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3E4DA679-EB30-5D4C-AC47-A74E1046572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6" i="4"/>
  <c r="D9" i="4" s="1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AB45" i="4" s="1" a="1"/>
  <c r="AB45" i="4" s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C42" i="4" l="1" a="1"/>
  <c r="C42" i="4" s="1"/>
  <c r="F41" i="4" a="1"/>
  <c r="F41" i="4" s="1"/>
  <c r="G44" i="4" a="1"/>
  <c r="G44" i="4" s="1"/>
  <c r="H43" i="4" a="1"/>
  <c r="H43" i="4" s="1"/>
  <c r="L41" i="4" a="1"/>
  <c r="L41" i="4" s="1"/>
  <c r="L44" i="4" a="1"/>
  <c r="L44" i="4" s="1"/>
  <c r="P42" i="4" a="1"/>
  <c r="P42" i="4" s="1"/>
  <c r="Q41" i="4" a="1"/>
  <c r="Q41" i="4" s="1"/>
  <c r="R44" i="4" a="1"/>
  <c r="R44" i="4" s="1"/>
  <c r="V42" i="4" a="1"/>
  <c r="V42" i="4" s="1"/>
  <c r="W41" i="4" a="1"/>
  <c r="W41" i="4" s="1"/>
  <c r="X44" i="4" a="1"/>
  <c r="X44" i="4" s="1"/>
  <c r="AB42" i="4" a="1"/>
  <c r="AB42" i="4" s="1"/>
  <c r="C43" i="4" a="1"/>
  <c r="C43" i="4" s="1"/>
  <c r="G41" i="4" a="1"/>
  <c r="G41" i="4" s="1"/>
  <c r="E45" i="4" a="1"/>
  <c r="E45" i="4" s="1"/>
  <c r="I43" i="4" a="1"/>
  <c r="I43" i="4" s="1"/>
  <c r="M41" i="4" a="1"/>
  <c r="M41" i="4" s="1"/>
  <c r="M44" i="4" a="1"/>
  <c r="M44" i="4" s="1"/>
  <c r="N43" i="4" a="1"/>
  <c r="N43" i="4" s="1"/>
  <c r="R41" i="4" a="1"/>
  <c r="R41" i="4" s="1"/>
  <c r="S44" i="4" a="1"/>
  <c r="S44" i="4" s="1"/>
  <c r="T43" i="4" a="1"/>
  <c r="T43" i="4" s="1"/>
  <c r="T46" i="4" s="1"/>
  <c r="X41" i="4" a="1"/>
  <c r="X41" i="4" s="1"/>
  <c r="Y44" i="4" a="1"/>
  <c r="Y44" i="4" s="1"/>
  <c r="Z43" i="4" a="1"/>
  <c r="Z43" i="4" s="1"/>
  <c r="C44" i="4" a="1"/>
  <c r="C44" i="4" s="1"/>
  <c r="E42" i="4" a="1"/>
  <c r="E42" i="4" s="1"/>
  <c r="F45" i="4" a="1"/>
  <c r="F45" i="4" s="1"/>
  <c r="J43" i="4" a="1"/>
  <c r="J43" i="4" s="1"/>
  <c r="K42" i="4" a="1"/>
  <c r="K42" i="4" s="1"/>
  <c r="K45" i="4" a="1"/>
  <c r="K45" i="4" s="1"/>
  <c r="O43" i="4" a="1"/>
  <c r="O43" i="4" s="1"/>
  <c r="S41" i="4" a="1"/>
  <c r="S41" i="4" s="1"/>
  <c r="Q45" i="4" a="1"/>
  <c r="Q45" i="4" s="1"/>
  <c r="U43" i="4" a="1"/>
  <c r="U43" i="4" s="1"/>
  <c r="U46" i="4" s="1"/>
  <c r="Y41" i="4" a="1"/>
  <c r="Y41" i="4" s="1"/>
  <c r="W45" i="4" a="1"/>
  <c r="W45" i="4" s="1"/>
  <c r="AA43" i="4" a="1"/>
  <c r="AA43" i="4" s="1"/>
  <c r="C45" i="4" a="1"/>
  <c r="C45" i="4" s="1"/>
  <c r="F42" i="4" a="1"/>
  <c r="F42" i="4" s="1"/>
  <c r="G45" i="4" a="1"/>
  <c r="G45" i="4" s="1"/>
  <c r="H44" i="4" a="1"/>
  <c r="H44" i="4" s="1"/>
  <c r="L42" i="4" a="1"/>
  <c r="L42" i="4" s="1"/>
  <c r="L45" i="4" a="1"/>
  <c r="L45" i="4" s="1"/>
  <c r="P43" i="4" a="1"/>
  <c r="P43" i="4" s="1"/>
  <c r="Q42" i="4" a="1"/>
  <c r="Q42" i="4" s="1"/>
  <c r="R45" i="4" a="1"/>
  <c r="R45" i="4" s="1"/>
  <c r="V43" i="4" a="1"/>
  <c r="V43" i="4" s="1"/>
  <c r="V46" i="4" s="1"/>
  <c r="W42" i="4" a="1"/>
  <c r="W42" i="4" s="1"/>
  <c r="X45" i="4" a="1"/>
  <c r="X45" i="4" s="1"/>
  <c r="AB43" i="4" a="1"/>
  <c r="AB43" i="4" s="1"/>
  <c r="B41" i="4" a="1"/>
  <c r="B41" i="4" s="1"/>
  <c r="D41" i="4" a="1"/>
  <c r="D41" i="4" s="1"/>
  <c r="G42" i="4" a="1"/>
  <c r="G42" i="4" s="1"/>
  <c r="H41" i="4" a="1"/>
  <c r="H41" i="4" s="1"/>
  <c r="I44" i="4" a="1"/>
  <c r="I44" i="4" s="1"/>
  <c r="M42" i="4" a="1"/>
  <c r="M42" i="4" s="1"/>
  <c r="M45" i="4" a="1"/>
  <c r="M45" i="4" s="1"/>
  <c r="N44" i="4" a="1"/>
  <c r="N44" i="4" s="1"/>
  <c r="R42" i="4" a="1"/>
  <c r="R42" i="4" s="1"/>
  <c r="S45" i="4" a="1"/>
  <c r="S45" i="4" s="1"/>
  <c r="T44" i="4" a="1"/>
  <c r="T44" i="4" s="1"/>
  <c r="X42" i="4" a="1"/>
  <c r="X42" i="4" s="1"/>
  <c r="Y45" i="4" a="1"/>
  <c r="Y45" i="4" s="1"/>
  <c r="Z44" i="4" a="1"/>
  <c r="Z44" i="4" s="1"/>
  <c r="B42" i="4" a="1"/>
  <c r="B42" i="4" s="1"/>
  <c r="D42" i="4" a="1"/>
  <c r="D42" i="4" s="1"/>
  <c r="E43" i="4" a="1"/>
  <c r="E43" i="4" s="1"/>
  <c r="E46" i="4" s="1"/>
  <c r="I41" i="4" a="1"/>
  <c r="I41" i="4" s="1"/>
  <c r="J44" i="4" a="1"/>
  <c r="J44" i="4" s="1"/>
  <c r="K43" i="4" a="1"/>
  <c r="K43" i="4" s="1"/>
  <c r="N41" i="4" a="1"/>
  <c r="N41" i="4" s="1"/>
  <c r="O44" i="4" a="1"/>
  <c r="O44" i="4" s="1"/>
  <c r="S42" i="4" a="1"/>
  <c r="S42" i="4" s="1"/>
  <c r="T41" i="4" a="1"/>
  <c r="T41" i="4" s="1"/>
  <c r="U44" i="4" a="1"/>
  <c r="U44" i="4" s="1"/>
  <c r="Y42" i="4" a="1"/>
  <c r="Y42" i="4" s="1"/>
  <c r="Z41" i="4" a="1"/>
  <c r="Z41" i="4" s="1"/>
  <c r="AA44" i="4" a="1"/>
  <c r="AA44" i="4" s="1"/>
  <c r="B43" i="4" a="1"/>
  <c r="B43" i="4" s="1"/>
  <c r="D43" i="4" a="1"/>
  <c r="D43" i="4" s="1"/>
  <c r="F43" i="4" a="1"/>
  <c r="F43" i="4" s="1"/>
  <c r="J41" i="4" a="1"/>
  <c r="J41" i="4" s="1"/>
  <c r="H45" i="4" a="1"/>
  <c r="H45" i="4" s="1"/>
  <c r="O41" i="4" a="1"/>
  <c r="O41" i="4" s="1"/>
  <c r="P44" i="4" a="1"/>
  <c r="P44" i="4" s="1"/>
  <c r="Q43" i="4" a="1"/>
  <c r="Q43" i="4" s="1"/>
  <c r="Q46" i="4" s="1"/>
  <c r="U41" i="4" a="1"/>
  <c r="U41" i="4" s="1"/>
  <c r="V44" i="4" a="1"/>
  <c r="V44" i="4" s="1"/>
  <c r="W43" i="4" a="1"/>
  <c r="W43" i="4" s="1"/>
  <c r="W46" i="4" s="1"/>
  <c r="AA41" i="4" a="1"/>
  <c r="AA41" i="4" s="1"/>
  <c r="AB44" i="4" a="1"/>
  <c r="AB44" i="4" s="1"/>
  <c r="B44" i="4" a="1"/>
  <c r="B44" i="4" s="1"/>
  <c r="D44" i="4" a="1"/>
  <c r="D44" i="4" s="1"/>
  <c r="G43" i="4" a="1"/>
  <c r="G43" i="4" s="1"/>
  <c r="H42" i="4" a="1"/>
  <c r="H42" i="4" s="1"/>
  <c r="I45" i="4" a="1"/>
  <c r="I45" i="4" s="1"/>
  <c r="L43" i="4" a="1"/>
  <c r="L43" i="4" s="1"/>
  <c r="L46" i="4" s="1"/>
  <c r="P41" i="4" a="1"/>
  <c r="P41" i="4" s="1"/>
  <c r="N45" i="4" a="1"/>
  <c r="N45" i="4" s="1"/>
  <c r="R43" i="4" a="1"/>
  <c r="R43" i="4" s="1"/>
  <c r="V41" i="4" a="1"/>
  <c r="V41" i="4" s="1"/>
  <c r="T45" i="4" a="1"/>
  <c r="T45" i="4" s="1"/>
  <c r="X43" i="4" a="1"/>
  <c r="X43" i="4" s="1"/>
  <c r="X46" i="4" s="1"/>
  <c r="AB41" i="4" a="1"/>
  <c r="AB41" i="4" s="1"/>
  <c r="Z45" i="4" a="1"/>
  <c r="Z45" i="4" s="1"/>
  <c r="B45" i="4" a="1"/>
  <c r="B45" i="4" s="1"/>
  <c r="D45" i="4" a="1"/>
  <c r="D45" i="4" s="1"/>
  <c r="E44" i="4" a="1"/>
  <c r="E44" i="4" s="1"/>
  <c r="I42" i="4" a="1"/>
  <c r="I42" i="4" s="1"/>
  <c r="J45" i="4" a="1"/>
  <c r="J45" i="4" s="1"/>
  <c r="M43" i="4" a="1"/>
  <c r="M43" i="4" s="1"/>
  <c r="N42" i="4" a="1"/>
  <c r="N42" i="4" s="1"/>
  <c r="O45" i="4" a="1"/>
  <c r="O45" i="4" s="1"/>
  <c r="S43" i="4" a="1"/>
  <c r="S43" i="4" s="1"/>
  <c r="T42" i="4" a="1"/>
  <c r="T42" i="4" s="1"/>
  <c r="U45" i="4" a="1"/>
  <c r="U45" i="4" s="1"/>
  <c r="Y43" i="4" a="1"/>
  <c r="Y43" i="4" s="1"/>
  <c r="Y46" i="4" s="1"/>
  <c r="Z42" i="4" a="1"/>
  <c r="Z42" i="4" s="1"/>
  <c r="AA45" i="4" a="1"/>
  <c r="AA45" i="4" s="1"/>
  <c r="C41" i="4" a="1"/>
  <c r="C41" i="4" s="1"/>
  <c r="E41" i="4" a="1"/>
  <c r="E41" i="4" s="1"/>
  <c r="F44" i="4" a="1"/>
  <c r="F44" i="4" s="1"/>
  <c r="J42" i="4" a="1"/>
  <c r="J42" i="4" s="1"/>
  <c r="K41" i="4" a="1"/>
  <c r="K41" i="4" s="1"/>
  <c r="K44" i="4" a="1"/>
  <c r="K44" i="4" s="1"/>
  <c r="O42" i="4" a="1"/>
  <c r="O42" i="4" s="1"/>
  <c r="P45" i="4" a="1"/>
  <c r="P45" i="4" s="1"/>
  <c r="P46" i="4" s="1"/>
  <c r="Q44" i="4" a="1"/>
  <c r="Q44" i="4" s="1"/>
  <c r="U42" i="4" a="1"/>
  <c r="U42" i="4" s="1"/>
  <c r="V45" i="4" a="1"/>
  <c r="V45" i="4" s="1"/>
  <c r="W44" i="4" a="1"/>
  <c r="W44" i="4" s="1"/>
  <c r="AA42" i="4" a="1"/>
  <c r="AA42" i="4" s="1"/>
  <c r="AB46" i="4"/>
  <c r="S46" i="4"/>
  <c r="O46" i="4"/>
  <c r="J46" i="4"/>
  <c r="G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J8" i="4" a="1"/>
  <c r="J8" i="4" s="1"/>
  <c r="L8" i="4" a="1"/>
  <c r="L8" i="4" s="1"/>
  <c r="N8" i="4" a="1"/>
  <c r="N8" i="4" s="1"/>
  <c r="P6" i="4" a="1"/>
  <c r="P6" i="4" s="1"/>
  <c r="P9" i="4" s="1"/>
  <c r="R6" i="4" a="1"/>
  <c r="R6" i="4" s="1"/>
  <c r="T6" i="4" a="1"/>
  <c r="T6" i="4" s="1"/>
  <c r="V6" i="4" a="1"/>
  <c r="V6" i="4" s="1"/>
  <c r="X6" i="4" a="1"/>
  <c r="X6" i="4" s="1"/>
  <c r="C19" i="4" a="1"/>
  <c r="C19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T7" i="4" a="1"/>
  <c r="T7" i="4" s="1"/>
  <c r="V7" i="4" a="1"/>
  <c r="V7" i="4" s="1"/>
  <c r="X7" i="4" a="1"/>
  <c r="X7" i="4" s="1"/>
  <c r="C20" i="4" a="1"/>
  <c r="C20" i="4" s="1"/>
  <c r="E21" i="4" a="1"/>
  <c r="E21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R8" i="4" a="1"/>
  <c r="R8" i="4" s="1"/>
  <c r="T8" i="4" a="1"/>
  <c r="T8" i="4" s="1"/>
  <c r="V8" i="4" a="1"/>
  <c r="V8" i="4" s="1"/>
  <c r="V9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F30" i="4" a="1"/>
  <c r="F30" i="4" s="1"/>
  <c r="G33" i="4" a="1"/>
  <c r="G33" i="4" s="1"/>
  <c r="H32" i="4" a="1"/>
  <c r="H32" i="4" s="1"/>
  <c r="K30" i="4" a="1"/>
  <c r="K30" i="4" s="1"/>
  <c r="L33" i="4" a="1"/>
  <c r="L33" i="4" s="1"/>
  <c r="P31" i="4" a="1"/>
  <c r="P31" i="4" s="1"/>
  <c r="F19" i="4" a="1"/>
  <c r="F19" i="4" s="1"/>
  <c r="G4" i="4" a="1"/>
  <c r="G4" i="4" s="1"/>
  <c r="F8" i="4" a="1"/>
  <c r="F8" i="4" s="1"/>
  <c r="I6" i="4" a="1"/>
  <c r="I6" i="4" s="1"/>
  <c r="K6" i="4" a="1"/>
  <c r="K6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F22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M9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Y6" i="4" a="1"/>
  <c r="Y6" i="4" s="1"/>
  <c r="Y9" i="4" s="1"/>
  <c r="B19" i="4" a="1"/>
  <c r="B19" i="4" s="1"/>
  <c r="D20" i="4" a="1"/>
  <c r="D20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H33" i="4" a="1"/>
  <c r="H33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U7" i="4" a="1"/>
  <c r="U7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G9" i="4" s="1"/>
  <c r="H6" i="4" a="1"/>
  <c r="H6" i="4" s="1"/>
  <c r="H9" i="4" s="1"/>
  <c r="J6" i="4" a="1"/>
  <c r="J6" i="4" s="1"/>
  <c r="J9" i="4" s="1"/>
  <c r="L6" i="4" a="1"/>
  <c r="L6" i="4" s="1"/>
  <c r="L9" i="4" s="1"/>
  <c r="N6" i="4" a="1"/>
  <c r="N6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B35" i="4" s="1"/>
  <c r="D34" i="4" a="1"/>
  <c r="D34" i="4" s="1"/>
  <c r="F32" i="4" a="1"/>
  <c r="F32" i="4" s="1"/>
  <c r="J30" i="4" a="1"/>
  <c r="J30" i="4" s="1"/>
  <c r="K32" i="4" a="1"/>
  <c r="K32" i="4" s="1"/>
  <c r="K35" i="4" s="1"/>
  <c r="O30" i="4" a="1"/>
  <c r="O30" i="4" s="1"/>
  <c r="P33" i="4" a="1"/>
  <c r="P33" i="4" s="1"/>
  <c r="I35" i="4"/>
  <c r="G35" i="4"/>
  <c r="W9" i="4"/>
  <c r="E9" i="4"/>
  <c r="C9" i="4"/>
  <c r="B9" i="4"/>
  <c r="N9" i="4" l="1"/>
  <c r="AA46" i="4"/>
  <c r="H35" i="4"/>
  <c r="J35" i="4"/>
  <c r="K9" i="4"/>
  <c r="I9" i="4"/>
  <c r="C35" i="4"/>
  <c r="T9" i="4"/>
  <c r="C22" i="4"/>
  <c r="R9" i="4"/>
  <c r="X9" i="4"/>
  <c r="E22" i="4"/>
  <c r="M46" i="4"/>
  <c r="F46" i="4"/>
  <c r="I46" i="4"/>
  <c r="R46" i="4"/>
  <c r="N46" i="4"/>
  <c r="F35" i="4"/>
  <c r="D22" i="4"/>
  <c r="Z46" i="4"/>
  <c r="B22" i="4"/>
  <c r="U9" i="4"/>
  <c r="H46" i="4"/>
  <c r="S9" i="4"/>
  <c r="K46" i="4"/>
  <c r="G22" i="4"/>
  <c r="D35" i="4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<sst xmlns="http://schemas.openxmlformats.org/spreadsheetml/2006/main" count="893" uniqueCount="751">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</sst>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abSelected="1" topLeftCell="AB1" workbookViewId="0">
      <pane ySplit="2" topLeftCell="A3" activePane="bottomLeft" state="frozen"/>
      <selection pane="bottomLeft" activeCell="B3" sqref="B3:AU698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18" t="s">
        <v>33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 t="s">
        <v>35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6" t="s">
        <v>38</v>
      </c>
      <c r="AW1" s="6" t="s">
        <v>39</v>
      </c>
      <c r="AX1" s="6" t="s">
        <v>40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>
        <f>AVERAGE(AV3:AV698)</f>
        <v>0.54983064516129054</v>
      </c>
      <c r="AW2" s="7">
        <f t="shared" ref="AW2:AX2" si="0">AVERAGE(AW3:AW698)</f>
        <v>0.5063146551724147</v>
      </c>
      <c r="AX2" s="7">
        <f t="shared" si="0"/>
        <v>0.52319252873563205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36</v>
      </c>
      <c r="BE2" s="2" t="s">
        <v>37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8" t="s">
        <v>41</v>
      </c>
      <c r="BR2" s="8" t="s">
        <v>42</v>
      </c>
    </row>
    <row r="3" spans="1:70" x14ac:dyDescent="0.2">
      <c r="A3" s="1">
        <v>2</v>
      </c>
      <c r="B3" t="s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8</v>
      </c>
      <c r="N3">
        <v>3772</v>
      </c>
      <c r="O3">
        <v>6434</v>
      </c>
      <c r="P3">
        <v>10206</v>
      </c>
      <c r="Q3">
        <v>111117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3.5999999999999997E-2</v>
      </c>
      <c r="Y3">
        <v>0</v>
      </c>
      <c r="Z3">
        <v>0</v>
      </c>
      <c r="AA3">
        <v>0</v>
      </c>
      <c r="AB3">
        <v>4</v>
      </c>
      <c r="AC3">
        <v>2130</v>
      </c>
      <c r="AD3">
        <v>847</v>
      </c>
      <c r="AE3">
        <v>2977</v>
      </c>
      <c r="AF3">
        <v>36737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</v>
      </c>
      <c r="AN3">
        <v>0</v>
      </c>
      <c r="AO3">
        <v>0</v>
      </c>
      <c r="AP3">
        <v>0</v>
      </c>
      <c r="AQ3">
        <v>2</v>
      </c>
      <c r="AR3">
        <v>496</v>
      </c>
      <c r="AS3">
        <v>213</v>
      </c>
      <c r="AT3">
        <v>709</v>
      </c>
      <c r="AU3">
        <v>15047</v>
      </c>
      <c r="AV3">
        <f>IF(H3="","",AVERAGEA(H3,I3,L3))</f>
        <v>0.33333333333333331</v>
      </c>
      <c r="AW3">
        <f>IF(W3="","",AVERAGE(W3,X3,AA3))</f>
        <v>1.1999999999999999E-2</v>
      </c>
      <c r="AX3">
        <f>IF(AL3="","",AVERAGE(AL3,AM3,AP3))</f>
        <v>6.6666666666666666E-2</v>
      </c>
      <c r="AY3" s="3" t="str">
        <f>VLOOKUP($B3,[1]queries!$A$2:$V$697,AY$1,FALSE)</f>
        <v>world1</v>
      </c>
      <c r="AZ3" s="3" t="str">
        <f>VLOOKUP($B3,[1]queries!$A$2:$V$697,AZ$1,FALSE)</f>
        <v>SELECT count(distinct t2.continent) as continent FROM country_language as t1 join country as t2 on t1.country_code_3_letters = t2.code_3_letters WHERE t1.language = 'Chinese'</v>
      </c>
      <c r="BA3" s="3" t="str">
        <f>VLOOKUP($B3,[1]queries!$A$2:$V$697,BA$1,FALSE)</f>
        <v>What is the number of distinct continents where Chinese is spoken?</v>
      </c>
      <c r="BB3" s="3">
        <f>VLOOKUP($B3,[1]queries!$A$2:$V$697,BB$1,FALSE)</f>
        <v>1</v>
      </c>
      <c r="BC3" s="3">
        <f>VLOOKUP($B3,[1]queries!$A$2:$V$697,BC$1,FALSE)</f>
        <v>1</v>
      </c>
      <c r="BD3" s="3">
        <f>VLOOKUP($B3,[1]queries!$A$2:$V$697,BD$1,FALSE)</f>
        <v>1</v>
      </c>
      <c r="BE3" s="3">
        <f>VLOOKUP($B3,[1]queries!$A$2:$V$697,BE$1,FALSE)</f>
        <v>0</v>
      </c>
      <c r="BF3" s="3">
        <f>VLOOKUP($B3,[1]queries!$A$2:$V$697,BF$1,FALSE)</f>
        <v>2</v>
      </c>
      <c r="BG3" s="3">
        <f>VLOOKUP($B3,[1]queries!$A$2:$V$697,BG$1,FALSE)</f>
        <v>0</v>
      </c>
      <c r="BH3" s="3">
        <f>VLOOKUP($B3,[1]queries!$A$2:$V$697,BH$1,FALSE)</f>
        <v>2</v>
      </c>
      <c r="BI3" s="3">
        <f>VLOOKUP($B3,[1]queries!$A$2:$V$697,BI$1,FALSE)</f>
        <v>1</v>
      </c>
      <c r="BJ3" s="3">
        <f>VLOOKUP($B3,[1]queries!$A$2:$V$697,BJ$1,FALSE)</f>
        <v>1</v>
      </c>
      <c r="BK3" s="3">
        <f>VLOOKUP($B3,[1]queries!$A$2:$V$697,BK$1,FALSE)</f>
        <v>1</v>
      </c>
      <c r="BL3" s="3">
        <f>VLOOKUP($B3,[1]queries!$A$2:$V$697,BL$1,FALSE)</f>
        <v>0</v>
      </c>
      <c r="BM3" s="3">
        <f>VLOOKUP($B3,[1]queries!$A$2:$V$697,BM$1,FALSE)</f>
        <v>0</v>
      </c>
      <c r="BN3" s="3">
        <f>VLOOKUP($B3,[1]queries!$A$2:$V$697,BN$1,FALSE)</f>
        <v>0</v>
      </c>
      <c r="BO3" s="3">
        <f>VLOOKUP($B3,[1]queries!$A$2:$V$697,BO$1,FALSE)</f>
        <v>0</v>
      </c>
      <c r="BP3" s="3">
        <f>VLOOKUP($B3,[1]queries!$A$2:$V$697,BP$1,FALSE)</f>
        <v>0</v>
      </c>
      <c r="BQ3" s="3" t="str">
        <f>VLOOKUP($B3,[1]queries!$A$2:$V$697,BQ$1,FALSE)</f>
        <v/>
      </c>
      <c r="BR3" s="3" t="str">
        <f>VLOOKUP($B3,[1]queries!$A$2:$V$697,BR$1,FALSE)</f>
        <v/>
      </c>
    </row>
    <row r="4" spans="1:70" x14ac:dyDescent="0.2">
      <c r="A4" s="1">
        <v>3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5</v>
      </c>
      <c r="N4">
        <v>5855</v>
      </c>
      <c r="O4">
        <v>4722</v>
      </c>
      <c r="P4">
        <v>10577</v>
      </c>
      <c r="Q4">
        <v>71107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337</v>
      </c>
      <c r="AD4">
        <v>49</v>
      </c>
      <c r="AE4">
        <v>386</v>
      </c>
      <c r="AF4">
        <v>17182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400</v>
      </c>
      <c r="AS4">
        <v>59</v>
      </c>
      <c r="AT4">
        <v>459</v>
      </c>
      <c r="AU4">
        <v>19398</v>
      </c>
      <c r="AV4">
        <f t="shared" ref="AV4:AV67" si="1">IF(H4="","",AVERAGEA(H4,I4,L4))</f>
        <v>0.33333333333333331</v>
      </c>
      <c r="AW4">
        <f t="shared" ref="AW4:AW67" si="2">IF(W4="","",AVERAGE(W4,X4,AA4))</f>
        <v>0.33333333333333331</v>
      </c>
      <c r="AX4">
        <f t="shared" ref="AX4:AX67" si="3">IF(AL4="","",AVERAGE(AL4,AM4,AP4))</f>
        <v>0.33333333333333331</v>
      </c>
      <c r="AY4" s="3" t="str">
        <f>VLOOKUP($B4,[1]queries!$A$2:$V$697,AY$1,FALSE)</f>
        <v>world1</v>
      </c>
      <c r="AZ4" s="3" t="str">
        <f>VLOOKUP($B4,[1]queries!$A$2:$V$697,AZ$1,FALSE)</f>
        <v>SELECT t2.region FROM city as t1 join country as t2 on t1.country_code_3_letters = t2.code_3_letters WHERE t1.name = 'Kabul'</v>
      </c>
      <c r="BA4" s="3" t="str">
        <f>VLOOKUP($B4,[1]queries!$A$2:$V$697,BA$1,FALSE)</f>
        <v>Which region is the city Kabul located in?</v>
      </c>
      <c r="BB4" s="3">
        <f>VLOOKUP($B4,[1]queries!$A$2:$V$697,BB$1,FALSE)</f>
        <v>1</v>
      </c>
      <c r="BC4" s="3">
        <f>VLOOKUP($B4,[1]queries!$A$2:$V$697,BC$1,FALSE)</f>
        <v>1</v>
      </c>
      <c r="BD4" s="3">
        <f>VLOOKUP($B4,[1]queries!$A$2:$V$697,BD$1,FALSE)</f>
        <v>0</v>
      </c>
      <c r="BE4" s="3">
        <f>VLOOKUP($B4,[1]queries!$A$2:$V$697,BE$1,FALSE)</f>
        <v>1</v>
      </c>
      <c r="BF4" s="3">
        <f>VLOOKUP($B4,[1]queries!$A$2:$V$697,BF$1,FALSE)</f>
        <v>2</v>
      </c>
      <c r="BG4" s="3">
        <f>VLOOKUP($B4,[1]queries!$A$2:$V$697,BG$1,FALSE)</f>
        <v>0</v>
      </c>
      <c r="BH4" s="3">
        <f>VLOOKUP($B4,[1]queries!$A$2:$V$697,BH$1,FALSE)</f>
        <v>2</v>
      </c>
      <c r="BI4" s="3">
        <f>VLOOKUP($B4,[1]queries!$A$2:$V$697,BI$1,FALSE)</f>
        <v>0</v>
      </c>
      <c r="BJ4" s="3">
        <f>VLOOKUP($B4,[1]queries!$A$2:$V$697,BJ$1,FALSE)</f>
        <v>1</v>
      </c>
      <c r="BK4" s="3">
        <f>VLOOKUP($B4,[1]queries!$A$2:$V$697,BK$1,FALSE)</f>
        <v>0</v>
      </c>
      <c r="BL4" s="3">
        <f>VLOOKUP($B4,[1]queries!$A$2:$V$697,BL$1,FALSE)</f>
        <v>0</v>
      </c>
      <c r="BM4" s="3">
        <f>VLOOKUP($B4,[1]queries!$A$2:$V$697,BM$1,FALSE)</f>
        <v>0</v>
      </c>
      <c r="BN4" s="3">
        <f>VLOOKUP($B4,[1]queries!$A$2:$V$697,BN$1,FALSE)</f>
        <v>0</v>
      </c>
      <c r="BO4" s="3">
        <f>VLOOKUP($B4,[1]queries!$A$2:$V$697,BO$1,FALSE)</f>
        <v>0</v>
      </c>
      <c r="BP4" s="3">
        <f>VLOOKUP($B4,[1]queries!$A$2:$V$697,BP$1,FALSE)</f>
        <v>0</v>
      </c>
      <c r="BQ4" s="3" t="str">
        <f>VLOOKUP($B4,[1]queries!$A$2:$V$697,BQ$1,FALSE)</f>
        <v/>
      </c>
      <c r="BR4" s="3" t="str">
        <f>VLOOKUP($B4,[1]queries!$A$2:$V$697,BR$1,FALSE)</f>
        <v/>
      </c>
    </row>
    <row r="5" spans="1:70" x14ac:dyDescent="0.2">
      <c r="A5" s="1">
        <v>4</v>
      </c>
      <c r="B5" t="s">
        <v>57</v>
      </c>
      <c r="C5">
        <v>0.747</v>
      </c>
      <c r="D5">
        <v>0.747</v>
      </c>
      <c r="E5">
        <v>0.53600000000000003</v>
      </c>
      <c r="F5">
        <v>0.53600000000000003</v>
      </c>
      <c r="G5">
        <v>0.624</v>
      </c>
      <c r="H5">
        <v>0.624</v>
      </c>
      <c r="I5">
        <v>0.71799999999999997</v>
      </c>
      <c r="J5">
        <v>0.53600000000000003</v>
      </c>
      <c r="K5">
        <v>0.53600000000000003</v>
      </c>
      <c r="L5">
        <v>0.53600000000000003</v>
      </c>
      <c r="M5">
        <v>4</v>
      </c>
      <c r="N5">
        <v>7077</v>
      </c>
      <c r="O5">
        <v>4291</v>
      </c>
      <c r="P5">
        <v>11368</v>
      </c>
      <c r="Q5">
        <v>64039</v>
      </c>
      <c r="R5">
        <v>0.94899999999999995</v>
      </c>
      <c r="S5">
        <v>0.94899999999999995</v>
      </c>
      <c r="T5">
        <v>0.33600000000000002</v>
      </c>
      <c r="U5">
        <v>0.33600000000000002</v>
      </c>
      <c r="V5">
        <v>0.497</v>
      </c>
      <c r="W5">
        <v>0.497</v>
      </c>
      <c r="X5">
        <v>0.36399999999999999</v>
      </c>
      <c r="Y5">
        <v>0.33600000000000002</v>
      </c>
      <c r="Z5">
        <v>0.33600000000000002</v>
      </c>
      <c r="AA5">
        <v>0.33600000000000002</v>
      </c>
      <c r="AB5">
        <v>4</v>
      </c>
      <c r="AC5">
        <v>3263</v>
      </c>
      <c r="AD5">
        <v>5209</v>
      </c>
      <c r="AE5">
        <v>8472</v>
      </c>
      <c r="AF5">
        <v>86035</v>
      </c>
      <c r="AG5">
        <v>0.58699999999999997</v>
      </c>
      <c r="AH5">
        <v>0.58699999999999997</v>
      </c>
      <c r="AI5">
        <v>0.4</v>
      </c>
      <c r="AJ5">
        <v>0.4</v>
      </c>
      <c r="AK5">
        <v>0.47599999999999998</v>
      </c>
      <c r="AL5">
        <v>0.47599999999999998</v>
      </c>
      <c r="AM5">
        <v>0.68200000000000005</v>
      </c>
      <c r="AN5">
        <v>0.4</v>
      </c>
      <c r="AO5">
        <v>0.4</v>
      </c>
      <c r="AP5">
        <v>0.4</v>
      </c>
      <c r="AQ5">
        <v>2</v>
      </c>
      <c r="AR5">
        <v>1043</v>
      </c>
      <c r="AS5">
        <v>987</v>
      </c>
      <c r="AT5">
        <v>2030</v>
      </c>
      <c r="AU5">
        <v>20284</v>
      </c>
      <c r="AV5">
        <f t="shared" si="1"/>
        <v>0.626</v>
      </c>
      <c r="AW5">
        <f t="shared" si="2"/>
        <v>0.39900000000000002</v>
      </c>
      <c r="AX5">
        <f t="shared" si="3"/>
        <v>0.51933333333333331</v>
      </c>
      <c r="AY5" s="3" t="str">
        <f>VLOOKUP($B5,[1]queries!$A$2:$V$697,AY$1,FALSE)</f>
        <v>world1</v>
      </c>
      <c r="AZ5" s="3" t="str">
        <f>VLOOKUP($B5,[1]queries!$A$2:$V$697,AZ$1,FALSE)</f>
        <v>SELECT name FROM target.country WHERE independence_year &gt; 1950</v>
      </c>
      <c r="BA5" s="3" t="str">
        <f>VLOOKUP($B5,[1]queries!$A$2:$V$697,BA$1,FALSE)</f>
        <v>What are the names of countries that became independent after 1950?</v>
      </c>
      <c r="BB5" s="3">
        <f>VLOOKUP($B5,[1]queries!$A$2:$V$697,BB$1,FALSE)</f>
        <v>110</v>
      </c>
      <c r="BC5" s="3">
        <f>VLOOKUP($B5,[1]queries!$A$2:$V$697,BC$1,FALSE)</f>
        <v>1</v>
      </c>
      <c r="BD5" s="3">
        <f>VLOOKUP($B5,[1]queries!$A$2:$V$697,BD$1,FALSE)</f>
        <v>0</v>
      </c>
      <c r="BE5" s="3">
        <f>VLOOKUP($B5,[1]queries!$A$2:$V$697,BE$1,FALSE)</f>
        <v>1</v>
      </c>
      <c r="BF5" s="3">
        <f>VLOOKUP($B5,[1]queries!$A$2:$V$697,BF$1,FALSE)</f>
        <v>1</v>
      </c>
      <c r="BG5" s="3">
        <f>VLOOKUP($B5,[1]queries!$A$2:$V$697,BG$1,FALSE)</f>
        <v>1</v>
      </c>
      <c r="BH5" s="3">
        <f>VLOOKUP($B5,[1]queries!$A$2:$V$697,BH$1,FALSE)</f>
        <v>0</v>
      </c>
      <c r="BI5" s="3">
        <f>VLOOKUP($B5,[1]queries!$A$2:$V$697,BI$1,FALSE)</f>
        <v>0</v>
      </c>
      <c r="BJ5" s="3">
        <f>VLOOKUP($B5,[1]queries!$A$2:$V$697,BJ$1,FALSE)</f>
        <v>0</v>
      </c>
      <c r="BK5" s="3">
        <f>VLOOKUP($B5,[1]queries!$A$2:$V$697,BK$1,FALSE)</f>
        <v>0</v>
      </c>
      <c r="BL5" s="3">
        <f>VLOOKUP($B5,[1]queries!$A$2:$V$697,BL$1,FALSE)</f>
        <v>0</v>
      </c>
      <c r="BM5" s="3">
        <f>VLOOKUP($B5,[1]queries!$A$2:$V$697,BM$1,FALSE)</f>
        <v>0</v>
      </c>
      <c r="BN5" s="3">
        <f>VLOOKUP($B5,[1]queries!$A$2:$V$697,BN$1,FALSE)</f>
        <v>0</v>
      </c>
      <c r="BO5" s="3">
        <f>VLOOKUP($B5,[1]queries!$A$2:$V$697,BO$1,FALSE)</f>
        <v>0</v>
      </c>
      <c r="BP5" s="3">
        <f>VLOOKUP($B5,[1]queries!$A$2:$V$697,BP$1,FALSE)</f>
        <v>0</v>
      </c>
      <c r="BQ5" s="3" t="str">
        <f>VLOOKUP($B5,[1]queries!$A$2:$V$697,BQ$1,FALSE)</f>
        <v/>
      </c>
      <c r="BR5" s="3" t="str">
        <f>VLOOKUP($B5,[1]queries!$A$2:$V$697,BR$1,FALSE)</f>
        <v/>
      </c>
    </row>
    <row r="6" spans="1:70" x14ac:dyDescent="0.2">
      <c r="A6" s="1">
        <v>5</v>
      </c>
      <c r="B6" t="s">
        <v>58</v>
      </c>
      <c r="C6">
        <v>0.69299999999999995</v>
      </c>
      <c r="D6">
        <v>0.81</v>
      </c>
      <c r="E6">
        <v>0.9</v>
      </c>
      <c r="F6">
        <v>0.95</v>
      </c>
      <c r="G6">
        <v>0.78300000000000003</v>
      </c>
      <c r="H6">
        <v>0.875</v>
      </c>
      <c r="I6">
        <v>0.76100000000000001</v>
      </c>
      <c r="J6">
        <v>0.69899999999999995</v>
      </c>
      <c r="K6">
        <v>0.71099999999999997</v>
      </c>
      <c r="L6">
        <v>0.71099999999999997</v>
      </c>
      <c r="M6">
        <v>4</v>
      </c>
      <c r="N6">
        <v>3067</v>
      </c>
      <c r="O6">
        <v>6849</v>
      </c>
      <c r="P6">
        <v>9916</v>
      </c>
      <c r="Q6">
        <v>88871</v>
      </c>
      <c r="R6">
        <v>0.81499999999999995</v>
      </c>
      <c r="S6">
        <v>0.90500000000000003</v>
      </c>
      <c r="T6">
        <v>0.98199999999999998</v>
      </c>
      <c r="U6">
        <v>0.98499999999999999</v>
      </c>
      <c r="V6">
        <v>0.89100000000000001</v>
      </c>
      <c r="W6">
        <v>0.94399999999999995</v>
      </c>
      <c r="X6">
        <v>0.80600000000000005</v>
      </c>
      <c r="Y6">
        <v>0</v>
      </c>
      <c r="Z6">
        <v>0</v>
      </c>
      <c r="AA6">
        <v>0</v>
      </c>
      <c r="AB6">
        <v>4</v>
      </c>
      <c r="AC6">
        <v>3049</v>
      </c>
      <c r="AD6">
        <v>6350</v>
      </c>
      <c r="AE6">
        <v>9399</v>
      </c>
      <c r="AF6">
        <v>77015</v>
      </c>
      <c r="AG6">
        <v>0.83099999999999996</v>
      </c>
      <c r="AH6">
        <v>0.91300000000000003</v>
      </c>
      <c r="AI6">
        <v>0.98199999999999998</v>
      </c>
      <c r="AJ6">
        <v>0.98499999999999999</v>
      </c>
      <c r="AK6">
        <v>0.90100000000000002</v>
      </c>
      <c r="AL6">
        <v>0.94799999999999995</v>
      </c>
      <c r="AM6">
        <v>0.82199999999999995</v>
      </c>
      <c r="AN6">
        <v>0</v>
      </c>
      <c r="AO6">
        <v>0</v>
      </c>
      <c r="AP6">
        <v>0</v>
      </c>
      <c r="AQ6">
        <v>4</v>
      </c>
      <c r="AR6">
        <v>3041</v>
      </c>
      <c r="AS6">
        <v>6261</v>
      </c>
      <c r="AT6">
        <v>9302</v>
      </c>
      <c r="AU6">
        <v>83525</v>
      </c>
      <c r="AV6">
        <f t="shared" si="1"/>
        <v>0.78233333333333333</v>
      </c>
      <c r="AW6">
        <f t="shared" si="2"/>
        <v>0.58333333333333337</v>
      </c>
      <c r="AX6">
        <f t="shared" si="3"/>
        <v>0.59</v>
      </c>
      <c r="AY6" s="3" t="str">
        <f>VLOOKUP($B6,[1]queries!$A$2:$V$697,AY$1,FALSE)</f>
        <v>chemical_element</v>
      </c>
      <c r="AZ6" s="3" t="str">
        <f>VLOOKUP($B6,[1]queries!$A$2:$V$697,AZ$1,FALSE)</f>
        <v>SELECT atomic_number, symbol, element, periodic_table_group, period, block, atomic_weight, origin, phase FROM chemical_element WHERE atomic_number &gt;= 1 AND origin = 'primordial'</v>
      </c>
      <c r="BA6" s="3" t="str">
        <f>VLOOKUP($B6,[1]queries!$A$2:$V$697,BA$1,FALSE)</f>
        <v>List the atomic_number, symbol, element, periodic_table_group, period, block, atomic_weight, origin and phase of chemical_elements WHERE atomic_number is greater or equal than 1 and origin is equal to primordial</v>
      </c>
      <c r="BB6" s="3">
        <f>VLOOKUP($B6,[1]queries!$A$2:$V$697,BB$1,FALSE)</f>
        <v>83</v>
      </c>
      <c r="BC6" s="3">
        <f>VLOOKUP($B6,[1]queries!$A$2:$V$697,BC$1,FALSE)</f>
        <v>9</v>
      </c>
      <c r="BD6" s="3">
        <f>VLOOKUP($B6,[1]queries!$A$2:$V$697,BD$1,FALSE)</f>
        <v>3</v>
      </c>
      <c r="BE6" s="3">
        <f>VLOOKUP($B6,[1]queries!$A$2:$V$697,BE$1,FALSE)</f>
        <v>6</v>
      </c>
      <c r="BF6" s="3">
        <f>VLOOKUP($B6,[1]queries!$A$2:$V$697,BF$1,FALSE)</f>
        <v>1</v>
      </c>
      <c r="BG6" s="3">
        <f>VLOOKUP($B6,[1]queries!$A$2:$V$697,BG$1,FALSE)</f>
        <v>1</v>
      </c>
      <c r="BH6" s="3">
        <f>VLOOKUP($B6,[1]queries!$A$2:$V$697,BH$1,FALSE)</f>
        <v>1</v>
      </c>
      <c r="BI6" s="3">
        <f>VLOOKUP($B6,[1]queries!$A$2:$V$697,BI$1,FALSE)</f>
        <v>0</v>
      </c>
      <c r="BJ6" s="3">
        <f>VLOOKUP($B6,[1]queries!$A$2:$V$697,BJ$1,FALSE)</f>
        <v>0</v>
      </c>
      <c r="BK6" s="3">
        <f>VLOOKUP($B6,[1]queries!$A$2:$V$697,BK$1,FALSE)</f>
        <v>0</v>
      </c>
      <c r="BL6" s="3">
        <f>VLOOKUP($B6,[1]queries!$A$2:$V$697,BL$1,FALSE)</f>
        <v>0</v>
      </c>
      <c r="BM6" s="3">
        <f>VLOOKUP($B6,[1]queries!$A$2:$V$697,BM$1,FALSE)</f>
        <v>0</v>
      </c>
      <c r="BN6" s="3">
        <f>VLOOKUP($B6,[1]queries!$A$2:$V$697,BN$1,FALSE)</f>
        <v>0</v>
      </c>
      <c r="BO6" s="3">
        <f>VLOOKUP($B6,[1]queries!$A$2:$V$697,BO$1,FALSE)</f>
        <v>0</v>
      </c>
      <c r="BP6" s="3">
        <f>VLOOKUP($B6,[1]queries!$A$2:$V$697,BP$1,FALSE)</f>
        <v>0</v>
      </c>
      <c r="BQ6" s="3">
        <f>VLOOKUP($B6,[1]queries!$A$2:$V$697,BQ$1,FALSE)</f>
        <v>9</v>
      </c>
      <c r="BR6" s="3">
        <f>VLOOKUP($B6,[1]queries!$A$2:$V$697,BR$1,FALSE)</f>
        <v>2</v>
      </c>
    </row>
    <row r="7" spans="1:70" x14ac:dyDescent="0.2">
      <c r="A7" s="1">
        <v>6</v>
      </c>
      <c r="B7" t="s">
        <v>59</v>
      </c>
      <c r="C7">
        <v>0.85699999999999998</v>
      </c>
      <c r="D7">
        <v>0.85699999999999998</v>
      </c>
      <c r="E7">
        <v>0.85699999999999998</v>
      </c>
      <c r="F7">
        <v>0.85699999999999998</v>
      </c>
      <c r="G7">
        <v>0.85699999999999998</v>
      </c>
      <c r="H7">
        <v>0.85699999999999998</v>
      </c>
      <c r="I7">
        <v>1</v>
      </c>
      <c r="J7">
        <v>0</v>
      </c>
      <c r="K7">
        <v>0</v>
      </c>
      <c r="L7">
        <v>0</v>
      </c>
      <c r="M7">
        <v>2</v>
      </c>
      <c r="N7">
        <v>526</v>
      </c>
      <c r="O7">
        <v>83</v>
      </c>
      <c r="P7">
        <v>609</v>
      </c>
      <c r="Q7">
        <v>15214</v>
      </c>
      <c r="R7">
        <v>0.85699999999999998</v>
      </c>
      <c r="S7">
        <v>0.85699999999999998</v>
      </c>
      <c r="T7">
        <v>0.85699999999999998</v>
      </c>
      <c r="U7">
        <v>0.85699999999999998</v>
      </c>
      <c r="V7">
        <v>0.85699999999999998</v>
      </c>
      <c r="W7">
        <v>0.85699999999999998</v>
      </c>
      <c r="X7">
        <v>1</v>
      </c>
      <c r="Y7">
        <v>0</v>
      </c>
      <c r="Z7">
        <v>0</v>
      </c>
      <c r="AA7">
        <v>0</v>
      </c>
      <c r="AB7">
        <v>2</v>
      </c>
      <c r="AC7">
        <v>505</v>
      </c>
      <c r="AD7">
        <v>132</v>
      </c>
      <c r="AE7">
        <v>637</v>
      </c>
      <c r="AF7">
        <v>14425</v>
      </c>
      <c r="AG7">
        <v>0.85699999999999998</v>
      </c>
      <c r="AH7">
        <v>0.85699999999999998</v>
      </c>
      <c r="AI7">
        <v>0.85699999999999998</v>
      </c>
      <c r="AJ7">
        <v>0.85699999999999998</v>
      </c>
      <c r="AK7">
        <v>0.85699999999999998</v>
      </c>
      <c r="AL7">
        <v>0.85699999999999998</v>
      </c>
      <c r="AM7">
        <v>1</v>
      </c>
      <c r="AN7">
        <v>0</v>
      </c>
      <c r="AO7">
        <v>0</v>
      </c>
      <c r="AP7">
        <v>0</v>
      </c>
      <c r="AQ7">
        <v>2</v>
      </c>
      <c r="AR7">
        <v>501</v>
      </c>
      <c r="AS7">
        <v>132</v>
      </c>
      <c r="AT7">
        <v>633</v>
      </c>
      <c r="AU7">
        <v>16962</v>
      </c>
      <c r="AV7">
        <f t="shared" si="1"/>
        <v>0.61899999999999999</v>
      </c>
      <c r="AW7">
        <f t="shared" si="2"/>
        <v>0.61899999999999999</v>
      </c>
      <c r="AX7">
        <f t="shared" si="3"/>
        <v>0.61899999999999999</v>
      </c>
      <c r="AY7" s="3" t="str">
        <f>VLOOKUP($B7,[1]queries!$A$2:$V$697,AY$1,FALSE)</f>
        <v>chemical_element</v>
      </c>
      <c r="AZ7" s="3" t="str">
        <f>VLOOKUP($B7,[1]queries!$A$2:$V$697,AZ$1,FALSE)</f>
        <v>SELECT atomic_number, symbol, element, periodic_table_group, period, block, atomic_weight, origin, phase FROM chemical_element WHERE atomic_number = 1 AND origin = 'primordial'</v>
      </c>
      <c r="BA7" s="3" t="str">
        <f>VLOOKUP($B7,[1]queries!$A$2:$V$697,BA$1,FALSE)</f>
        <v>List the atomic_number, symbol, element, periodic_table_group, period, block, atomic_weight, origin and phase of chemical_elements WHERE atomic_number is equal to 1 and origin is equal to primordial</v>
      </c>
      <c r="BB7" s="3">
        <f>VLOOKUP($B7,[1]queries!$A$2:$V$697,BB$1,FALSE)</f>
        <v>1</v>
      </c>
      <c r="BC7" s="3">
        <f>VLOOKUP($B7,[1]queries!$A$2:$V$697,BC$1,FALSE)</f>
        <v>9</v>
      </c>
      <c r="BD7" s="3">
        <f>VLOOKUP($B7,[1]queries!$A$2:$V$697,BD$1,FALSE)</f>
        <v>3</v>
      </c>
      <c r="BE7" s="3">
        <f>VLOOKUP($B7,[1]queries!$A$2:$V$697,BE$1,FALSE)</f>
        <v>6</v>
      </c>
      <c r="BF7" s="3">
        <f>VLOOKUP($B7,[1]queries!$A$2:$V$697,BF$1,FALSE)</f>
        <v>1</v>
      </c>
      <c r="BG7" s="3">
        <f>VLOOKUP($B7,[1]queries!$A$2:$V$697,BG$1,FALSE)</f>
        <v>1</v>
      </c>
      <c r="BH7" s="3">
        <f>VLOOKUP($B7,[1]queries!$A$2:$V$697,BH$1,FALSE)</f>
        <v>1</v>
      </c>
      <c r="BI7" s="3">
        <f>VLOOKUP($B7,[1]queries!$A$2:$V$697,BI$1,FALSE)</f>
        <v>0</v>
      </c>
      <c r="BJ7" s="3">
        <f>VLOOKUP($B7,[1]queries!$A$2:$V$697,BJ$1,FALSE)</f>
        <v>0</v>
      </c>
      <c r="BK7" s="3">
        <f>VLOOKUP($B7,[1]queries!$A$2:$V$697,BK$1,FALSE)</f>
        <v>0</v>
      </c>
      <c r="BL7" s="3">
        <f>VLOOKUP($B7,[1]queries!$A$2:$V$697,BL$1,FALSE)</f>
        <v>0</v>
      </c>
      <c r="BM7" s="3">
        <f>VLOOKUP($B7,[1]queries!$A$2:$V$697,BM$1,FALSE)</f>
        <v>0</v>
      </c>
      <c r="BN7" s="3">
        <f>VLOOKUP($B7,[1]queries!$A$2:$V$697,BN$1,FALSE)</f>
        <v>0</v>
      </c>
      <c r="BO7" s="3">
        <f>VLOOKUP($B7,[1]queries!$A$2:$V$697,BO$1,FALSE)</f>
        <v>0</v>
      </c>
      <c r="BP7" s="3">
        <f>VLOOKUP($B7,[1]queries!$A$2:$V$697,BP$1,FALSE)</f>
        <v>0</v>
      </c>
      <c r="BQ7" s="3">
        <f>VLOOKUP($B7,[1]queries!$A$2:$V$697,BQ$1,FALSE)</f>
        <v>9</v>
      </c>
      <c r="BR7" s="3">
        <f>VLOOKUP($B7,[1]queries!$A$2:$V$697,BR$1,FALSE)</f>
        <v>2</v>
      </c>
    </row>
    <row r="8" spans="1:70" x14ac:dyDescent="0.2">
      <c r="A8" s="1">
        <v>7</v>
      </c>
      <c r="B8" t="s">
        <v>60</v>
      </c>
      <c r="C8">
        <v>0.82799999999999996</v>
      </c>
      <c r="D8">
        <v>0.82799999999999996</v>
      </c>
      <c r="E8">
        <v>0.88900000000000001</v>
      </c>
      <c r="F8">
        <v>0.88900000000000001</v>
      </c>
      <c r="G8">
        <v>0.85699999999999998</v>
      </c>
      <c r="H8">
        <v>0.85699999999999998</v>
      </c>
      <c r="I8">
        <v>1</v>
      </c>
      <c r="J8">
        <v>0</v>
      </c>
      <c r="K8">
        <v>0</v>
      </c>
      <c r="L8">
        <v>0</v>
      </c>
      <c r="M8">
        <v>2</v>
      </c>
      <c r="N8">
        <v>711</v>
      </c>
      <c r="O8">
        <v>388</v>
      </c>
      <c r="P8">
        <v>1099</v>
      </c>
      <c r="Q8">
        <v>19553</v>
      </c>
      <c r="R8">
        <v>0.82799999999999996</v>
      </c>
      <c r="S8">
        <v>0.82799999999999996</v>
      </c>
      <c r="T8">
        <v>0.88900000000000001</v>
      </c>
      <c r="U8">
        <v>0.88900000000000001</v>
      </c>
      <c r="V8">
        <v>0.85699999999999998</v>
      </c>
      <c r="W8">
        <v>0.85699999999999998</v>
      </c>
      <c r="X8">
        <v>1</v>
      </c>
      <c r="Y8">
        <v>0</v>
      </c>
      <c r="Z8">
        <v>0</v>
      </c>
      <c r="AA8">
        <v>0</v>
      </c>
      <c r="AB8">
        <v>2</v>
      </c>
      <c r="AC8">
        <v>700</v>
      </c>
      <c r="AD8">
        <v>388</v>
      </c>
      <c r="AE8">
        <v>1088</v>
      </c>
      <c r="AF8">
        <v>16066</v>
      </c>
      <c r="AG8">
        <v>0.77400000000000002</v>
      </c>
      <c r="AH8">
        <v>0.77400000000000002</v>
      </c>
      <c r="AI8">
        <v>0.88900000000000001</v>
      </c>
      <c r="AJ8">
        <v>0.88900000000000001</v>
      </c>
      <c r="AK8">
        <v>0.82799999999999996</v>
      </c>
      <c r="AL8">
        <v>0.82799999999999996</v>
      </c>
      <c r="AM8">
        <v>1</v>
      </c>
      <c r="AN8">
        <v>0</v>
      </c>
      <c r="AO8">
        <v>0</v>
      </c>
      <c r="AP8">
        <v>0</v>
      </c>
      <c r="AQ8">
        <v>2</v>
      </c>
      <c r="AR8">
        <v>726</v>
      </c>
      <c r="AS8">
        <v>428</v>
      </c>
      <c r="AT8">
        <v>1154</v>
      </c>
      <c r="AU8">
        <v>18601</v>
      </c>
      <c r="AV8">
        <f t="shared" si="1"/>
        <v>0.61899999999999999</v>
      </c>
      <c r="AW8">
        <f t="shared" si="2"/>
        <v>0.61899999999999999</v>
      </c>
      <c r="AX8">
        <f t="shared" si="3"/>
        <v>0.60933333333333328</v>
      </c>
      <c r="AY8" s="3" t="str">
        <f>VLOOKUP($B8,[1]queries!$A$2:$V$697,AY$1,FALSE)</f>
        <v>chemical_element</v>
      </c>
      <c r="AZ8" s="3" t="str">
        <f>VLOOKUP($B8,[1]queries!$A$2:$V$697,AZ$1,FALSE)</f>
        <v>SELECT atomic_number, symbol, element, periodic_table_group, period, block, atomic_weight, origin, phase FROM chemical_element WHERE atomic_number &lt;= 5 AND atomic_weight &lt;= 10.81</v>
      </c>
      <c r="BA8" s="3" t="str">
        <f>VLOOKUP($B8,[1]queries!$A$2:$V$697,BA$1,FALSE)</f>
        <v>List the atomic_number, symbol, element, periodic_table_group, period, block, atomic_weight, origin and phase of chemical_elements WHERE atomic_number is smaller or equal than 5 and atomic_weight is smaller or equal than 10.81</v>
      </c>
      <c r="BB8" s="3">
        <f>VLOOKUP($B8,[1]queries!$A$2:$V$697,BB$1,FALSE)</f>
        <v>5</v>
      </c>
      <c r="BC8" s="3">
        <f>VLOOKUP($B8,[1]queries!$A$2:$V$697,BC$1,FALSE)</f>
        <v>9</v>
      </c>
      <c r="BD8" s="3">
        <f>VLOOKUP($B8,[1]queries!$A$2:$V$697,BD$1,FALSE)</f>
        <v>3</v>
      </c>
      <c r="BE8" s="3">
        <f>VLOOKUP($B8,[1]queries!$A$2:$V$697,BE$1,FALSE)</f>
        <v>6</v>
      </c>
      <c r="BF8" s="3">
        <f>VLOOKUP($B8,[1]queries!$A$2:$V$697,BF$1,FALSE)</f>
        <v>1</v>
      </c>
      <c r="BG8" s="3">
        <f>VLOOKUP($B8,[1]queries!$A$2:$V$697,BG$1,FALSE)</f>
        <v>2</v>
      </c>
      <c r="BH8" s="3">
        <f>VLOOKUP($B8,[1]queries!$A$2:$V$697,BH$1,FALSE)</f>
        <v>0</v>
      </c>
      <c r="BI8" s="3">
        <f>VLOOKUP($B8,[1]queries!$A$2:$V$697,BI$1,FALSE)</f>
        <v>0</v>
      </c>
      <c r="BJ8" s="3">
        <f>VLOOKUP($B8,[1]queries!$A$2:$V$697,BJ$1,FALSE)</f>
        <v>0</v>
      </c>
      <c r="BK8" s="3">
        <f>VLOOKUP($B8,[1]queries!$A$2:$V$697,BK$1,FALSE)</f>
        <v>0</v>
      </c>
      <c r="BL8" s="3">
        <f>VLOOKUP($B8,[1]queries!$A$2:$V$697,BL$1,FALSE)</f>
        <v>0</v>
      </c>
      <c r="BM8" s="3">
        <f>VLOOKUP($B8,[1]queries!$A$2:$V$697,BM$1,FALSE)</f>
        <v>0</v>
      </c>
      <c r="BN8" s="3">
        <f>VLOOKUP($B8,[1]queries!$A$2:$V$697,BN$1,FALSE)</f>
        <v>0</v>
      </c>
      <c r="BO8" s="3">
        <f>VLOOKUP($B8,[1]queries!$A$2:$V$697,BO$1,FALSE)</f>
        <v>0</v>
      </c>
      <c r="BP8" s="3">
        <f>VLOOKUP($B8,[1]queries!$A$2:$V$697,BP$1,FALSE)</f>
        <v>0</v>
      </c>
      <c r="BQ8" s="3">
        <f>VLOOKUP($B8,[1]queries!$A$2:$V$697,BQ$1,FALSE)</f>
        <v>9</v>
      </c>
      <c r="BR8" s="3" t="str">
        <f>VLOOKUP($B8,[1]queries!$A$2:$V$697,BR$1,FALSE)</f>
        <v/>
      </c>
    </row>
    <row r="9" spans="1:70" x14ac:dyDescent="0.2">
      <c r="A9" s="1">
        <v>8</v>
      </c>
      <c r="B9" t="s">
        <v>61</v>
      </c>
      <c r="C9">
        <v>0.93799999999999994</v>
      </c>
      <c r="D9">
        <v>0.97699999999999998</v>
      </c>
      <c r="E9">
        <v>0.874</v>
      </c>
      <c r="F9">
        <v>0.94899999999999995</v>
      </c>
      <c r="G9">
        <v>0.90500000000000003</v>
      </c>
      <c r="H9">
        <v>0.96299999999999997</v>
      </c>
      <c r="I9">
        <v>0.92100000000000004</v>
      </c>
      <c r="J9">
        <v>0</v>
      </c>
      <c r="K9">
        <v>0</v>
      </c>
      <c r="L9">
        <v>0</v>
      </c>
      <c r="M9">
        <v>4</v>
      </c>
      <c r="N9">
        <v>3041</v>
      </c>
      <c r="O9">
        <v>6514</v>
      </c>
      <c r="P9">
        <v>9555</v>
      </c>
      <c r="Q9">
        <v>82712</v>
      </c>
      <c r="R9">
        <v>0.752</v>
      </c>
      <c r="S9">
        <v>0.80300000000000005</v>
      </c>
      <c r="T9">
        <v>0.91300000000000003</v>
      </c>
      <c r="U9">
        <v>0.98099999999999998</v>
      </c>
      <c r="V9">
        <v>0.82499999999999996</v>
      </c>
      <c r="W9">
        <v>0.88300000000000001</v>
      </c>
      <c r="X9">
        <v>0.99099999999999999</v>
      </c>
      <c r="Y9">
        <v>0</v>
      </c>
      <c r="Z9">
        <v>0</v>
      </c>
      <c r="AA9">
        <v>0</v>
      </c>
      <c r="AB9">
        <v>4</v>
      </c>
      <c r="AC9">
        <v>3146</v>
      </c>
      <c r="AD9">
        <v>7489</v>
      </c>
      <c r="AE9">
        <v>10635</v>
      </c>
      <c r="AF9">
        <v>88718</v>
      </c>
      <c r="AG9">
        <v>0.753</v>
      </c>
      <c r="AH9">
        <v>0.80600000000000005</v>
      </c>
      <c r="AI9">
        <v>0.91700000000000004</v>
      </c>
      <c r="AJ9">
        <v>0.98099999999999998</v>
      </c>
      <c r="AK9">
        <v>0.82699999999999996</v>
      </c>
      <c r="AL9">
        <v>0.88500000000000001</v>
      </c>
      <c r="AM9">
        <v>0.99099999999999999</v>
      </c>
      <c r="AN9">
        <v>0</v>
      </c>
      <c r="AO9">
        <v>0</v>
      </c>
      <c r="AP9">
        <v>0</v>
      </c>
      <c r="AQ9">
        <v>4</v>
      </c>
      <c r="AR9">
        <v>3170</v>
      </c>
      <c r="AS9">
        <v>7537</v>
      </c>
      <c r="AT9">
        <v>10707</v>
      </c>
      <c r="AU9">
        <v>94490</v>
      </c>
      <c r="AV9">
        <f t="shared" si="1"/>
        <v>0.628</v>
      </c>
      <c r="AW9">
        <f t="shared" si="2"/>
        <v>0.6246666666666667</v>
      </c>
      <c r="AX9">
        <f t="shared" si="3"/>
        <v>0.6253333333333333</v>
      </c>
      <c r="AY9" s="3" t="str">
        <f>VLOOKUP($B9,[1]queries!$A$2:$V$697,AY$1,FALSE)</f>
        <v>chemical_element</v>
      </c>
      <c r="AZ9" s="3" t="str">
        <f>VLOOKUP($B9,[1]queries!$A$2:$V$697,AZ$1,FALSE)</f>
        <v>SELECT atomic_number, symbol, element, periodic_table_group, period, block, atomic_weight, origin, phase FROM chemical_element WHERE atomic_number &gt;= 5 AND atomic_weight &gt;= 10.81</v>
      </c>
      <c r="BA9" s="3" t="str">
        <f>VLOOKUP($B9,[1]queries!$A$2:$V$697,BA$1,FALSE)</f>
        <v>List the atomic_number, symbol, element, periodic_table_group, period, block, atomic_weight, origin and phase of chemical_elements WHERE atomic_number is greater or equal than 5 and atomic_weight is greater or equal than 10.81</v>
      </c>
      <c r="BB9" s="3">
        <f>VLOOKUP($B9,[1]queries!$A$2:$V$697,BB$1,FALSE)</f>
        <v>114</v>
      </c>
      <c r="BC9" s="3">
        <f>VLOOKUP($B9,[1]queries!$A$2:$V$697,BC$1,FALSE)</f>
        <v>9</v>
      </c>
      <c r="BD9" s="3">
        <f>VLOOKUP($B9,[1]queries!$A$2:$V$697,BD$1,FALSE)</f>
        <v>3</v>
      </c>
      <c r="BE9" s="3">
        <f>VLOOKUP($B9,[1]queries!$A$2:$V$697,BE$1,FALSE)</f>
        <v>6</v>
      </c>
      <c r="BF9" s="3">
        <f>VLOOKUP($B9,[1]queries!$A$2:$V$697,BF$1,FALSE)</f>
        <v>1</v>
      </c>
      <c r="BG9" s="3">
        <f>VLOOKUP($B9,[1]queries!$A$2:$V$697,BG$1,FALSE)</f>
        <v>2</v>
      </c>
      <c r="BH9" s="3">
        <f>VLOOKUP($B9,[1]queries!$A$2:$V$697,BH$1,FALSE)</f>
        <v>0</v>
      </c>
      <c r="BI9" s="3">
        <f>VLOOKUP($B9,[1]queries!$A$2:$V$697,BI$1,FALSE)</f>
        <v>0</v>
      </c>
      <c r="BJ9" s="3">
        <f>VLOOKUP($B9,[1]queries!$A$2:$V$697,BJ$1,FALSE)</f>
        <v>0</v>
      </c>
      <c r="BK9" s="3">
        <f>VLOOKUP($B9,[1]queries!$A$2:$V$697,BK$1,FALSE)</f>
        <v>0</v>
      </c>
      <c r="BL9" s="3">
        <f>VLOOKUP($B9,[1]queries!$A$2:$V$697,BL$1,FALSE)</f>
        <v>0</v>
      </c>
      <c r="BM9" s="3">
        <f>VLOOKUP($B9,[1]queries!$A$2:$V$697,BM$1,FALSE)</f>
        <v>0</v>
      </c>
      <c r="BN9" s="3">
        <f>VLOOKUP($B9,[1]queries!$A$2:$V$697,BN$1,FALSE)</f>
        <v>0</v>
      </c>
      <c r="BO9" s="3">
        <f>VLOOKUP($B9,[1]queries!$A$2:$V$697,BO$1,FALSE)</f>
        <v>0</v>
      </c>
      <c r="BP9" s="3">
        <f>VLOOKUP($B9,[1]queries!$A$2:$V$697,BP$1,FALSE)</f>
        <v>0</v>
      </c>
      <c r="BQ9" s="3">
        <f>VLOOKUP($B9,[1]queries!$A$2:$V$697,BQ$1,FALSE)</f>
        <v>9</v>
      </c>
      <c r="BR9" s="3" t="str">
        <f>VLOOKUP($B9,[1]queries!$A$2:$V$697,BR$1,FALSE)</f>
        <v/>
      </c>
    </row>
    <row r="10" spans="1:70" x14ac:dyDescent="0.2">
      <c r="A10" s="1">
        <v>9</v>
      </c>
      <c r="B10" t="s">
        <v>62</v>
      </c>
      <c r="C10">
        <v>0.88900000000000001</v>
      </c>
      <c r="D10">
        <v>0.88900000000000001</v>
      </c>
      <c r="E10">
        <v>0.88900000000000001</v>
      </c>
      <c r="F10">
        <v>0.88900000000000001</v>
      </c>
      <c r="G10">
        <v>0.88900000000000001</v>
      </c>
      <c r="H10">
        <v>0.88900000000000001</v>
      </c>
      <c r="I10">
        <v>1</v>
      </c>
      <c r="J10">
        <v>0</v>
      </c>
      <c r="K10">
        <v>0</v>
      </c>
      <c r="L10">
        <v>0</v>
      </c>
      <c r="M10">
        <v>2</v>
      </c>
      <c r="N10">
        <v>541</v>
      </c>
      <c r="O10">
        <v>94</v>
      </c>
      <c r="P10">
        <v>635</v>
      </c>
      <c r="Q10">
        <v>19975</v>
      </c>
      <c r="R10">
        <v>0.77800000000000002</v>
      </c>
      <c r="S10">
        <v>0.77800000000000002</v>
      </c>
      <c r="T10">
        <v>0.77800000000000002</v>
      </c>
      <c r="U10">
        <v>0.77800000000000002</v>
      </c>
      <c r="V10">
        <v>0.77800000000000002</v>
      </c>
      <c r="W10">
        <v>0.77800000000000002</v>
      </c>
      <c r="X10">
        <v>1</v>
      </c>
      <c r="Y10">
        <v>0</v>
      </c>
      <c r="Z10">
        <v>0</v>
      </c>
      <c r="AA10">
        <v>0</v>
      </c>
      <c r="AB10">
        <v>2</v>
      </c>
      <c r="AC10">
        <v>521</v>
      </c>
      <c r="AD10">
        <v>93</v>
      </c>
      <c r="AE10">
        <v>614</v>
      </c>
      <c r="AF10">
        <v>22397</v>
      </c>
      <c r="AG10">
        <v>0.88900000000000001</v>
      </c>
      <c r="AH10">
        <v>0.88900000000000001</v>
      </c>
      <c r="AI10">
        <v>0.88900000000000001</v>
      </c>
      <c r="AJ10">
        <v>0.88900000000000001</v>
      </c>
      <c r="AK10">
        <v>0.88900000000000001</v>
      </c>
      <c r="AL10">
        <v>0.88900000000000001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516</v>
      </c>
      <c r="AS10">
        <v>94</v>
      </c>
      <c r="AT10">
        <v>610</v>
      </c>
      <c r="AU10">
        <v>20047</v>
      </c>
      <c r="AV10">
        <f t="shared" si="1"/>
        <v>0.62966666666666671</v>
      </c>
      <c r="AW10">
        <f t="shared" si="2"/>
        <v>0.59266666666666667</v>
      </c>
      <c r="AX10">
        <f t="shared" si="3"/>
        <v>0.62966666666666671</v>
      </c>
      <c r="AY10" s="3" t="str">
        <f>VLOOKUP($B10,[1]queries!$A$2:$V$697,AY$1,FALSE)</f>
        <v>chemical_element</v>
      </c>
      <c r="AZ10" s="3" t="str">
        <f>VLOOKUP($B10,[1]queries!$A$2:$V$697,AZ$1,FALSE)</f>
        <v>SELECT atomic_number, symbol, element, periodic_table_group, period, block, atomic_weight, origin, phase FROM chemical_element WHERE atomic_number = 5 AND atomic_weight = 10.81</v>
      </c>
      <c r="BA10" s="3" t="str">
        <f>VLOOKUP($B10,[1]queries!$A$2:$V$697,BA$1,FALSE)</f>
        <v>List the atomic_number, symbol, element, periodic_table_group, period, block, atomic_weight, origin and phase of chemical_elements WHERE atomic_number is equal to 5 and atomic_weight is equal to 10.81</v>
      </c>
      <c r="BB10" s="3">
        <f>VLOOKUP($B10,[1]queries!$A$2:$V$697,BB$1,FALSE)</f>
        <v>1</v>
      </c>
      <c r="BC10" s="3">
        <f>VLOOKUP($B10,[1]queries!$A$2:$V$697,BC$1,FALSE)</f>
        <v>9</v>
      </c>
      <c r="BD10" s="3">
        <f>VLOOKUP($B10,[1]queries!$A$2:$V$697,BD$1,FALSE)</f>
        <v>3</v>
      </c>
      <c r="BE10" s="3">
        <f>VLOOKUP($B10,[1]queries!$A$2:$V$697,BE$1,FALSE)</f>
        <v>6</v>
      </c>
      <c r="BF10" s="3">
        <f>VLOOKUP($B10,[1]queries!$A$2:$V$697,BF$1,FALSE)</f>
        <v>1</v>
      </c>
      <c r="BG10" s="3">
        <f>VLOOKUP($B10,[1]queries!$A$2:$V$697,BG$1,FALSE)</f>
        <v>2</v>
      </c>
      <c r="BH10" s="3">
        <f>VLOOKUP($B10,[1]queries!$A$2:$V$697,BH$1,FALSE)</f>
        <v>0</v>
      </c>
      <c r="BI10" s="3">
        <f>VLOOKUP($B10,[1]queries!$A$2:$V$697,BI$1,FALSE)</f>
        <v>0</v>
      </c>
      <c r="BJ10" s="3">
        <f>VLOOKUP($B10,[1]queries!$A$2:$V$697,BJ$1,FALSE)</f>
        <v>0</v>
      </c>
      <c r="BK10" s="3">
        <f>VLOOKUP($B10,[1]queries!$A$2:$V$697,BK$1,FALSE)</f>
        <v>0</v>
      </c>
      <c r="BL10" s="3">
        <f>VLOOKUP($B10,[1]queries!$A$2:$V$697,BL$1,FALSE)</f>
        <v>0</v>
      </c>
      <c r="BM10" s="3">
        <f>VLOOKUP($B10,[1]queries!$A$2:$V$697,BM$1,FALSE)</f>
        <v>0</v>
      </c>
      <c r="BN10" s="3">
        <f>VLOOKUP($B10,[1]queries!$A$2:$V$697,BN$1,FALSE)</f>
        <v>0</v>
      </c>
      <c r="BO10" s="3">
        <f>VLOOKUP($B10,[1]queries!$A$2:$V$697,BO$1,FALSE)</f>
        <v>0</v>
      </c>
      <c r="BP10" s="3">
        <f>VLOOKUP($B10,[1]queries!$A$2:$V$697,BP$1,FALSE)</f>
        <v>0</v>
      </c>
      <c r="BQ10" s="3">
        <f>VLOOKUP($B10,[1]queries!$A$2:$V$697,BQ$1,FALSE)</f>
        <v>9</v>
      </c>
      <c r="BR10" s="3" t="str">
        <f>VLOOKUP($B10,[1]queries!$A$2:$V$697,BR$1,FALSE)</f>
        <v/>
      </c>
    </row>
    <row r="11" spans="1:70" x14ac:dyDescent="0.2">
      <c r="A11" s="1">
        <v>10</v>
      </c>
      <c r="B11" t="s">
        <v>63</v>
      </c>
      <c r="C11">
        <v>0.86399999999999999</v>
      </c>
      <c r="D11">
        <v>0.86399999999999999</v>
      </c>
      <c r="E11">
        <v>0.90500000000000003</v>
      </c>
      <c r="F11">
        <v>0.90500000000000003</v>
      </c>
      <c r="G11">
        <v>0.88400000000000001</v>
      </c>
      <c r="H11">
        <v>0.88400000000000001</v>
      </c>
      <c r="I11">
        <v>1</v>
      </c>
      <c r="J11">
        <v>0</v>
      </c>
      <c r="K11">
        <v>0</v>
      </c>
      <c r="L11">
        <v>0</v>
      </c>
      <c r="M11">
        <v>2</v>
      </c>
      <c r="N11">
        <v>668</v>
      </c>
      <c r="O11">
        <v>312</v>
      </c>
      <c r="P11">
        <v>980</v>
      </c>
      <c r="Q11">
        <v>16235</v>
      </c>
      <c r="R11">
        <v>0.86399999999999999</v>
      </c>
      <c r="S11">
        <v>0.86399999999999999</v>
      </c>
      <c r="T11">
        <v>0.90500000000000003</v>
      </c>
      <c r="U11">
        <v>0.90500000000000003</v>
      </c>
      <c r="V11">
        <v>0.88400000000000001</v>
      </c>
      <c r="W11">
        <v>0.88400000000000001</v>
      </c>
      <c r="X11">
        <v>1</v>
      </c>
      <c r="Y11">
        <v>0</v>
      </c>
      <c r="Z11">
        <v>0</v>
      </c>
      <c r="AA11">
        <v>0</v>
      </c>
      <c r="AB11">
        <v>2</v>
      </c>
      <c r="AC11">
        <v>657</v>
      </c>
      <c r="AD11">
        <v>312</v>
      </c>
      <c r="AE11">
        <v>969</v>
      </c>
      <c r="AF11">
        <v>16307</v>
      </c>
      <c r="AG11">
        <v>0.79200000000000004</v>
      </c>
      <c r="AH11">
        <v>0.79200000000000004</v>
      </c>
      <c r="AI11">
        <v>0.90500000000000003</v>
      </c>
      <c r="AJ11">
        <v>0.90500000000000003</v>
      </c>
      <c r="AK11">
        <v>0.84399999999999997</v>
      </c>
      <c r="AL11">
        <v>0.84399999999999997</v>
      </c>
      <c r="AM11">
        <v>1</v>
      </c>
      <c r="AN11">
        <v>0</v>
      </c>
      <c r="AO11">
        <v>0</v>
      </c>
      <c r="AP11">
        <v>0</v>
      </c>
      <c r="AQ11">
        <v>2</v>
      </c>
      <c r="AR11">
        <v>680</v>
      </c>
      <c r="AS11">
        <v>349</v>
      </c>
      <c r="AT11">
        <v>1029</v>
      </c>
      <c r="AU11">
        <v>17556</v>
      </c>
      <c r="AV11">
        <f t="shared" si="1"/>
        <v>0.628</v>
      </c>
      <c r="AW11">
        <f t="shared" si="2"/>
        <v>0.628</v>
      </c>
      <c r="AX11">
        <f t="shared" si="3"/>
        <v>0.61466666666666658</v>
      </c>
      <c r="AY11" s="3" t="str">
        <f>VLOOKUP($B11,[1]queries!$A$2:$V$697,AY$1,FALSE)</f>
        <v>chemical_element</v>
      </c>
      <c r="AZ11" s="3" t="str">
        <f>VLOOKUP($B11,[1]queries!$A$2:$V$697,AZ$1,FALSE)</f>
        <v>SELECT atomic_number, symbol, element, periodic_table_group, period, block, atomic_weight, origin, phase FROM chemical_element WHERE atomic_number &lt;= 4 AND atomic_weight &lt;= 9.0122</v>
      </c>
      <c r="BA11" s="3" t="str">
        <f>VLOOKUP($B11,[1]queries!$A$2:$V$697,BA$1,FALSE)</f>
        <v>List the atomic_number, symbol, element, periodic_table_group, period, block, atomic_weight, origin and phase of chemical_elements WHERE atomic_number is smaller or equal than 4 and atomic_weight is smaller or equal than 9.0122</v>
      </c>
      <c r="BB11" s="3">
        <f>VLOOKUP($B11,[1]queries!$A$2:$V$697,BB$1,FALSE)</f>
        <v>4</v>
      </c>
      <c r="BC11" s="3">
        <f>VLOOKUP($B11,[1]queries!$A$2:$V$697,BC$1,FALSE)</f>
        <v>9</v>
      </c>
      <c r="BD11" s="3">
        <f>VLOOKUP($B11,[1]queries!$A$2:$V$697,BD$1,FALSE)</f>
        <v>3</v>
      </c>
      <c r="BE11" s="3">
        <f>VLOOKUP($B11,[1]queries!$A$2:$V$697,BE$1,FALSE)</f>
        <v>6</v>
      </c>
      <c r="BF11" s="3">
        <f>VLOOKUP($B11,[1]queries!$A$2:$V$697,BF$1,FALSE)</f>
        <v>1</v>
      </c>
      <c r="BG11" s="3">
        <f>VLOOKUP($B11,[1]queries!$A$2:$V$697,BG$1,FALSE)</f>
        <v>2</v>
      </c>
      <c r="BH11" s="3">
        <f>VLOOKUP($B11,[1]queries!$A$2:$V$697,BH$1,FALSE)</f>
        <v>0</v>
      </c>
      <c r="BI11" s="3">
        <f>VLOOKUP($B11,[1]queries!$A$2:$V$697,BI$1,FALSE)</f>
        <v>0</v>
      </c>
      <c r="BJ11" s="3">
        <f>VLOOKUP($B11,[1]queries!$A$2:$V$697,BJ$1,FALSE)</f>
        <v>0</v>
      </c>
      <c r="BK11" s="3">
        <f>VLOOKUP($B11,[1]queries!$A$2:$V$697,BK$1,FALSE)</f>
        <v>0</v>
      </c>
      <c r="BL11" s="3">
        <f>VLOOKUP($B11,[1]queries!$A$2:$V$697,BL$1,FALSE)</f>
        <v>0</v>
      </c>
      <c r="BM11" s="3">
        <f>VLOOKUP($B11,[1]queries!$A$2:$V$697,BM$1,FALSE)</f>
        <v>0</v>
      </c>
      <c r="BN11" s="3">
        <f>VLOOKUP($B11,[1]queries!$A$2:$V$697,BN$1,FALSE)</f>
        <v>0</v>
      </c>
      <c r="BO11" s="3">
        <f>VLOOKUP($B11,[1]queries!$A$2:$V$697,BO$1,FALSE)</f>
        <v>0</v>
      </c>
      <c r="BP11" s="3">
        <f>VLOOKUP($B11,[1]queries!$A$2:$V$697,BP$1,FALSE)</f>
        <v>0</v>
      </c>
      <c r="BQ11" s="3">
        <f>VLOOKUP($B11,[1]queries!$A$2:$V$697,BQ$1,FALSE)</f>
        <v>9</v>
      </c>
      <c r="BR11" s="3" t="str">
        <f>VLOOKUP($B11,[1]queries!$A$2:$V$697,BR$1,FALSE)</f>
        <v/>
      </c>
    </row>
    <row r="12" spans="1:70" x14ac:dyDescent="0.2">
      <c r="A12" s="1">
        <v>11</v>
      </c>
      <c r="B12" t="s">
        <v>64</v>
      </c>
      <c r="C12">
        <v>0.97199999999999998</v>
      </c>
      <c r="D12">
        <v>0.996</v>
      </c>
      <c r="E12">
        <v>0.94699999999999995</v>
      </c>
      <c r="F12">
        <v>0.98099999999999998</v>
      </c>
      <c r="G12">
        <v>0.95899999999999996</v>
      </c>
      <c r="H12">
        <v>0.98799999999999999</v>
      </c>
      <c r="I12">
        <v>0.98299999999999998</v>
      </c>
      <c r="J12">
        <v>0</v>
      </c>
      <c r="K12">
        <v>0</v>
      </c>
      <c r="L12">
        <v>0</v>
      </c>
      <c r="M12">
        <v>4</v>
      </c>
      <c r="N12">
        <v>3066</v>
      </c>
      <c r="O12">
        <v>6833</v>
      </c>
      <c r="P12">
        <v>9899</v>
      </c>
      <c r="Q12">
        <v>73262</v>
      </c>
      <c r="R12">
        <v>0.74299999999999999</v>
      </c>
      <c r="S12">
        <v>0.79900000000000004</v>
      </c>
      <c r="T12">
        <v>0.90700000000000003</v>
      </c>
      <c r="U12">
        <v>0.98099999999999998</v>
      </c>
      <c r="V12">
        <v>0.81699999999999995</v>
      </c>
      <c r="W12">
        <v>0.88</v>
      </c>
      <c r="X12">
        <v>0.99099999999999999</v>
      </c>
      <c r="Y12">
        <v>0</v>
      </c>
      <c r="Z12">
        <v>0</v>
      </c>
      <c r="AA12">
        <v>0</v>
      </c>
      <c r="AB12">
        <v>4</v>
      </c>
      <c r="AC12">
        <v>3057</v>
      </c>
      <c r="AD12">
        <v>7190</v>
      </c>
      <c r="AE12">
        <v>10247</v>
      </c>
      <c r="AF12">
        <v>89976</v>
      </c>
      <c r="AG12">
        <v>0.752</v>
      </c>
      <c r="AH12">
        <v>0.80300000000000005</v>
      </c>
      <c r="AI12">
        <v>0.90700000000000003</v>
      </c>
      <c r="AJ12">
        <v>0.97699999999999998</v>
      </c>
      <c r="AK12">
        <v>0.82199999999999995</v>
      </c>
      <c r="AL12">
        <v>0.88100000000000001</v>
      </c>
      <c r="AM12">
        <v>1</v>
      </c>
      <c r="AN12">
        <v>0</v>
      </c>
      <c r="AO12">
        <v>0</v>
      </c>
      <c r="AP12">
        <v>0</v>
      </c>
      <c r="AQ12">
        <v>4</v>
      </c>
      <c r="AR12">
        <v>3170</v>
      </c>
      <c r="AS12">
        <v>7486</v>
      </c>
      <c r="AT12">
        <v>10656</v>
      </c>
      <c r="AU12">
        <v>90801</v>
      </c>
      <c r="AV12">
        <f t="shared" si="1"/>
        <v>0.65700000000000003</v>
      </c>
      <c r="AW12">
        <f t="shared" si="2"/>
        <v>0.6236666666666667</v>
      </c>
      <c r="AX12">
        <f t="shared" si="3"/>
        <v>0.627</v>
      </c>
      <c r="AY12" s="3" t="str">
        <f>VLOOKUP($B12,[1]queries!$A$2:$V$697,AY$1,FALSE)</f>
        <v>chemical_element</v>
      </c>
      <c r="AZ12" s="3" t="str">
        <f>VLOOKUP($B12,[1]queries!$A$2:$V$697,AZ$1,FALSE)</f>
        <v>SELECT atomic_number, symbol, element, periodic_table_group, period, block, atomic_weight, origin, phase FROM chemical_element WHERE atomic_number &gt;= 4 AND atomic_weight &gt;= 9.0122</v>
      </c>
      <c r="BA12" s="3" t="str">
        <f>VLOOKUP($B12,[1]queries!$A$2:$V$697,BA$1,FALSE)</f>
        <v>List the atomic_number, symbol, element, periodic_table_group, period, block, atomic_weight, origin and phase of chemical_elements WHERE atomic_number is greater or equal than 4 and atomic_weight is greater or equal than 9.0122</v>
      </c>
      <c r="BB12" s="3">
        <f>VLOOKUP($B12,[1]queries!$A$2:$V$697,BB$1,FALSE)</f>
        <v>115</v>
      </c>
      <c r="BC12" s="3">
        <f>VLOOKUP($B12,[1]queries!$A$2:$V$697,BC$1,FALSE)</f>
        <v>9</v>
      </c>
      <c r="BD12" s="3">
        <f>VLOOKUP($B12,[1]queries!$A$2:$V$697,BD$1,FALSE)</f>
        <v>3</v>
      </c>
      <c r="BE12" s="3">
        <f>VLOOKUP($B12,[1]queries!$A$2:$V$697,BE$1,FALSE)</f>
        <v>6</v>
      </c>
      <c r="BF12" s="3">
        <f>VLOOKUP($B12,[1]queries!$A$2:$V$697,BF$1,FALSE)</f>
        <v>1</v>
      </c>
      <c r="BG12" s="3">
        <f>VLOOKUP($B12,[1]queries!$A$2:$V$697,BG$1,FALSE)</f>
        <v>2</v>
      </c>
      <c r="BH12" s="3">
        <f>VLOOKUP($B12,[1]queries!$A$2:$V$697,BH$1,FALSE)</f>
        <v>0</v>
      </c>
      <c r="BI12" s="3">
        <f>VLOOKUP($B12,[1]queries!$A$2:$V$697,BI$1,FALSE)</f>
        <v>0</v>
      </c>
      <c r="BJ12" s="3">
        <f>VLOOKUP($B12,[1]queries!$A$2:$V$697,BJ$1,FALSE)</f>
        <v>0</v>
      </c>
      <c r="BK12" s="3">
        <f>VLOOKUP($B12,[1]queries!$A$2:$V$697,BK$1,FALSE)</f>
        <v>0</v>
      </c>
      <c r="BL12" s="3">
        <f>VLOOKUP($B12,[1]queries!$A$2:$V$697,BL$1,FALSE)</f>
        <v>0</v>
      </c>
      <c r="BM12" s="3">
        <f>VLOOKUP($B12,[1]queries!$A$2:$V$697,BM$1,FALSE)</f>
        <v>0</v>
      </c>
      <c r="BN12" s="3">
        <f>VLOOKUP($B12,[1]queries!$A$2:$V$697,BN$1,FALSE)</f>
        <v>0</v>
      </c>
      <c r="BO12" s="3">
        <f>VLOOKUP($B12,[1]queries!$A$2:$V$697,BO$1,FALSE)</f>
        <v>0</v>
      </c>
      <c r="BP12" s="3">
        <f>VLOOKUP($B12,[1]queries!$A$2:$V$697,BP$1,FALSE)</f>
        <v>0</v>
      </c>
      <c r="BQ12" s="3">
        <f>VLOOKUP($B12,[1]queries!$A$2:$V$697,BQ$1,FALSE)</f>
        <v>9</v>
      </c>
      <c r="BR12" s="3" t="str">
        <f>VLOOKUP($B12,[1]queries!$A$2:$V$697,BR$1,FALSE)</f>
        <v/>
      </c>
    </row>
    <row r="13" spans="1:70" x14ac:dyDescent="0.2">
      <c r="A13" s="1">
        <v>12</v>
      </c>
      <c r="B13" t="s">
        <v>65</v>
      </c>
      <c r="C13">
        <v>0.875</v>
      </c>
      <c r="D13">
        <v>0.875</v>
      </c>
      <c r="E13">
        <v>0.875</v>
      </c>
      <c r="F13">
        <v>0.875</v>
      </c>
      <c r="G13">
        <v>0.875</v>
      </c>
      <c r="H13">
        <v>0.875</v>
      </c>
      <c r="I13">
        <v>1</v>
      </c>
      <c r="J13">
        <v>0</v>
      </c>
      <c r="K13">
        <v>0</v>
      </c>
      <c r="L13">
        <v>0</v>
      </c>
      <c r="M13">
        <v>2</v>
      </c>
      <c r="N13">
        <v>547</v>
      </c>
      <c r="O13">
        <v>98</v>
      </c>
      <c r="P13">
        <v>645</v>
      </c>
      <c r="Q13">
        <v>15182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1</v>
      </c>
      <c r="Y13">
        <v>0</v>
      </c>
      <c r="Z13">
        <v>0</v>
      </c>
      <c r="AA13">
        <v>0</v>
      </c>
      <c r="AB13">
        <v>2</v>
      </c>
      <c r="AC13">
        <v>518</v>
      </c>
      <c r="AD13">
        <v>88</v>
      </c>
      <c r="AE13">
        <v>606</v>
      </c>
      <c r="AF13">
        <v>15762</v>
      </c>
      <c r="AG13">
        <v>0.75</v>
      </c>
      <c r="AH13">
        <v>0.75</v>
      </c>
      <c r="AI13">
        <v>0.75</v>
      </c>
      <c r="AJ13">
        <v>0.75</v>
      </c>
      <c r="AK13">
        <v>0.75</v>
      </c>
      <c r="AL13">
        <v>0.75</v>
      </c>
      <c r="AM13">
        <v>1</v>
      </c>
      <c r="AN13">
        <v>0</v>
      </c>
      <c r="AO13">
        <v>0</v>
      </c>
      <c r="AP13">
        <v>0</v>
      </c>
      <c r="AQ13">
        <v>2</v>
      </c>
      <c r="AR13">
        <v>512</v>
      </c>
      <c r="AS13">
        <v>88</v>
      </c>
      <c r="AT13">
        <v>600</v>
      </c>
      <c r="AU13">
        <v>14117</v>
      </c>
      <c r="AV13">
        <f t="shared" si="1"/>
        <v>0.625</v>
      </c>
      <c r="AW13">
        <f t="shared" si="2"/>
        <v>0.58333333333333337</v>
      </c>
      <c r="AX13">
        <f t="shared" si="3"/>
        <v>0.58333333333333337</v>
      </c>
      <c r="AY13" s="3" t="str">
        <f>VLOOKUP($B13,[1]queries!$A$2:$V$697,AY$1,FALSE)</f>
        <v>chemical_element</v>
      </c>
      <c r="AZ13" s="3" t="str">
        <f>VLOOKUP($B13,[1]queries!$A$2:$V$697,AZ$1,FALSE)</f>
        <v>SELECT atomic_number, symbol, element, periodic_table_group, period, block, atomic_weight, origin, phase FROM chemical_element WHERE atomic_number = 4 AND atomic_weight = 9.0122</v>
      </c>
      <c r="BA13" s="3" t="str">
        <f>VLOOKUP($B13,[1]queries!$A$2:$V$697,BA$1,FALSE)</f>
        <v>List the atomic_number, symbol, element, periodic_table_group, period, block, atomic_weight, origin and phase of chemical_elements WHERE atomic_number is equal to 4 and atomic_weight is equal to 9.0122</v>
      </c>
      <c r="BB13" s="3">
        <f>VLOOKUP($B13,[1]queries!$A$2:$V$697,BB$1,FALSE)</f>
        <v>1</v>
      </c>
      <c r="BC13" s="3">
        <f>VLOOKUP($B13,[1]queries!$A$2:$V$697,BC$1,FALSE)</f>
        <v>9</v>
      </c>
      <c r="BD13" s="3">
        <f>VLOOKUP($B13,[1]queries!$A$2:$V$697,BD$1,FALSE)</f>
        <v>3</v>
      </c>
      <c r="BE13" s="3">
        <f>VLOOKUP($B13,[1]queries!$A$2:$V$697,BE$1,FALSE)</f>
        <v>6</v>
      </c>
      <c r="BF13" s="3">
        <f>VLOOKUP($B13,[1]queries!$A$2:$V$697,BF$1,FALSE)</f>
        <v>1</v>
      </c>
      <c r="BG13" s="3">
        <f>VLOOKUP($B13,[1]queries!$A$2:$V$697,BG$1,FALSE)</f>
        <v>2</v>
      </c>
      <c r="BH13" s="3">
        <f>VLOOKUP($B13,[1]queries!$A$2:$V$697,BH$1,FALSE)</f>
        <v>0</v>
      </c>
      <c r="BI13" s="3">
        <f>VLOOKUP($B13,[1]queries!$A$2:$V$697,BI$1,FALSE)</f>
        <v>0</v>
      </c>
      <c r="BJ13" s="3">
        <f>VLOOKUP($B13,[1]queries!$A$2:$V$697,BJ$1,FALSE)</f>
        <v>0</v>
      </c>
      <c r="BK13" s="3">
        <f>VLOOKUP($B13,[1]queries!$A$2:$V$697,BK$1,FALSE)</f>
        <v>0</v>
      </c>
      <c r="BL13" s="3">
        <f>VLOOKUP($B13,[1]queries!$A$2:$V$697,BL$1,FALSE)</f>
        <v>0</v>
      </c>
      <c r="BM13" s="3">
        <f>VLOOKUP($B13,[1]queries!$A$2:$V$697,BM$1,FALSE)</f>
        <v>0</v>
      </c>
      <c r="BN13" s="3">
        <f>VLOOKUP($B13,[1]queries!$A$2:$V$697,BN$1,FALSE)</f>
        <v>0</v>
      </c>
      <c r="BO13" s="3">
        <f>VLOOKUP($B13,[1]queries!$A$2:$V$697,BO$1,FALSE)</f>
        <v>0</v>
      </c>
      <c r="BP13" s="3">
        <f>VLOOKUP($B13,[1]queries!$A$2:$V$697,BP$1,FALSE)</f>
        <v>0</v>
      </c>
      <c r="BQ13" s="3">
        <f>VLOOKUP($B13,[1]queries!$A$2:$V$697,BQ$1,FALSE)</f>
        <v>9</v>
      </c>
      <c r="BR13" s="3" t="str">
        <f>VLOOKUP($B13,[1]queries!$A$2:$V$697,BR$1,FALSE)</f>
        <v/>
      </c>
    </row>
    <row r="14" spans="1:70" x14ac:dyDescent="0.2">
      <c r="A14" s="1">
        <v>13</v>
      </c>
      <c r="B14" t="s">
        <v>66</v>
      </c>
      <c r="C14">
        <v>0.83299999999999996</v>
      </c>
      <c r="D14">
        <v>0.83299999999999996</v>
      </c>
      <c r="E14">
        <v>0.88200000000000001</v>
      </c>
      <c r="F14">
        <v>0.88200000000000001</v>
      </c>
      <c r="G14">
        <v>0.85699999999999998</v>
      </c>
      <c r="H14">
        <v>0.85699999999999998</v>
      </c>
      <c r="I14">
        <v>1</v>
      </c>
      <c r="J14">
        <v>0</v>
      </c>
      <c r="K14">
        <v>0</v>
      </c>
      <c r="L14">
        <v>0</v>
      </c>
      <c r="M14">
        <v>2</v>
      </c>
      <c r="N14">
        <v>619</v>
      </c>
      <c r="O14">
        <v>234</v>
      </c>
      <c r="P14">
        <v>853</v>
      </c>
      <c r="Q14">
        <v>15468</v>
      </c>
      <c r="R14">
        <v>0.83299999999999996</v>
      </c>
      <c r="S14">
        <v>0.83299999999999996</v>
      </c>
      <c r="T14">
        <v>0.88200000000000001</v>
      </c>
      <c r="U14">
        <v>0.88200000000000001</v>
      </c>
      <c r="V14">
        <v>0.85699999999999998</v>
      </c>
      <c r="W14">
        <v>0.85699999999999998</v>
      </c>
      <c r="X14">
        <v>1</v>
      </c>
      <c r="Y14">
        <v>0</v>
      </c>
      <c r="Z14">
        <v>0</v>
      </c>
      <c r="AA14">
        <v>0</v>
      </c>
      <c r="AB14">
        <v>2</v>
      </c>
      <c r="AC14">
        <v>608</v>
      </c>
      <c r="AD14">
        <v>234</v>
      </c>
      <c r="AE14">
        <v>842</v>
      </c>
      <c r="AF14">
        <v>15713</v>
      </c>
      <c r="AG14">
        <v>0.83299999999999996</v>
      </c>
      <c r="AH14">
        <v>0.83299999999999996</v>
      </c>
      <c r="AI14">
        <v>0.88200000000000001</v>
      </c>
      <c r="AJ14">
        <v>0.88200000000000001</v>
      </c>
      <c r="AK14">
        <v>0.85699999999999998</v>
      </c>
      <c r="AL14">
        <v>0.85699999999999998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594</v>
      </c>
      <c r="AS14">
        <v>234</v>
      </c>
      <c r="AT14">
        <v>828</v>
      </c>
      <c r="AU14">
        <v>15853</v>
      </c>
      <c r="AV14">
        <f t="shared" si="1"/>
        <v>0.61899999999999999</v>
      </c>
      <c r="AW14">
        <f t="shared" si="2"/>
        <v>0.61899999999999999</v>
      </c>
      <c r="AX14">
        <f t="shared" si="3"/>
        <v>0.61899999999999999</v>
      </c>
      <c r="AY14" s="3" t="str">
        <f>VLOOKUP($B14,[1]queries!$A$2:$V$697,AY$1,FALSE)</f>
        <v>chemical_element</v>
      </c>
      <c r="AZ14" s="3" t="str">
        <f>VLOOKUP($B14,[1]queries!$A$2:$V$697,AZ$1,FALSE)</f>
        <v>SELECT atomic_number, symbol, element, periodic_table_group, period, block, atomic_weight, origin, phase FROM chemical_element WHERE atomic_number &lt;= 3 AND atomic_weight &lt;= 6.94</v>
      </c>
      <c r="BA14" s="3" t="str">
        <f>VLOOKUP($B14,[1]queries!$A$2:$V$697,BA$1,FALSE)</f>
        <v>List the atomic_number, symbol, element, periodic_table_group, period, block, atomic_weight, origin and phase of chemical_elements WHERE atomic_number is smaller or equal than 3 and atomic_weight is smaller or equal than 6.94</v>
      </c>
      <c r="BB14" s="3">
        <f>VLOOKUP($B14,[1]queries!$A$2:$V$697,BB$1,FALSE)</f>
        <v>3</v>
      </c>
      <c r="BC14" s="3">
        <f>VLOOKUP($B14,[1]queries!$A$2:$V$697,BC$1,FALSE)</f>
        <v>9</v>
      </c>
      <c r="BD14" s="3">
        <f>VLOOKUP($B14,[1]queries!$A$2:$V$697,BD$1,FALSE)</f>
        <v>3</v>
      </c>
      <c r="BE14" s="3">
        <f>VLOOKUP($B14,[1]queries!$A$2:$V$697,BE$1,FALSE)</f>
        <v>6</v>
      </c>
      <c r="BF14" s="3">
        <f>VLOOKUP($B14,[1]queries!$A$2:$V$697,BF$1,FALSE)</f>
        <v>1</v>
      </c>
      <c r="BG14" s="3">
        <f>VLOOKUP($B14,[1]queries!$A$2:$V$697,BG$1,FALSE)</f>
        <v>2</v>
      </c>
      <c r="BH14" s="3">
        <f>VLOOKUP($B14,[1]queries!$A$2:$V$697,BH$1,FALSE)</f>
        <v>0</v>
      </c>
      <c r="BI14" s="3">
        <f>VLOOKUP($B14,[1]queries!$A$2:$V$697,BI$1,FALSE)</f>
        <v>0</v>
      </c>
      <c r="BJ14" s="3">
        <f>VLOOKUP($B14,[1]queries!$A$2:$V$697,BJ$1,FALSE)</f>
        <v>0</v>
      </c>
      <c r="BK14" s="3">
        <f>VLOOKUP($B14,[1]queries!$A$2:$V$697,BK$1,FALSE)</f>
        <v>0</v>
      </c>
      <c r="BL14" s="3">
        <f>VLOOKUP($B14,[1]queries!$A$2:$V$697,BL$1,FALSE)</f>
        <v>0</v>
      </c>
      <c r="BM14" s="3">
        <f>VLOOKUP($B14,[1]queries!$A$2:$V$697,BM$1,FALSE)</f>
        <v>0</v>
      </c>
      <c r="BN14" s="3">
        <f>VLOOKUP($B14,[1]queries!$A$2:$V$697,BN$1,FALSE)</f>
        <v>0</v>
      </c>
      <c r="BO14" s="3">
        <f>VLOOKUP($B14,[1]queries!$A$2:$V$697,BO$1,FALSE)</f>
        <v>0</v>
      </c>
      <c r="BP14" s="3">
        <f>VLOOKUP($B14,[1]queries!$A$2:$V$697,BP$1,FALSE)</f>
        <v>0</v>
      </c>
      <c r="BQ14" s="3">
        <f>VLOOKUP($B14,[1]queries!$A$2:$V$697,BQ$1,FALSE)</f>
        <v>9</v>
      </c>
      <c r="BR14" s="3" t="str">
        <f>VLOOKUP($B14,[1]queries!$A$2:$V$697,BR$1,FALSE)</f>
        <v/>
      </c>
    </row>
    <row r="15" spans="1:70" x14ac:dyDescent="0.2">
      <c r="A15" s="1">
        <v>14</v>
      </c>
      <c r="B15" t="s">
        <v>67</v>
      </c>
      <c r="C15">
        <v>0.73799999999999999</v>
      </c>
      <c r="D15">
        <v>0.79800000000000004</v>
      </c>
      <c r="E15">
        <v>0.83799999999999997</v>
      </c>
      <c r="F15">
        <v>0.94099999999999995</v>
      </c>
      <c r="G15">
        <v>0.78500000000000003</v>
      </c>
      <c r="H15">
        <v>0.86399999999999999</v>
      </c>
      <c r="I15">
        <v>0.92200000000000004</v>
      </c>
      <c r="J15">
        <v>0</v>
      </c>
      <c r="K15">
        <v>0</v>
      </c>
      <c r="L15">
        <v>0</v>
      </c>
      <c r="M15">
        <v>4</v>
      </c>
      <c r="N15">
        <v>3199</v>
      </c>
      <c r="O15">
        <v>7470</v>
      </c>
      <c r="P15">
        <v>10669</v>
      </c>
      <c r="Q15">
        <v>86431</v>
      </c>
      <c r="R15">
        <v>0.77800000000000002</v>
      </c>
      <c r="S15">
        <v>0.79900000000000004</v>
      </c>
      <c r="T15">
        <v>0.95199999999999996</v>
      </c>
      <c r="U15">
        <v>0.98099999999999998</v>
      </c>
      <c r="V15">
        <v>0.85599999999999998</v>
      </c>
      <c r="W15">
        <v>0.88</v>
      </c>
      <c r="X15">
        <v>0.99099999999999999</v>
      </c>
      <c r="Y15">
        <v>0</v>
      </c>
      <c r="Z15">
        <v>0</v>
      </c>
      <c r="AA15">
        <v>0</v>
      </c>
      <c r="AB15">
        <v>4</v>
      </c>
      <c r="AC15">
        <v>3238</v>
      </c>
      <c r="AD15">
        <v>7963</v>
      </c>
      <c r="AE15">
        <v>11201</v>
      </c>
      <c r="AF15">
        <v>99372</v>
      </c>
      <c r="AG15">
        <v>0.752</v>
      </c>
      <c r="AH15">
        <v>0.80300000000000005</v>
      </c>
      <c r="AI15">
        <v>0.91800000000000004</v>
      </c>
      <c r="AJ15">
        <v>0.98099999999999998</v>
      </c>
      <c r="AK15">
        <v>0.82699999999999996</v>
      </c>
      <c r="AL15">
        <v>0.88300000000000001</v>
      </c>
      <c r="AM15">
        <v>0.99099999999999999</v>
      </c>
      <c r="AN15">
        <v>0</v>
      </c>
      <c r="AO15">
        <v>0</v>
      </c>
      <c r="AP15">
        <v>0</v>
      </c>
      <c r="AQ15">
        <v>4</v>
      </c>
      <c r="AR15">
        <v>3211</v>
      </c>
      <c r="AS15">
        <v>8009</v>
      </c>
      <c r="AT15">
        <v>11220</v>
      </c>
      <c r="AU15">
        <v>95954</v>
      </c>
      <c r="AV15">
        <f t="shared" si="1"/>
        <v>0.59533333333333338</v>
      </c>
      <c r="AW15">
        <f t="shared" si="2"/>
        <v>0.6236666666666667</v>
      </c>
      <c r="AX15">
        <f t="shared" si="3"/>
        <v>0.6246666666666667</v>
      </c>
      <c r="AY15" s="3" t="str">
        <f>VLOOKUP($B15,[1]queries!$A$2:$V$697,AY$1,FALSE)</f>
        <v>chemical_element</v>
      </c>
      <c r="AZ15" s="3" t="str">
        <f>VLOOKUP($B15,[1]queries!$A$2:$V$697,AZ$1,FALSE)</f>
        <v>SELECT atomic_number, symbol, element, periodic_table_group, period, block, atomic_weight, origin, phase FROM chemical_element WHERE atomic_number &gt;= 3 AND atomic_weight &gt;= 6.94</v>
      </c>
      <c r="BA15" s="3" t="str">
        <f>VLOOKUP($B15,[1]queries!$A$2:$V$697,BA$1,FALSE)</f>
        <v>List the atomic_number, symbol, element, periodic_table_group, period, block, atomic_weight, origin and phase of chemical_elements WHERE atomic_number is greater or equal than 3 and atomic_weight is greater or equal than 6.94</v>
      </c>
      <c r="BB15" s="3">
        <f>VLOOKUP($B15,[1]queries!$A$2:$V$697,BB$1,FALSE)</f>
        <v>116</v>
      </c>
      <c r="BC15" s="3">
        <f>VLOOKUP($B15,[1]queries!$A$2:$V$697,BC$1,FALSE)</f>
        <v>9</v>
      </c>
      <c r="BD15" s="3">
        <f>VLOOKUP($B15,[1]queries!$A$2:$V$697,BD$1,FALSE)</f>
        <v>3</v>
      </c>
      <c r="BE15" s="3">
        <f>VLOOKUP($B15,[1]queries!$A$2:$V$697,BE$1,FALSE)</f>
        <v>6</v>
      </c>
      <c r="BF15" s="3">
        <f>VLOOKUP($B15,[1]queries!$A$2:$V$697,BF$1,FALSE)</f>
        <v>1</v>
      </c>
      <c r="BG15" s="3">
        <f>VLOOKUP($B15,[1]queries!$A$2:$V$697,BG$1,FALSE)</f>
        <v>2</v>
      </c>
      <c r="BH15" s="3">
        <f>VLOOKUP($B15,[1]queries!$A$2:$V$697,BH$1,FALSE)</f>
        <v>0</v>
      </c>
      <c r="BI15" s="3">
        <f>VLOOKUP($B15,[1]queries!$A$2:$V$697,BI$1,FALSE)</f>
        <v>0</v>
      </c>
      <c r="BJ15" s="3">
        <f>VLOOKUP($B15,[1]queries!$A$2:$V$697,BJ$1,FALSE)</f>
        <v>0</v>
      </c>
      <c r="BK15" s="3">
        <f>VLOOKUP($B15,[1]queries!$A$2:$V$697,BK$1,FALSE)</f>
        <v>0</v>
      </c>
      <c r="BL15" s="3">
        <f>VLOOKUP($B15,[1]queries!$A$2:$V$697,BL$1,FALSE)</f>
        <v>0</v>
      </c>
      <c r="BM15" s="3">
        <f>VLOOKUP($B15,[1]queries!$A$2:$V$697,BM$1,FALSE)</f>
        <v>0</v>
      </c>
      <c r="BN15" s="3">
        <f>VLOOKUP($B15,[1]queries!$A$2:$V$697,BN$1,FALSE)</f>
        <v>0</v>
      </c>
      <c r="BO15" s="3">
        <f>VLOOKUP($B15,[1]queries!$A$2:$V$697,BO$1,FALSE)</f>
        <v>0</v>
      </c>
      <c r="BP15" s="3">
        <f>VLOOKUP($B15,[1]queries!$A$2:$V$697,BP$1,FALSE)</f>
        <v>0</v>
      </c>
      <c r="BQ15" s="3">
        <f>VLOOKUP($B15,[1]queries!$A$2:$V$697,BQ$1,FALSE)</f>
        <v>9</v>
      </c>
      <c r="BR15" s="3" t="str">
        <f>VLOOKUP($B15,[1]queries!$A$2:$V$697,BR$1,FALSE)</f>
        <v/>
      </c>
    </row>
    <row r="16" spans="1:70" x14ac:dyDescent="0.2">
      <c r="A16" s="1">
        <v>15</v>
      </c>
      <c r="B16" t="s">
        <v>68</v>
      </c>
      <c r="C16">
        <v>0.1</v>
      </c>
      <c r="D16">
        <v>0.1</v>
      </c>
      <c r="E16">
        <v>0.111</v>
      </c>
      <c r="F16">
        <v>0.111</v>
      </c>
      <c r="G16">
        <v>0.105</v>
      </c>
      <c r="H16">
        <v>0.105</v>
      </c>
      <c r="I16">
        <v>0.9</v>
      </c>
      <c r="J16">
        <v>0.111</v>
      </c>
      <c r="K16">
        <v>0.111</v>
      </c>
      <c r="L16">
        <v>0.111</v>
      </c>
      <c r="M16">
        <v>3</v>
      </c>
      <c r="N16">
        <v>1288</v>
      </c>
      <c r="O16">
        <v>638</v>
      </c>
      <c r="P16">
        <v>1926</v>
      </c>
      <c r="Q16">
        <v>27565</v>
      </c>
      <c r="R16">
        <v>0.25</v>
      </c>
      <c r="S16">
        <v>0.25</v>
      </c>
      <c r="T16">
        <v>0.222</v>
      </c>
      <c r="U16">
        <v>0.222</v>
      </c>
      <c r="V16">
        <v>0.23499999999999999</v>
      </c>
      <c r="W16">
        <v>0.23499999999999999</v>
      </c>
      <c r="X16">
        <v>0.81799999999999995</v>
      </c>
      <c r="Y16">
        <v>0.222</v>
      </c>
      <c r="Z16">
        <v>0.222</v>
      </c>
      <c r="AA16">
        <v>0.222</v>
      </c>
      <c r="AB16">
        <v>3</v>
      </c>
      <c r="AC16">
        <v>1294</v>
      </c>
      <c r="AD16">
        <v>607</v>
      </c>
      <c r="AE16">
        <v>1901</v>
      </c>
      <c r="AF16">
        <v>29417</v>
      </c>
      <c r="AG16">
        <v>0.28599999999999998</v>
      </c>
      <c r="AH16">
        <v>0.28599999999999998</v>
      </c>
      <c r="AI16">
        <v>0.222</v>
      </c>
      <c r="AJ16">
        <v>0.222</v>
      </c>
      <c r="AK16">
        <v>0.25</v>
      </c>
      <c r="AL16">
        <v>0.25</v>
      </c>
      <c r="AM16">
        <v>0.69199999999999995</v>
      </c>
      <c r="AN16">
        <v>0.111</v>
      </c>
      <c r="AO16">
        <v>0.111</v>
      </c>
      <c r="AP16">
        <v>0.222</v>
      </c>
      <c r="AQ16">
        <v>3</v>
      </c>
      <c r="AR16">
        <v>1521</v>
      </c>
      <c r="AS16">
        <v>821</v>
      </c>
      <c r="AT16">
        <v>2342</v>
      </c>
      <c r="AU16">
        <v>28567</v>
      </c>
      <c r="AV16">
        <f t="shared" si="1"/>
        <v>0.37200000000000005</v>
      </c>
      <c r="AW16">
        <f t="shared" si="2"/>
        <v>0.42499999999999999</v>
      </c>
      <c r="AX16">
        <f t="shared" si="3"/>
        <v>0.38799999999999996</v>
      </c>
      <c r="AY16" s="3" t="str">
        <f>VLOOKUP($B16,[1]queries!$A$2:$V$697,AY$1,FALSE)</f>
        <v>presidents</v>
      </c>
      <c r="AZ16" s="3" t="str">
        <f>VLOOKUP($B16,[1]queries!$A$2:$V$697,AZ$1,FALSE)</f>
        <v>SELECT DISTINCT p.name FROM target.world_presidents p WHERE p.country='Venezuela' AND p.party='Liberal' AND p.start_year &gt; 1858</v>
      </c>
      <c r="BA16" s="3" t="str">
        <f>VLOOKUP($B16,[1]queries!$A$2:$V$697,BA$1,FALSE)</f>
        <v>List the name of Venezuela presidents after 1858 where party is Liberal</v>
      </c>
      <c r="BB16" s="3">
        <f>VLOOKUP($B16,[1]queries!$A$2:$V$697,BB$1,FALSE)</f>
        <v>9</v>
      </c>
      <c r="BC16" s="3">
        <f>VLOOKUP($B16,[1]queries!$A$2:$V$697,BC$1,FALSE)</f>
        <v>1</v>
      </c>
      <c r="BD16" s="3">
        <f>VLOOKUP($B16,[1]queries!$A$2:$V$697,BD$1,FALSE)</f>
        <v>0</v>
      </c>
      <c r="BE16" s="3">
        <f>VLOOKUP($B16,[1]queries!$A$2:$V$697,BE$1,FALSE)</f>
        <v>1</v>
      </c>
      <c r="BF16" s="3">
        <f>VLOOKUP($B16,[1]queries!$A$2:$V$697,BF$1,FALSE)</f>
        <v>1</v>
      </c>
      <c r="BG16" s="3">
        <f>VLOOKUP($B16,[1]queries!$A$2:$V$697,BG$1,FALSE)</f>
        <v>1</v>
      </c>
      <c r="BH16" s="3">
        <f>VLOOKUP($B16,[1]queries!$A$2:$V$697,BH$1,FALSE)</f>
        <v>2</v>
      </c>
      <c r="BI16" s="3">
        <f>VLOOKUP($B16,[1]queries!$A$2:$V$697,BI$1,FALSE)</f>
        <v>0</v>
      </c>
      <c r="BJ16" s="3">
        <f>VLOOKUP($B16,[1]queries!$A$2:$V$697,BJ$1,FALSE)</f>
        <v>0</v>
      </c>
      <c r="BK16" s="3">
        <f>VLOOKUP($B16,[1]queries!$A$2:$V$697,BK$1,FALSE)</f>
        <v>1</v>
      </c>
      <c r="BL16" s="3">
        <f>VLOOKUP($B16,[1]queries!$A$2:$V$697,BL$1,FALSE)</f>
        <v>0</v>
      </c>
      <c r="BM16" s="3">
        <f>VLOOKUP($B16,[1]queries!$A$2:$V$697,BM$1,FALSE)</f>
        <v>0</v>
      </c>
      <c r="BN16" s="3">
        <f>VLOOKUP($B16,[1]queries!$A$2:$V$697,BN$1,FALSE)</f>
        <v>0</v>
      </c>
      <c r="BO16" s="3">
        <f>VLOOKUP($B16,[1]queries!$A$2:$V$697,BO$1,FALSE)</f>
        <v>0</v>
      </c>
      <c r="BP16" s="3">
        <f>VLOOKUP($B16,[1]queries!$A$2:$V$697,BP$1,FALSE)</f>
        <v>0</v>
      </c>
      <c r="BQ16" s="3" t="str">
        <f>VLOOKUP($B16,[1]queries!$A$2:$V$697,BQ$1,FALSE)</f>
        <v/>
      </c>
      <c r="BR16" s="3">
        <f>VLOOKUP($B16,[1]queries!$A$2:$V$697,BR$1,FALSE)</f>
        <v>3</v>
      </c>
    </row>
    <row r="17" spans="1:70" x14ac:dyDescent="0.2">
      <c r="A17" s="1">
        <v>16</v>
      </c>
      <c r="B17" t="s">
        <v>69</v>
      </c>
      <c r="C17">
        <v>0.8</v>
      </c>
      <c r="D17">
        <v>0.82199999999999995</v>
      </c>
      <c r="E17">
        <v>0.20499999999999999</v>
      </c>
      <c r="F17">
        <v>0.40300000000000002</v>
      </c>
      <c r="G17">
        <v>0.32600000000000001</v>
      </c>
      <c r="H17">
        <v>0.54100000000000004</v>
      </c>
      <c r="I17">
        <v>0.29199999999999998</v>
      </c>
      <c r="J17">
        <v>0</v>
      </c>
      <c r="K17">
        <v>0</v>
      </c>
      <c r="L17">
        <v>0</v>
      </c>
      <c r="M17">
        <v>4</v>
      </c>
      <c r="N17">
        <v>3049</v>
      </c>
      <c r="O17">
        <v>1459</v>
      </c>
      <c r="P17">
        <v>4508</v>
      </c>
      <c r="Q17">
        <v>46758</v>
      </c>
      <c r="R17">
        <v>0.81200000000000006</v>
      </c>
      <c r="S17">
        <v>0.84199999999999997</v>
      </c>
      <c r="T17">
        <v>0.76100000000000001</v>
      </c>
      <c r="U17">
        <v>0.80100000000000005</v>
      </c>
      <c r="V17">
        <v>0.78600000000000003</v>
      </c>
      <c r="W17">
        <v>0.82099999999999995</v>
      </c>
      <c r="X17">
        <v>0.93799999999999994</v>
      </c>
      <c r="Y17">
        <v>0</v>
      </c>
      <c r="Z17">
        <v>0</v>
      </c>
      <c r="AA17">
        <v>0</v>
      </c>
      <c r="AB17">
        <v>2</v>
      </c>
      <c r="AC17">
        <v>2792</v>
      </c>
      <c r="AD17">
        <v>3778</v>
      </c>
      <c r="AE17">
        <v>6570</v>
      </c>
      <c r="AF17">
        <v>41507</v>
      </c>
      <c r="AG17">
        <v>0.83899999999999997</v>
      </c>
      <c r="AH17">
        <v>0.84499999999999997</v>
      </c>
      <c r="AI17">
        <v>0.73899999999999999</v>
      </c>
      <c r="AJ17">
        <v>0.77300000000000002</v>
      </c>
      <c r="AK17">
        <v>0.78500000000000003</v>
      </c>
      <c r="AL17">
        <v>0.80700000000000005</v>
      </c>
      <c r="AM17">
        <v>0.877</v>
      </c>
      <c r="AN17">
        <v>0</v>
      </c>
      <c r="AO17">
        <v>0</v>
      </c>
      <c r="AP17">
        <v>0</v>
      </c>
      <c r="AQ17">
        <v>2</v>
      </c>
      <c r="AR17">
        <v>2230</v>
      </c>
      <c r="AS17">
        <v>2935</v>
      </c>
      <c r="AT17">
        <v>5165</v>
      </c>
      <c r="AU17">
        <v>37129</v>
      </c>
      <c r="AV17">
        <f t="shared" si="1"/>
        <v>0.27766666666666667</v>
      </c>
      <c r="AW17">
        <f t="shared" si="2"/>
        <v>0.58633333333333326</v>
      </c>
      <c r="AX17">
        <f t="shared" si="3"/>
        <v>0.56133333333333335</v>
      </c>
      <c r="AY17" s="3" t="str">
        <f>VLOOKUP($B17,[1]queries!$A$2:$V$697,AY$1,FALSE)</f>
        <v>presidents</v>
      </c>
      <c r="AZ17" s="3" t="str">
        <f>VLOOKUP($B17,[1]queries!$A$2:$V$697,AZ$1,FALSE)</f>
        <v>SELECT p.name, p.start_year, p.end_year, p.cardinal_number, p.party FROM target.world_presidents p WHERE p.country='Venezuela'</v>
      </c>
      <c r="BA17" s="3" t="str">
        <f>VLOOKUP($B17,[1]queries!$A$2:$V$697,BA$1,FALSE)</f>
        <v>List the name, the start year, the end year, the number of president and the party of Venezuela presidents</v>
      </c>
      <c r="BB17" s="3">
        <f>VLOOKUP($B17,[1]queries!$A$2:$V$697,BB$1,FALSE)</f>
        <v>65</v>
      </c>
      <c r="BC17" s="3">
        <f>VLOOKUP($B17,[1]queries!$A$2:$V$697,BC$1,FALSE)</f>
        <v>5</v>
      </c>
      <c r="BD17" s="3">
        <f>VLOOKUP($B17,[1]queries!$A$2:$V$697,BD$1,FALSE)</f>
        <v>2</v>
      </c>
      <c r="BE17" s="3">
        <f>VLOOKUP($B17,[1]queries!$A$2:$V$697,BE$1,FALSE)</f>
        <v>3</v>
      </c>
      <c r="BF17" s="3">
        <f>VLOOKUP($B17,[1]queries!$A$2:$V$697,BF$1,FALSE)</f>
        <v>1</v>
      </c>
      <c r="BG17" s="3">
        <f>VLOOKUP($B17,[1]queries!$A$2:$V$697,BG$1,FALSE)</f>
        <v>0</v>
      </c>
      <c r="BH17" s="3">
        <f>VLOOKUP($B17,[1]queries!$A$2:$V$697,BH$1,FALSE)</f>
        <v>1</v>
      </c>
      <c r="BI17" s="3">
        <f>VLOOKUP($B17,[1]queries!$A$2:$V$697,BI$1,FALSE)</f>
        <v>0</v>
      </c>
      <c r="BJ17" s="3">
        <f>VLOOKUP($B17,[1]queries!$A$2:$V$697,BJ$1,FALSE)</f>
        <v>0</v>
      </c>
      <c r="BK17" s="3">
        <f>VLOOKUP($B17,[1]queries!$A$2:$V$697,BK$1,FALSE)</f>
        <v>0</v>
      </c>
      <c r="BL17" s="3">
        <f>VLOOKUP($B17,[1]queries!$A$2:$V$697,BL$1,FALSE)</f>
        <v>0</v>
      </c>
      <c r="BM17" s="3">
        <f>VLOOKUP($B17,[1]queries!$A$2:$V$697,BM$1,FALSE)</f>
        <v>0</v>
      </c>
      <c r="BN17" s="3">
        <f>VLOOKUP($B17,[1]queries!$A$2:$V$697,BN$1,FALSE)</f>
        <v>0</v>
      </c>
      <c r="BO17" s="3">
        <f>VLOOKUP($B17,[1]queries!$A$2:$V$697,BO$1,FALSE)</f>
        <v>0</v>
      </c>
      <c r="BP17" s="3">
        <f>VLOOKUP($B17,[1]queries!$A$2:$V$697,BP$1,FALSE)</f>
        <v>0</v>
      </c>
      <c r="BQ17" s="3">
        <f>VLOOKUP($B17,[1]queries!$A$2:$V$697,BQ$1,FALSE)</f>
        <v>5</v>
      </c>
      <c r="BR17" s="3" t="str">
        <f>VLOOKUP($B17,[1]queries!$A$2:$V$697,BR$1,FALSE)</f>
        <v/>
      </c>
    </row>
    <row r="18" spans="1:70" x14ac:dyDescent="0.2">
      <c r="A18" s="1">
        <v>17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419</v>
      </c>
      <c r="O18">
        <v>206</v>
      </c>
      <c r="P18">
        <v>625</v>
      </c>
      <c r="Q18">
        <v>16981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8.3000000000000004E-2</v>
      </c>
      <c r="Y18">
        <v>0</v>
      </c>
      <c r="Z18">
        <v>0</v>
      </c>
      <c r="AA18">
        <v>0</v>
      </c>
      <c r="AB18">
        <v>4</v>
      </c>
      <c r="AC18">
        <v>1619</v>
      </c>
      <c r="AD18">
        <v>634</v>
      </c>
      <c r="AE18">
        <v>2253</v>
      </c>
      <c r="AF18">
        <v>40296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420</v>
      </c>
      <c r="AS18">
        <v>63</v>
      </c>
      <c r="AT18">
        <v>483</v>
      </c>
      <c r="AU18">
        <v>14472</v>
      </c>
      <c r="AV18">
        <f t="shared" si="1"/>
        <v>0.33333333333333331</v>
      </c>
      <c r="AW18">
        <f t="shared" si="2"/>
        <v>2.7666666666666669E-2</v>
      </c>
      <c r="AX18">
        <f t="shared" si="3"/>
        <v>0.33333333333333331</v>
      </c>
      <c r="AY18" s="3" t="str">
        <f>VLOOKUP($B18,[1]queries!$A$2:$V$697,AY$1,FALSE)</f>
        <v>presidents</v>
      </c>
      <c r="AZ18" s="3" t="str">
        <f>VLOOKUP($B18,[1]queries!$A$2:$V$697,AZ$1,FALSE)</f>
        <v>SELECT p.name FROM target.world_presidents p where p.country='Venezuela' AND p.party = 'Military' order by p.end_year desc limit 1</v>
      </c>
      <c r="BA18" s="3" t="str">
        <f>VLOOKUP($B18,[1]queries!$A$2:$V$697,BA$1,FALSE)</f>
        <v>List the name of the last Venezuela president where party is Military</v>
      </c>
      <c r="BB18" s="3">
        <f>VLOOKUP($B18,[1]queries!$A$2:$V$697,BB$1,FALSE)</f>
        <v>1</v>
      </c>
      <c r="BC18" s="3">
        <f>VLOOKUP($B18,[1]queries!$A$2:$V$697,BC$1,FALSE)</f>
        <v>1</v>
      </c>
      <c r="BD18" s="3">
        <f>VLOOKUP($B18,[1]queries!$A$2:$V$697,BD$1,FALSE)</f>
        <v>0</v>
      </c>
      <c r="BE18" s="3">
        <f>VLOOKUP($B18,[1]queries!$A$2:$V$697,BE$1,FALSE)</f>
        <v>1</v>
      </c>
      <c r="BF18" s="3">
        <f>VLOOKUP($B18,[1]queries!$A$2:$V$697,BF$1,FALSE)</f>
        <v>1</v>
      </c>
      <c r="BG18" s="3">
        <f>VLOOKUP($B18,[1]queries!$A$2:$V$697,BG$1,FALSE)</f>
        <v>0</v>
      </c>
      <c r="BH18" s="3">
        <f>VLOOKUP($B18,[1]queries!$A$2:$V$697,BH$1,FALSE)</f>
        <v>1</v>
      </c>
      <c r="BI18" s="3">
        <f>VLOOKUP($B18,[1]queries!$A$2:$V$697,BI$1,FALSE)</f>
        <v>0</v>
      </c>
      <c r="BJ18" s="3">
        <f>VLOOKUP($B18,[1]queries!$A$2:$V$697,BJ$1,FALSE)</f>
        <v>0</v>
      </c>
      <c r="BK18" s="3">
        <f>VLOOKUP($B18,[1]queries!$A$2:$V$697,BK$1,FALSE)</f>
        <v>0</v>
      </c>
      <c r="BL18" s="3">
        <f>VLOOKUP($B18,[1]queries!$A$2:$V$697,BL$1,FALSE)</f>
        <v>0</v>
      </c>
      <c r="BM18" s="3">
        <f>VLOOKUP($B18,[1]queries!$A$2:$V$697,BM$1,FALSE)</f>
        <v>1</v>
      </c>
      <c r="BN18" s="3">
        <f>VLOOKUP($B18,[1]queries!$A$2:$V$697,BN$1,FALSE)</f>
        <v>1</v>
      </c>
      <c r="BO18" s="3">
        <f>VLOOKUP($B18,[1]queries!$A$2:$V$697,BO$1,FALSE)</f>
        <v>0</v>
      </c>
      <c r="BP18" s="3">
        <f>VLOOKUP($B18,[1]queries!$A$2:$V$697,BP$1,FALSE)</f>
        <v>0</v>
      </c>
      <c r="BQ18" s="3" t="str">
        <f>VLOOKUP($B18,[1]queries!$A$2:$V$697,BQ$1,FALSE)</f>
        <v/>
      </c>
      <c r="BR18" s="3" t="str">
        <f>VLOOKUP($B18,[1]queries!$A$2:$V$697,BR$1,FALSE)</f>
        <v/>
      </c>
    </row>
    <row r="19" spans="1:70" x14ac:dyDescent="0.2">
      <c r="A19" s="1">
        <v>18</v>
      </c>
      <c r="B19" t="s">
        <v>71</v>
      </c>
      <c r="C19">
        <v>0.72199999999999998</v>
      </c>
      <c r="D19">
        <v>0.77800000000000002</v>
      </c>
      <c r="E19">
        <v>0.46400000000000002</v>
      </c>
      <c r="F19">
        <v>0.60699999999999998</v>
      </c>
      <c r="G19">
        <v>0.56499999999999995</v>
      </c>
      <c r="H19">
        <v>0.68200000000000005</v>
      </c>
      <c r="I19">
        <v>0.55600000000000005</v>
      </c>
      <c r="J19">
        <v>0</v>
      </c>
      <c r="K19">
        <v>0</v>
      </c>
      <c r="L19">
        <v>0</v>
      </c>
      <c r="M19">
        <v>3</v>
      </c>
      <c r="N19">
        <v>1205</v>
      </c>
      <c r="O19">
        <v>501</v>
      </c>
      <c r="P19">
        <v>1706</v>
      </c>
      <c r="Q19">
        <v>29907</v>
      </c>
      <c r="R19">
        <v>0.77800000000000002</v>
      </c>
      <c r="S19">
        <v>0.83299999999999996</v>
      </c>
      <c r="T19">
        <v>0.5</v>
      </c>
      <c r="U19">
        <v>0.53600000000000003</v>
      </c>
      <c r="V19">
        <v>0.60899999999999999</v>
      </c>
      <c r="W19">
        <v>0.65200000000000002</v>
      </c>
      <c r="X19">
        <v>0.66700000000000004</v>
      </c>
      <c r="Y19">
        <v>0</v>
      </c>
      <c r="Z19">
        <v>0</v>
      </c>
      <c r="AA19">
        <v>0</v>
      </c>
      <c r="AB19">
        <v>3</v>
      </c>
      <c r="AC19">
        <v>1210</v>
      </c>
      <c r="AD19">
        <v>530</v>
      </c>
      <c r="AE19">
        <v>1740</v>
      </c>
      <c r="AF19">
        <v>25586</v>
      </c>
      <c r="AG19">
        <v>0.82399999999999995</v>
      </c>
      <c r="AH19">
        <v>0.82399999999999995</v>
      </c>
      <c r="AI19">
        <v>0.5</v>
      </c>
      <c r="AJ19">
        <v>0.60699999999999998</v>
      </c>
      <c r="AK19">
        <v>0.622</v>
      </c>
      <c r="AL19">
        <v>0.69899999999999995</v>
      </c>
      <c r="AM19">
        <v>0.55600000000000005</v>
      </c>
      <c r="AN19">
        <v>0</v>
      </c>
      <c r="AO19">
        <v>0</v>
      </c>
      <c r="AP19">
        <v>0</v>
      </c>
      <c r="AQ19">
        <v>3</v>
      </c>
      <c r="AR19">
        <v>1032</v>
      </c>
      <c r="AS19">
        <v>378</v>
      </c>
      <c r="AT19">
        <v>1410</v>
      </c>
      <c r="AU19">
        <v>25795</v>
      </c>
      <c r="AV19">
        <f t="shared" si="1"/>
        <v>0.41266666666666668</v>
      </c>
      <c r="AW19">
        <f t="shared" si="2"/>
        <v>0.43966666666666665</v>
      </c>
      <c r="AX19">
        <f t="shared" si="3"/>
        <v>0.41833333333333328</v>
      </c>
      <c r="AY19" s="3" t="str">
        <f>VLOOKUP($B19,[1]queries!$A$2:$V$697,AY$1,FALSE)</f>
        <v>presidents</v>
      </c>
      <c r="AZ19" s="3" t="str">
        <f>VLOOKUP($B19,[1]queries!$A$2:$V$697,AZ$1,FALSE)</f>
        <v>SELECT p.name, p.party, start_year, end_year, p.cardinal_number FROM target.world_presidents p WHERE p.country ='Venezuela' AND start_year &gt; 1900 AND end_year &lt; 2000 AND party ='Democratic Action'</v>
      </c>
      <c r="BA19" s="3" t="str">
        <f>VLOOKUP($B19,[1]queries!$A$2:$V$697,BA$1,FALSE)</f>
        <v>List the name, the party, the start and end year and the cardinal number of Democratic Action Venezuela president who served between 1900 and 2000</v>
      </c>
      <c r="BB19" s="3">
        <f>VLOOKUP($B19,[1]queries!$A$2:$V$697,BB$1,FALSE)</f>
        <v>9</v>
      </c>
      <c r="BC19" s="3">
        <f>VLOOKUP($B19,[1]queries!$A$2:$V$697,BC$1,FALSE)</f>
        <v>5</v>
      </c>
      <c r="BD19" s="3">
        <f>VLOOKUP($B19,[1]queries!$A$2:$V$697,BD$1,FALSE)</f>
        <v>2</v>
      </c>
      <c r="BE19" s="3">
        <f>VLOOKUP($B19,[1]queries!$A$2:$V$697,BE$1,FALSE)</f>
        <v>3</v>
      </c>
      <c r="BF19" s="3">
        <f>VLOOKUP($B19,[1]queries!$A$2:$V$697,BF$1,FALSE)</f>
        <v>1</v>
      </c>
      <c r="BG19" s="3">
        <f>VLOOKUP($B19,[1]queries!$A$2:$V$697,BG$1,FALSE)</f>
        <v>2</v>
      </c>
      <c r="BH19" s="3">
        <f>VLOOKUP($B19,[1]queries!$A$2:$V$697,BH$1,FALSE)</f>
        <v>2</v>
      </c>
      <c r="BI19" s="3">
        <f>VLOOKUP($B19,[1]queries!$A$2:$V$697,BI$1,FALSE)</f>
        <v>0</v>
      </c>
      <c r="BJ19" s="3">
        <f>VLOOKUP($B19,[1]queries!$A$2:$V$697,BJ$1,FALSE)</f>
        <v>0</v>
      </c>
      <c r="BK19" s="3">
        <f>VLOOKUP($B19,[1]queries!$A$2:$V$697,BK$1,FALSE)</f>
        <v>0</v>
      </c>
      <c r="BL19" s="3">
        <f>VLOOKUP($B19,[1]queries!$A$2:$V$697,BL$1,FALSE)</f>
        <v>0</v>
      </c>
      <c r="BM19" s="3">
        <f>VLOOKUP($B19,[1]queries!$A$2:$V$697,BM$1,FALSE)</f>
        <v>0</v>
      </c>
      <c r="BN19" s="3">
        <f>VLOOKUP($B19,[1]queries!$A$2:$V$697,BN$1,FALSE)</f>
        <v>0</v>
      </c>
      <c r="BO19" s="3">
        <f>VLOOKUP($B19,[1]queries!$A$2:$V$697,BO$1,FALSE)</f>
        <v>0</v>
      </c>
      <c r="BP19" s="3">
        <f>VLOOKUP($B19,[1]queries!$A$2:$V$697,BP$1,FALSE)</f>
        <v>0</v>
      </c>
      <c r="BQ19" s="3">
        <f>VLOOKUP($B19,[1]queries!$A$2:$V$697,BQ$1,FALSE)</f>
        <v>5</v>
      </c>
      <c r="BR19" s="3">
        <f>VLOOKUP($B19,[1]queries!$A$2:$V$697,BR$1,FALSE)</f>
        <v>4</v>
      </c>
    </row>
    <row r="20" spans="1:70" x14ac:dyDescent="0.2">
      <c r="A20" s="1">
        <v>19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4</v>
      </c>
      <c r="N20">
        <v>2218</v>
      </c>
      <c r="O20">
        <v>1532</v>
      </c>
      <c r="P20">
        <v>3750</v>
      </c>
      <c r="Q20">
        <v>44023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7.6999999999999999E-2</v>
      </c>
      <c r="Y20">
        <v>0</v>
      </c>
      <c r="Z20">
        <v>0</v>
      </c>
      <c r="AA20">
        <v>0</v>
      </c>
      <c r="AB20">
        <v>4</v>
      </c>
      <c r="AC20">
        <v>2090</v>
      </c>
      <c r="AD20">
        <v>679</v>
      </c>
      <c r="AE20">
        <v>2769</v>
      </c>
      <c r="AF20">
        <v>34632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</v>
      </c>
      <c r="AN20">
        <v>0</v>
      </c>
      <c r="AO20">
        <v>0</v>
      </c>
      <c r="AP20">
        <v>0</v>
      </c>
      <c r="AQ20">
        <v>3</v>
      </c>
      <c r="AR20">
        <v>746</v>
      </c>
      <c r="AS20">
        <v>150</v>
      </c>
      <c r="AT20">
        <v>896</v>
      </c>
      <c r="AU20">
        <v>23667</v>
      </c>
      <c r="AV20">
        <f t="shared" si="1"/>
        <v>0.33333333333333331</v>
      </c>
      <c r="AW20">
        <f t="shared" si="2"/>
        <v>2.5666666666666667E-2</v>
      </c>
      <c r="AX20">
        <f t="shared" si="3"/>
        <v>6.6666666666666666E-2</v>
      </c>
      <c r="AY20" s="3" t="str">
        <f>VLOOKUP($B20,[1]queries!$A$2:$V$697,AY$1,FALSE)</f>
        <v>presidents</v>
      </c>
      <c r="AZ20" s="3" t="str">
        <f>VLOOKUP($B20,[1]queries!$A$2:$V$697,AZ$1,FALSE)</f>
        <v>SELECT p.party, count(p.party) num FROM target.world_presidents p WHERE p.country='Venezuela' group by p.party order by num desc limit 1</v>
      </c>
      <c r="BA20" s="3" t="str">
        <f>VLOOKUP($B20,[1]queries!$A$2:$V$697,BA$1,FALSE)</f>
        <v>List the party name and the number of presidents of the party with more Venezuela presidents</v>
      </c>
      <c r="BB20" s="3">
        <f>VLOOKUP($B20,[1]queries!$A$2:$V$697,BB$1,FALSE)</f>
        <v>1</v>
      </c>
      <c r="BC20" s="3">
        <f>VLOOKUP($B20,[1]queries!$A$2:$V$697,BC$1,FALSE)</f>
        <v>2</v>
      </c>
      <c r="BD20" s="3">
        <f>VLOOKUP($B20,[1]queries!$A$2:$V$697,BD$1,FALSE)</f>
        <v>1</v>
      </c>
      <c r="BE20" s="3">
        <f>VLOOKUP($B20,[1]queries!$A$2:$V$697,BE$1,FALSE)</f>
        <v>1</v>
      </c>
      <c r="BF20" s="3">
        <f>VLOOKUP($B20,[1]queries!$A$2:$V$697,BF$1,FALSE)</f>
        <v>1</v>
      </c>
      <c r="BG20" s="3">
        <f>VLOOKUP($B20,[1]queries!$A$2:$V$697,BG$1,FALSE)</f>
        <v>0</v>
      </c>
      <c r="BH20" s="3">
        <f>VLOOKUP($B20,[1]queries!$A$2:$V$697,BH$1,FALSE)</f>
        <v>1</v>
      </c>
      <c r="BI20" s="3">
        <f>VLOOKUP($B20,[1]queries!$A$2:$V$697,BI$1,FALSE)</f>
        <v>1</v>
      </c>
      <c r="BJ20" s="3">
        <f>VLOOKUP($B20,[1]queries!$A$2:$V$697,BJ$1,FALSE)</f>
        <v>0</v>
      </c>
      <c r="BK20" s="3">
        <f>VLOOKUP($B20,[1]queries!$A$2:$V$697,BK$1,FALSE)</f>
        <v>0</v>
      </c>
      <c r="BL20" s="3">
        <f>VLOOKUP($B20,[1]queries!$A$2:$V$697,BL$1,FALSE)</f>
        <v>1</v>
      </c>
      <c r="BM20" s="3">
        <f>VLOOKUP($B20,[1]queries!$A$2:$V$697,BM$1,FALSE)</f>
        <v>1</v>
      </c>
      <c r="BN20" s="3">
        <f>VLOOKUP($B20,[1]queries!$A$2:$V$697,BN$1,FALSE)</f>
        <v>1</v>
      </c>
      <c r="BO20" s="3">
        <f>VLOOKUP($B20,[1]queries!$A$2:$V$697,BO$1,FALSE)</f>
        <v>0</v>
      </c>
      <c r="BP20" s="3">
        <f>VLOOKUP($B20,[1]queries!$A$2:$V$697,BP$1,FALSE)</f>
        <v>0</v>
      </c>
      <c r="BQ20" s="3">
        <f>VLOOKUP($B20,[1]queries!$A$2:$V$697,BQ$1,FALSE)</f>
        <v>2</v>
      </c>
      <c r="BR20" s="3" t="str">
        <f>VLOOKUP($B20,[1]queries!$A$2:$V$697,BR$1,FALSE)</f>
        <v/>
      </c>
    </row>
    <row r="21" spans="1:70" x14ac:dyDescent="0.2">
      <c r="A21" s="1">
        <v>20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507</v>
      </c>
      <c r="O21">
        <v>209</v>
      </c>
      <c r="P21">
        <v>716</v>
      </c>
      <c r="Q21">
        <v>17531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0.33300000000000002</v>
      </c>
      <c r="Y21">
        <v>0</v>
      </c>
      <c r="Z21">
        <v>0</v>
      </c>
      <c r="AA21">
        <v>0</v>
      </c>
      <c r="AB21">
        <v>3</v>
      </c>
      <c r="AC21">
        <v>804</v>
      </c>
      <c r="AD21">
        <v>205</v>
      </c>
      <c r="AE21">
        <v>1009</v>
      </c>
      <c r="AF21">
        <v>26000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0.5</v>
      </c>
      <c r="AN21">
        <v>0</v>
      </c>
      <c r="AO21">
        <v>0</v>
      </c>
      <c r="AP21">
        <v>0</v>
      </c>
      <c r="AQ21">
        <v>2</v>
      </c>
      <c r="AR21">
        <v>462</v>
      </c>
      <c r="AS21">
        <v>129</v>
      </c>
      <c r="AT21">
        <v>591</v>
      </c>
      <c r="AU21">
        <v>17560</v>
      </c>
      <c r="AV21">
        <f t="shared" si="1"/>
        <v>0.33333333333333331</v>
      </c>
      <c r="AW21">
        <f t="shared" si="2"/>
        <v>0.111</v>
      </c>
      <c r="AX21">
        <f t="shared" si="3"/>
        <v>0.16666666666666666</v>
      </c>
      <c r="AY21" s="3" t="str">
        <f>VLOOKUP($B21,[1]queries!$A$2:$V$697,AY$1,FALSE)</f>
        <v>presidents</v>
      </c>
      <c r="AZ21" s="3" t="str">
        <f>VLOOKUP($B21,[1]queries!$A$2:$V$697,AZ$1,FALSE)</f>
        <v>SELECT count(*) FROM target.world_presidents p where p.country='Venezuela' AND p.start_year &gt;= 1990  AND p.start_year &lt; 2000</v>
      </c>
      <c r="BA21" s="3" t="str">
        <f>VLOOKUP($B21,[1]queries!$A$2:$V$697,BA$1,FALSE)</f>
        <v>count Venezuela presidents who began their terms in the 1990 and finish it in 2000</v>
      </c>
      <c r="BB21" s="3">
        <f>VLOOKUP($B21,[1]queries!$A$2:$V$697,BB$1,FALSE)</f>
        <v>1</v>
      </c>
      <c r="BC21" s="3">
        <f>VLOOKUP($B21,[1]queries!$A$2:$V$697,BC$1,FALSE)</f>
        <v>1</v>
      </c>
      <c r="BD21" s="3">
        <f>VLOOKUP($B21,[1]queries!$A$2:$V$697,BD$1,FALSE)</f>
        <v>1</v>
      </c>
      <c r="BE21" s="3">
        <f>VLOOKUP($B21,[1]queries!$A$2:$V$697,BE$1,FALSE)</f>
        <v>0</v>
      </c>
      <c r="BF21" s="3">
        <f>VLOOKUP($B21,[1]queries!$A$2:$V$697,BF$1,FALSE)</f>
        <v>1</v>
      </c>
      <c r="BG21" s="3">
        <f>VLOOKUP($B21,[1]queries!$A$2:$V$697,BG$1,FALSE)</f>
        <v>2</v>
      </c>
      <c r="BH21" s="3">
        <f>VLOOKUP($B21,[1]queries!$A$2:$V$697,BH$1,FALSE)</f>
        <v>1</v>
      </c>
      <c r="BI21" s="3">
        <f>VLOOKUP($B21,[1]queries!$A$2:$V$697,BI$1,FALSE)</f>
        <v>1</v>
      </c>
      <c r="BJ21" s="3">
        <f>VLOOKUP($B21,[1]queries!$A$2:$V$697,BJ$1,FALSE)</f>
        <v>0</v>
      </c>
      <c r="BK21" s="3">
        <f>VLOOKUP($B21,[1]queries!$A$2:$V$697,BK$1,FALSE)</f>
        <v>0</v>
      </c>
      <c r="BL21" s="3">
        <f>VLOOKUP($B21,[1]queries!$A$2:$V$697,BL$1,FALSE)</f>
        <v>0</v>
      </c>
      <c r="BM21" s="3">
        <f>VLOOKUP($B21,[1]queries!$A$2:$V$697,BM$1,FALSE)</f>
        <v>0</v>
      </c>
      <c r="BN21" s="3">
        <f>VLOOKUP($B21,[1]queries!$A$2:$V$697,BN$1,FALSE)</f>
        <v>0</v>
      </c>
      <c r="BO21" s="3">
        <f>VLOOKUP($B21,[1]queries!$A$2:$V$697,BO$1,FALSE)</f>
        <v>0</v>
      </c>
      <c r="BP21" s="3">
        <f>VLOOKUP($B21,[1]queries!$A$2:$V$697,BP$1,FALSE)</f>
        <v>0</v>
      </c>
      <c r="BQ21" s="3" t="str">
        <f>VLOOKUP($B21,[1]queries!$A$2:$V$697,BQ$1,FALSE)</f>
        <v/>
      </c>
      <c r="BR21" s="3">
        <f>VLOOKUP($B21,[1]queries!$A$2:$V$697,BR$1,FALSE)</f>
        <v>3</v>
      </c>
    </row>
    <row r="22" spans="1:70" x14ac:dyDescent="0.2">
      <c r="A22" s="1">
        <v>21</v>
      </c>
      <c r="B22" t="s">
        <v>74</v>
      </c>
      <c r="C22">
        <v>0.875</v>
      </c>
      <c r="D22">
        <v>0.875</v>
      </c>
      <c r="E22">
        <v>0.63600000000000001</v>
      </c>
      <c r="F22">
        <v>0.63600000000000001</v>
      </c>
      <c r="G22">
        <v>0.73699999999999999</v>
      </c>
      <c r="H22">
        <v>0.73699999999999999</v>
      </c>
      <c r="I22">
        <v>0.66700000000000004</v>
      </c>
      <c r="J22">
        <v>0.33300000000000002</v>
      </c>
      <c r="K22">
        <v>0.33300000000000002</v>
      </c>
      <c r="L22">
        <v>0.33300000000000002</v>
      </c>
      <c r="M22">
        <v>3</v>
      </c>
      <c r="N22">
        <v>1426</v>
      </c>
      <c r="O22">
        <v>649</v>
      </c>
      <c r="P22">
        <v>2075</v>
      </c>
      <c r="Q22">
        <v>31765</v>
      </c>
      <c r="R22">
        <v>0.25</v>
      </c>
      <c r="S22">
        <v>0.25</v>
      </c>
      <c r="T22">
        <v>0.27300000000000002</v>
      </c>
      <c r="U22">
        <v>0.27300000000000002</v>
      </c>
      <c r="V22">
        <v>0.26100000000000001</v>
      </c>
      <c r="W22">
        <v>0.26100000000000001</v>
      </c>
      <c r="X22">
        <v>0.46200000000000002</v>
      </c>
      <c r="Y22">
        <v>0</v>
      </c>
      <c r="Z22">
        <v>0</v>
      </c>
      <c r="AA22">
        <v>0.5</v>
      </c>
      <c r="AB22">
        <v>3</v>
      </c>
      <c r="AC22">
        <v>1555</v>
      </c>
      <c r="AD22">
        <v>865</v>
      </c>
      <c r="AE22">
        <v>2420</v>
      </c>
      <c r="AF22">
        <v>25921</v>
      </c>
      <c r="AG22">
        <v>0.5</v>
      </c>
      <c r="AH22">
        <v>0.5</v>
      </c>
      <c r="AI22">
        <v>9.0999999999999998E-2</v>
      </c>
      <c r="AJ22">
        <v>9.0999999999999998E-2</v>
      </c>
      <c r="AK22">
        <v>0.154</v>
      </c>
      <c r="AL22">
        <v>0.154</v>
      </c>
      <c r="AM22">
        <v>0.75</v>
      </c>
      <c r="AN22">
        <v>0</v>
      </c>
      <c r="AO22">
        <v>0</v>
      </c>
      <c r="AP22">
        <v>0.16700000000000001</v>
      </c>
      <c r="AQ22">
        <v>3</v>
      </c>
      <c r="AR22">
        <v>1429</v>
      </c>
      <c r="AS22">
        <v>694</v>
      </c>
      <c r="AT22">
        <v>2123</v>
      </c>
      <c r="AU22">
        <v>27815</v>
      </c>
      <c r="AV22">
        <f t="shared" si="1"/>
        <v>0.57899999999999996</v>
      </c>
      <c r="AW22">
        <f t="shared" si="2"/>
        <v>0.40766666666666668</v>
      </c>
      <c r="AX22">
        <f t="shared" si="3"/>
        <v>0.35699999999999998</v>
      </c>
      <c r="AY22" s="3" t="str">
        <f>VLOOKUP($B22,[1]queries!$A$2:$V$697,AY$1,FALSE)</f>
        <v>presidents</v>
      </c>
      <c r="AZ22" s="3" t="str">
        <f>VLOOKUP($B22,[1]queries!$A$2:$V$697,AZ$1,FALSE)</f>
        <v>SELECT party, count(p.party) num FROM target.world_presidents p WHERE p.country ='Venezuela' AND start_year &gt; 1900 AND end_year &lt; 2000 group by p.party order by num desc</v>
      </c>
      <c r="BA22" s="3" t="str">
        <f>VLOOKUP($B22,[1]queries!$A$2:$V$697,BA$1,FALSE)</f>
        <v>List the party name and the number of times that the party have elected a Venezuela president between the 1900 and 2000</v>
      </c>
      <c r="BB22" s="3">
        <f>VLOOKUP($B22,[1]queries!$A$2:$V$697,BB$1,FALSE)</f>
        <v>6</v>
      </c>
      <c r="BC22" s="3">
        <f>VLOOKUP($B22,[1]queries!$A$2:$V$697,BC$1,FALSE)</f>
        <v>2</v>
      </c>
      <c r="BD22" s="3">
        <f>VLOOKUP($B22,[1]queries!$A$2:$V$697,BD$1,FALSE)</f>
        <v>1</v>
      </c>
      <c r="BE22" s="3">
        <f>VLOOKUP($B22,[1]queries!$A$2:$V$697,BE$1,FALSE)</f>
        <v>1</v>
      </c>
      <c r="BF22" s="3">
        <f>VLOOKUP($B22,[1]queries!$A$2:$V$697,BF$1,FALSE)</f>
        <v>1</v>
      </c>
      <c r="BG22" s="3">
        <f>VLOOKUP($B22,[1]queries!$A$2:$V$697,BG$1,FALSE)</f>
        <v>2</v>
      </c>
      <c r="BH22" s="3">
        <f>VLOOKUP($B22,[1]queries!$A$2:$V$697,BH$1,FALSE)</f>
        <v>1</v>
      </c>
      <c r="BI22" s="3">
        <f>VLOOKUP($B22,[1]queries!$A$2:$V$697,BI$1,FALSE)</f>
        <v>1</v>
      </c>
      <c r="BJ22" s="3">
        <f>VLOOKUP($B22,[1]queries!$A$2:$V$697,BJ$1,FALSE)</f>
        <v>0</v>
      </c>
      <c r="BK22" s="3">
        <f>VLOOKUP($B22,[1]queries!$A$2:$V$697,BK$1,FALSE)</f>
        <v>0</v>
      </c>
      <c r="BL22" s="3">
        <f>VLOOKUP($B22,[1]queries!$A$2:$V$697,BL$1,FALSE)</f>
        <v>1</v>
      </c>
      <c r="BM22" s="3">
        <f>VLOOKUP($B22,[1]queries!$A$2:$V$697,BM$1,FALSE)</f>
        <v>0</v>
      </c>
      <c r="BN22" s="3">
        <f>VLOOKUP($B22,[1]queries!$A$2:$V$697,BN$1,FALSE)</f>
        <v>1</v>
      </c>
      <c r="BO22" s="3">
        <f>VLOOKUP($B22,[1]queries!$A$2:$V$697,BO$1,FALSE)</f>
        <v>0</v>
      </c>
      <c r="BP22" s="3">
        <f>VLOOKUP($B22,[1]queries!$A$2:$V$697,BP$1,FALSE)</f>
        <v>0</v>
      </c>
      <c r="BQ22" s="3">
        <f>VLOOKUP($B22,[1]queries!$A$2:$V$697,BQ$1,FALSE)</f>
        <v>2</v>
      </c>
      <c r="BR22" s="3">
        <f>VLOOKUP($B22,[1]queries!$A$2:$V$697,BR$1,FALSE)</f>
        <v>3</v>
      </c>
    </row>
    <row r="23" spans="1:70" x14ac:dyDescent="0.2">
      <c r="A23" s="1">
        <v>22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1208</v>
      </c>
      <c r="O23">
        <v>1577</v>
      </c>
      <c r="P23">
        <v>2785</v>
      </c>
      <c r="Q23">
        <v>25043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2.7E-2</v>
      </c>
      <c r="Y23">
        <v>0</v>
      </c>
      <c r="Z23">
        <v>0</v>
      </c>
      <c r="AA23">
        <v>0</v>
      </c>
      <c r="AB23">
        <v>4</v>
      </c>
      <c r="AC23">
        <v>3465</v>
      </c>
      <c r="AD23">
        <v>5152</v>
      </c>
      <c r="AE23">
        <v>8617</v>
      </c>
      <c r="AF23">
        <v>71604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2</v>
      </c>
      <c r="AR23">
        <v>603</v>
      </c>
      <c r="AS23">
        <v>21</v>
      </c>
      <c r="AT23">
        <v>624</v>
      </c>
      <c r="AU23">
        <v>16803</v>
      </c>
      <c r="AV23">
        <f t="shared" si="1"/>
        <v>0.33333333333333331</v>
      </c>
      <c r="AW23">
        <f t="shared" si="2"/>
        <v>8.9999999999999993E-3</v>
      </c>
      <c r="AX23">
        <f t="shared" si="3"/>
        <v>0.33333333333333331</v>
      </c>
      <c r="AY23" s="3" t="str">
        <f>VLOOKUP($B23,[1]queries!$A$2:$V$697,AY$1,FALSE)</f>
        <v>world1</v>
      </c>
      <c r="AZ23" s="3" t="str">
        <f>VLOOKUP($B23,[1]queries!$A$2:$V$697,AZ$1,FALSE)</f>
        <v>SELECT count(distinct government_form) as government_form FROM target.country WHERE continent = 'Africa'</v>
      </c>
      <c r="BA23" s="3" t="str">
        <f>VLOOKUP($B23,[1]queries!$A$2:$V$697,BA$1,FALSE)</f>
        <v>How many type of governments are in Africa?</v>
      </c>
      <c r="BB23" s="3">
        <f>VLOOKUP($B23,[1]queries!$A$2:$V$697,BB$1,FALSE)</f>
        <v>1</v>
      </c>
      <c r="BC23" s="3">
        <f>VLOOKUP($B23,[1]queries!$A$2:$V$697,BC$1,FALSE)</f>
        <v>1</v>
      </c>
      <c r="BD23" s="3">
        <f>VLOOKUP($B23,[1]queries!$A$2:$V$697,BD$1,FALSE)</f>
        <v>1</v>
      </c>
      <c r="BE23" s="3">
        <f>VLOOKUP($B23,[1]queries!$A$2:$V$697,BE$1,FALSE)</f>
        <v>0</v>
      </c>
      <c r="BF23" s="3">
        <f>VLOOKUP($B23,[1]queries!$A$2:$V$697,BF$1,FALSE)</f>
        <v>1</v>
      </c>
      <c r="BG23" s="3">
        <f>VLOOKUP($B23,[1]queries!$A$2:$V$697,BG$1,FALSE)</f>
        <v>0</v>
      </c>
      <c r="BH23" s="3">
        <f>VLOOKUP($B23,[1]queries!$A$2:$V$697,BH$1,FALSE)</f>
        <v>1</v>
      </c>
      <c r="BI23" s="3">
        <f>VLOOKUP($B23,[1]queries!$A$2:$V$697,BI$1,FALSE)</f>
        <v>1</v>
      </c>
      <c r="BJ23" s="3">
        <f>VLOOKUP($B23,[1]queries!$A$2:$V$697,BJ$1,FALSE)</f>
        <v>0</v>
      </c>
      <c r="BK23" s="3">
        <f>VLOOKUP($B23,[1]queries!$A$2:$V$697,BK$1,FALSE)</f>
        <v>1</v>
      </c>
      <c r="BL23" s="3">
        <f>VLOOKUP($B23,[1]queries!$A$2:$V$697,BL$1,FALSE)</f>
        <v>0</v>
      </c>
      <c r="BM23" s="3">
        <f>VLOOKUP($B23,[1]queries!$A$2:$V$697,BM$1,FALSE)</f>
        <v>0</v>
      </c>
      <c r="BN23" s="3">
        <f>VLOOKUP($B23,[1]queries!$A$2:$V$697,BN$1,FALSE)</f>
        <v>0</v>
      </c>
      <c r="BO23" s="3">
        <f>VLOOKUP($B23,[1]queries!$A$2:$V$697,BO$1,FALSE)</f>
        <v>0</v>
      </c>
      <c r="BP23" s="3">
        <f>VLOOKUP($B23,[1]queries!$A$2:$V$697,BP$1,FALSE)</f>
        <v>0</v>
      </c>
      <c r="BQ23" s="3" t="str">
        <f>VLOOKUP($B23,[1]queries!$A$2:$V$697,BQ$1,FALSE)</f>
        <v/>
      </c>
      <c r="BR23" s="3" t="str">
        <f>VLOOKUP($B23,[1]queries!$A$2:$V$697,BR$1,FALSE)</f>
        <v/>
      </c>
    </row>
    <row r="24" spans="1:70" x14ac:dyDescent="0.2">
      <c r="A24" s="1">
        <v>23</v>
      </c>
      <c r="B24" t="s">
        <v>76</v>
      </c>
      <c r="C24">
        <v>0.38500000000000001</v>
      </c>
      <c r="D24">
        <v>0.76900000000000002</v>
      </c>
      <c r="E24">
        <v>0.16700000000000001</v>
      </c>
      <c r="F24">
        <v>0.5</v>
      </c>
      <c r="G24">
        <v>0.23300000000000001</v>
      </c>
      <c r="H24">
        <v>0.60599999999999998</v>
      </c>
      <c r="I24">
        <v>0.33300000000000002</v>
      </c>
      <c r="J24">
        <v>0</v>
      </c>
      <c r="K24">
        <v>0</v>
      </c>
      <c r="L24">
        <v>0</v>
      </c>
      <c r="M24">
        <v>3</v>
      </c>
      <c r="N24">
        <v>1097</v>
      </c>
      <c r="O24">
        <v>346</v>
      </c>
      <c r="P24">
        <v>1443</v>
      </c>
      <c r="Q24">
        <v>26239</v>
      </c>
      <c r="R24">
        <v>0</v>
      </c>
      <c r="S24">
        <v>0.38100000000000001</v>
      </c>
      <c r="T24">
        <v>0</v>
      </c>
      <c r="U24">
        <v>0.33300000000000002</v>
      </c>
      <c r="V24">
        <v>0</v>
      </c>
      <c r="W24">
        <v>0.35599999999999998</v>
      </c>
      <c r="X24">
        <v>0.5</v>
      </c>
      <c r="Y24">
        <v>0</v>
      </c>
      <c r="Z24">
        <v>0</v>
      </c>
      <c r="AA24">
        <v>0</v>
      </c>
      <c r="AB24">
        <v>2</v>
      </c>
      <c r="AC24">
        <v>591</v>
      </c>
      <c r="AD24">
        <v>356</v>
      </c>
      <c r="AE24">
        <v>947</v>
      </c>
      <c r="AF24">
        <v>15359</v>
      </c>
      <c r="AG24">
        <v>9.0999999999999998E-2</v>
      </c>
      <c r="AH24">
        <v>0.54500000000000004</v>
      </c>
      <c r="AI24">
        <v>3.3000000000000002E-2</v>
      </c>
      <c r="AJ24">
        <v>0.36699999999999999</v>
      </c>
      <c r="AK24">
        <v>4.9000000000000002E-2</v>
      </c>
      <c r="AL24">
        <v>0.439</v>
      </c>
      <c r="AM24">
        <v>0.25</v>
      </c>
      <c r="AN24">
        <v>0</v>
      </c>
      <c r="AO24">
        <v>0</v>
      </c>
      <c r="AP24">
        <v>0</v>
      </c>
      <c r="AQ24">
        <v>2</v>
      </c>
      <c r="AR24">
        <v>517</v>
      </c>
      <c r="AS24">
        <v>161</v>
      </c>
      <c r="AT24">
        <v>678</v>
      </c>
      <c r="AU24">
        <v>19115</v>
      </c>
      <c r="AV24">
        <f t="shared" si="1"/>
        <v>0.313</v>
      </c>
      <c r="AW24">
        <f t="shared" si="2"/>
        <v>0.28533333333333333</v>
      </c>
      <c r="AX24">
        <f t="shared" si="3"/>
        <v>0.22966666666666669</v>
      </c>
      <c r="AY24" s="3" t="str">
        <f>VLOOKUP($B24,[1]queries!$A$2:$V$697,AY$1,FALSE)</f>
        <v>presidents</v>
      </c>
      <c r="AZ24" s="3" t="str">
        <f>VLOOKUP($B24,[1]queries!$A$2:$V$697,AZ$1,FALSE)</f>
        <v>SELECT p.name, p.party, start_year, end_year, p.cardinal_number FROM target.world_presidents p WHERE p.country ='Venezuela' AND start_year &gt; 1800 AND end_year &lt; 1900 AND party ='Conservative'</v>
      </c>
      <c r="BA24" s="3" t="str">
        <f>VLOOKUP($B24,[1]queries!$A$2:$V$697,BA$1,FALSE)</f>
        <v>List the name, the party, the start and end year and the cardinal number of Conservative president who served between 1800 and 1900</v>
      </c>
      <c r="BB24" s="3">
        <f>VLOOKUP($B24,[1]queries!$A$2:$V$697,BB$1,FALSE)</f>
        <v>12</v>
      </c>
      <c r="BC24" s="3">
        <f>VLOOKUP($B24,[1]queries!$A$2:$V$697,BC$1,FALSE)</f>
        <v>5</v>
      </c>
      <c r="BD24" s="3">
        <f>VLOOKUP($B24,[1]queries!$A$2:$V$697,BD$1,FALSE)</f>
        <v>2</v>
      </c>
      <c r="BE24" s="3">
        <f>VLOOKUP($B24,[1]queries!$A$2:$V$697,BE$1,FALSE)</f>
        <v>3</v>
      </c>
      <c r="BF24" s="3">
        <f>VLOOKUP($B24,[1]queries!$A$2:$V$697,BF$1,FALSE)</f>
        <v>1</v>
      </c>
      <c r="BG24" s="3">
        <f>VLOOKUP($B24,[1]queries!$A$2:$V$697,BG$1,FALSE)</f>
        <v>2</v>
      </c>
      <c r="BH24" s="3">
        <f>VLOOKUP($B24,[1]queries!$A$2:$V$697,BH$1,FALSE)</f>
        <v>2</v>
      </c>
      <c r="BI24" s="3">
        <f>VLOOKUP($B24,[1]queries!$A$2:$V$697,BI$1,FALSE)</f>
        <v>0</v>
      </c>
      <c r="BJ24" s="3">
        <f>VLOOKUP($B24,[1]queries!$A$2:$V$697,BJ$1,FALSE)</f>
        <v>0</v>
      </c>
      <c r="BK24" s="3">
        <f>VLOOKUP($B24,[1]queries!$A$2:$V$697,BK$1,FALSE)</f>
        <v>0</v>
      </c>
      <c r="BL24" s="3">
        <f>VLOOKUP($B24,[1]queries!$A$2:$V$697,BL$1,FALSE)</f>
        <v>0</v>
      </c>
      <c r="BM24" s="3">
        <f>VLOOKUP($B24,[1]queries!$A$2:$V$697,BM$1,FALSE)</f>
        <v>0</v>
      </c>
      <c r="BN24" s="3">
        <f>VLOOKUP($B24,[1]queries!$A$2:$V$697,BN$1,FALSE)</f>
        <v>0</v>
      </c>
      <c r="BO24" s="3">
        <f>VLOOKUP($B24,[1]queries!$A$2:$V$697,BO$1,FALSE)</f>
        <v>0</v>
      </c>
      <c r="BP24" s="3">
        <f>VLOOKUP($B24,[1]queries!$A$2:$V$697,BP$1,FALSE)</f>
        <v>0</v>
      </c>
      <c r="BQ24" s="3">
        <f>VLOOKUP($B24,[1]queries!$A$2:$V$697,BQ$1,FALSE)</f>
        <v>5</v>
      </c>
      <c r="BR24" s="3">
        <f>VLOOKUP($B24,[1]queries!$A$2:$V$697,BR$1,FALSE)</f>
        <v>4</v>
      </c>
    </row>
    <row r="25" spans="1:70" x14ac:dyDescent="0.2">
      <c r="A25" s="1">
        <v>24</v>
      </c>
      <c r="B25" t="s">
        <v>77</v>
      </c>
      <c r="C25">
        <v>0.5</v>
      </c>
      <c r="D25">
        <v>0.5</v>
      </c>
      <c r="E25">
        <v>0.1</v>
      </c>
      <c r="F25">
        <v>0.1</v>
      </c>
      <c r="G25">
        <v>0.16700000000000001</v>
      </c>
      <c r="H25">
        <v>0.16700000000000001</v>
      </c>
      <c r="I25">
        <v>0.2</v>
      </c>
      <c r="J25">
        <v>0</v>
      </c>
      <c r="K25">
        <v>0</v>
      </c>
      <c r="L25">
        <v>0</v>
      </c>
      <c r="M25">
        <v>2</v>
      </c>
      <c r="N25">
        <v>720</v>
      </c>
      <c r="O25">
        <v>849</v>
      </c>
      <c r="P25">
        <v>1569</v>
      </c>
      <c r="Q25">
        <v>21134</v>
      </c>
      <c r="R25">
        <v>0.5</v>
      </c>
      <c r="S25">
        <v>0.5</v>
      </c>
      <c r="T25">
        <v>0.1</v>
      </c>
      <c r="U25">
        <v>0.1</v>
      </c>
      <c r="V25">
        <v>0.16700000000000001</v>
      </c>
      <c r="W25">
        <v>0.16700000000000001</v>
      </c>
      <c r="X25">
        <v>0.20799999999999999</v>
      </c>
      <c r="Y25">
        <v>0</v>
      </c>
      <c r="Z25">
        <v>0</v>
      </c>
      <c r="AA25">
        <v>0</v>
      </c>
      <c r="AB25">
        <v>2</v>
      </c>
      <c r="AC25">
        <v>1315</v>
      </c>
      <c r="AD25">
        <v>1482</v>
      </c>
      <c r="AE25">
        <v>2797</v>
      </c>
      <c r="AF25">
        <v>29668</v>
      </c>
      <c r="AG25">
        <v>1</v>
      </c>
      <c r="AH25">
        <v>1</v>
      </c>
      <c r="AI25">
        <v>0.1</v>
      </c>
      <c r="AJ25">
        <v>0.1</v>
      </c>
      <c r="AK25">
        <v>0.182</v>
      </c>
      <c r="AL25">
        <v>0.182</v>
      </c>
      <c r="AM25">
        <v>0.71399999999999997</v>
      </c>
      <c r="AN25">
        <v>0</v>
      </c>
      <c r="AO25">
        <v>0</v>
      </c>
      <c r="AP25">
        <v>0</v>
      </c>
      <c r="AQ25">
        <v>3</v>
      </c>
      <c r="AR25">
        <v>1257</v>
      </c>
      <c r="AS25">
        <v>539</v>
      </c>
      <c r="AT25">
        <v>1796</v>
      </c>
      <c r="AU25">
        <v>27723</v>
      </c>
      <c r="AV25">
        <f t="shared" si="1"/>
        <v>0.12233333333333334</v>
      </c>
      <c r="AW25">
        <f t="shared" si="2"/>
        <v>0.125</v>
      </c>
      <c r="AX25">
        <f t="shared" si="3"/>
        <v>0.29866666666666664</v>
      </c>
      <c r="AY25" s="3" t="str">
        <f>VLOOKUP($B25,[1]queries!$A$2:$V$697,AY$1,FALSE)</f>
        <v>presidents</v>
      </c>
      <c r="AZ25" s="3" t="str">
        <f>VLOOKUP($B25,[1]queries!$A$2:$V$697,AZ$1,FALSE)</f>
        <v>SELECT p.party, count(p.party) num FROM target.world_presidents p WHERE p.country ='Venezuela' AND start_year &gt; 1800 AND end_year &lt; 1900 group by p.party order by num desc</v>
      </c>
      <c r="BA25" s="3" t="str">
        <f>VLOOKUP($B25,[1]queries!$A$2:$V$697,BA$1,FALSE)</f>
        <v>List the party name and the number of times that the party have elected a Venezuela president between the 1800 and 1900</v>
      </c>
      <c r="BB25" s="3">
        <f>VLOOKUP($B25,[1]queries!$A$2:$V$697,BB$1,FALSE)</f>
        <v>5</v>
      </c>
      <c r="BC25" s="3">
        <f>VLOOKUP($B25,[1]queries!$A$2:$V$697,BC$1,FALSE)</f>
        <v>2</v>
      </c>
      <c r="BD25" s="3">
        <f>VLOOKUP($B25,[1]queries!$A$2:$V$697,BD$1,FALSE)</f>
        <v>1</v>
      </c>
      <c r="BE25" s="3">
        <f>VLOOKUP($B25,[1]queries!$A$2:$V$697,BE$1,FALSE)</f>
        <v>1</v>
      </c>
      <c r="BF25" s="3">
        <f>VLOOKUP($B25,[1]queries!$A$2:$V$697,BF$1,FALSE)</f>
        <v>1</v>
      </c>
      <c r="BG25" s="3">
        <f>VLOOKUP($B25,[1]queries!$A$2:$V$697,BG$1,FALSE)</f>
        <v>2</v>
      </c>
      <c r="BH25" s="3">
        <f>VLOOKUP($B25,[1]queries!$A$2:$V$697,BH$1,FALSE)</f>
        <v>1</v>
      </c>
      <c r="BI25" s="3">
        <f>VLOOKUP($B25,[1]queries!$A$2:$V$697,BI$1,FALSE)</f>
        <v>1</v>
      </c>
      <c r="BJ25" s="3">
        <f>VLOOKUP($B25,[1]queries!$A$2:$V$697,BJ$1,FALSE)</f>
        <v>0</v>
      </c>
      <c r="BK25" s="3">
        <f>VLOOKUP($B25,[1]queries!$A$2:$V$697,BK$1,FALSE)</f>
        <v>0</v>
      </c>
      <c r="BL25" s="3">
        <f>VLOOKUP($B25,[1]queries!$A$2:$V$697,BL$1,FALSE)</f>
        <v>1</v>
      </c>
      <c r="BM25" s="3">
        <f>VLOOKUP($B25,[1]queries!$A$2:$V$697,BM$1,FALSE)</f>
        <v>0</v>
      </c>
      <c r="BN25" s="3">
        <f>VLOOKUP($B25,[1]queries!$A$2:$V$697,BN$1,FALSE)</f>
        <v>1</v>
      </c>
      <c r="BO25" s="3">
        <f>VLOOKUP($B25,[1]queries!$A$2:$V$697,BO$1,FALSE)</f>
        <v>0</v>
      </c>
      <c r="BP25" s="3">
        <f>VLOOKUP($B25,[1]queries!$A$2:$V$697,BP$1,FALSE)</f>
        <v>0</v>
      </c>
      <c r="BQ25" s="3">
        <f>VLOOKUP($B25,[1]queries!$A$2:$V$697,BQ$1,FALSE)</f>
        <v>2</v>
      </c>
      <c r="BR25" s="3">
        <f>VLOOKUP($B25,[1]queries!$A$2:$V$697,BR$1,FALSE)</f>
        <v>3</v>
      </c>
    </row>
    <row r="26" spans="1:70" x14ac:dyDescent="0.2">
      <c r="A26" s="1">
        <v>25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3</v>
      </c>
      <c r="N26">
        <v>894</v>
      </c>
      <c r="O26">
        <v>262</v>
      </c>
      <c r="P26">
        <v>1156</v>
      </c>
      <c r="Q26">
        <v>26083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0.33300000000000002</v>
      </c>
      <c r="Y26">
        <v>0</v>
      </c>
      <c r="Z26">
        <v>0</v>
      </c>
      <c r="AA26">
        <v>0</v>
      </c>
      <c r="AB26">
        <v>2</v>
      </c>
      <c r="AC26">
        <v>460</v>
      </c>
      <c r="AD26">
        <v>175</v>
      </c>
      <c r="AE26">
        <v>635</v>
      </c>
      <c r="AF26">
        <v>15640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417</v>
      </c>
      <c r="AS26">
        <v>151</v>
      </c>
      <c r="AT26">
        <v>568</v>
      </c>
      <c r="AU26">
        <v>17192</v>
      </c>
      <c r="AV26">
        <f t="shared" si="1"/>
        <v>0.33333333333333331</v>
      </c>
      <c r="AW26">
        <f t="shared" si="2"/>
        <v>0.111</v>
      </c>
      <c r="AX26">
        <f t="shared" si="3"/>
        <v>0.33333333333333331</v>
      </c>
      <c r="AY26" s="3" t="str">
        <f>VLOOKUP($B26,[1]queries!$A$2:$V$697,AY$1,FALSE)</f>
        <v>presidents</v>
      </c>
      <c r="AZ26" s="3" t="str">
        <f>VLOOKUP($B26,[1]queries!$A$2:$V$697,AZ$1,FALSE)</f>
        <v>SELECT count(*) FROM target.world_presidents p WHERE p.country='United States' AND p.start_year &gt;= 1990  AND p.start_year &lt; 2000</v>
      </c>
      <c r="BA26" s="3" t="str">
        <f>VLOOKUP($B26,[1]queries!$A$2:$V$697,BA$1,FALSE)</f>
        <v>count U.S. presidents who began their terms in the 1990 and finish it in 2000</v>
      </c>
      <c r="BB26" s="3">
        <f>VLOOKUP($B26,[1]queries!$A$2:$V$697,BB$1,FALSE)</f>
        <v>1</v>
      </c>
      <c r="BC26" s="3">
        <f>VLOOKUP($B26,[1]queries!$A$2:$V$697,BC$1,FALSE)</f>
        <v>1</v>
      </c>
      <c r="BD26" s="3">
        <f>VLOOKUP($B26,[1]queries!$A$2:$V$697,BD$1,FALSE)</f>
        <v>1</v>
      </c>
      <c r="BE26" s="3">
        <f>VLOOKUP($B26,[1]queries!$A$2:$V$697,BE$1,FALSE)</f>
        <v>0</v>
      </c>
      <c r="BF26" s="3">
        <f>VLOOKUP($B26,[1]queries!$A$2:$V$697,BF$1,FALSE)</f>
        <v>1</v>
      </c>
      <c r="BG26" s="3">
        <f>VLOOKUP($B26,[1]queries!$A$2:$V$697,BG$1,FALSE)</f>
        <v>2</v>
      </c>
      <c r="BH26" s="3">
        <f>VLOOKUP($B26,[1]queries!$A$2:$V$697,BH$1,FALSE)</f>
        <v>1</v>
      </c>
      <c r="BI26" s="3">
        <f>VLOOKUP($B26,[1]queries!$A$2:$V$697,BI$1,FALSE)</f>
        <v>1</v>
      </c>
      <c r="BJ26" s="3">
        <f>VLOOKUP($B26,[1]queries!$A$2:$V$697,BJ$1,FALSE)</f>
        <v>0</v>
      </c>
      <c r="BK26" s="3">
        <f>VLOOKUP($B26,[1]queries!$A$2:$V$697,BK$1,FALSE)</f>
        <v>0</v>
      </c>
      <c r="BL26" s="3">
        <f>VLOOKUP($B26,[1]queries!$A$2:$V$697,BL$1,FALSE)</f>
        <v>0</v>
      </c>
      <c r="BM26" s="3">
        <f>VLOOKUP($B26,[1]queries!$A$2:$V$697,BM$1,FALSE)</f>
        <v>0</v>
      </c>
      <c r="BN26" s="3">
        <f>VLOOKUP($B26,[1]queries!$A$2:$V$697,BN$1,FALSE)</f>
        <v>0</v>
      </c>
      <c r="BO26" s="3">
        <f>VLOOKUP($B26,[1]queries!$A$2:$V$697,BO$1,FALSE)</f>
        <v>0</v>
      </c>
      <c r="BP26" s="3">
        <f>VLOOKUP($B26,[1]queries!$A$2:$V$697,BP$1,FALSE)</f>
        <v>0</v>
      </c>
      <c r="BQ26" s="3" t="str">
        <f>VLOOKUP($B26,[1]queries!$A$2:$V$697,BQ$1,FALSE)</f>
        <v/>
      </c>
      <c r="BR26" s="3">
        <f>VLOOKUP($B26,[1]queries!$A$2:$V$697,BR$1,FALSE)</f>
        <v>3</v>
      </c>
    </row>
    <row r="27" spans="1:70" x14ac:dyDescent="0.2">
      <c r="A27" s="1">
        <v>26</v>
      </c>
      <c r="B27" t="s">
        <v>79</v>
      </c>
      <c r="C27">
        <v>0.95699999999999996</v>
      </c>
      <c r="D27">
        <v>0.95699999999999996</v>
      </c>
      <c r="E27">
        <v>0.95699999999999996</v>
      </c>
      <c r="F27">
        <v>0.95699999999999996</v>
      </c>
      <c r="G27">
        <v>0.95699999999999996</v>
      </c>
      <c r="H27">
        <v>0.95699999999999996</v>
      </c>
      <c r="I27">
        <v>1</v>
      </c>
      <c r="J27">
        <v>0.83299999999999996</v>
      </c>
      <c r="K27">
        <v>0.83299999999999996</v>
      </c>
      <c r="L27">
        <v>0.83299999999999996</v>
      </c>
      <c r="M27">
        <v>2</v>
      </c>
      <c r="N27">
        <v>646</v>
      </c>
      <c r="O27">
        <v>346</v>
      </c>
      <c r="P27">
        <v>992</v>
      </c>
      <c r="Q27">
        <v>17923</v>
      </c>
      <c r="R27">
        <v>6.7000000000000004E-2</v>
      </c>
      <c r="S27">
        <v>0.53300000000000003</v>
      </c>
      <c r="T27">
        <v>4.2999999999999997E-2</v>
      </c>
      <c r="U27">
        <v>0.47799999999999998</v>
      </c>
      <c r="V27">
        <v>5.2999999999999999E-2</v>
      </c>
      <c r="W27">
        <v>0.504</v>
      </c>
      <c r="X27">
        <v>0.66700000000000004</v>
      </c>
      <c r="Y27">
        <v>0</v>
      </c>
      <c r="Z27">
        <v>0</v>
      </c>
      <c r="AA27">
        <v>0</v>
      </c>
      <c r="AB27">
        <v>2</v>
      </c>
      <c r="AC27">
        <v>509</v>
      </c>
      <c r="AD27">
        <v>228</v>
      </c>
      <c r="AE27">
        <v>737</v>
      </c>
      <c r="AF27">
        <v>15364</v>
      </c>
      <c r="AG27">
        <v>0.95699999999999996</v>
      </c>
      <c r="AH27">
        <v>0.95699999999999996</v>
      </c>
      <c r="AI27">
        <v>0.95699999999999996</v>
      </c>
      <c r="AJ27">
        <v>0.95699999999999996</v>
      </c>
      <c r="AK27">
        <v>0.95699999999999996</v>
      </c>
      <c r="AL27">
        <v>0.95699999999999996</v>
      </c>
      <c r="AM27">
        <v>1</v>
      </c>
      <c r="AN27">
        <v>0.83299999999999996</v>
      </c>
      <c r="AO27">
        <v>0.83299999999999996</v>
      </c>
      <c r="AP27">
        <v>0.83299999999999996</v>
      </c>
      <c r="AQ27">
        <v>2</v>
      </c>
      <c r="AR27">
        <v>593</v>
      </c>
      <c r="AS27">
        <v>298</v>
      </c>
      <c r="AT27">
        <v>891</v>
      </c>
      <c r="AU27">
        <v>16875</v>
      </c>
      <c r="AV27">
        <f t="shared" si="1"/>
        <v>0.93</v>
      </c>
      <c r="AW27">
        <f t="shared" si="2"/>
        <v>0.39033333333333337</v>
      </c>
      <c r="AX27">
        <f t="shared" si="3"/>
        <v>0.93</v>
      </c>
      <c r="AY27" s="3" t="str">
        <f>VLOOKUP($B27,[1]queries!$A$2:$V$697,AY$1,FALSE)</f>
        <v>presidents</v>
      </c>
      <c r="AZ27" s="3" t="str">
        <f>VLOOKUP($B27,[1]queries!$A$2:$V$697,AZ$1,FALSE)</f>
        <v>SELECT p.name, p.party, start_year, end_year, p.cardinal_number FROM target.world_presidents p WHERE p.country ='United States' AND start_year &gt; 1900 AND end_year &lt; 2000 AND party ='Democratic'</v>
      </c>
      <c r="BA27" s="3" t="str">
        <f>VLOOKUP($B27,[1]queries!$A$2:$V$697,BA$1,FALSE)</f>
        <v>List the name, the party, the start and end year and the cardinal number of Democratic USA president who served between 1850 and 1900</v>
      </c>
      <c r="BB27" s="3">
        <f>VLOOKUP($B27,[1]queries!$A$2:$V$697,BB$1,FALSE)</f>
        <v>6</v>
      </c>
      <c r="BC27" s="3">
        <f>VLOOKUP($B27,[1]queries!$A$2:$V$697,BC$1,FALSE)</f>
        <v>5</v>
      </c>
      <c r="BD27" s="3">
        <f>VLOOKUP($B27,[1]queries!$A$2:$V$697,BD$1,FALSE)</f>
        <v>2</v>
      </c>
      <c r="BE27" s="3">
        <f>VLOOKUP($B27,[1]queries!$A$2:$V$697,BE$1,FALSE)</f>
        <v>3</v>
      </c>
      <c r="BF27" s="3">
        <f>VLOOKUP($B27,[1]queries!$A$2:$V$697,BF$1,FALSE)</f>
        <v>1</v>
      </c>
      <c r="BG27" s="3">
        <f>VLOOKUP($B27,[1]queries!$A$2:$V$697,BG$1,FALSE)</f>
        <v>2</v>
      </c>
      <c r="BH27" s="3">
        <f>VLOOKUP($B27,[1]queries!$A$2:$V$697,BH$1,FALSE)</f>
        <v>2</v>
      </c>
      <c r="BI27" s="3">
        <f>VLOOKUP($B27,[1]queries!$A$2:$V$697,BI$1,FALSE)</f>
        <v>0</v>
      </c>
      <c r="BJ27" s="3">
        <f>VLOOKUP($B27,[1]queries!$A$2:$V$697,BJ$1,FALSE)</f>
        <v>0</v>
      </c>
      <c r="BK27" s="3">
        <f>VLOOKUP($B27,[1]queries!$A$2:$V$697,BK$1,FALSE)</f>
        <v>0</v>
      </c>
      <c r="BL27" s="3">
        <f>VLOOKUP($B27,[1]queries!$A$2:$V$697,BL$1,FALSE)</f>
        <v>0</v>
      </c>
      <c r="BM27" s="3">
        <f>VLOOKUP($B27,[1]queries!$A$2:$V$697,BM$1,FALSE)</f>
        <v>0</v>
      </c>
      <c r="BN27" s="3">
        <f>VLOOKUP($B27,[1]queries!$A$2:$V$697,BN$1,FALSE)</f>
        <v>0</v>
      </c>
      <c r="BO27" s="3">
        <f>VLOOKUP($B27,[1]queries!$A$2:$V$697,BO$1,FALSE)</f>
        <v>0</v>
      </c>
      <c r="BP27" s="3">
        <f>VLOOKUP($B27,[1]queries!$A$2:$V$697,BP$1,FALSE)</f>
        <v>0</v>
      </c>
      <c r="BQ27" s="3">
        <f>VLOOKUP($B27,[1]queries!$A$2:$V$697,BQ$1,FALSE)</f>
        <v>5</v>
      </c>
      <c r="BR27" s="3">
        <f>VLOOKUP($B27,[1]queries!$A$2:$V$697,BR$1,FALSE)</f>
        <v>4</v>
      </c>
    </row>
    <row r="28" spans="1:70" x14ac:dyDescent="0.2">
      <c r="A28" s="1">
        <v>27</v>
      </c>
      <c r="B28" t="s">
        <v>80</v>
      </c>
      <c r="C28">
        <v>0.625</v>
      </c>
      <c r="D28">
        <v>0.625</v>
      </c>
      <c r="E28">
        <v>0.55600000000000005</v>
      </c>
      <c r="F28">
        <v>0.55600000000000005</v>
      </c>
      <c r="G28">
        <v>0.58799999999999997</v>
      </c>
      <c r="H28">
        <v>0.58799999999999997</v>
      </c>
      <c r="I28">
        <v>0.8</v>
      </c>
      <c r="J28">
        <v>0.2</v>
      </c>
      <c r="K28">
        <v>0.2</v>
      </c>
      <c r="L28">
        <v>0.2</v>
      </c>
      <c r="M28">
        <v>3</v>
      </c>
      <c r="N28">
        <v>1586</v>
      </c>
      <c r="O28">
        <v>862</v>
      </c>
      <c r="P28">
        <v>2448</v>
      </c>
      <c r="Q28">
        <v>29478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0.45500000000000002</v>
      </c>
      <c r="Y28">
        <v>0</v>
      </c>
      <c r="Z28">
        <v>0</v>
      </c>
      <c r="AA28">
        <v>0</v>
      </c>
      <c r="AB28">
        <v>3</v>
      </c>
      <c r="AC28">
        <v>1105</v>
      </c>
      <c r="AD28">
        <v>471</v>
      </c>
      <c r="AE28">
        <v>1576</v>
      </c>
      <c r="AF28">
        <v>28946</v>
      </c>
      <c r="AG28">
        <v>0.66700000000000004</v>
      </c>
      <c r="AH28">
        <v>0.66700000000000004</v>
      </c>
      <c r="AI28">
        <v>0.222</v>
      </c>
      <c r="AJ28">
        <v>0.222</v>
      </c>
      <c r="AK28">
        <v>0.33300000000000002</v>
      </c>
      <c r="AL28">
        <v>0.33300000000000002</v>
      </c>
      <c r="AM28">
        <v>0.55600000000000005</v>
      </c>
      <c r="AN28">
        <v>0</v>
      </c>
      <c r="AO28">
        <v>0</v>
      </c>
      <c r="AP28">
        <v>0.4</v>
      </c>
      <c r="AQ28">
        <v>2</v>
      </c>
      <c r="AR28">
        <v>716</v>
      </c>
      <c r="AS28">
        <v>519</v>
      </c>
      <c r="AT28">
        <v>1235</v>
      </c>
      <c r="AU28">
        <v>21291</v>
      </c>
      <c r="AV28">
        <f t="shared" si="1"/>
        <v>0.52933333333333332</v>
      </c>
      <c r="AW28">
        <f t="shared" si="2"/>
        <v>0.15166666666666667</v>
      </c>
      <c r="AX28">
        <f t="shared" si="3"/>
        <v>0.4296666666666667</v>
      </c>
      <c r="AY28" s="3" t="str">
        <f>VLOOKUP($B28,[1]queries!$A$2:$V$697,AY$1,FALSE)</f>
        <v>presidents</v>
      </c>
      <c r="AZ28" s="3" t="str">
        <f>VLOOKUP($B28,[1]queries!$A$2:$V$697,AZ$1,FALSE)</f>
        <v>SELECT party, count(*) num FROM target.world_presidents p WHERE p.country ='United States' AND start_year &gt; 1800 AND end_year &lt; 1900 group by p.party order by num desc</v>
      </c>
      <c r="BA28" s="3" t="str">
        <f>VLOOKUP($B28,[1]queries!$A$2:$V$697,BA$1,FALSE)</f>
        <v>List the party name and the number of times that the party have elected a USA president between the 1800 and 1900</v>
      </c>
      <c r="BB28" s="3">
        <f>VLOOKUP($B28,[1]queries!$A$2:$V$697,BB$1,FALSE)</f>
        <v>5</v>
      </c>
      <c r="BC28" s="3">
        <f>VLOOKUP($B28,[1]queries!$A$2:$V$697,BC$1,FALSE)</f>
        <v>2</v>
      </c>
      <c r="BD28" s="3">
        <f>VLOOKUP($B28,[1]queries!$A$2:$V$697,BD$1,FALSE)</f>
        <v>1</v>
      </c>
      <c r="BE28" s="3">
        <f>VLOOKUP($B28,[1]queries!$A$2:$V$697,BE$1,FALSE)</f>
        <v>1</v>
      </c>
      <c r="BF28" s="3">
        <f>VLOOKUP($B28,[1]queries!$A$2:$V$697,BF$1,FALSE)</f>
        <v>1</v>
      </c>
      <c r="BG28" s="3">
        <f>VLOOKUP($B28,[1]queries!$A$2:$V$697,BG$1,FALSE)</f>
        <v>2</v>
      </c>
      <c r="BH28" s="3">
        <f>VLOOKUP($B28,[1]queries!$A$2:$V$697,BH$1,FALSE)</f>
        <v>1</v>
      </c>
      <c r="BI28" s="3">
        <f>VLOOKUP($B28,[1]queries!$A$2:$V$697,BI$1,FALSE)</f>
        <v>1</v>
      </c>
      <c r="BJ28" s="3">
        <f>VLOOKUP($B28,[1]queries!$A$2:$V$697,BJ$1,FALSE)</f>
        <v>0</v>
      </c>
      <c r="BK28" s="3">
        <f>VLOOKUP($B28,[1]queries!$A$2:$V$697,BK$1,FALSE)</f>
        <v>0</v>
      </c>
      <c r="BL28" s="3">
        <f>VLOOKUP($B28,[1]queries!$A$2:$V$697,BL$1,FALSE)</f>
        <v>1</v>
      </c>
      <c r="BM28" s="3">
        <f>VLOOKUP($B28,[1]queries!$A$2:$V$697,BM$1,FALSE)</f>
        <v>0</v>
      </c>
      <c r="BN28" s="3">
        <f>VLOOKUP($B28,[1]queries!$A$2:$V$697,BN$1,FALSE)</f>
        <v>1</v>
      </c>
      <c r="BO28" s="3">
        <f>VLOOKUP($B28,[1]queries!$A$2:$V$697,BO$1,FALSE)</f>
        <v>0</v>
      </c>
      <c r="BP28" s="3">
        <f>VLOOKUP($B28,[1]queries!$A$2:$V$697,BP$1,FALSE)</f>
        <v>0</v>
      </c>
      <c r="BQ28" s="3">
        <f>VLOOKUP($B28,[1]queries!$A$2:$V$697,BQ$1,FALSE)</f>
        <v>2</v>
      </c>
      <c r="BR28" s="3">
        <f>VLOOKUP($B28,[1]queries!$A$2:$V$697,BR$1,FALSE)</f>
        <v>3</v>
      </c>
    </row>
    <row r="29" spans="1:70" x14ac:dyDescent="0.2">
      <c r="A29" s="1">
        <v>28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432</v>
      </c>
      <c r="O29">
        <v>158</v>
      </c>
      <c r="P29">
        <v>590</v>
      </c>
      <c r="Q29">
        <v>16964</v>
      </c>
      <c r="R29">
        <v>0.14299999999999999</v>
      </c>
      <c r="S29">
        <v>0.14299999999999999</v>
      </c>
      <c r="T29">
        <v>1</v>
      </c>
      <c r="U29">
        <v>1</v>
      </c>
      <c r="V29">
        <v>0.25</v>
      </c>
      <c r="W29">
        <v>0.25</v>
      </c>
      <c r="X29">
        <v>0.125</v>
      </c>
      <c r="Y29">
        <v>0</v>
      </c>
      <c r="Z29">
        <v>0</v>
      </c>
      <c r="AA29">
        <v>1</v>
      </c>
      <c r="AB29">
        <v>4</v>
      </c>
      <c r="AC29">
        <v>1884</v>
      </c>
      <c r="AD29">
        <v>4709</v>
      </c>
      <c r="AE29">
        <v>6593</v>
      </c>
      <c r="AF29">
        <v>61299</v>
      </c>
      <c r="AG29">
        <v>0.16700000000000001</v>
      </c>
      <c r="AH29">
        <v>0.16700000000000001</v>
      </c>
      <c r="AI29">
        <v>1</v>
      </c>
      <c r="AJ29">
        <v>1</v>
      </c>
      <c r="AK29">
        <v>0.28599999999999998</v>
      </c>
      <c r="AL29">
        <v>0.28599999999999998</v>
      </c>
      <c r="AM29">
        <v>0.1</v>
      </c>
      <c r="AN29">
        <v>1</v>
      </c>
      <c r="AO29">
        <v>1</v>
      </c>
      <c r="AP29">
        <v>1</v>
      </c>
      <c r="AQ29">
        <v>4</v>
      </c>
      <c r="AR29">
        <v>1736</v>
      </c>
      <c r="AS29">
        <v>712</v>
      </c>
      <c r="AT29">
        <v>2448</v>
      </c>
      <c r="AU29">
        <v>35723</v>
      </c>
      <c r="AV29">
        <f t="shared" si="1"/>
        <v>1</v>
      </c>
      <c r="AW29">
        <f t="shared" si="2"/>
        <v>0.45833333333333331</v>
      </c>
      <c r="AX29">
        <f t="shared" si="3"/>
        <v>0.46200000000000002</v>
      </c>
      <c r="AY29" s="3" t="str">
        <f>VLOOKUP($B29,[1]queries!$A$2:$V$697,AY$1,FALSE)</f>
        <v>presidents</v>
      </c>
      <c r="AZ29" s="3" t="str">
        <f>VLOOKUP($B29,[1]queries!$A$2:$V$697,AZ$1,FALSE)</f>
        <v>SELECT p.name FROM target.world_presidents p WHERE p.country='United States' AND p.party='Whig' order by p.end_year desc limit 1</v>
      </c>
      <c r="BA29" s="3" t="str">
        <f>VLOOKUP($B29,[1]queries!$A$2:$V$697,BA$1,FALSE)</f>
        <v>List the name of the last USA president where party is Whig</v>
      </c>
      <c r="BB29" s="3">
        <f>VLOOKUP($B29,[1]queries!$A$2:$V$697,BB$1,FALSE)</f>
        <v>1</v>
      </c>
      <c r="BC29" s="3">
        <f>VLOOKUP($B29,[1]queries!$A$2:$V$697,BC$1,FALSE)</f>
        <v>1</v>
      </c>
      <c r="BD29" s="3">
        <f>VLOOKUP($B29,[1]queries!$A$2:$V$697,BD$1,FALSE)</f>
        <v>0</v>
      </c>
      <c r="BE29" s="3">
        <f>VLOOKUP($B29,[1]queries!$A$2:$V$697,BE$1,FALSE)</f>
        <v>1</v>
      </c>
      <c r="BF29" s="3">
        <f>VLOOKUP($B29,[1]queries!$A$2:$V$697,BF$1,FALSE)</f>
        <v>1</v>
      </c>
      <c r="BG29" s="3">
        <f>VLOOKUP($B29,[1]queries!$A$2:$V$697,BG$1,FALSE)</f>
        <v>0</v>
      </c>
      <c r="BH29" s="3">
        <f>VLOOKUP($B29,[1]queries!$A$2:$V$697,BH$1,FALSE)</f>
        <v>1</v>
      </c>
      <c r="BI29" s="3">
        <f>VLOOKUP($B29,[1]queries!$A$2:$V$697,BI$1,FALSE)</f>
        <v>0</v>
      </c>
      <c r="BJ29" s="3">
        <f>VLOOKUP($B29,[1]queries!$A$2:$V$697,BJ$1,FALSE)</f>
        <v>0</v>
      </c>
      <c r="BK29" s="3">
        <f>VLOOKUP($B29,[1]queries!$A$2:$V$697,BK$1,FALSE)</f>
        <v>0</v>
      </c>
      <c r="BL29" s="3">
        <f>VLOOKUP($B29,[1]queries!$A$2:$V$697,BL$1,FALSE)</f>
        <v>0</v>
      </c>
      <c r="BM29" s="3">
        <f>VLOOKUP($B29,[1]queries!$A$2:$V$697,BM$1,FALSE)</f>
        <v>1</v>
      </c>
      <c r="BN29" s="3">
        <f>VLOOKUP($B29,[1]queries!$A$2:$V$697,BN$1,FALSE)</f>
        <v>1</v>
      </c>
      <c r="BO29" s="3">
        <f>VLOOKUP($B29,[1]queries!$A$2:$V$697,BO$1,FALSE)</f>
        <v>0</v>
      </c>
      <c r="BP29" s="3">
        <f>VLOOKUP($B29,[1]queries!$A$2:$V$697,BP$1,FALSE)</f>
        <v>0</v>
      </c>
      <c r="BQ29" s="3" t="str">
        <f>VLOOKUP($B29,[1]queries!$A$2:$V$697,BQ$1,FALSE)</f>
        <v/>
      </c>
      <c r="BR29" s="3" t="str">
        <f>VLOOKUP($B29,[1]queries!$A$2:$V$697,BR$1,FALSE)</f>
        <v/>
      </c>
    </row>
    <row r="30" spans="1:70" x14ac:dyDescent="0.2">
      <c r="A30" s="1">
        <v>29</v>
      </c>
      <c r="B30" t="s">
        <v>82</v>
      </c>
      <c r="C30">
        <v>1</v>
      </c>
      <c r="D30">
        <v>1</v>
      </c>
      <c r="E30">
        <v>0.53300000000000003</v>
      </c>
      <c r="F30">
        <v>0.73299999999999998</v>
      </c>
      <c r="G30">
        <v>0.69599999999999995</v>
      </c>
      <c r="H30">
        <v>0.84599999999999997</v>
      </c>
      <c r="I30">
        <v>0.5</v>
      </c>
      <c r="J30">
        <v>0.5</v>
      </c>
      <c r="K30">
        <v>0.5</v>
      </c>
      <c r="L30">
        <v>0.5</v>
      </c>
      <c r="M30">
        <v>2</v>
      </c>
      <c r="N30">
        <v>505</v>
      </c>
      <c r="O30">
        <v>186</v>
      </c>
      <c r="P30">
        <v>691</v>
      </c>
      <c r="Q30">
        <v>17657</v>
      </c>
      <c r="R30">
        <v>0.73299999999999998</v>
      </c>
      <c r="S30">
        <v>0.73299999999999998</v>
      </c>
      <c r="T30">
        <v>0.73299999999999998</v>
      </c>
      <c r="U30">
        <v>0.73299999999999998</v>
      </c>
      <c r="V30">
        <v>0.73299999999999998</v>
      </c>
      <c r="W30">
        <v>0.73299999999999998</v>
      </c>
      <c r="X30">
        <v>1</v>
      </c>
      <c r="Y30">
        <v>0</v>
      </c>
      <c r="Z30">
        <v>0</v>
      </c>
      <c r="AA30">
        <v>0</v>
      </c>
      <c r="AB30">
        <v>2</v>
      </c>
      <c r="AC30">
        <v>509</v>
      </c>
      <c r="AD30">
        <v>228</v>
      </c>
      <c r="AE30">
        <v>737</v>
      </c>
      <c r="AF30">
        <v>15364</v>
      </c>
      <c r="AG30">
        <v>1</v>
      </c>
      <c r="AH30">
        <v>1</v>
      </c>
      <c r="AI30">
        <v>0.53300000000000003</v>
      </c>
      <c r="AJ30">
        <v>0.73299999999999998</v>
      </c>
      <c r="AK30">
        <v>0.69599999999999995</v>
      </c>
      <c r="AL30">
        <v>0.84599999999999997</v>
      </c>
      <c r="AM30">
        <v>0.5</v>
      </c>
      <c r="AN30">
        <v>0.5</v>
      </c>
      <c r="AO30">
        <v>0.5</v>
      </c>
      <c r="AP30">
        <v>0.5</v>
      </c>
      <c r="AQ30">
        <v>2</v>
      </c>
      <c r="AR30">
        <v>472</v>
      </c>
      <c r="AS30">
        <v>101</v>
      </c>
      <c r="AT30">
        <v>573</v>
      </c>
      <c r="AU30">
        <v>15962</v>
      </c>
      <c r="AV30">
        <f t="shared" si="1"/>
        <v>0.6153333333333334</v>
      </c>
      <c r="AW30">
        <f t="shared" si="2"/>
        <v>0.57766666666666666</v>
      </c>
      <c r="AX30">
        <f t="shared" si="3"/>
        <v>0.6153333333333334</v>
      </c>
      <c r="AY30" s="3" t="str">
        <f>VLOOKUP($B30,[1]queries!$A$2:$V$697,AY$1,FALSE)</f>
        <v>presidents</v>
      </c>
      <c r="AZ30" s="3" t="str">
        <f>VLOOKUP($B30,[1]queries!$A$2:$V$697,AZ$1,FALSE)</f>
        <v>SELECT p.name, p.party, start_year, end_year, p.cardinal_number FROM target.world_presidents p WHERE p.country ='United States' AND start_year &gt; 1850 AND end_year &lt; 1900 AND party ='Democratic'</v>
      </c>
      <c r="BA30" s="3" t="str">
        <f>VLOOKUP($B30,[1]queries!$A$2:$V$697,BA$1,FALSE)</f>
        <v>List the name, the party, the start and end year and the cardinal number of Democratic USA president who served between 1850 and 1900</v>
      </c>
      <c r="BB30" s="3">
        <f>VLOOKUP($B30,[1]queries!$A$2:$V$697,BB$1,FALSE)</f>
        <v>4</v>
      </c>
      <c r="BC30" s="3">
        <f>VLOOKUP($B30,[1]queries!$A$2:$V$697,BC$1,FALSE)</f>
        <v>5</v>
      </c>
      <c r="BD30" s="3">
        <f>VLOOKUP($B30,[1]queries!$A$2:$V$697,BD$1,FALSE)</f>
        <v>2</v>
      </c>
      <c r="BE30" s="3">
        <f>VLOOKUP($B30,[1]queries!$A$2:$V$697,BE$1,FALSE)</f>
        <v>3</v>
      </c>
      <c r="BF30" s="3">
        <f>VLOOKUP($B30,[1]queries!$A$2:$V$697,BF$1,FALSE)</f>
        <v>1</v>
      </c>
      <c r="BG30" s="3">
        <f>VLOOKUP($B30,[1]queries!$A$2:$V$697,BG$1,FALSE)</f>
        <v>2</v>
      </c>
      <c r="BH30" s="3">
        <f>VLOOKUP($B30,[1]queries!$A$2:$V$697,BH$1,FALSE)</f>
        <v>2</v>
      </c>
      <c r="BI30" s="3">
        <f>VLOOKUP($B30,[1]queries!$A$2:$V$697,BI$1,FALSE)</f>
        <v>0</v>
      </c>
      <c r="BJ30" s="3">
        <f>VLOOKUP($B30,[1]queries!$A$2:$V$697,BJ$1,FALSE)</f>
        <v>0</v>
      </c>
      <c r="BK30" s="3">
        <f>VLOOKUP($B30,[1]queries!$A$2:$V$697,BK$1,FALSE)</f>
        <v>0</v>
      </c>
      <c r="BL30" s="3">
        <f>VLOOKUP($B30,[1]queries!$A$2:$V$697,BL$1,FALSE)</f>
        <v>0</v>
      </c>
      <c r="BM30" s="3">
        <f>VLOOKUP($B30,[1]queries!$A$2:$V$697,BM$1,FALSE)</f>
        <v>0</v>
      </c>
      <c r="BN30" s="3">
        <f>VLOOKUP($B30,[1]queries!$A$2:$V$697,BN$1,FALSE)</f>
        <v>0</v>
      </c>
      <c r="BO30" s="3">
        <f>VLOOKUP($B30,[1]queries!$A$2:$V$697,BO$1,FALSE)</f>
        <v>0</v>
      </c>
      <c r="BP30" s="3">
        <f>VLOOKUP($B30,[1]queries!$A$2:$V$697,BP$1,FALSE)</f>
        <v>0</v>
      </c>
      <c r="BQ30" s="3">
        <f>VLOOKUP($B30,[1]queries!$A$2:$V$697,BQ$1,FALSE)</f>
        <v>5</v>
      </c>
      <c r="BR30" s="3">
        <f>VLOOKUP($B30,[1]queries!$A$2:$V$697,BR$1,FALSE)</f>
        <v>4</v>
      </c>
    </row>
    <row r="31" spans="1:70" x14ac:dyDescent="0.2">
      <c r="A31" s="1">
        <v>30</v>
      </c>
      <c r="B31" t="s">
        <v>83</v>
      </c>
      <c r="C31">
        <v>0.25900000000000001</v>
      </c>
      <c r="D31">
        <v>0.25900000000000001</v>
      </c>
      <c r="E31">
        <v>0.58299999999999996</v>
      </c>
      <c r="F31">
        <v>0.58299999999999996</v>
      </c>
      <c r="G31">
        <v>0.35899999999999999</v>
      </c>
      <c r="H31">
        <v>0.35899999999999999</v>
      </c>
      <c r="I31">
        <v>0.42299999999999999</v>
      </c>
      <c r="J31">
        <v>0.54500000000000004</v>
      </c>
      <c r="K31">
        <v>0.54500000000000004</v>
      </c>
      <c r="L31">
        <v>0.54500000000000004</v>
      </c>
      <c r="M31">
        <v>4</v>
      </c>
      <c r="N31">
        <v>1663</v>
      </c>
      <c r="O31">
        <v>737</v>
      </c>
      <c r="P31">
        <v>2400</v>
      </c>
      <c r="Q31">
        <v>37680</v>
      </c>
      <c r="R31">
        <v>0.25</v>
      </c>
      <c r="S31">
        <v>0.25</v>
      </c>
      <c r="T31">
        <v>8.3000000000000004E-2</v>
      </c>
      <c r="U31">
        <v>8.3000000000000004E-2</v>
      </c>
      <c r="V31">
        <v>0.125</v>
      </c>
      <c r="W31">
        <v>0.125</v>
      </c>
      <c r="X31">
        <v>0.45500000000000002</v>
      </c>
      <c r="Y31">
        <v>0</v>
      </c>
      <c r="Z31">
        <v>0</v>
      </c>
      <c r="AA31">
        <v>0</v>
      </c>
      <c r="AB31">
        <v>3</v>
      </c>
      <c r="AC31">
        <v>894</v>
      </c>
      <c r="AD31">
        <v>316</v>
      </c>
      <c r="AE31">
        <v>1210</v>
      </c>
      <c r="AF31">
        <v>27908</v>
      </c>
      <c r="AG31">
        <v>0.5</v>
      </c>
      <c r="AH31">
        <v>0.5</v>
      </c>
      <c r="AI31">
        <v>0.25</v>
      </c>
      <c r="AJ31">
        <v>0.25</v>
      </c>
      <c r="AK31">
        <v>0.33300000000000002</v>
      </c>
      <c r="AL31">
        <v>0.33300000000000002</v>
      </c>
      <c r="AM31">
        <v>0.45500000000000002</v>
      </c>
      <c r="AN31">
        <v>0.182</v>
      </c>
      <c r="AO31">
        <v>0.182</v>
      </c>
      <c r="AP31">
        <v>0.182</v>
      </c>
      <c r="AQ31">
        <v>3</v>
      </c>
      <c r="AR31">
        <v>735</v>
      </c>
      <c r="AS31">
        <v>130</v>
      </c>
      <c r="AT31">
        <v>865</v>
      </c>
      <c r="AU31">
        <v>24394</v>
      </c>
      <c r="AV31">
        <f t="shared" si="1"/>
        <v>0.4423333333333333</v>
      </c>
      <c r="AW31">
        <f t="shared" si="2"/>
        <v>0.19333333333333336</v>
      </c>
      <c r="AX31">
        <f t="shared" si="3"/>
        <v>0.32333333333333331</v>
      </c>
      <c r="AY31" s="3" t="str">
        <f>VLOOKUP($B31,[1]queries!$A$2:$V$697,AY$1,FALSE)</f>
        <v>presidents</v>
      </c>
      <c r="AZ31" s="3" t="str">
        <f>VLOOKUP($B31,[1]queries!$A$2:$V$697,AZ$1,FALSE)</f>
        <v>SELECT DISTINCT p.name, p.party FROM target.world_presidents p WHERE p.country='Venezuela' AND p.party='Liberal'</v>
      </c>
      <c r="BA31" s="3" t="str">
        <f>VLOOKUP($B31,[1]queries!$A$2:$V$697,BA$1,FALSE)</f>
        <v>List the name and party of Venezuela presidents where party is Liberal</v>
      </c>
      <c r="BB31" s="3">
        <f>VLOOKUP($B31,[1]queries!$A$2:$V$697,BB$1,FALSE)</f>
        <v>11</v>
      </c>
      <c r="BC31" s="3">
        <f>VLOOKUP($B31,[1]queries!$A$2:$V$697,BC$1,FALSE)</f>
        <v>2</v>
      </c>
      <c r="BD31" s="3">
        <f>VLOOKUP($B31,[1]queries!$A$2:$V$697,BD$1,FALSE)</f>
        <v>0</v>
      </c>
      <c r="BE31" s="3">
        <f>VLOOKUP($B31,[1]queries!$A$2:$V$697,BE$1,FALSE)</f>
        <v>2</v>
      </c>
      <c r="BF31" s="3">
        <f>VLOOKUP($B31,[1]queries!$A$2:$V$697,BF$1,FALSE)</f>
        <v>1</v>
      </c>
      <c r="BG31" s="3">
        <f>VLOOKUP($B31,[1]queries!$A$2:$V$697,BG$1,FALSE)</f>
        <v>0</v>
      </c>
      <c r="BH31" s="3">
        <f>VLOOKUP($B31,[1]queries!$A$2:$V$697,BH$1,FALSE)</f>
        <v>2</v>
      </c>
      <c r="BI31" s="3">
        <f>VLOOKUP($B31,[1]queries!$A$2:$V$697,BI$1,FALSE)</f>
        <v>0</v>
      </c>
      <c r="BJ31" s="3">
        <f>VLOOKUP($B31,[1]queries!$A$2:$V$697,BJ$1,FALSE)</f>
        <v>0</v>
      </c>
      <c r="BK31" s="3">
        <f>VLOOKUP($B31,[1]queries!$A$2:$V$697,BK$1,FALSE)</f>
        <v>1</v>
      </c>
      <c r="BL31" s="3">
        <f>VLOOKUP($B31,[1]queries!$A$2:$V$697,BL$1,FALSE)</f>
        <v>0</v>
      </c>
      <c r="BM31" s="3">
        <f>VLOOKUP($B31,[1]queries!$A$2:$V$697,BM$1,FALSE)</f>
        <v>0</v>
      </c>
      <c r="BN31" s="3">
        <f>VLOOKUP($B31,[1]queries!$A$2:$V$697,BN$1,FALSE)</f>
        <v>0</v>
      </c>
      <c r="BO31" s="3">
        <f>VLOOKUP($B31,[1]queries!$A$2:$V$697,BO$1,FALSE)</f>
        <v>0</v>
      </c>
      <c r="BP31" s="3">
        <f>VLOOKUP($B31,[1]queries!$A$2:$V$697,BP$1,FALSE)</f>
        <v>0</v>
      </c>
      <c r="BQ31" s="3" t="str">
        <f>VLOOKUP($B31,[1]queries!$A$2:$V$697,BQ$1,FALSE)</f>
        <v/>
      </c>
      <c r="BR31" s="3" t="str">
        <f>VLOOKUP($B31,[1]queries!$A$2:$V$697,BR$1,FALSE)</f>
        <v/>
      </c>
    </row>
    <row r="32" spans="1:70" x14ac:dyDescent="0.2">
      <c r="A32" s="1">
        <v>31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4</v>
      </c>
      <c r="N32">
        <v>1663</v>
      </c>
      <c r="O32">
        <v>737</v>
      </c>
      <c r="P32">
        <v>2400</v>
      </c>
      <c r="Q32">
        <v>37680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152</v>
      </c>
      <c r="AD32">
        <v>8</v>
      </c>
      <c r="AE32">
        <v>160</v>
      </c>
      <c r="AF32">
        <v>9506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0.25</v>
      </c>
      <c r="AN32">
        <v>0</v>
      </c>
      <c r="AO32">
        <v>0</v>
      </c>
      <c r="AP32">
        <v>0</v>
      </c>
      <c r="AQ32">
        <v>2</v>
      </c>
      <c r="AR32">
        <v>527</v>
      </c>
      <c r="AS32">
        <v>248</v>
      </c>
      <c r="AT32">
        <v>775</v>
      </c>
      <c r="AU32">
        <v>15382</v>
      </c>
      <c r="AV32">
        <f t="shared" si="1"/>
        <v>0.33333333333333331</v>
      </c>
      <c r="AW32">
        <f t="shared" si="2"/>
        <v>0.33333333333333331</v>
      </c>
      <c r="AX32">
        <f t="shared" si="3"/>
        <v>8.3333333333333329E-2</v>
      </c>
      <c r="AY32" s="3" t="str">
        <f>VLOOKUP($B32,[1]queries!$A$2:$V$697,AY$1,FALSE)</f>
        <v>presidents</v>
      </c>
      <c r="AZ32" s="3" t="str">
        <f>VLOOKUP($B32,[1]queries!$A$2:$V$697,AZ$1,FALSE)</f>
        <v>SELECT count(p.party) as party FROM target.world_presidents p WHERE p.country='Venezuela' AND p.party='Liberal'</v>
      </c>
      <c r="BA32" s="3" t="str">
        <f>VLOOKUP($B32,[1]queries!$A$2:$V$697,BA$1,FALSE)</f>
        <v>Count the number of Venezuela presidents where party is Libera</v>
      </c>
      <c r="BB32" s="3">
        <f>VLOOKUP($B32,[1]queries!$A$2:$V$697,BB$1,FALSE)</f>
        <v>1</v>
      </c>
      <c r="BC32" s="3">
        <f>VLOOKUP($B32,[1]queries!$A$2:$V$697,BC$1,FALSE)</f>
        <v>1</v>
      </c>
      <c r="BD32" s="3">
        <f>VLOOKUP($B32,[1]queries!$A$2:$V$697,BD$1,FALSE)</f>
        <v>1</v>
      </c>
      <c r="BE32" s="3">
        <f>VLOOKUP($B32,[1]queries!$A$2:$V$697,BE$1,FALSE)</f>
        <v>0</v>
      </c>
      <c r="BF32" s="3">
        <f>VLOOKUP($B32,[1]queries!$A$2:$V$697,BF$1,FALSE)</f>
        <v>1</v>
      </c>
      <c r="BG32" s="3">
        <f>VLOOKUP($B32,[1]queries!$A$2:$V$697,BG$1,FALSE)</f>
        <v>0</v>
      </c>
      <c r="BH32" s="3">
        <f>VLOOKUP($B32,[1]queries!$A$2:$V$697,BH$1,FALSE)</f>
        <v>2</v>
      </c>
      <c r="BI32" s="3">
        <f>VLOOKUP($B32,[1]queries!$A$2:$V$697,BI$1,FALSE)</f>
        <v>1</v>
      </c>
      <c r="BJ32" s="3">
        <f>VLOOKUP($B32,[1]queries!$A$2:$V$697,BJ$1,FALSE)</f>
        <v>0</v>
      </c>
      <c r="BK32" s="3">
        <f>VLOOKUP($B32,[1]queries!$A$2:$V$697,BK$1,FALSE)</f>
        <v>1</v>
      </c>
      <c r="BL32" s="3">
        <f>VLOOKUP($B32,[1]queries!$A$2:$V$697,BL$1,FALSE)</f>
        <v>0</v>
      </c>
      <c r="BM32" s="3">
        <f>VLOOKUP($B32,[1]queries!$A$2:$V$697,BM$1,FALSE)</f>
        <v>0</v>
      </c>
      <c r="BN32" s="3">
        <f>VLOOKUP($B32,[1]queries!$A$2:$V$697,BN$1,FALSE)</f>
        <v>0</v>
      </c>
      <c r="BO32" s="3">
        <f>VLOOKUP($B32,[1]queries!$A$2:$V$697,BO$1,FALSE)</f>
        <v>0</v>
      </c>
      <c r="BP32" s="3">
        <f>VLOOKUP($B32,[1]queries!$A$2:$V$697,BP$1,FALSE)</f>
        <v>0</v>
      </c>
      <c r="BQ32" s="3" t="str">
        <f>VLOOKUP($B32,[1]queries!$A$2:$V$697,BQ$1,FALSE)</f>
        <v/>
      </c>
      <c r="BR32" s="3" t="str">
        <f>VLOOKUP($B32,[1]queries!$A$2:$V$697,BR$1,FALSE)</f>
        <v/>
      </c>
    </row>
    <row r="33" spans="1:70" x14ac:dyDescent="0.2">
      <c r="A33" s="1">
        <v>32</v>
      </c>
      <c r="B33" t="s">
        <v>85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1</v>
      </c>
      <c r="J33">
        <v>0</v>
      </c>
      <c r="K33">
        <v>0</v>
      </c>
      <c r="L33">
        <v>0</v>
      </c>
      <c r="M33">
        <v>2</v>
      </c>
      <c r="N33">
        <v>756</v>
      </c>
      <c r="O33">
        <v>617</v>
      </c>
      <c r="P33">
        <v>1373</v>
      </c>
      <c r="Q33">
        <v>22072</v>
      </c>
      <c r="R33">
        <v>1</v>
      </c>
      <c r="S33">
        <v>1</v>
      </c>
      <c r="T33">
        <v>0.5</v>
      </c>
      <c r="U33">
        <v>0.5</v>
      </c>
      <c r="V33">
        <v>0.66700000000000004</v>
      </c>
      <c r="W33">
        <v>0.66700000000000004</v>
      </c>
      <c r="X33">
        <v>1</v>
      </c>
      <c r="Y33">
        <v>0</v>
      </c>
      <c r="Z33">
        <v>0</v>
      </c>
      <c r="AA33">
        <v>0</v>
      </c>
      <c r="AB33">
        <v>2</v>
      </c>
      <c r="AC33">
        <v>428</v>
      </c>
      <c r="AD33">
        <v>175</v>
      </c>
      <c r="AE33">
        <v>603</v>
      </c>
      <c r="AF33">
        <v>16314</v>
      </c>
      <c r="AG33">
        <v>1</v>
      </c>
      <c r="AH33">
        <v>1</v>
      </c>
      <c r="AI33">
        <v>0.5</v>
      </c>
      <c r="AJ33">
        <v>0.5</v>
      </c>
      <c r="AK33">
        <v>0.66700000000000004</v>
      </c>
      <c r="AL33">
        <v>0.66700000000000004</v>
      </c>
      <c r="AM33">
        <v>0.182</v>
      </c>
      <c r="AN33">
        <v>0</v>
      </c>
      <c r="AO33">
        <v>0</v>
      </c>
      <c r="AP33">
        <v>0</v>
      </c>
      <c r="AQ33">
        <v>2</v>
      </c>
      <c r="AR33">
        <v>783</v>
      </c>
      <c r="AS33">
        <v>630</v>
      </c>
      <c r="AT33">
        <v>1413</v>
      </c>
      <c r="AU33">
        <v>18731</v>
      </c>
      <c r="AV33">
        <f t="shared" si="1"/>
        <v>0.5</v>
      </c>
      <c r="AW33">
        <f t="shared" si="2"/>
        <v>0.55566666666666664</v>
      </c>
      <c r="AX33">
        <f t="shared" si="3"/>
        <v>0.28299999999999997</v>
      </c>
      <c r="AY33" s="3" t="str">
        <f>VLOOKUP($B33,[1]queries!$A$2:$V$697,AY$1,FALSE)</f>
        <v>presidents</v>
      </c>
      <c r="AZ33" s="3" t="str">
        <f>VLOOKUP($B33,[1]queries!$A$2:$V$697,AZ$1,FALSE)</f>
        <v>SELECT party, count(*) num FROM target.world_presidents p WHERE p.country ='United States' AND start_year &gt; 1900 AND end_year &lt; 2000 group by p.party order by num desc</v>
      </c>
      <c r="BA33" s="3" t="str">
        <f>VLOOKUP($B33,[1]queries!$A$2:$V$697,BA$1,FALSE)</f>
        <v>List the party name and the number of times that the party have elected a USA president between the 1900 and 2000</v>
      </c>
      <c r="BB33" s="3">
        <f>VLOOKUP($B33,[1]queries!$A$2:$V$697,BB$1,FALSE)</f>
        <v>2</v>
      </c>
      <c r="BC33" s="3">
        <f>VLOOKUP($B33,[1]queries!$A$2:$V$697,BC$1,FALSE)</f>
        <v>2</v>
      </c>
      <c r="BD33" s="3">
        <f>VLOOKUP($B33,[1]queries!$A$2:$V$697,BD$1,FALSE)</f>
        <v>1</v>
      </c>
      <c r="BE33" s="3">
        <f>VLOOKUP($B33,[1]queries!$A$2:$V$697,BE$1,FALSE)</f>
        <v>1</v>
      </c>
      <c r="BF33" s="3">
        <f>VLOOKUP($B33,[1]queries!$A$2:$V$697,BF$1,FALSE)</f>
        <v>1</v>
      </c>
      <c r="BG33" s="3">
        <f>VLOOKUP($B33,[1]queries!$A$2:$V$697,BG$1,FALSE)</f>
        <v>2</v>
      </c>
      <c r="BH33" s="3">
        <f>VLOOKUP($B33,[1]queries!$A$2:$V$697,BH$1,FALSE)</f>
        <v>1</v>
      </c>
      <c r="BI33" s="3">
        <f>VLOOKUP($B33,[1]queries!$A$2:$V$697,BI$1,FALSE)</f>
        <v>1</v>
      </c>
      <c r="BJ33" s="3">
        <f>VLOOKUP($B33,[1]queries!$A$2:$V$697,BJ$1,FALSE)</f>
        <v>0</v>
      </c>
      <c r="BK33" s="3">
        <f>VLOOKUP($B33,[1]queries!$A$2:$V$697,BK$1,FALSE)</f>
        <v>0</v>
      </c>
      <c r="BL33" s="3">
        <f>VLOOKUP($B33,[1]queries!$A$2:$V$697,BL$1,FALSE)</f>
        <v>1</v>
      </c>
      <c r="BM33" s="3">
        <f>VLOOKUP($B33,[1]queries!$A$2:$V$697,BM$1,FALSE)</f>
        <v>0</v>
      </c>
      <c r="BN33" s="3">
        <f>VLOOKUP($B33,[1]queries!$A$2:$V$697,BN$1,FALSE)</f>
        <v>1</v>
      </c>
      <c r="BO33" s="3">
        <f>VLOOKUP($B33,[1]queries!$A$2:$V$697,BO$1,FALSE)</f>
        <v>0</v>
      </c>
      <c r="BP33" s="3">
        <f>VLOOKUP($B33,[1]queries!$A$2:$V$697,BP$1,FALSE)</f>
        <v>0</v>
      </c>
      <c r="BQ33" s="3">
        <f>VLOOKUP($B33,[1]queries!$A$2:$V$697,BQ$1,FALSE)</f>
        <v>2</v>
      </c>
      <c r="BR33" s="3">
        <f>VLOOKUP($B33,[1]queries!$A$2:$V$697,BR$1,FALSE)</f>
        <v>3</v>
      </c>
    </row>
    <row r="34" spans="1:70" x14ac:dyDescent="0.2">
      <c r="A34" s="1">
        <v>33</v>
      </c>
      <c r="B34" t="s">
        <v>86</v>
      </c>
      <c r="C34">
        <v>0.57399999999999995</v>
      </c>
      <c r="D34">
        <v>0.57399999999999995</v>
      </c>
      <c r="E34">
        <v>0.54400000000000004</v>
      </c>
      <c r="F34">
        <v>0.54400000000000004</v>
      </c>
      <c r="G34">
        <v>0.55900000000000005</v>
      </c>
      <c r="H34">
        <v>0.55900000000000005</v>
      </c>
      <c r="I34">
        <v>0.90400000000000003</v>
      </c>
      <c r="J34">
        <v>0.13500000000000001</v>
      </c>
      <c r="K34">
        <v>0.13500000000000001</v>
      </c>
      <c r="L34">
        <v>0.115</v>
      </c>
      <c r="M34">
        <v>4</v>
      </c>
      <c r="N34">
        <v>2218</v>
      </c>
      <c r="O34">
        <v>1532</v>
      </c>
      <c r="P34">
        <v>3750</v>
      </c>
      <c r="Q34">
        <v>44023</v>
      </c>
      <c r="R34">
        <v>0.57699999999999996</v>
      </c>
      <c r="S34">
        <v>0.57699999999999996</v>
      </c>
      <c r="T34">
        <v>0.52600000000000002</v>
      </c>
      <c r="U34">
        <v>0.52600000000000002</v>
      </c>
      <c r="V34">
        <v>0.55000000000000004</v>
      </c>
      <c r="W34">
        <v>0.55000000000000004</v>
      </c>
      <c r="X34">
        <v>0.82499999999999996</v>
      </c>
      <c r="Y34">
        <v>9.6000000000000002E-2</v>
      </c>
      <c r="Z34">
        <v>9.6000000000000002E-2</v>
      </c>
      <c r="AA34">
        <v>0.115</v>
      </c>
      <c r="AB34">
        <v>3</v>
      </c>
      <c r="AC34">
        <v>3375</v>
      </c>
      <c r="AD34">
        <v>2690</v>
      </c>
      <c r="AE34">
        <v>6065</v>
      </c>
      <c r="AF34">
        <v>43838</v>
      </c>
      <c r="AG34">
        <v>0.64300000000000002</v>
      </c>
      <c r="AH34">
        <v>0.64300000000000002</v>
      </c>
      <c r="AI34">
        <v>0.158</v>
      </c>
      <c r="AJ34">
        <v>0.158</v>
      </c>
      <c r="AK34">
        <v>0.254</v>
      </c>
      <c r="AL34">
        <v>0.254</v>
      </c>
      <c r="AM34">
        <v>0.17299999999999999</v>
      </c>
      <c r="AN34">
        <v>7.6999999999999999E-2</v>
      </c>
      <c r="AO34">
        <v>7.6999999999999999E-2</v>
      </c>
      <c r="AP34">
        <v>7.6999999999999999E-2</v>
      </c>
      <c r="AQ34">
        <v>4</v>
      </c>
      <c r="AR34">
        <v>1388</v>
      </c>
      <c r="AS34">
        <v>446</v>
      </c>
      <c r="AT34">
        <v>1834</v>
      </c>
      <c r="AU34">
        <v>31617</v>
      </c>
      <c r="AV34">
        <f t="shared" si="1"/>
        <v>0.52600000000000002</v>
      </c>
      <c r="AW34">
        <f t="shared" si="2"/>
        <v>0.49666666666666665</v>
      </c>
      <c r="AX34">
        <f t="shared" si="3"/>
        <v>0.16800000000000001</v>
      </c>
      <c r="AY34" s="3" t="str">
        <f>VLOOKUP($B34,[1]queries!$A$2:$V$697,AY$1,FALSE)</f>
        <v>presidents</v>
      </c>
      <c r="AZ34" s="3" t="str">
        <f>VLOOKUP($B34,[1]queries!$A$2:$V$697,AZ$1,FALSE)</f>
        <v>SELECT DISTINCT p.name, p.party FROM target.world_presidents p WHERE p.country='Venezuela'</v>
      </c>
      <c r="BA34" s="3" t="str">
        <f>VLOOKUP($B34,[1]queries!$A$2:$V$697,BA$1,FALSE)</f>
        <v>List the name and party of Venezuela presidents</v>
      </c>
      <c r="BB34" s="3">
        <f>VLOOKUP($B34,[1]queries!$A$2:$V$697,BB$1,FALSE)</f>
        <v>52</v>
      </c>
      <c r="BC34" s="3">
        <f>VLOOKUP($B34,[1]queries!$A$2:$V$697,BC$1,FALSE)</f>
        <v>2</v>
      </c>
      <c r="BD34" s="3">
        <f>VLOOKUP($B34,[1]queries!$A$2:$V$697,BD$1,FALSE)</f>
        <v>0</v>
      </c>
      <c r="BE34" s="3">
        <f>VLOOKUP($B34,[1]queries!$A$2:$V$697,BE$1,FALSE)</f>
        <v>2</v>
      </c>
      <c r="BF34" s="3">
        <f>VLOOKUP($B34,[1]queries!$A$2:$V$697,BF$1,FALSE)</f>
        <v>1</v>
      </c>
      <c r="BG34" s="3">
        <f>VLOOKUP($B34,[1]queries!$A$2:$V$697,BG$1,FALSE)</f>
        <v>0</v>
      </c>
      <c r="BH34" s="3">
        <f>VLOOKUP($B34,[1]queries!$A$2:$V$697,BH$1,FALSE)</f>
        <v>1</v>
      </c>
      <c r="BI34" s="3">
        <f>VLOOKUP($B34,[1]queries!$A$2:$V$697,BI$1,FALSE)</f>
        <v>0</v>
      </c>
      <c r="BJ34" s="3">
        <f>VLOOKUP($B34,[1]queries!$A$2:$V$697,BJ$1,FALSE)</f>
        <v>0</v>
      </c>
      <c r="BK34" s="3">
        <f>VLOOKUP($B34,[1]queries!$A$2:$V$697,BK$1,FALSE)</f>
        <v>1</v>
      </c>
      <c r="BL34" s="3">
        <f>VLOOKUP($B34,[1]queries!$A$2:$V$697,BL$1,FALSE)</f>
        <v>0</v>
      </c>
      <c r="BM34" s="3">
        <f>VLOOKUP($B34,[1]queries!$A$2:$V$697,BM$1,FALSE)</f>
        <v>0</v>
      </c>
      <c r="BN34" s="3">
        <f>VLOOKUP($B34,[1]queries!$A$2:$V$697,BN$1,FALSE)</f>
        <v>0</v>
      </c>
      <c r="BO34" s="3">
        <f>VLOOKUP($B34,[1]queries!$A$2:$V$697,BO$1,FALSE)</f>
        <v>0</v>
      </c>
      <c r="BP34" s="3">
        <f>VLOOKUP($B34,[1]queries!$A$2:$V$697,BP$1,FALSE)</f>
        <v>0</v>
      </c>
      <c r="BQ34" s="3" t="str">
        <f>VLOOKUP($B34,[1]queries!$A$2:$V$697,BQ$1,FALSE)</f>
        <v/>
      </c>
      <c r="BR34" s="3" t="str">
        <f>VLOOKUP($B34,[1]queries!$A$2:$V$697,BR$1,FALSE)</f>
        <v/>
      </c>
    </row>
    <row r="35" spans="1:70" x14ac:dyDescent="0.2">
      <c r="A35" s="1">
        <v>34</v>
      </c>
      <c r="B35" t="s">
        <v>87</v>
      </c>
      <c r="C35">
        <v>0.23100000000000001</v>
      </c>
      <c r="D35">
        <v>0.23100000000000001</v>
      </c>
      <c r="E35">
        <v>0.54500000000000004</v>
      </c>
      <c r="F35">
        <v>0.54500000000000004</v>
      </c>
      <c r="G35">
        <v>0.32400000000000001</v>
      </c>
      <c r="H35">
        <v>0.32400000000000001</v>
      </c>
      <c r="I35">
        <v>0.42299999999999999</v>
      </c>
      <c r="J35">
        <v>0.54500000000000004</v>
      </c>
      <c r="K35">
        <v>0.54500000000000004</v>
      </c>
      <c r="L35">
        <v>0.54500000000000004</v>
      </c>
      <c r="M35">
        <v>4</v>
      </c>
      <c r="N35">
        <v>1663</v>
      </c>
      <c r="O35">
        <v>737</v>
      </c>
      <c r="P35">
        <v>2400</v>
      </c>
      <c r="Q35">
        <v>37680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0.63600000000000001</v>
      </c>
      <c r="Y35">
        <v>0</v>
      </c>
      <c r="Z35">
        <v>0</v>
      </c>
      <c r="AA35">
        <v>0</v>
      </c>
      <c r="AB35">
        <v>3</v>
      </c>
      <c r="AC35">
        <v>963</v>
      </c>
      <c r="AD35">
        <v>391</v>
      </c>
      <c r="AE35">
        <v>1354</v>
      </c>
      <c r="AF35">
        <v>26094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0.36399999999999999</v>
      </c>
      <c r="AN35">
        <v>0</v>
      </c>
      <c r="AO35">
        <v>0</v>
      </c>
      <c r="AP35">
        <v>0</v>
      </c>
      <c r="AQ35">
        <v>3</v>
      </c>
      <c r="AR35">
        <v>904</v>
      </c>
      <c r="AS35">
        <v>283</v>
      </c>
      <c r="AT35">
        <v>1187</v>
      </c>
      <c r="AU35">
        <v>22370</v>
      </c>
      <c r="AV35">
        <f t="shared" si="1"/>
        <v>0.4306666666666667</v>
      </c>
      <c r="AW35">
        <f t="shared" si="2"/>
        <v>0.21199999999999999</v>
      </c>
      <c r="AX35">
        <f t="shared" si="3"/>
        <v>0.12133333333333333</v>
      </c>
      <c r="AY35" s="3" t="str">
        <f>VLOOKUP($B35,[1]queries!$A$2:$V$697,AY$1,FALSE)</f>
        <v>presidents</v>
      </c>
      <c r="AZ35" s="3" t="str">
        <f>VLOOKUP($B35,[1]queries!$A$2:$V$697,AZ$1,FALSE)</f>
        <v>SELECT DISTINCT p.name FROM target.world_presidents p WHERE p.country='Venezuela' AND p.party='Liberal'</v>
      </c>
      <c r="BA35" s="3" t="str">
        <f>VLOOKUP($B35,[1]queries!$A$2:$V$697,BA$1,FALSE)</f>
        <v>List the name of Venezuela presidents where party is Liberal</v>
      </c>
      <c r="BB35" s="3">
        <f>VLOOKUP($B35,[1]queries!$A$2:$V$697,BB$1,FALSE)</f>
        <v>11</v>
      </c>
      <c r="BC35" s="3">
        <f>VLOOKUP($B35,[1]queries!$A$2:$V$697,BC$1,FALSE)</f>
        <v>1</v>
      </c>
      <c r="BD35" s="3">
        <f>VLOOKUP($B35,[1]queries!$A$2:$V$697,BD$1,FALSE)</f>
        <v>0</v>
      </c>
      <c r="BE35" s="3">
        <f>VLOOKUP($B35,[1]queries!$A$2:$V$697,BE$1,FALSE)</f>
        <v>1</v>
      </c>
      <c r="BF35" s="3">
        <f>VLOOKUP($B35,[1]queries!$A$2:$V$697,BF$1,FALSE)</f>
        <v>1</v>
      </c>
      <c r="BG35" s="3">
        <f>VLOOKUP($B35,[1]queries!$A$2:$V$697,BG$1,FALSE)</f>
        <v>0</v>
      </c>
      <c r="BH35" s="3">
        <f>VLOOKUP($B35,[1]queries!$A$2:$V$697,BH$1,FALSE)</f>
        <v>2</v>
      </c>
      <c r="BI35" s="3">
        <f>VLOOKUP($B35,[1]queries!$A$2:$V$697,BI$1,FALSE)</f>
        <v>0</v>
      </c>
      <c r="BJ35" s="3">
        <f>VLOOKUP($B35,[1]queries!$A$2:$V$697,BJ$1,FALSE)</f>
        <v>0</v>
      </c>
      <c r="BK35" s="3">
        <f>VLOOKUP($B35,[1]queries!$A$2:$V$697,BK$1,FALSE)</f>
        <v>1</v>
      </c>
      <c r="BL35" s="3">
        <f>VLOOKUP($B35,[1]queries!$A$2:$V$697,BL$1,FALSE)</f>
        <v>0</v>
      </c>
      <c r="BM35" s="3">
        <f>VLOOKUP($B35,[1]queries!$A$2:$V$697,BM$1,FALSE)</f>
        <v>0</v>
      </c>
      <c r="BN35" s="3">
        <f>VLOOKUP($B35,[1]queries!$A$2:$V$697,BN$1,FALSE)</f>
        <v>0</v>
      </c>
      <c r="BO35" s="3">
        <f>VLOOKUP($B35,[1]queries!$A$2:$V$697,BO$1,FALSE)</f>
        <v>0</v>
      </c>
      <c r="BP35" s="3">
        <f>VLOOKUP($B35,[1]queries!$A$2:$V$697,BP$1,FALSE)</f>
        <v>0</v>
      </c>
      <c r="BQ35" s="3" t="str">
        <f>VLOOKUP($B35,[1]queries!$A$2:$V$697,BQ$1,FALSE)</f>
        <v/>
      </c>
      <c r="BR35" s="3" t="str">
        <f>VLOOKUP($B35,[1]queries!$A$2:$V$697,BR$1,FALSE)</f>
        <v/>
      </c>
    </row>
    <row r="36" spans="1:70" x14ac:dyDescent="0.2">
      <c r="A36" s="1">
        <v>35</v>
      </c>
      <c r="B36" t="s">
        <v>88</v>
      </c>
      <c r="C36">
        <v>0.6</v>
      </c>
      <c r="D36">
        <v>0.6</v>
      </c>
      <c r="E36">
        <v>0.6</v>
      </c>
      <c r="F36">
        <v>0.6</v>
      </c>
      <c r="G36">
        <v>0.6</v>
      </c>
      <c r="H36">
        <v>0.6</v>
      </c>
      <c r="I36">
        <v>1</v>
      </c>
      <c r="J36">
        <v>0</v>
      </c>
      <c r="K36">
        <v>0</v>
      </c>
      <c r="L36">
        <v>0</v>
      </c>
      <c r="M36">
        <v>2</v>
      </c>
      <c r="N36">
        <v>501</v>
      </c>
      <c r="O36">
        <v>113</v>
      </c>
      <c r="P36">
        <v>614</v>
      </c>
      <c r="Q36">
        <v>16154</v>
      </c>
      <c r="R36">
        <v>0.6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1</v>
      </c>
      <c r="Y36">
        <v>0</v>
      </c>
      <c r="Z36">
        <v>0</v>
      </c>
      <c r="AA36">
        <v>0</v>
      </c>
      <c r="AB36">
        <v>2</v>
      </c>
      <c r="AC36">
        <v>475</v>
      </c>
      <c r="AD36">
        <v>124</v>
      </c>
      <c r="AE36">
        <v>599</v>
      </c>
      <c r="AF36">
        <v>14608</v>
      </c>
      <c r="AG36">
        <v>0.6</v>
      </c>
      <c r="AH36">
        <v>0.6</v>
      </c>
      <c r="AI36">
        <v>0.6</v>
      </c>
      <c r="AJ36">
        <v>0.6</v>
      </c>
      <c r="AK36">
        <v>0.6</v>
      </c>
      <c r="AL36">
        <v>0.6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477</v>
      </c>
      <c r="AS36">
        <v>161</v>
      </c>
      <c r="AT36">
        <v>638</v>
      </c>
      <c r="AU36">
        <v>17561</v>
      </c>
      <c r="AV36">
        <f t="shared" si="1"/>
        <v>0.53333333333333333</v>
      </c>
      <c r="AW36">
        <f t="shared" si="2"/>
        <v>0.53333333333333333</v>
      </c>
      <c r="AX36">
        <f t="shared" si="3"/>
        <v>0.53333333333333333</v>
      </c>
      <c r="AY36" s="3" t="str">
        <f>VLOOKUP($B36,[1]queries!$A$2:$V$697,AY$1,FALSE)</f>
        <v>nobel_prize</v>
      </c>
      <c r="AZ36" s="3" t="str">
        <f>VLOOKUP($B36,[1]queries!$A$2:$V$697,AZ$1,FALSE)</f>
        <v>SELECT nobel_prize_laureate, nobel_prize, nobel_prize_year, nationality, birth_year FROM nobel_prize WHERE nobel_prize_laureate = 'Gunnar Myrdal'</v>
      </c>
      <c r="BA36" s="3" t="str">
        <f>VLOOKUP($B36,[1]queries!$A$2:$V$697,BA$1,FALSE)</f>
        <v>List the nobel_prize_laureate, nobel_prize, nobel_prize_year, nationality and birth_year of nobel_prizes WHERE nobel_prize_laureate is equal to Gunnar Myrdal</v>
      </c>
      <c r="BB36" s="3">
        <f>VLOOKUP($B36,[1]queries!$A$2:$V$697,BB$1,FALSE)</f>
        <v>1</v>
      </c>
      <c r="BC36" s="3">
        <f>VLOOKUP($B36,[1]queries!$A$2:$V$697,BC$1,FALSE)</f>
        <v>5</v>
      </c>
      <c r="BD36" s="3">
        <f>VLOOKUP($B36,[1]queries!$A$2:$V$697,BD$1,FALSE)</f>
        <v>2</v>
      </c>
      <c r="BE36" s="3">
        <f>VLOOKUP($B36,[1]queries!$A$2:$V$697,BE$1,FALSE)</f>
        <v>3</v>
      </c>
      <c r="BF36" s="3">
        <f>VLOOKUP($B36,[1]queries!$A$2:$V$697,BF$1,FALSE)</f>
        <v>1</v>
      </c>
      <c r="BG36" s="3">
        <f>VLOOKUP($B36,[1]queries!$A$2:$V$697,BG$1,FALSE)</f>
        <v>0</v>
      </c>
      <c r="BH36" s="3">
        <f>VLOOKUP($B36,[1]queries!$A$2:$V$697,BH$1,FALSE)</f>
        <v>1</v>
      </c>
      <c r="BI36" s="3">
        <f>VLOOKUP($B36,[1]queries!$A$2:$V$697,BI$1,FALSE)</f>
        <v>0</v>
      </c>
      <c r="BJ36" s="3">
        <f>VLOOKUP($B36,[1]queries!$A$2:$V$697,BJ$1,FALSE)</f>
        <v>0</v>
      </c>
      <c r="BK36" s="3">
        <f>VLOOKUP($B36,[1]queries!$A$2:$V$697,BK$1,FALSE)</f>
        <v>0</v>
      </c>
      <c r="BL36" s="3">
        <f>VLOOKUP($B36,[1]queries!$A$2:$V$697,BL$1,FALSE)</f>
        <v>0</v>
      </c>
      <c r="BM36" s="3">
        <f>VLOOKUP($B36,[1]queries!$A$2:$V$697,BM$1,FALSE)</f>
        <v>0</v>
      </c>
      <c r="BN36" s="3">
        <f>VLOOKUP($B36,[1]queries!$A$2:$V$697,BN$1,FALSE)</f>
        <v>0</v>
      </c>
      <c r="BO36" s="3">
        <f>VLOOKUP($B36,[1]queries!$A$2:$V$697,BO$1,FALSE)</f>
        <v>0</v>
      </c>
      <c r="BP36" s="3">
        <f>VLOOKUP($B36,[1]queries!$A$2:$V$697,BP$1,FALSE)</f>
        <v>0</v>
      </c>
      <c r="BQ36" s="3">
        <f>VLOOKUP($B36,[1]queries!$A$2:$V$697,BQ$1,FALSE)</f>
        <v>5</v>
      </c>
      <c r="BR36" s="3" t="str">
        <f>VLOOKUP($B36,[1]queries!$A$2:$V$697,BR$1,FALSE)</f>
        <v/>
      </c>
    </row>
    <row r="37" spans="1:70" x14ac:dyDescent="0.2">
      <c r="A37" s="1">
        <v>36</v>
      </c>
      <c r="B37" t="s">
        <v>89</v>
      </c>
      <c r="C37">
        <v>0.6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1</v>
      </c>
      <c r="J37">
        <v>0</v>
      </c>
      <c r="K37">
        <v>0</v>
      </c>
      <c r="L37">
        <v>0</v>
      </c>
      <c r="M37">
        <v>2</v>
      </c>
      <c r="N37">
        <v>503</v>
      </c>
      <c r="O37">
        <v>117</v>
      </c>
      <c r="P37">
        <v>620</v>
      </c>
      <c r="Q37">
        <v>15604</v>
      </c>
      <c r="R37">
        <v>0.5</v>
      </c>
      <c r="S37">
        <v>0.5</v>
      </c>
      <c r="T37">
        <v>0.6</v>
      </c>
      <c r="U37">
        <v>0.6</v>
      </c>
      <c r="V37">
        <v>0.54500000000000004</v>
      </c>
      <c r="W37">
        <v>0.54500000000000004</v>
      </c>
      <c r="X37">
        <v>0.5</v>
      </c>
      <c r="Y37">
        <v>0</v>
      </c>
      <c r="Z37">
        <v>0</v>
      </c>
      <c r="AA37">
        <v>0</v>
      </c>
      <c r="AB37">
        <v>3</v>
      </c>
      <c r="AC37">
        <v>828</v>
      </c>
      <c r="AD37">
        <v>118</v>
      </c>
      <c r="AE37">
        <v>946</v>
      </c>
      <c r="AF37">
        <v>26913</v>
      </c>
      <c r="AG37">
        <v>0.6</v>
      </c>
      <c r="AH37">
        <v>0.6</v>
      </c>
      <c r="AI37">
        <v>0.6</v>
      </c>
      <c r="AJ37">
        <v>0.6</v>
      </c>
      <c r="AK37">
        <v>0.6</v>
      </c>
      <c r="AL37">
        <v>0.6</v>
      </c>
      <c r="AM37">
        <v>1</v>
      </c>
      <c r="AN37">
        <v>0</v>
      </c>
      <c r="AO37">
        <v>0</v>
      </c>
      <c r="AP37">
        <v>0</v>
      </c>
      <c r="AQ37">
        <v>2</v>
      </c>
      <c r="AR37">
        <v>479</v>
      </c>
      <c r="AS37">
        <v>119</v>
      </c>
      <c r="AT37">
        <v>598</v>
      </c>
      <c r="AU37">
        <v>17694</v>
      </c>
      <c r="AV37">
        <f t="shared" si="1"/>
        <v>0.53333333333333333</v>
      </c>
      <c r="AW37">
        <f t="shared" si="2"/>
        <v>0.34833333333333333</v>
      </c>
      <c r="AX37">
        <f t="shared" si="3"/>
        <v>0.53333333333333333</v>
      </c>
      <c r="AY37" s="3" t="str">
        <f>VLOOKUP($B37,[1]queries!$A$2:$V$697,AY$1,FALSE)</f>
        <v>nobel_prize</v>
      </c>
      <c r="AZ37" s="3" t="str">
        <f>VLOOKUP($B37,[1]queries!$A$2:$V$697,AZ$1,FALSE)</f>
        <v>SELECT nobel_prize_laureate, nobel_prize, nobel_prize_year, nationality, birth_year FROM nobel_prize WHERE nobel_prize_laureate = 'Tjalling Koopmans'</v>
      </c>
      <c r="BA37" s="3" t="str">
        <f>VLOOKUP($B37,[1]queries!$A$2:$V$697,BA$1,FALSE)</f>
        <v>List the nobel_prize_laureate, nobel_prize, nobel_prize_year, nationality and birth_year of nobel_prizes WHERE nobel_prize_laureate is equal to Tjalling Koopmans</v>
      </c>
      <c r="BB37" s="3">
        <f>VLOOKUP($B37,[1]queries!$A$2:$V$697,BB$1,FALSE)</f>
        <v>1</v>
      </c>
      <c r="BC37" s="3">
        <f>VLOOKUP($B37,[1]queries!$A$2:$V$697,BC$1,FALSE)</f>
        <v>5</v>
      </c>
      <c r="BD37" s="3">
        <f>VLOOKUP($B37,[1]queries!$A$2:$V$697,BD$1,FALSE)</f>
        <v>2</v>
      </c>
      <c r="BE37" s="3">
        <f>VLOOKUP($B37,[1]queries!$A$2:$V$697,BE$1,FALSE)</f>
        <v>3</v>
      </c>
      <c r="BF37" s="3">
        <f>VLOOKUP($B37,[1]queries!$A$2:$V$697,BF$1,FALSE)</f>
        <v>1</v>
      </c>
      <c r="BG37" s="3">
        <f>VLOOKUP($B37,[1]queries!$A$2:$V$697,BG$1,FALSE)</f>
        <v>0</v>
      </c>
      <c r="BH37" s="3">
        <f>VLOOKUP($B37,[1]queries!$A$2:$V$697,BH$1,FALSE)</f>
        <v>1</v>
      </c>
      <c r="BI37" s="3">
        <f>VLOOKUP($B37,[1]queries!$A$2:$V$697,BI$1,FALSE)</f>
        <v>0</v>
      </c>
      <c r="BJ37" s="3">
        <f>VLOOKUP($B37,[1]queries!$A$2:$V$697,BJ$1,FALSE)</f>
        <v>0</v>
      </c>
      <c r="BK37" s="3">
        <f>VLOOKUP($B37,[1]queries!$A$2:$V$697,BK$1,FALSE)</f>
        <v>0</v>
      </c>
      <c r="BL37" s="3">
        <f>VLOOKUP($B37,[1]queries!$A$2:$V$697,BL$1,FALSE)</f>
        <v>0</v>
      </c>
      <c r="BM37" s="3">
        <f>VLOOKUP($B37,[1]queries!$A$2:$V$697,BM$1,FALSE)</f>
        <v>0</v>
      </c>
      <c r="BN37" s="3">
        <f>VLOOKUP($B37,[1]queries!$A$2:$V$697,BN$1,FALSE)</f>
        <v>0</v>
      </c>
      <c r="BO37" s="3">
        <f>VLOOKUP($B37,[1]queries!$A$2:$V$697,BO$1,FALSE)</f>
        <v>0</v>
      </c>
      <c r="BP37" s="3">
        <f>VLOOKUP($B37,[1]queries!$A$2:$V$697,BP$1,FALSE)</f>
        <v>0</v>
      </c>
      <c r="BQ37" s="3">
        <f>VLOOKUP($B37,[1]queries!$A$2:$V$697,BQ$1,FALSE)</f>
        <v>5</v>
      </c>
      <c r="BR37" s="3" t="str">
        <f>VLOOKUP($B37,[1]queries!$A$2:$V$697,BR$1,FALSE)</f>
        <v/>
      </c>
    </row>
    <row r="38" spans="1:70" x14ac:dyDescent="0.2">
      <c r="A38" s="1">
        <v>37</v>
      </c>
      <c r="B38" t="s">
        <v>90</v>
      </c>
      <c r="C38">
        <v>0.28599999999999998</v>
      </c>
      <c r="D38">
        <v>0.57099999999999995</v>
      </c>
      <c r="E38">
        <v>0.4</v>
      </c>
      <c r="F38">
        <v>0.6</v>
      </c>
      <c r="G38">
        <v>0.33300000000000002</v>
      </c>
      <c r="H38">
        <v>0.58499999999999996</v>
      </c>
      <c r="I38">
        <v>0.33300000000000002</v>
      </c>
      <c r="J38">
        <v>0</v>
      </c>
      <c r="K38">
        <v>0</v>
      </c>
      <c r="L38">
        <v>0</v>
      </c>
      <c r="M38">
        <v>2</v>
      </c>
      <c r="N38">
        <v>657</v>
      </c>
      <c r="O38">
        <v>346</v>
      </c>
      <c r="P38">
        <v>1003</v>
      </c>
      <c r="Q38">
        <v>17737</v>
      </c>
      <c r="R38">
        <v>0.33300000000000002</v>
      </c>
      <c r="S38">
        <v>0.66700000000000004</v>
      </c>
      <c r="T38">
        <v>0.4</v>
      </c>
      <c r="U38">
        <v>0.6</v>
      </c>
      <c r="V38">
        <v>0.36399999999999999</v>
      </c>
      <c r="W38">
        <v>0.63200000000000001</v>
      </c>
      <c r="X38">
        <v>0.5</v>
      </c>
      <c r="Y38">
        <v>0</v>
      </c>
      <c r="Z38">
        <v>0</v>
      </c>
      <c r="AA38">
        <v>0</v>
      </c>
      <c r="AB38">
        <v>3</v>
      </c>
      <c r="AC38">
        <v>854</v>
      </c>
      <c r="AD38">
        <v>188</v>
      </c>
      <c r="AE38">
        <v>1042</v>
      </c>
      <c r="AF38">
        <v>21432</v>
      </c>
      <c r="AG38">
        <v>0.28599999999999998</v>
      </c>
      <c r="AH38">
        <v>0.71399999999999997</v>
      </c>
      <c r="AI38">
        <v>0.4</v>
      </c>
      <c r="AJ38">
        <v>0.6</v>
      </c>
      <c r="AK38">
        <v>0.33300000000000002</v>
      </c>
      <c r="AL38">
        <v>0.65200000000000002</v>
      </c>
      <c r="AM38">
        <v>0.33300000000000002</v>
      </c>
      <c r="AN38">
        <v>0</v>
      </c>
      <c r="AO38">
        <v>0</v>
      </c>
      <c r="AP38">
        <v>0</v>
      </c>
      <c r="AQ38">
        <v>3</v>
      </c>
      <c r="AR38">
        <v>895</v>
      </c>
      <c r="AS38">
        <v>328</v>
      </c>
      <c r="AT38">
        <v>1223</v>
      </c>
      <c r="AU38">
        <v>23088</v>
      </c>
      <c r="AV38">
        <f t="shared" si="1"/>
        <v>0.30599999999999999</v>
      </c>
      <c r="AW38">
        <f t="shared" si="2"/>
        <v>0.37733333333333335</v>
      </c>
      <c r="AX38">
        <f t="shared" si="3"/>
        <v>0.32833333333333337</v>
      </c>
      <c r="AY38" s="3" t="str">
        <f>VLOOKUP($B38,[1]queries!$A$2:$V$697,AY$1,FALSE)</f>
        <v>nobel_prize</v>
      </c>
      <c r="AZ38" s="3" t="str">
        <f>VLOOKUP($B38,[1]queries!$A$2:$V$697,AZ$1,FALSE)</f>
        <v>SELECT nobel_prize_laureate, nobel_prize, nobel_prize_year, nationality, birth_year FROM nobel_prize WHERE nobel_prize_laureate = 'Robert B. Wilson'</v>
      </c>
      <c r="BA38" s="3" t="str">
        <f>VLOOKUP($B38,[1]queries!$A$2:$V$697,BA$1,FALSE)</f>
        <v>List the nobel_prize_laureate, nobel_prize, nobel_prize_year, nationality and birth_year of nobel_prizes WHERE nobel_prize_laureate is equal to Robert B. Wilson</v>
      </c>
      <c r="BB38" s="3">
        <f>VLOOKUP($B38,[1]queries!$A$2:$V$697,BB$1,FALSE)</f>
        <v>1</v>
      </c>
      <c r="BC38" s="3">
        <f>VLOOKUP($B38,[1]queries!$A$2:$V$697,BC$1,FALSE)</f>
        <v>5</v>
      </c>
      <c r="BD38" s="3">
        <f>VLOOKUP($B38,[1]queries!$A$2:$V$697,BD$1,FALSE)</f>
        <v>2</v>
      </c>
      <c r="BE38" s="3">
        <f>VLOOKUP($B38,[1]queries!$A$2:$V$697,BE$1,FALSE)</f>
        <v>3</v>
      </c>
      <c r="BF38" s="3">
        <f>VLOOKUP($B38,[1]queries!$A$2:$V$697,BF$1,FALSE)</f>
        <v>1</v>
      </c>
      <c r="BG38" s="3">
        <f>VLOOKUP($B38,[1]queries!$A$2:$V$697,BG$1,FALSE)</f>
        <v>0</v>
      </c>
      <c r="BH38" s="3">
        <f>VLOOKUP($B38,[1]queries!$A$2:$V$697,BH$1,FALSE)</f>
        <v>1</v>
      </c>
      <c r="BI38" s="3">
        <f>VLOOKUP($B38,[1]queries!$A$2:$V$697,BI$1,FALSE)</f>
        <v>0</v>
      </c>
      <c r="BJ38" s="3">
        <f>VLOOKUP($B38,[1]queries!$A$2:$V$697,BJ$1,FALSE)</f>
        <v>0</v>
      </c>
      <c r="BK38" s="3">
        <f>VLOOKUP($B38,[1]queries!$A$2:$V$697,BK$1,FALSE)</f>
        <v>0</v>
      </c>
      <c r="BL38" s="3">
        <f>VLOOKUP($B38,[1]queries!$A$2:$V$697,BL$1,FALSE)</f>
        <v>0</v>
      </c>
      <c r="BM38" s="3">
        <f>VLOOKUP($B38,[1]queries!$A$2:$V$697,BM$1,FALSE)</f>
        <v>0</v>
      </c>
      <c r="BN38" s="3">
        <f>VLOOKUP($B38,[1]queries!$A$2:$V$697,BN$1,FALSE)</f>
        <v>0</v>
      </c>
      <c r="BO38" s="3">
        <f>VLOOKUP($B38,[1]queries!$A$2:$V$697,BO$1,FALSE)</f>
        <v>0</v>
      </c>
      <c r="BP38" s="3">
        <f>VLOOKUP($B38,[1]queries!$A$2:$V$697,BP$1,FALSE)</f>
        <v>0</v>
      </c>
      <c r="BQ38" s="3">
        <f>VLOOKUP($B38,[1]queries!$A$2:$V$697,BQ$1,FALSE)</f>
        <v>5</v>
      </c>
      <c r="BR38" s="3" t="str">
        <f>VLOOKUP($B38,[1]queries!$A$2:$V$697,BR$1,FALSE)</f>
        <v/>
      </c>
    </row>
    <row r="39" spans="1:70" x14ac:dyDescent="0.2">
      <c r="A39" s="1">
        <v>38</v>
      </c>
      <c r="B39" t="s">
        <v>91</v>
      </c>
      <c r="C39">
        <v>0.6</v>
      </c>
      <c r="D39">
        <v>0.6</v>
      </c>
      <c r="E39">
        <v>0.6</v>
      </c>
      <c r="F39">
        <v>0.6</v>
      </c>
      <c r="G39">
        <v>0.6</v>
      </c>
      <c r="H39">
        <v>0.6</v>
      </c>
      <c r="I39">
        <v>1</v>
      </c>
      <c r="J39">
        <v>0</v>
      </c>
      <c r="K39">
        <v>0</v>
      </c>
      <c r="L39">
        <v>0</v>
      </c>
      <c r="M39">
        <v>2</v>
      </c>
      <c r="N39">
        <v>497</v>
      </c>
      <c r="O39">
        <v>109</v>
      </c>
      <c r="P39">
        <v>606</v>
      </c>
      <c r="Q39">
        <v>15228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1</v>
      </c>
      <c r="Y39">
        <v>0</v>
      </c>
      <c r="Z39">
        <v>0</v>
      </c>
      <c r="AA39">
        <v>0</v>
      </c>
      <c r="AB39">
        <v>2</v>
      </c>
      <c r="AC39">
        <v>473</v>
      </c>
      <c r="AD39">
        <v>109</v>
      </c>
      <c r="AE39">
        <v>582</v>
      </c>
      <c r="AF39">
        <v>14537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1</v>
      </c>
      <c r="AN39">
        <v>0</v>
      </c>
      <c r="AO39">
        <v>0</v>
      </c>
      <c r="AP39">
        <v>0</v>
      </c>
      <c r="AQ39">
        <v>2</v>
      </c>
      <c r="AR39">
        <v>473</v>
      </c>
      <c r="AS39">
        <v>128</v>
      </c>
      <c r="AT39">
        <v>601</v>
      </c>
      <c r="AU39">
        <v>15764</v>
      </c>
      <c r="AV39">
        <f t="shared" si="1"/>
        <v>0.53333333333333333</v>
      </c>
      <c r="AW39">
        <f t="shared" si="2"/>
        <v>0.53333333333333333</v>
      </c>
      <c r="AX39">
        <f t="shared" si="3"/>
        <v>0.53333333333333333</v>
      </c>
      <c r="AY39" s="3" t="str">
        <f>VLOOKUP($B39,[1]queries!$A$2:$V$697,AY$1,FALSE)</f>
        <v>nobel_prize</v>
      </c>
      <c r="AZ39" s="3" t="str">
        <f>VLOOKUP($B39,[1]queries!$A$2:$V$697,AZ$1,FALSE)</f>
        <v>SELECT nobel_prize_laureate, nobel_prize, nobel_prize_year, nationality, birth_year FROM nobel_prize WHERE nobel_prize_laureate = 'Alvin E. Roth'</v>
      </c>
      <c r="BA39" s="3" t="str">
        <f>VLOOKUP($B39,[1]queries!$A$2:$V$697,BA$1,FALSE)</f>
        <v>List the nobel_prize_laureate, nobel_prize, nobel_prize_year, nationality and birth_year of nobel_prizes WHERE nobel_prize_laureate is equal to Alvin E. Roth</v>
      </c>
      <c r="BB39" s="3">
        <f>VLOOKUP($B39,[1]queries!$A$2:$V$697,BB$1,FALSE)</f>
        <v>1</v>
      </c>
      <c r="BC39" s="3">
        <f>VLOOKUP($B39,[1]queries!$A$2:$V$697,BC$1,FALSE)</f>
        <v>5</v>
      </c>
      <c r="BD39" s="3">
        <f>VLOOKUP($B39,[1]queries!$A$2:$V$697,BD$1,FALSE)</f>
        <v>2</v>
      </c>
      <c r="BE39" s="3">
        <f>VLOOKUP($B39,[1]queries!$A$2:$V$697,BE$1,FALSE)</f>
        <v>3</v>
      </c>
      <c r="BF39" s="3">
        <f>VLOOKUP($B39,[1]queries!$A$2:$V$697,BF$1,FALSE)</f>
        <v>1</v>
      </c>
      <c r="BG39" s="3">
        <f>VLOOKUP($B39,[1]queries!$A$2:$V$697,BG$1,FALSE)</f>
        <v>0</v>
      </c>
      <c r="BH39" s="3">
        <f>VLOOKUP($B39,[1]queries!$A$2:$V$697,BH$1,FALSE)</f>
        <v>1</v>
      </c>
      <c r="BI39" s="3">
        <f>VLOOKUP($B39,[1]queries!$A$2:$V$697,BI$1,FALSE)</f>
        <v>0</v>
      </c>
      <c r="BJ39" s="3">
        <f>VLOOKUP($B39,[1]queries!$A$2:$V$697,BJ$1,FALSE)</f>
        <v>0</v>
      </c>
      <c r="BK39" s="3">
        <f>VLOOKUP($B39,[1]queries!$A$2:$V$697,BK$1,FALSE)</f>
        <v>0</v>
      </c>
      <c r="BL39" s="3">
        <f>VLOOKUP($B39,[1]queries!$A$2:$V$697,BL$1,FALSE)</f>
        <v>0</v>
      </c>
      <c r="BM39" s="3">
        <f>VLOOKUP($B39,[1]queries!$A$2:$V$697,BM$1,FALSE)</f>
        <v>0</v>
      </c>
      <c r="BN39" s="3">
        <f>VLOOKUP($B39,[1]queries!$A$2:$V$697,BN$1,FALSE)</f>
        <v>0</v>
      </c>
      <c r="BO39" s="3">
        <f>VLOOKUP($B39,[1]queries!$A$2:$V$697,BO$1,FALSE)</f>
        <v>0</v>
      </c>
      <c r="BP39" s="3">
        <f>VLOOKUP($B39,[1]queries!$A$2:$V$697,BP$1,FALSE)</f>
        <v>0</v>
      </c>
      <c r="BQ39" s="3">
        <f>VLOOKUP($B39,[1]queries!$A$2:$V$697,BQ$1,FALSE)</f>
        <v>5</v>
      </c>
      <c r="BR39" s="3" t="str">
        <f>VLOOKUP($B39,[1]queries!$A$2:$V$697,BR$1,FALSE)</f>
        <v/>
      </c>
    </row>
    <row r="40" spans="1:70" x14ac:dyDescent="0.2">
      <c r="A40" s="1">
        <v>39</v>
      </c>
      <c r="B40" t="s">
        <v>92</v>
      </c>
      <c r="C40">
        <v>0.6</v>
      </c>
      <c r="D40">
        <v>0.6</v>
      </c>
      <c r="E40">
        <v>0.6</v>
      </c>
      <c r="F40">
        <v>0.6</v>
      </c>
      <c r="G40">
        <v>0.6</v>
      </c>
      <c r="H40">
        <v>0.6</v>
      </c>
      <c r="I40">
        <v>1</v>
      </c>
      <c r="J40">
        <v>0</v>
      </c>
      <c r="K40">
        <v>0</v>
      </c>
      <c r="L40">
        <v>0</v>
      </c>
      <c r="M40">
        <v>2</v>
      </c>
      <c r="N40">
        <v>501</v>
      </c>
      <c r="O40">
        <v>119</v>
      </c>
      <c r="P40">
        <v>620</v>
      </c>
      <c r="Q40">
        <v>18244</v>
      </c>
      <c r="R40">
        <v>0.6</v>
      </c>
      <c r="S40">
        <v>0.6</v>
      </c>
      <c r="T40">
        <v>0.6</v>
      </c>
      <c r="U40">
        <v>0.6</v>
      </c>
      <c r="V40">
        <v>0.6</v>
      </c>
      <c r="W40">
        <v>0.6</v>
      </c>
      <c r="X40">
        <v>1</v>
      </c>
      <c r="Y40">
        <v>0</v>
      </c>
      <c r="Z40">
        <v>0</v>
      </c>
      <c r="AA40">
        <v>0</v>
      </c>
      <c r="AB40">
        <v>2</v>
      </c>
      <c r="AC40">
        <v>473</v>
      </c>
      <c r="AD40">
        <v>136</v>
      </c>
      <c r="AE40">
        <v>609</v>
      </c>
      <c r="AF40">
        <v>6616</v>
      </c>
      <c r="AG40">
        <v>0.6</v>
      </c>
      <c r="AH40">
        <v>0.6</v>
      </c>
      <c r="AI40">
        <v>0.6</v>
      </c>
      <c r="AJ40">
        <v>0.6</v>
      </c>
      <c r="AK40">
        <v>0.6</v>
      </c>
      <c r="AL40">
        <v>0.6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477</v>
      </c>
      <c r="AS40">
        <v>136</v>
      </c>
      <c r="AT40">
        <v>613</v>
      </c>
      <c r="AU40">
        <v>5847</v>
      </c>
      <c r="AV40">
        <f t="shared" si="1"/>
        <v>0.53333333333333333</v>
      </c>
      <c r="AW40">
        <f t="shared" si="2"/>
        <v>0.53333333333333333</v>
      </c>
      <c r="AX40">
        <f t="shared" si="3"/>
        <v>0.53333333333333333</v>
      </c>
      <c r="AY40" s="3" t="str">
        <f>VLOOKUP($B40,[1]queries!$A$2:$V$697,AY$1,FALSE)</f>
        <v>nobel_prize</v>
      </c>
      <c r="AZ40" s="3" t="str">
        <f>VLOOKUP($B40,[1]queries!$A$2:$V$697,AZ$1,FALSE)</f>
        <v>SELECT nobel_prize_laureate, nobel_prize, nobel_prize_year, nationality, birth_year FROM nobel_prize WHERE nobel_prize_laureate = 'Friedrich Hayek'</v>
      </c>
      <c r="BA40" s="3" t="str">
        <f>VLOOKUP($B40,[1]queries!$A$2:$V$697,BA$1,FALSE)</f>
        <v>List the nobel_prize_laureate, nobel_prize, nobel_prize_year, nationality and birth_year of nobel_prizes WHERE nobel_prize_laureate is equal to Friedrich Hayek</v>
      </c>
      <c r="BB40" s="3">
        <f>VLOOKUP($B40,[1]queries!$A$2:$V$697,BB$1,FALSE)</f>
        <v>1</v>
      </c>
      <c r="BC40" s="3">
        <f>VLOOKUP($B40,[1]queries!$A$2:$V$697,BC$1,FALSE)</f>
        <v>5</v>
      </c>
      <c r="BD40" s="3">
        <f>VLOOKUP($B40,[1]queries!$A$2:$V$697,BD$1,FALSE)</f>
        <v>2</v>
      </c>
      <c r="BE40" s="3">
        <f>VLOOKUP($B40,[1]queries!$A$2:$V$697,BE$1,FALSE)</f>
        <v>3</v>
      </c>
      <c r="BF40" s="3">
        <f>VLOOKUP($B40,[1]queries!$A$2:$V$697,BF$1,FALSE)</f>
        <v>1</v>
      </c>
      <c r="BG40" s="3">
        <f>VLOOKUP($B40,[1]queries!$A$2:$V$697,BG$1,FALSE)</f>
        <v>0</v>
      </c>
      <c r="BH40" s="3">
        <f>VLOOKUP($B40,[1]queries!$A$2:$V$697,BH$1,FALSE)</f>
        <v>1</v>
      </c>
      <c r="BI40" s="3">
        <f>VLOOKUP($B40,[1]queries!$A$2:$V$697,BI$1,FALSE)</f>
        <v>0</v>
      </c>
      <c r="BJ40" s="3">
        <f>VLOOKUP($B40,[1]queries!$A$2:$V$697,BJ$1,FALSE)</f>
        <v>0</v>
      </c>
      <c r="BK40" s="3">
        <f>VLOOKUP($B40,[1]queries!$A$2:$V$697,BK$1,FALSE)</f>
        <v>0</v>
      </c>
      <c r="BL40" s="3">
        <f>VLOOKUP($B40,[1]queries!$A$2:$V$697,BL$1,FALSE)</f>
        <v>0</v>
      </c>
      <c r="BM40" s="3">
        <f>VLOOKUP($B40,[1]queries!$A$2:$V$697,BM$1,FALSE)</f>
        <v>0</v>
      </c>
      <c r="BN40" s="3">
        <f>VLOOKUP($B40,[1]queries!$A$2:$V$697,BN$1,FALSE)</f>
        <v>0</v>
      </c>
      <c r="BO40" s="3">
        <f>VLOOKUP($B40,[1]queries!$A$2:$V$697,BO$1,FALSE)</f>
        <v>0</v>
      </c>
      <c r="BP40" s="3">
        <f>VLOOKUP($B40,[1]queries!$A$2:$V$697,BP$1,FALSE)</f>
        <v>0</v>
      </c>
      <c r="BQ40" s="3">
        <f>VLOOKUP($B40,[1]queries!$A$2:$V$697,BQ$1,FALSE)</f>
        <v>5</v>
      </c>
      <c r="BR40" s="3" t="str">
        <f>VLOOKUP($B40,[1]queries!$A$2:$V$697,BR$1,FALSE)</f>
        <v/>
      </c>
    </row>
    <row r="41" spans="1:70" x14ac:dyDescent="0.2">
      <c r="A41" s="1">
        <v>40</v>
      </c>
      <c r="B41" t="s">
        <v>93</v>
      </c>
      <c r="C41">
        <v>0.70299999999999996</v>
      </c>
      <c r="D41">
        <v>0.79700000000000004</v>
      </c>
      <c r="E41">
        <v>0.56200000000000006</v>
      </c>
      <c r="F41">
        <v>0.76400000000000001</v>
      </c>
      <c r="G41">
        <v>0.625</v>
      </c>
      <c r="H41">
        <v>0.78</v>
      </c>
      <c r="I41">
        <v>0.64700000000000002</v>
      </c>
      <c r="J41">
        <v>0</v>
      </c>
      <c r="K41">
        <v>0</v>
      </c>
      <c r="L41">
        <v>0</v>
      </c>
      <c r="M41">
        <v>4</v>
      </c>
      <c r="N41">
        <v>1513</v>
      </c>
      <c r="O41">
        <v>4649</v>
      </c>
      <c r="P41">
        <v>6162</v>
      </c>
      <c r="Q41">
        <v>70744</v>
      </c>
      <c r="R41">
        <v>0.747</v>
      </c>
      <c r="S41">
        <v>0.80100000000000005</v>
      </c>
      <c r="T41">
        <v>0.91600000000000004</v>
      </c>
      <c r="U41">
        <v>0.98099999999999998</v>
      </c>
      <c r="V41">
        <v>0.82299999999999995</v>
      </c>
      <c r="W41">
        <v>0.88200000000000001</v>
      </c>
      <c r="X41">
        <v>0.99099999999999999</v>
      </c>
      <c r="Y41">
        <v>0</v>
      </c>
      <c r="Z41">
        <v>0</v>
      </c>
      <c r="AA41">
        <v>0</v>
      </c>
      <c r="AB41">
        <v>4</v>
      </c>
      <c r="AC41">
        <v>3131</v>
      </c>
      <c r="AD41">
        <v>7486</v>
      </c>
      <c r="AE41">
        <v>10617</v>
      </c>
      <c r="AF41">
        <v>82936</v>
      </c>
      <c r="AG41">
        <v>0.748</v>
      </c>
      <c r="AH41">
        <v>0.79900000000000004</v>
      </c>
      <c r="AI41">
        <v>0.90700000000000003</v>
      </c>
      <c r="AJ41">
        <v>0.97699999999999998</v>
      </c>
      <c r="AK41">
        <v>0.82</v>
      </c>
      <c r="AL41">
        <v>0.879</v>
      </c>
      <c r="AM41">
        <v>1</v>
      </c>
      <c r="AN41">
        <v>0</v>
      </c>
      <c r="AO41">
        <v>0</v>
      </c>
      <c r="AP41">
        <v>0</v>
      </c>
      <c r="AQ41">
        <v>4</v>
      </c>
      <c r="AR41">
        <v>3039</v>
      </c>
      <c r="AS41">
        <v>7190</v>
      </c>
      <c r="AT41">
        <v>10229</v>
      </c>
      <c r="AU41">
        <v>82897</v>
      </c>
      <c r="AV41">
        <f t="shared" si="1"/>
        <v>0.47566666666666668</v>
      </c>
      <c r="AW41">
        <f t="shared" si="2"/>
        <v>0.6243333333333333</v>
      </c>
      <c r="AX41">
        <f t="shared" si="3"/>
        <v>0.6263333333333333</v>
      </c>
      <c r="AY41" s="3" t="str">
        <f>VLOOKUP($B41,[1]queries!$A$2:$V$697,AY$1,FALSE)</f>
        <v>chemical_element</v>
      </c>
      <c r="AZ41" s="3" t="str">
        <f>VLOOKUP($B41,[1]queries!$A$2:$V$697,AZ$1,FALSE)</f>
        <v>SELECT atomic_number, symbol, element, periodic_table_group, period, block, atomic_weight, origin, phase FROM chemical_element WHERE atomic_number &gt;= 3 AND period &gt;= 2</v>
      </c>
      <c r="BA41" s="3" t="str">
        <f>VLOOKUP($B41,[1]queries!$A$2:$V$697,BA$1,FALSE)</f>
        <v>List the atomic_number, symbol, element, periodic_table_group, period, block, atomic_weight, origin and phase of chemical_elements WHERE atomic_number is greater or equal than 3 and period is greater or equal than 2</v>
      </c>
      <c r="BB41" s="3">
        <f>VLOOKUP($B41,[1]queries!$A$2:$V$697,BB$1,FALSE)</f>
        <v>116</v>
      </c>
      <c r="BC41" s="3">
        <f>VLOOKUP($B41,[1]queries!$A$2:$V$697,BC$1,FALSE)</f>
        <v>9</v>
      </c>
      <c r="BD41" s="3">
        <f>VLOOKUP($B41,[1]queries!$A$2:$V$697,BD$1,FALSE)</f>
        <v>3</v>
      </c>
      <c r="BE41" s="3">
        <f>VLOOKUP($B41,[1]queries!$A$2:$V$697,BE$1,FALSE)</f>
        <v>6</v>
      </c>
      <c r="BF41" s="3">
        <f>VLOOKUP($B41,[1]queries!$A$2:$V$697,BF$1,FALSE)</f>
        <v>1</v>
      </c>
      <c r="BG41" s="3">
        <f>VLOOKUP($B41,[1]queries!$A$2:$V$697,BG$1,FALSE)</f>
        <v>2</v>
      </c>
      <c r="BH41" s="3">
        <f>VLOOKUP($B41,[1]queries!$A$2:$V$697,BH$1,FALSE)</f>
        <v>0</v>
      </c>
      <c r="BI41" s="3">
        <f>VLOOKUP($B41,[1]queries!$A$2:$V$697,BI$1,FALSE)</f>
        <v>0</v>
      </c>
      <c r="BJ41" s="3">
        <f>VLOOKUP($B41,[1]queries!$A$2:$V$697,BJ$1,FALSE)</f>
        <v>0</v>
      </c>
      <c r="BK41" s="3">
        <f>VLOOKUP($B41,[1]queries!$A$2:$V$697,BK$1,FALSE)</f>
        <v>0</v>
      </c>
      <c r="BL41" s="3">
        <f>VLOOKUP($B41,[1]queries!$A$2:$V$697,BL$1,FALSE)</f>
        <v>0</v>
      </c>
      <c r="BM41" s="3">
        <f>VLOOKUP($B41,[1]queries!$A$2:$V$697,BM$1,FALSE)</f>
        <v>0</v>
      </c>
      <c r="BN41" s="3">
        <f>VLOOKUP($B41,[1]queries!$A$2:$V$697,BN$1,FALSE)</f>
        <v>0</v>
      </c>
      <c r="BO41" s="3">
        <f>VLOOKUP($B41,[1]queries!$A$2:$V$697,BO$1,FALSE)</f>
        <v>0</v>
      </c>
      <c r="BP41" s="3">
        <f>VLOOKUP($B41,[1]queries!$A$2:$V$697,BP$1,FALSE)</f>
        <v>0</v>
      </c>
      <c r="BQ41" s="3">
        <f>VLOOKUP($B41,[1]queries!$A$2:$V$697,BQ$1,FALSE)</f>
        <v>9</v>
      </c>
      <c r="BR41" s="3" t="str">
        <f>VLOOKUP($B41,[1]queries!$A$2:$V$697,BR$1,FALSE)</f>
        <v/>
      </c>
    </row>
    <row r="42" spans="1:70" x14ac:dyDescent="0.2">
      <c r="A42" s="1">
        <v>41</v>
      </c>
      <c r="B42" t="s">
        <v>94</v>
      </c>
      <c r="C42">
        <v>0.83299999999999996</v>
      </c>
      <c r="D42">
        <v>0.83299999999999996</v>
      </c>
      <c r="E42">
        <v>0.88200000000000001</v>
      </c>
      <c r="F42">
        <v>0.88200000000000001</v>
      </c>
      <c r="G42">
        <v>0.85699999999999998</v>
      </c>
      <c r="H42">
        <v>0.85699999999999998</v>
      </c>
      <c r="I42">
        <v>1</v>
      </c>
      <c r="J42">
        <v>0</v>
      </c>
      <c r="K42">
        <v>0</v>
      </c>
      <c r="L42">
        <v>0</v>
      </c>
      <c r="M42">
        <v>3</v>
      </c>
      <c r="N42">
        <v>1222</v>
      </c>
      <c r="O42">
        <v>419</v>
      </c>
      <c r="P42">
        <v>1641</v>
      </c>
      <c r="Q42">
        <v>29559</v>
      </c>
      <c r="R42">
        <v>0.53600000000000003</v>
      </c>
      <c r="S42">
        <v>0.57099999999999995</v>
      </c>
      <c r="T42">
        <v>0.88200000000000001</v>
      </c>
      <c r="U42">
        <v>0.88200000000000001</v>
      </c>
      <c r="V42">
        <v>0.66700000000000004</v>
      </c>
      <c r="W42">
        <v>0.69399999999999995</v>
      </c>
      <c r="X42">
        <v>0.6</v>
      </c>
      <c r="Y42">
        <v>0</v>
      </c>
      <c r="Z42">
        <v>0</v>
      </c>
      <c r="AA42">
        <v>0</v>
      </c>
      <c r="AB42">
        <v>3</v>
      </c>
      <c r="AC42">
        <v>1343</v>
      </c>
      <c r="AD42">
        <v>541</v>
      </c>
      <c r="AE42">
        <v>1884</v>
      </c>
      <c r="AF42">
        <v>26783</v>
      </c>
      <c r="AG42">
        <v>0.65200000000000002</v>
      </c>
      <c r="AH42">
        <v>0.69599999999999995</v>
      </c>
      <c r="AI42">
        <v>0.88200000000000001</v>
      </c>
      <c r="AJ42">
        <v>0.88200000000000001</v>
      </c>
      <c r="AK42">
        <v>0.75</v>
      </c>
      <c r="AL42">
        <v>0.77800000000000002</v>
      </c>
      <c r="AM42">
        <v>0.75</v>
      </c>
      <c r="AN42">
        <v>0</v>
      </c>
      <c r="AO42">
        <v>0</v>
      </c>
      <c r="AP42">
        <v>0</v>
      </c>
      <c r="AQ42">
        <v>3</v>
      </c>
      <c r="AR42">
        <v>1264</v>
      </c>
      <c r="AS42">
        <v>474</v>
      </c>
      <c r="AT42">
        <v>1738</v>
      </c>
      <c r="AU42">
        <v>27492</v>
      </c>
      <c r="AV42">
        <f t="shared" si="1"/>
        <v>0.61899999999999999</v>
      </c>
      <c r="AW42">
        <f t="shared" si="2"/>
        <v>0.43133333333333335</v>
      </c>
      <c r="AX42">
        <f t="shared" si="3"/>
        <v>0.5093333333333333</v>
      </c>
      <c r="AY42" s="3" t="str">
        <f>VLOOKUP($B42,[1]queries!$A$2:$V$697,AY$1,FALSE)</f>
        <v>chemical_element</v>
      </c>
      <c r="AZ42" s="3" t="str">
        <f>VLOOKUP($B42,[1]queries!$A$2:$V$697,AZ$1,FALSE)</f>
        <v>SELECT atomic_number, symbol, element, periodic_table_group, period, block, atomic_weight, origin, phase FROM chemical_element WHERE period &lt;= 2 AND atomic_weight &lt;= 6.94</v>
      </c>
      <c r="BA42" s="3" t="str">
        <f>VLOOKUP($B42,[1]queries!$A$2:$V$697,BA$1,FALSE)</f>
        <v>List the atomic_number, symbol, element, periodic_table_group, period, block, atomic_weight, origin and phase of chemical_elements WHERE period is smaller or equal than 2 and atomic_weight is smaller or equal than 6.94</v>
      </c>
      <c r="BB42" s="3">
        <f>VLOOKUP($B42,[1]queries!$A$2:$V$697,BB$1,FALSE)</f>
        <v>3</v>
      </c>
      <c r="BC42" s="3">
        <f>VLOOKUP($B42,[1]queries!$A$2:$V$697,BC$1,FALSE)</f>
        <v>9</v>
      </c>
      <c r="BD42" s="3">
        <f>VLOOKUP($B42,[1]queries!$A$2:$V$697,BD$1,FALSE)</f>
        <v>3</v>
      </c>
      <c r="BE42" s="3">
        <f>VLOOKUP($B42,[1]queries!$A$2:$V$697,BE$1,FALSE)</f>
        <v>6</v>
      </c>
      <c r="BF42" s="3">
        <f>VLOOKUP($B42,[1]queries!$A$2:$V$697,BF$1,FALSE)</f>
        <v>1</v>
      </c>
      <c r="BG42" s="3">
        <f>VLOOKUP($B42,[1]queries!$A$2:$V$697,BG$1,FALSE)</f>
        <v>2</v>
      </c>
      <c r="BH42" s="3">
        <f>VLOOKUP($B42,[1]queries!$A$2:$V$697,BH$1,FALSE)</f>
        <v>0</v>
      </c>
      <c r="BI42" s="3">
        <f>VLOOKUP($B42,[1]queries!$A$2:$V$697,BI$1,FALSE)</f>
        <v>0</v>
      </c>
      <c r="BJ42" s="3">
        <f>VLOOKUP($B42,[1]queries!$A$2:$V$697,BJ$1,FALSE)</f>
        <v>0</v>
      </c>
      <c r="BK42" s="3">
        <f>VLOOKUP($B42,[1]queries!$A$2:$V$697,BK$1,FALSE)</f>
        <v>0</v>
      </c>
      <c r="BL42" s="3">
        <f>VLOOKUP($B42,[1]queries!$A$2:$V$697,BL$1,FALSE)</f>
        <v>0</v>
      </c>
      <c r="BM42" s="3">
        <f>VLOOKUP($B42,[1]queries!$A$2:$V$697,BM$1,FALSE)</f>
        <v>0</v>
      </c>
      <c r="BN42" s="3">
        <f>VLOOKUP($B42,[1]queries!$A$2:$V$697,BN$1,FALSE)</f>
        <v>0</v>
      </c>
      <c r="BO42" s="3">
        <f>VLOOKUP($B42,[1]queries!$A$2:$V$697,BO$1,FALSE)</f>
        <v>0</v>
      </c>
      <c r="BP42" s="3">
        <f>VLOOKUP($B42,[1]queries!$A$2:$V$697,BP$1,FALSE)</f>
        <v>0</v>
      </c>
      <c r="BQ42" s="3">
        <f>VLOOKUP($B42,[1]queries!$A$2:$V$697,BQ$1,FALSE)</f>
        <v>9</v>
      </c>
      <c r="BR42" s="3" t="str">
        <f>VLOOKUP($B42,[1]queries!$A$2:$V$697,BR$1,FALSE)</f>
        <v/>
      </c>
    </row>
    <row r="43" spans="1:70" x14ac:dyDescent="0.2">
      <c r="A43" s="1">
        <v>42</v>
      </c>
      <c r="B43" t="s">
        <v>95</v>
      </c>
      <c r="C43">
        <v>0.77800000000000002</v>
      </c>
      <c r="D43">
        <v>0.77800000000000002</v>
      </c>
      <c r="E43">
        <v>0.77800000000000002</v>
      </c>
      <c r="F43">
        <v>0.77800000000000002</v>
      </c>
      <c r="G43">
        <v>0.77800000000000002</v>
      </c>
      <c r="H43">
        <v>0.77800000000000002</v>
      </c>
      <c r="I43">
        <v>1</v>
      </c>
      <c r="J43">
        <v>0</v>
      </c>
      <c r="K43">
        <v>0</v>
      </c>
      <c r="L43">
        <v>0</v>
      </c>
      <c r="M43">
        <v>2</v>
      </c>
      <c r="N43">
        <v>532</v>
      </c>
      <c r="O43">
        <v>91</v>
      </c>
      <c r="P43">
        <v>623</v>
      </c>
      <c r="Q43">
        <v>14226</v>
      </c>
      <c r="R43">
        <v>0.77800000000000002</v>
      </c>
      <c r="S43">
        <v>0.77800000000000002</v>
      </c>
      <c r="T43">
        <v>0.77800000000000002</v>
      </c>
      <c r="U43">
        <v>0.77800000000000002</v>
      </c>
      <c r="V43">
        <v>0.77800000000000002</v>
      </c>
      <c r="W43">
        <v>0.77800000000000002</v>
      </c>
      <c r="X43">
        <v>1</v>
      </c>
      <c r="Y43">
        <v>0</v>
      </c>
      <c r="Z43">
        <v>0</v>
      </c>
      <c r="AA43">
        <v>0</v>
      </c>
      <c r="AB43">
        <v>2</v>
      </c>
      <c r="AC43">
        <v>509</v>
      </c>
      <c r="AD43">
        <v>87</v>
      </c>
      <c r="AE43">
        <v>596</v>
      </c>
      <c r="AF43">
        <v>18133</v>
      </c>
      <c r="AG43">
        <v>0.77800000000000002</v>
      </c>
      <c r="AH43">
        <v>0.77800000000000002</v>
      </c>
      <c r="AI43">
        <v>0.77800000000000002</v>
      </c>
      <c r="AJ43">
        <v>0.77800000000000002</v>
      </c>
      <c r="AK43">
        <v>0.77800000000000002</v>
      </c>
      <c r="AL43">
        <v>0.77800000000000002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507</v>
      </c>
      <c r="AS43">
        <v>91</v>
      </c>
      <c r="AT43">
        <v>598</v>
      </c>
      <c r="AU43">
        <v>17299</v>
      </c>
      <c r="AV43">
        <f t="shared" si="1"/>
        <v>0.59266666666666667</v>
      </c>
      <c r="AW43">
        <f t="shared" si="2"/>
        <v>0.59266666666666667</v>
      </c>
      <c r="AX43">
        <f t="shared" si="3"/>
        <v>0.59266666666666667</v>
      </c>
      <c r="AY43" s="3" t="str">
        <f>VLOOKUP($B43,[1]queries!$A$2:$V$697,AY$1,FALSE)</f>
        <v>chemical_element</v>
      </c>
      <c r="AZ43" s="3" t="str">
        <f>VLOOKUP($B43,[1]queries!$A$2:$V$697,AZ$1,FALSE)</f>
        <v>SELECT atomic_number, symbol, element, periodic_table_group, period, block, atomic_weight, origin, phase FROM chemical_element WHERE atomic_number = 3 AND period = 2</v>
      </c>
      <c r="BA43" s="3" t="str">
        <f>VLOOKUP($B43,[1]queries!$A$2:$V$697,BA$1,FALSE)</f>
        <v>List the atomic_number, symbol, element, periodic_table_group, period, block, atomic_weight, origin and phase of chemical_elements WHERE atomic_number is equal to 3 and period is equal to 2</v>
      </c>
      <c r="BB43" s="3">
        <f>VLOOKUP($B43,[1]queries!$A$2:$V$697,BB$1,FALSE)</f>
        <v>1</v>
      </c>
      <c r="BC43" s="3">
        <f>VLOOKUP($B43,[1]queries!$A$2:$V$697,BC$1,FALSE)</f>
        <v>9</v>
      </c>
      <c r="BD43" s="3">
        <f>VLOOKUP($B43,[1]queries!$A$2:$V$697,BD$1,FALSE)</f>
        <v>3</v>
      </c>
      <c r="BE43" s="3">
        <f>VLOOKUP($B43,[1]queries!$A$2:$V$697,BE$1,FALSE)</f>
        <v>6</v>
      </c>
      <c r="BF43" s="3">
        <f>VLOOKUP($B43,[1]queries!$A$2:$V$697,BF$1,FALSE)</f>
        <v>1</v>
      </c>
      <c r="BG43" s="3">
        <f>VLOOKUP($B43,[1]queries!$A$2:$V$697,BG$1,FALSE)</f>
        <v>2</v>
      </c>
      <c r="BH43" s="3">
        <f>VLOOKUP($B43,[1]queries!$A$2:$V$697,BH$1,FALSE)</f>
        <v>0</v>
      </c>
      <c r="BI43" s="3">
        <f>VLOOKUP($B43,[1]queries!$A$2:$V$697,BI$1,FALSE)</f>
        <v>0</v>
      </c>
      <c r="BJ43" s="3">
        <f>VLOOKUP($B43,[1]queries!$A$2:$V$697,BJ$1,FALSE)</f>
        <v>0</v>
      </c>
      <c r="BK43" s="3">
        <f>VLOOKUP($B43,[1]queries!$A$2:$V$697,BK$1,FALSE)</f>
        <v>0</v>
      </c>
      <c r="BL43" s="3">
        <f>VLOOKUP($B43,[1]queries!$A$2:$V$697,BL$1,FALSE)</f>
        <v>0</v>
      </c>
      <c r="BM43" s="3">
        <f>VLOOKUP($B43,[1]queries!$A$2:$V$697,BM$1,FALSE)</f>
        <v>0</v>
      </c>
      <c r="BN43" s="3">
        <f>VLOOKUP($B43,[1]queries!$A$2:$V$697,BN$1,FALSE)</f>
        <v>0</v>
      </c>
      <c r="BO43" s="3">
        <f>VLOOKUP($B43,[1]queries!$A$2:$V$697,BO$1,FALSE)</f>
        <v>0</v>
      </c>
      <c r="BP43" s="3">
        <f>VLOOKUP($B43,[1]queries!$A$2:$V$697,BP$1,FALSE)</f>
        <v>0</v>
      </c>
      <c r="BQ43" s="3">
        <f>VLOOKUP($B43,[1]queries!$A$2:$V$697,BQ$1,FALSE)</f>
        <v>9</v>
      </c>
      <c r="BR43" s="3" t="str">
        <f>VLOOKUP($B43,[1]queries!$A$2:$V$697,BR$1,FALSE)</f>
        <v/>
      </c>
    </row>
    <row r="44" spans="1:70" x14ac:dyDescent="0.2">
      <c r="A44" s="1">
        <v>43</v>
      </c>
      <c r="B44" t="s">
        <v>96</v>
      </c>
      <c r="C44">
        <v>0.78700000000000003</v>
      </c>
      <c r="D44">
        <v>0.80300000000000005</v>
      </c>
      <c r="E44">
        <v>0.629</v>
      </c>
      <c r="F44">
        <v>0.76600000000000001</v>
      </c>
      <c r="G44">
        <v>0.69899999999999995</v>
      </c>
      <c r="H44">
        <v>0.78400000000000003</v>
      </c>
      <c r="I44">
        <v>0.64700000000000002</v>
      </c>
      <c r="J44">
        <v>0</v>
      </c>
      <c r="K44">
        <v>0</v>
      </c>
      <c r="L44">
        <v>0</v>
      </c>
      <c r="M44">
        <v>5</v>
      </c>
      <c r="N44">
        <v>3653</v>
      </c>
      <c r="O44">
        <v>4232</v>
      </c>
      <c r="P44">
        <v>7885</v>
      </c>
      <c r="Q44">
        <v>72758</v>
      </c>
      <c r="R44">
        <v>0.78</v>
      </c>
      <c r="S44">
        <v>0.79900000000000004</v>
      </c>
      <c r="T44">
        <v>0.95399999999999996</v>
      </c>
      <c r="U44">
        <v>0.98099999999999998</v>
      </c>
      <c r="V44">
        <v>0.85799999999999998</v>
      </c>
      <c r="W44">
        <v>0.88</v>
      </c>
      <c r="X44">
        <v>0.99099999999999999</v>
      </c>
      <c r="Y44">
        <v>0</v>
      </c>
      <c r="Z44">
        <v>0</v>
      </c>
      <c r="AA44">
        <v>0</v>
      </c>
      <c r="AB44">
        <v>4</v>
      </c>
      <c r="AC44">
        <v>3209</v>
      </c>
      <c r="AD44">
        <v>7733</v>
      </c>
      <c r="AE44">
        <v>10942</v>
      </c>
      <c r="AF44">
        <v>87426</v>
      </c>
      <c r="AG44">
        <v>0.94899999999999995</v>
      </c>
      <c r="AH44">
        <v>0.97199999999999998</v>
      </c>
      <c r="AI44">
        <v>0.93500000000000005</v>
      </c>
      <c r="AJ44">
        <v>0.96799999999999997</v>
      </c>
      <c r="AK44">
        <v>0.94199999999999995</v>
      </c>
      <c r="AL44">
        <v>0.97</v>
      </c>
      <c r="AM44">
        <v>0.98299999999999998</v>
      </c>
      <c r="AN44">
        <v>0</v>
      </c>
      <c r="AO44">
        <v>0</v>
      </c>
      <c r="AP44">
        <v>0</v>
      </c>
      <c r="AQ44">
        <v>4</v>
      </c>
      <c r="AR44">
        <v>3010</v>
      </c>
      <c r="AS44">
        <v>6791</v>
      </c>
      <c r="AT44">
        <v>9801</v>
      </c>
      <c r="AU44">
        <v>78267</v>
      </c>
      <c r="AV44">
        <f t="shared" si="1"/>
        <v>0.47700000000000004</v>
      </c>
      <c r="AW44">
        <f t="shared" si="2"/>
        <v>0.6236666666666667</v>
      </c>
      <c r="AX44">
        <f t="shared" si="3"/>
        <v>0.65099999999999991</v>
      </c>
      <c r="AY44" s="3" t="str">
        <f>VLOOKUP($B44,[1]queries!$A$2:$V$697,AY$1,FALSE)</f>
        <v>chemical_element</v>
      </c>
      <c r="AZ44" s="3" t="str">
        <f>VLOOKUP($B44,[1]queries!$A$2:$V$697,AZ$1,FALSE)</f>
        <v>SELECT atomic_number, symbol, element, periodic_table_group, period, block, atomic_weight, origin, phase FROM chemical_element WHERE period &gt;= 2 AND atomic_weight &gt;= 6.94</v>
      </c>
      <c r="BA44" s="3" t="str">
        <f>VLOOKUP($B44,[1]queries!$A$2:$V$697,BA$1,FALSE)</f>
        <v>List the atomic_number, symbol, element, periodic_table_group, period, block, atomic_weight, origin and phase of chemical_elements WHERE period is greater or equal than 2 and atomic_weight is greater or equal than 6.94</v>
      </c>
      <c r="BB44" s="3">
        <f>VLOOKUP($B44,[1]queries!$A$2:$V$697,BB$1,FALSE)</f>
        <v>116</v>
      </c>
      <c r="BC44" s="3">
        <f>VLOOKUP($B44,[1]queries!$A$2:$V$697,BC$1,FALSE)</f>
        <v>9</v>
      </c>
      <c r="BD44" s="3">
        <f>VLOOKUP($B44,[1]queries!$A$2:$V$697,BD$1,FALSE)</f>
        <v>3</v>
      </c>
      <c r="BE44" s="3">
        <f>VLOOKUP($B44,[1]queries!$A$2:$V$697,BE$1,FALSE)</f>
        <v>6</v>
      </c>
      <c r="BF44" s="3">
        <f>VLOOKUP($B44,[1]queries!$A$2:$V$697,BF$1,FALSE)</f>
        <v>1</v>
      </c>
      <c r="BG44" s="3">
        <f>VLOOKUP($B44,[1]queries!$A$2:$V$697,BG$1,FALSE)</f>
        <v>2</v>
      </c>
      <c r="BH44" s="3">
        <f>VLOOKUP($B44,[1]queries!$A$2:$V$697,BH$1,FALSE)</f>
        <v>0</v>
      </c>
      <c r="BI44" s="3">
        <f>VLOOKUP($B44,[1]queries!$A$2:$V$697,BI$1,FALSE)</f>
        <v>0</v>
      </c>
      <c r="BJ44" s="3">
        <f>VLOOKUP($B44,[1]queries!$A$2:$V$697,BJ$1,FALSE)</f>
        <v>0</v>
      </c>
      <c r="BK44" s="3">
        <f>VLOOKUP($B44,[1]queries!$A$2:$V$697,BK$1,FALSE)</f>
        <v>0</v>
      </c>
      <c r="BL44" s="3">
        <f>VLOOKUP($B44,[1]queries!$A$2:$V$697,BL$1,FALSE)</f>
        <v>0</v>
      </c>
      <c r="BM44" s="3">
        <f>VLOOKUP($B44,[1]queries!$A$2:$V$697,BM$1,FALSE)</f>
        <v>0</v>
      </c>
      <c r="BN44" s="3">
        <f>VLOOKUP($B44,[1]queries!$A$2:$V$697,BN$1,FALSE)</f>
        <v>0</v>
      </c>
      <c r="BO44" s="3">
        <f>VLOOKUP($B44,[1]queries!$A$2:$V$697,BO$1,FALSE)</f>
        <v>0</v>
      </c>
      <c r="BP44" s="3">
        <f>VLOOKUP($B44,[1]queries!$A$2:$V$697,BP$1,FALSE)</f>
        <v>0</v>
      </c>
      <c r="BQ44" s="3">
        <f>VLOOKUP($B44,[1]queries!$A$2:$V$697,BQ$1,FALSE)</f>
        <v>9</v>
      </c>
      <c r="BR44" s="3" t="str">
        <f>VLOOKUP($B44,[1]queries!$A$2:$V$697,BR$1,FALSE)</f>
        <v/>
      </c>
    </row>
    <row r="45" spans="1:70" x14ac:dyDescent="0.2">
      <c r="A45" s="1">
        <v>44</v>
      </c>
      <c r="B45" t="s">
        <v>97</v>
      </c>
      <c r="C45">
        <v>0.84599999999999997</v>
      </c>
      <c r="D45">
        <v>0.84599999999999997</v>
      </c>
      <c r="E45">
        <v>0.91700000000000004</v>
      </c>
      <c r="F45">
        <v>0.91700000000000004</v>
      </c>
      <c r="G45">
        <v>0.88</v>
      </c>
      <c r="H45">
        <v>0.88</v>
      </c>
      <c r="I45">
        <v>1</v>
      </c>
      <c r="J45">
        <v>0</v>
      </c>
      <c r="K45">
        <v>0</v>
      </c>
      <c r="L45">
        <v>0</v>
      </c>
      <c r="M45">
        <v>2</v>
      </c>
      <c r="N45">
        <v>570</v>
      </c>
      <c r="O45">
        <v>160</v>
      </c>
      <c r="P45">
        <v>730</v>
      </c>
      <c r="Q45">
        <v>18335</v>
      </c>
      <c r="R45">
        <v>0.76900000000000002</v>
      </c>
      <c r="S45">
        <v>0.76900000000000002</v>
      </c>
      <c r="T45">
        <v>0.83299999999999996</v>
      </c>
      <c r="U45">
        <v>0.83299999999999996</v>
      </c>
      <c r="V45">
        <v>0.8</v>
      </c>
      <c r="W45">
        <v>0.8</v>
      </c>
      <c r="X45">
        <v>1</v>
      </c>
      <c r="Y45">
        <v>0</v>
      </c>
      <c r="Z45">
        <v>0</v>
      </c>
      <c r="AA45">
        <v>0</v>
      </c>
      <c r="AB45">
        <v>2</v>
      </c>
      <c r="AC45">
        <v>576</v>
      </c>
      <c r="AD45">
        <v>177</v>
      </c>
      <c r="AE45">
        <v>753</v>
      </c>
      <c r="AF45">
        <v>15643</v>
      </c>
      <c r="AG45">
        <v>0.76900000000000002</v>
      </c>
      <c r="AH45">
        <v>0.76900000000000002</v>
      </c>
      <c r="AI45">
        <v>0.83299999999999996</v>
      </c>
      <c r="AJ45">
        <v>0.83299999999999996</v>
      </c>
      <c r="AK45">
        <v>0.8</v>
      </c>
      <c r="AL45">
        <v>0.8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577</v>
      </c>
      <c r="AS45">
        <v>192</v>
      </c>
      <c r="AT45">
        <v>769</v>
      </c>
      <c r="AU45">
        <v>17361</v>
      </c>
      <c r="AV45">
        <f t="shared" si="1"/>
        <v>0.62666666666666659</v>
      </c>
      <c r="AW45">
        <f t="shared" si="2"/>
        <v>0.6</v>
      </c>
      <c r="AX45">
        <f t="shared" si="3"/>
        <v>0.6</v>
      </c>
      <c r="AY45" s="3" t="str">
        <f>VLOOKUP($B45,[1]queries!$A$2:$V$697,AY$1,FALSE)</f>
        <v>chemical_element</v>
      </c>
      <c r="AZ45" s="3" t="str">
        <f>VLOOKUP($B45,[1]queries!$A$2:$V$697,AZ$1,FALSE)</f>
        <v>SELECT atomic_number, symbol, element, periodic_table_group, period, block, atomic_weight, origin, phase FROM chemical_element WHERE atomic_number &lt;= 2 AND period &lt;= 1</v>
      </c>
      <c r="BA45" s="3" t="str">
        <f>VLOOKUP($B45,[1]queries!$A$2:$V$697,BA$1,FALSE)</f>
        <v>List the atomic_number, symbol, element, periodic_table_group, period, block, atomic_weight, origin and phase of chemical_elements WHERE atomic_number is smaller or equal than 2 and period is smaller or equal than 1</v>
      </c>
      <c r="BB45" s="3">
        <f>VLOOKUP($B45,[1]queries!$A$2:$V$697,BB$1,FALSE)</f>
        <v>2</v>
      </c>
      <c r="BC45" s="3">
        <f>VLOOKUP($B45,[1]queries!$A$2:$V$697,BC$1,FALSE)</f>
        <v>9</v>
      </c>
      <c r="BD45" s="3">
        <f>VLOOKUP($B45,[1]queries!$A$2:$V$697,BD$1,FALSE)</f>
        <v>3</v>
      </c>
      <c r="BE45" s="3">
        <f>VLOOKUP($B45,[1]queries!$A$2:$V$697,BE$1,FALSE)</f>
        <v>6</v>
      </c>
      <c r="BF45" s="3">
        <f>VLOOKUP($B45,[1]queries!$A$2:$V$697,BF$1,FALSE)</f>
        <v>1</v>
      </c>
      <c r="BG45" s="3">
        <f>VLOOKUP($B45,[1]queries!$A$2:$V$697,BG$1,FALSE)</f>
        <v>2</v>
      </c>
      <c r="BH45" s="3">
        <f>VLOOKUP($B45,[1]queries!$A$2:$V$697,BH$1,FALSE)</f>
        <v>0</v>
      </c>
      <c r="BI45" s="3">
        <f>VLOOKUP($B45,[1]queries!$A$2:$V$697,BI$1,FALSE)</f>
        <v>0</v>
      </c>
      <c r="BJ45" s="3">
        <f>VLOOKUP($B45,[1]queries!$A$2:$V$697,BJ$1,FALSE)</f>
        <v>0</v>
      </c>
      <c r="BK45" s="3">
        <f>VLOOKUP($B45,[1]queries!$A$2:$V$697,BK$1,FALSE)</f>
        <v>0</v>
      </c>
      <c r="BL45" s="3">
        <f>VLOOKUP($B45,[1]queries!$A$2:$V$697,BL$1,FALSE)</f>
        <v>0</v>
      </c>
      <c r="BM45" s="3">
        <f>VLOOKUP($B45,[1]queries!$A$2:$V$697,BM$1,FALSE)</f>
        <v>0</v>
      </c>
      <c r="BN45" s="3">
        <f>VLOOKUP($B45,[1]queries!$A$2:$V$697,BN$1,FALSE)</f>
        <v>0</v>
      </c>
      <c r="BO45" s="3">
        <f>VLOOKUP($B45,[1]queries!$A$2:$V$697,BO$1,FALSE)</f>
        <v>0</v>
      </c>
      <c r="BP45" s="3">
        <f>VLOOKUP($B45,[1]queries!$A$2:$V$697,BP$1,FALSE)</f>
        <v>0</v>
      </c>
      <c r="BQ45" s="3">
        <f>VLOOKUP($B45,[1]queries!$A$2:$V$697,BQ$1,FALSE)</f>
        <v>9</v>
      </c>
      <c r="BR45" s="3" t="str">
        <f>VLOOKUP($B45,[1]queries!$A$2:$V$697,BR$1,FALSE)</f>
        <v/>
      </c>
    </row>
    <row r="46" spans="1:70" x14ac:dyDescent="0.2">
      <c r="A46" s="1">
        <v>45</v>
      </c>
      <c r="B46" t="s">
        <v>98</v>
      </c>
      <c r="C46">
        <v>0.33300000000000002</v>
      </c>
      <c r="D46">
        <v>0.33300000000000002</v>
      </c>
      <c r="E46">
        <v>0.33300000000000002</v>
      </c>
      <c r="F46">
        <v>0.33300000000000002</v>
      </c>
      <c r="G46">
        <v>0.33300000000000002</v>
      </c>
      <c r="H46">
        <v>0.33300000000000002</v>
      </c>
      <c r="I46">
        <v>1</v>
      </c>
      <c r="J46">
        <v>0</v>
      </c>
      <c r="K46">
        <v>0</v>
      </c>
      <c r="L46">
        <v>0</v>
      </c>
      <c r="M46">
        <v>2</v>
      </c>
      <c r="N46">
        <v>525</v>
      </c>
      <c r="O46">
        <v>125</v>
      </c>
      <c r="P46">
        <v>650</v>
      </c>
      <c r="Q46">
        <v>17450</v>
      </c>
      <c r="R46">
        <v>0.33300000000000002</v>
      </c>
      <c r="S46">
        <v>0.33300000000000002</v>
      </c>
      <c r="T46">
        <v>0.33300000000000002</v>
      </c>
      <c r="U46">
        <v>0.33300000000000002</v>
      </c>
      <c r="V46">
        <v>0.33300000000000002</v>
      </c>
      <c r="W46">
        <v>0.33300000000000002</v>
      </c>
      <c r="X46">
        <v>1</v>
      </c>
      <c r="Y46">
        <v>0</v>
      </c>
      <c r="Z46">
        <v>0</v>
      </c>
      <c r="AA46">
        <v>0</v>
      </c>
      <c r="AB46">
        <v>2</v>
      </c>
      <c r="AC46">
        <v>505</v>
      </c>
      <c r="AD46">
        <v>124</v>
      </c>
      <c r="AE46">
        <v>629</v>
      </c>
      <c r="AF46">
        <v>17116</v>
      </c>
      <c r="AG46">
        <v>0.33300000000000002</v>
      </c>
      <c r="AH46">
        <v>0.33300000000000002</v>
      </c>
      <c r="AI46">
        <v>0.33300000000000002</v>
      </c>
      <c r="AJ46">
        <v>0.33300000000000002</v>
      </c>
      <c r="AK46">
        <v>0.33300000000000002</v>
      </c>
      <c r="AL46">
        <v>0.33300000000000002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508</v>
      </c>
      <c r="AS46">
        <v>142</v>
      </c>
      <c r="AT46">
        <v>650</v>
      </c>
      <c r="AU46">
        <v>14639</v>
      </c>
      <c r="AV46">
        <f t="shared" si="1"/>
        <v>0.4443333333333333</v>
      </c>
      <c r="AW46">
        <f t="shared" si="2"/>
        <v>0.4443333333333333</v>
      </c>
      <c r="AX46">
        <f t="shared" si="3"/>
        <v>0.4443333333333333</v>
      </c>
      <c r="AY46" s="3" t="str">
        <f>VLOOKUP($B46,[1]queries!$A$2:$V$697,AY$1,FALSE)</f>
        <v>chemical_element</v>
      </c>
      <c r="AZ46" s="3" t="str">
        <f>VLOOKUP($B46,[1]queries!$A$2:$V$697,AZ$1,FALSE)</f>
        <v>SELECT atomic_number, symbol, element, periodic_table_group, period, block, atomic_weight, origin, phase FROM chemical_element WHERE period = 2 AND atomic_weight = 6.94</v>
      </c>
      <c r="BA46" s="3" t="str">
        <f>VLOOKUP($B46,[1]queries!$A$2:$V$697,BA$1,FALSE)</f>
        <v>List the atomic_number, symbol, element, periodic_table_group, period, block, atomic_weight, origin and phase of chemical_elements WHERE period is equal to 2 and atomic_weight is equal to 6.94</v>
      </c>
      <c r="BB46" s="3">
        <f>VLOOKUP($B46,[1]queries!$A$2:$V$697,BB$1,FALSE)</f>
        <v>1</v>
      </c>
      <c r="BC46" s="3">
        <f>VLOOKUP($B46,[1]queries!$A$2:$V$697,BC$1,FALSE)</f>
        <v>9</v>
      </c>
      <c r="BD46" s="3">
        <f>VLOOKUP($B46,[1]queries!$A$2:$V$697,BD$1,FALSE)</f>
        <v>3</v>
      </c>
      <c r="BE46" s="3">
        <f>VLOOKUP($B46,[1]queries!$A$2:$V$697,BE$1,FALSE)</f>
        <v>6</v>
      </c>
      <c r="BF46" s="3">
        <f>VLOOKUP($B46,[1]queries!$A$2:$V$697,BF$1,FALSE)</f>
        <v>1</v>
      </c>
      <c r="BG46" s="3">
        <f>VLOOKUP($B46,[1]queries!$A$2:$V$697,BG$1,FALSE)</f>
        <v>2</v>
      </c>
      <c r="BH46" s="3">
        <f>VLOOKUP($B46,[1]queries!$A$2:$V$697,BH$1,FALSE)</f>
        <v>0</v>
      </c>
      <c r="BI46" s="3">
        <f>VLOOKUP($B46,[1]queries!$A$2:$V$697,BI$1,FALSE)</f>
        <v>0</v>
      </c>
      <c r="BJ46" s="3">
        <f>VLOOKUP($B46,[1]queries!$A$2:$V$697,BJ$1,FALSE)</f>
        <v>0</v>
      </c>
      <c r="BK46" s="3">
        <f>VLOOKUP($B46,[1]queries!$A$2:$V$697,BK$1,FALSE)</f>
        <v>0</v>
      </c>
      <c r="BL46" s="3">
        <f>VLOOKUP($B46,[1]queries!$A$2:$V$697,BL$1,FALSE)</f>
        <v>0</v>
      </c>
      <c r="BM46" s="3">
        <f>VLOOKUP($B46,[1]queries!$A$2:$V$697,BM$1,FALSE)</f>
        <v>0</v>
      </c>
      <c r="BN46" s="3">
        <f>VLOOKUP($B46,[1]queries!$A$2:$V$697,BN$1,FALSE)</f>
        <v>0</v>
      </c>
      <c r="BO46" s="3">
        <f>VLOOKUP($B46,[1]queries!$A$2:$V$697,BO$1,FALSE)</f>
        <v>0</v>
      </c>
      <c r="BP46" s="3">
        <f>VLOOKUP($B46,[1]queries!$A$2:$V$697,BP$1,FALSE)</f>
        <v>0</v>
      </c>
      <c r="BQ46" s="3">
        <f>VLOOKUP($B46,[1]queries!$A$2:$V$697,BQ$1,FALSE)</f>
        <v>9</v>
      </c>
      <c r="BR46" s="3" t="str">
        <f>VLOOKUP($B46,[1]queries!$A$2:$V$697,BR$1,FALSE)</f>
        <v/>
      </c>
    </row>
    <row r="47" spans="1:70" x14ac:dyDescent="0.2">
      <c r="A47" s="1">
        <v>46</v>
      </c>
      <c r="B47" t="s">
        <v>99</v>
      </c>
      <c r="C47">
        <v>0.95299999999999996</v>
      </c>
      <c r="D47">
        <v>0.96599999999999997</v>
      </c>
      <c r="E47">
        <v>0.88700000000000001</v>
      </c>
      <c r="F47">
        <v>0.94099999999999995</v>
      </c>
      <c r="G47">
        <v>0.91900000000000004</v>
      </c>
      <c r="H47">
        <v>0.95399999999999996</v>
      </c>
      <c r="I47">
        <v>0.92300000000000004</v>
      </c>
      <c r="J47">
        <v>0</v>
      </c>
      <c r="K47">
        <v>0</v>
      </c>
      <c r="L47">
        <v>0</v>
      </c>
      <c r="M47">
        <v>4</v>
      </c>
      <c r="N47">
        <v>3023</v>
      </c>
      <c r="O47">
        <v>6493</v>
      </c>
      <c r="P47">
        <v>9516</v>
      </c>
      <c r="Q47">
        <v>83669</v>
      </c>
      <c r="R47">
        <v>0.91600000000000004</v>
      </c>
      <c r="S47">
        <v>0.97699999999999998</v>
      </c>
      <c r="T47">
        <v>0.91400000000000003</v>
      </c>
      <c r="U47">
        <v>0.98099999999999998</v>
      </c>
      <c r="V47">
        <v>0.91500000000000004</v>
      </c>
      <c r="W47">
        <v>0.97899999999999998</v>
      </c>
      <c r="X47">
        <v>0.99199999999999999</v>
      </c>
      <c r="Y47">
        <v>0</v>
      </c>
      <c r="Z47">
        <v>0</v>
      </c>
      <c r="AA47">
        <v>0</v>
      </c>
      <c r="AB47">
        <v>4</v>
      </c>
      <c r="AC47">
        <v>3016</v>
      </c>
      <c r="AD47">
        <v>6901</v>
      </c>
      <c r="AE47">
        <v>9917</v>
      </c>
      <c r="AF47">
        <v>95143</v>
      </c>
      <c r="AG47">
        <v>0.75600000000000001</v>
      </c>
      <c r="AH47">
        <v>0.80600000000000005</v>
      </c>
      <c r="AI47">
        <v>0.91400000000000003</v>
      </c>
      <c r="AJ47">
        <v>0.98099999999999998</v>
      </c>
      <c r="AK47">
        <v>0.82799999999999996</v>
      </c>
      <c r="AL47">
        <v>0.88500000000000001</v>
      </c>
      <c r="AM47">
        <v>0.99199999999999999</v>
      </c>
      <c r="AN47">
        <v>0</v>
      </c>
      <c r="AO47">
        <v>0</v>
      </c>
      <c r="AP47">
        <v>0</v>
      </c>
      <c r="AQ47">
        <v>4</v>
      </c>
      <c r="AR47">
        <v>3084</v>
      </c>
      <c r="AS47">
        <v>7412</v>
      </c>
      <c r="AT47">
        <v>10496</v>
      </c>
      <c r="AU47">
        <v>100570</v>
      </c>
      <c r="AV47">
        <f t="shared" si="1"/>
        <v>0.6256666666666667</v>
      </c>
      <c r="AW47">
        <f t="shared" si="2"/>
        <v>0.65700000000000003</v>
      </c>
      <c r="AX47">
        <f t="shared" si="3"/>
        <v>0.6256666666666667</v>
      </c>
      <c r="AY47" s="3" t="str">
        <f>VLOOKUP($B47,[1]queries!$A$2:$V$697,AY$1,FALSE)</f>
        <v>chemical_element</v>
      </c>
      <c r="AZ47" s="3" t="str">
        <f>VLOOKUP($B47,[1]queries!$A$2:$V$697,AZ$1,FALSE)</f>
        <v>SELECT atomic_number, symbol, element, periodic_table_group, period, block, atomic_weight, origin, phase FROM chemical_element WHERE atomic_number &gt;= 2 AND period &gt;= 1</v>
      </c>
      <c r="BA47" s="3" t="str">
        <f>VLOOKUP($B47,[1]queries!$A$2:$V$697,BA$1,FALSE)</f>
        <v>List the atomic_number, symbol, element, periodic_table_group, period, block, atomic_weight, origin and phase of chemical_elements WHERE atomic_number is greater or equal than 2 and period is greater or equal than 1</v>
      </c>
      <c r="BB47" s="3">
        <f>VLOOKUP($B47,[1]queries!$A$2:$V$697,BB$1,FALSE)</f>
        <v>117</v>
      </c>
      <c r="BC47" s="3">
        <f>VLOOKUP($B47,[1]queries!$A$2:$V$697,BC$1,FALSE)</f>
        <v>9</v>
      </c>
      <c r="BD47" s="3">
        <f>VLOOKUP($B47,[1]queries!$A$2:$V$697,BD$1,FALSE)</f>
        <v>3</v>
      </c>
      <c r="BE47" s="3">
        <f>VLOOKUP($B47,[1]queries!$A$2:$V$697,BE$1,FALSE)</f>
        <v>6</v>
      </c>
      <c r="BF47" s="3">
        <f>VLOOKUP($B47,[1]queries!$A$2:$V$697,BF$1,FALSE)</f>
        <v>1</v>
      </c>
      <c r="BG47" s="3">
        <f>VLOOKUP($B47,[1]queries!$A$2:$V$697,BG$1,FALSE)</f>
        <v>2</v>
      </c>
      <c r="BH47" s="3">
        <f>VLOOKUP($B47,[1]queries!$A$2:$V$697,BH$1,FALSE)</f>
        <v>0</v>
      </c>
      <c r="BI47" s="3">
        <f>VLOOKUP($B47,[1]queries!$A$2:$V$697,BI$1,FALSE)</f>
        <v>0</v>
      </c>
      <c r="BJ47" s="3">
        <f>VLOOKUP($B47,[1]queries!$A$2:$V$697,BJ$1,FALSE)</f>
        <v>0</v>
      </c>
      <c r="BK47" s="3">
        <f>VLOOKUP($B47,[1]queries!$A$2:$V$697,BK$1,FALSE)</f>
        <v>0</v>
      </c>
      <c r="BL47" s="3">
        <f>VLOOKUP($B47,[1]queries!$A$2:$V$697,BL$1,FALSE)</f>
        <v>0</v>
      </c>
      <c r="BM47" s="3">
        <f>VLOOKUP($B47,[1]queries!$A$2:$V$697,BM$1,FALSE)</f>
        <v>0</v>
      </c>
      <c r="BN47" s="3">
        <f>VLOOKUP($B47,[1]queries!$A$2:$V$697,BN$1,FALSE)</f>
        <v>0</v>
      </c>
      <c r="BO47" s="3">
        <f>VLOOKUP($B47,[1]queries!$A$2:$V$697,BO$1,FALSE)</f>
        <v>0</v>
      </c>
      <c r="BP47" s="3">
        <f>VLOOKUP($B47,[1]queries!$A$2:$V$697,BP$1,FALSE)</f>
        <v>0</v>
      </c>
      <c r="BQ47" s="3">
        <f>VLOOKUP($B47,[1]queries!$A$2:$V$697,BQ$1,FALSE)</f>
        <v>9</v>
      </c>
      <c r="BR47" s="3" t="str">
        <f>VLOOKUP($B47,[1]queries!$A$2:$V$697,BR$1,FALSE)</f>
        <v/>
      </c>
    </row>
    <row r="48" spans="1:70" x14ac:dyDescent="0.2">
      <c r="A48" s="1">
        <v>47</v>
      </c>
      <c r="B48" t="s">
        <v>100</v>
      </c>
      <c r="C48">
        <v>0.76900000000000002</v>
      </c>
      <c r="D48">
        <v>0.76900000000000002</v>
      </c>
      <c r="E48">
        <v>0.83299999999999996</v>
      </c>
      <c r="F48">
        <v>0.83299999999999996</v>
      </c>
      <c r="G48">
        <v>0.8</v>
      </c>
      <c r="H48">
        <v>0.8</v>
      </c>
      <c r="I48">
        <v>1</v>
      </c>
      <c r="J48">
        <v>0</v>
      </c>
      <c r="K48">
        <v>0</v>
      </c>
      <c r="L48">
        <v>0</v>
      </c>
      <c r="M48">
        <v>2</v>
      </c>
      <c r="N48">
        <v>574</v>
      </c>
      <c r="O48">
        <v>158</v>
      </c>
      <c r="P48">
        <v>732</v>
      </c>
      <c r="Q48">
        <v>17859</v>
      </c>
      <c r="R48">
        <v>0.76900000000000002</v>
      </c>
      <c r="S48">
        <v>0.76900000000000002</v>
      </c>
      <c r="T48">
        <v>0.83299999999999996</v>
      </c>
      <c r="U48">
        <v>0.83299999999999996</v>
      </c>
      <c r="V48">
        <v>0.8</v>
      </c>
      <c r="W48">
        <v>0.8</v>
      </c>
      <c r="X48">
        <v>1</v>
      </c>
      <c r="Y48">
        <v>0</v>
      </c>
      <c r="Z48">
        <v>0</v>
      </c>
      <c r="AA48">
        <v>0</v>
      </c>
      <c r="AB48">
        <v>2</v>
      </c>
      <c r="AC48">
        <v>582</v>
      </c>
      <c r="AD48">
        <v>177</v>
      </c>
      <c r="AE48">
        <v>759</v>
      </c>
      <c r="AF48">
        <v>16702</v>
      </c>
      <c r="AG48">
        <v>0.76900000000000002</v>
      </c>
      <c r="AH48">
        <v>0.76900000000000002</v>
      </c>
      <c r="AI48">
        <v>0.83299999999999996</v>
      </c>
      <c r="AJ48">
        <v>0.83299999999999996</v>
      </c>
      <c r="AK48">
        <v>0.8</v>
      </c>
      <c r="AL48">
        <v>0.8</v>
      </c>
      <c r="AM48">
        <v>1</v>
      </c>
      <c r="AN48">
        <v>0</v>
      </c>
      <c r="AO48">
        <v>0</v>
      </c>
      <c r="AP48">
        <v>0</v>
      </c>
      <c r="AQ48">
        <v>3</v>
      </c>
      <c r="AR48">
        <v>965</v>
      </c>
      <c r="AS48">
        <v>211</v>
      </c>
      <c r="AT48">
        <v>1176</v>
      </c>
      <c r="AU48">
        <v>24873</v>
      </c>
      <c r="AV48">
        <f t="shared" si="1"/>
        <v>0.6</v>
      </c>
      <c r="AW48">
        <f t="shared" si="2"/>
        <v>0.6</v>
      </c>
      <c r="AX48">
        <f t="shared" si="3"/>
        <v>0.6</v>
      </c>
      <c r="AY48" s="3" t="str">
        <f>VLOOKUP($B48,[1]queries!$A$2:$V$697,AY$1,FALSE)</f>
        <v>chemical_element</v>
      </c>
      <c r="AZ48" s="3" t="str">
        <f>VLOOKUP($B48,[1]queries!$A$2:$V$697,AZ$1,FALSE)</f>
        <v>SELECT atomic_number, symbol, element, periodic_table_group, period, block, atomic_weight, origin, phase FROM chemical_element WHERE period &lt;= 1 AND atomic_weight &lt;= 4.0026</v>
      </c>
      <c r="BA48" s="3" t="str">
        <f>VLOOKUP($B48,[1]queries!$A$2:$V$697,BA$1,FALSE)</f>
        <v>List the atomic_number, symbol, element, periodic_table_group, period, block, atomic_weight, origin and phase of chemical_elements WHERE period is smaller or equal than 1 and atomic_weight is smaller or equal than 4.0026</v>
      </c>
      <c r="BB48" s="3">
        <f>VLOOKUP($B48,[1]queries!$A$2:$V$697,BB$1,FALSE)</f>
        <v>2</v>
      </c>
      <c r="BC48" s="3">
        <f>VLOOKUP($B48,[1]queries!$A$2:$V$697,BC$1,FALSE)</f>
        <v>9</v>
      </c>
      <c r="BD48" s="3">
        <f>VLOOKUP($B48,[1]queries!$A$2:$V$697,BD$1,FALSE)</f>
        <v>3</v>
      </c>
      <c r="BE48" s="3">
        <f>VLOOKUP($B48,[1]queries!$A$2:$V$697,BE$1,FALSE)</f>
        <v>6</v>
      </c>
      <c r="BF48" s="3">
        <f>VLOOKUP($B48,[1]queries!$A$2:$V$697,BF$1,FALSE)</f>
        <v>1</v>
      </c>
      <c r="BG48" s="3">
        <f>VLOOKUP($B48,[1]queries!$A$2:$V$697,BG$1,FALSE)</f>
        <v>2</v>
      </c>
      <c r="BH48" s="3">
        <f>VLOOKUP($B48,[1]queries!$A$2:$V$697,BH$1,FALSE)</f>
        <v>0</v>
      </c>
      <c r="BI48" s="3">
        <f>VLOOKUP($B48,[1]queries!$A$2:$V$697,BI$1,FALSE)</f>
        <v>0</v>
      </c>
      <c r="BJ48" s="3">
        <f>VLOOKUP($B48,[1]queries!$A$2:$V$697,BJ$1,FALSE)</f>
        <v>0</v>
      </c>
      <c r="BK48" s="3">
        <f>VLOOKUP($B48,[1]queries!$A$2:$V$697,BK$1,FALSE)</f>
        <v>0</v>
      </c>
      <c r="BL48" s="3">
        <f>VLOOKUP($B48,[1]queries!$A$2:$V$697,BL$1,FALSE)</f>
        <v>0</v>
      </c>
      <c r="BM48" s="3">
        <f>VLOOKUP($B48,[1]queries!$A$2:$V$697,BM$1,FALSE)</f>
        <v>0</v>
      </c>
      <c r="BN48" s="3">
        <f>VLOOKUP($B48,[1]queries!$A$2:$V$697,BN$1,FALSE)</f>
        <v>0</v>
      </c>
      <c r="BO48" s="3">
        <f>VLOOKUP($B48,[1]queries!$A$2:$V$697,BO$1,FALSE)</f>
        <v>0</v>
      </c>
      <c r="BP48" s="3">
        <f>VLOOKUP($B48,[1]queries!$A$2:$V$697,BP$1,FALSE)</f>
        <v>0</v>
      </c>
      <c r="BQ48" s="3">
        <f>VLOOKUP($B48,[1]queries!$A$2:$V$697,BQ$1,FALSE)</f>
        <v>9</v>
      </c>
      <c r="BR48" s="3" t="str">
        <f>VLOOKUP($B48,[1]queries!$A$2:$V$697,BR$1,FALSE)</f>
        <v/>
      </c>
    </row>
    <row r="49" spans="1:70" x14ac:dyDescent="0.2">
      <c r="A49" s="1">
        <v>48</v>
      </c>
      <c r="B49" t="s">
        <v>101</v>
      </c>
      <c r="C49">
        <v>0.77800000000000002</v>
      </c>
      <c r="D49">
        <v>0.77800000000000002</v>
      </c>
      <c r="E49">
        <v>0.77800000000000002</v>
      </c>
      <c r="F49">
        <v>0.77800000000000002</v>
      </c>
      <c r="G49">
        <v>0.77800000000000002</v>
      </c>
      <c r="H49">
        <v>0.77800000000000002</v>
      </c>
      <c r="I49">
        <v>1</v>
      </c>
      <c r="J49">
        <v>0</v>
      </c>
      <c r="K49">
        <v>0</v>
      </c>
      <c r="L49">
        <v>0</v>
      </c>
      <c r="M49">
        <v>2</v>
      </c>
      <c r="N49">
        <v>522</v>
      </c>
      <c r="O49">
        <v>81</v>
      </c>
      <c r="P49">
        <v>603</v>
      </c>
      <c r="Q49">
        <v>18825</v>
      </c>
      <c r="R49">
        <v>0.77800000000000002</v>
      </c>
      <c r="S49">
        <v>0.77800000000000002</v>
      </c>
      <c r="T49">
        <v>0.77800000000000002</v>
      </c>
      <c r="U49">
        <v>0.77800000000000002</v>
      </c>
      <c r="V49">
        <v>0.77800000000000002</v>
      </c>
      <c r="W49">
        <v>0.77800000000000002</v>
      </c>
      <c r="X49">
        <v>1</v>
      </c>
      <c r="Y49">
        <v>0</v>
      </c>
      <c r="Z49">
        <v>0</v>
      </c>
      <c r="AA49">
        <v>0</v>
      </c>
      <c r="AB49">
        <v>2</v>
      </c>
      <c r="AC49">
        <v>507</v>
      </c>
      <c r="AD49">
        <v>136</v>
      </c>
      <c r="AE49">
        <v>643</v>
      </c>
      <c r="AF49">
        <v>16969</v>
      </c>
      <c r="AG49">
        <v>0.77800000000000002</v>
      </c>
      <c r="AH49">
        <v>0.77800000000000002</v>
      </c>
      <c r="AI49">
        <v>0.77800000000000002</v>
      </c>
      <c r="AJ49">
        <v>0.77800000000000002</v>
      </c>
      <c r="AK49">
        <v>0.77800000000000002</v>
      </c>
      <c r="AL49">
        <v>0.77800000000000002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501</v>
      </c>
      <c r="AS49">
        <v>85</v>
      </c>
      <c r="AT49">
        <v>586</v>
      </c>
      <c r="AU49">
        <v>15686</v>
      </c>
      <c r="AV49">
        <f t="shared" si="1"/>
        <v>0.59266666666666667</v>
      </c>
      <c r="AW49">
        <f t="shared" si="2"/>
        <v>0.59266666666666667</v>
      </c>
      <c r="AX49">
        <f t="shared" si="3"/>
        <v>0.59266666666666667</v>
      </c>
      <c r="AY49" s="3" t="str">
        <f>VLOOKUP($B49,[1]queries!$A$2:$V$697,AY$1,FALSE)</f>
        <v>chemical_element</v>
      </c>
      <c r="AZ49" s="3" t="str">
        <f>VLOOKUP($B49,[1]queries!$A$2:$V$697,AZ$1,FALSE)</f>
        <v>SELECT atomic_number, symbol, element, periodic_table_group, period, block, atomic_weight, origin, phase FROM chemical_element WHERE atomic_number = 2 AND period = 1</v>
      </c>
      <c r="BA49" s="3" t="str">
        <f>VLOOKUP($B49,[1]queries!$A$2:$V$697,BA$1,FALSE)</f>
        <v>List the atomic_number, symbol, element, periodic_table_group, period, block, atomic_weight, origin and phase of chemical_elements WHERE atomic_number is equal to 2 and period is equal to 1</v>
      </c>
      <c r="BB49" s="3">
        <f>VLOOKUP($B49,[1]queries!$A$2:$V$697,BB$1,FALSE)</f>
        <v>1</v>
      </c>
      <c r="BC49" s="3">
        <f>VLOOKUP($B49,[1]queries!$A$2:$V$697,BC$1,FALSE)</f>
        <v>9</v>
      </c>
      <c r="BD49" s="3">
        <f>VLOOKUP($B49,[1]queries!$A$2:$V$697,BD$1,FALSE)</f>
        <v>3</v>
      </c>
      <c r="BE49" s="3">
        <f>VLOOKUP($B49,[1]queries!$A$2:$V$697,BE$1,FALSE)</f>
        <v>6</v>
      </c>
      <c r="BF49" s="3">
        <f>VLOOKUP($B49,[1]queries!$A$2:$V$697,BF$1,FALSE)</f>
        <v>1</v>
      </c>
      <c r="BG49" s="3">
        <f>VLOOKUP($B49,[1]queries!$A$2:$V$697,BG$1,FALSE)</f>
        <v>2</v>
      </c>
      <c r="BH49" s="3">
        <f>VLOOKUP($B49,[1]queries!$A$2:$V$697,BH$1,FALSE)</f>
        <v>0</v>
      </c>
      <c r="BI49" s="3">
        <f>VLOOKUP($B49,[1]queries!$A$2:$V$697,BI$1,FALSE)</f>
        <v>0</v>
      </c>
      <c r="BJ49" s="3">
        <f>VLOOKUP($B49,[1]queries!$A$2:$V$697,BJ$1,FALSE)</f>
        <v>0</v>
      </c>
      <c r="BK49" s="3">
        <f>VLOOKUP($B49,[1]queries!$A$2:$V$697,BK$1,FALSE)</f>
        <v>0</v>
      </c>
      <c r="BL49" s="3">
        <f>VLOOKUP($B49,[1]queries!$A$2:$V$697,BL$1,FALSE)</f>
        <v>0</v>
      </c>
      <c r="BM49" s="3">
        <f>VLOOKUP($B49,[1]queries!$A$2:$V$697,BM$1,FALSE)</f>
        <v>0</v>
      </c>
      <c r="BN49" s="3">
        <f>VLOOKUP($B49,[1]queries!$A$2:$V$697,BN$1,FALSE)</f>
        <v>0</v>
      </c>
      <c r="BO49" s="3">
        <f>VLOOKUP($B49,[1]queries!$A$2:$V$697,BO$1,FALSE)</f>
        <v>0</v>
      </c>
      <c r="BP49" s="3">
        <f>VLOOKUP($B49,[1]queries!$A$2:$V$697,BP$1,FALSE)</f>
        <v>0</v>
      </c>
      <c r="BQ49" s="3">
        <f>VLOOKUP($B49,[1]queries!$A$2:$V$697,BQ$1,FALSE)</f>
        <v>9</v>
      </c>
      <c r="BR49" s="3" t="str">
        <f>VLOOKUP($B49,[1]queries!$A$2:$V$697,BR$1,FALSE)</f>
        <v/>
      </c>
    </row>
    <row r="50" spans="1:70" x14ac:dyDescent="0.2">
      <c r="A50" s="1">
        <v>49</v>
      </c>
      <c r="B50" t="s">
        <v>102</v>
      </c>
      <c r="C50">
        <v>0.97899999999999998</v>
      </c>
      <c r="D50">
        <v>0.99299999999999999</v>
      </c>
      <c r="E50">
        <v>0.89100000000000001</v>
      </c>
      <c r="F50">
        <v>0.94599999999999995</v>
      </c>
      <c r="G50">
        <v>0.93300000000000005</v>
      </c>
      <c r="H50">
        <v>0.96899999999999997</v>
      </c>
      <c r="I50">
        <v>0.92300000000000004</v>
      </c>
      <c r="J50">
        <v>0</v>
      </c>
      <c r="K50">
        <v>0</v>
      </c>
      <c r="L50">
        <v>0</v>
      </c>
      <c r="M50">
        <v>4</v>
      </c>
      <c r="N50">
        <v>3035</v>
      </c>
      <c r="O50">
        <v>6591</v>
      </c>
      <c r="P50">
        <v>9626</v>
      </c>
      <c r="Q50">
        <v>72067</v>
      </c>
      <c r="R50">
        <v>0.753</v>
      </c>
      <c r="S50">
        <v>0.80300000000000005</v>
      </c>
      <c r="T50">
        <v>0.91400000000000003</v>
      </c>
      <c r="U50">
        <v>0.98099999999999998</v>
      </c>
      <c r="V50">
        <v>0.82599999999999996</v>
      </c>
      <c r="W50">
        <v>0.88300000000000001</v>
      </c>
      <c r="X50">
        <v>0.99199999999999999</v>
      </c>
      <c r="Y50">
        <v>0</v>
      </c>
      <c r="Z50">
        <v>0</v>
      </c>
      <c r="AA50">
        <v>0</v>
      </c>
      <c r="AB50">
        <v>4</v>
      </c>
      <c r="AC50">
        <v>3179</v>
      </c>
      <c r="AD50">
        <v>7559</v>
      </c>
      <c r="AE50">
        <v>10738</v>
      </c>
      <c r="AF50">
        <v>107199</v>
      </c>
      <c r="AG50">
        <v>0.79</v>
      </c>
      <c r="AH50">
        <v>0.80400000000000005</v>
      </c>
      <c r="AI50">
        <v>0.69899999999999995</v>
      </c>
      <c r="AJ50">
        <v>0.79300000000000004</v>
      </c>
      <c r="AK50">
        <v>0.74099999999999999</v>
      </c>
      <c r="AL50">
        <v>0.79800000000000004</v>
      </c>
      <c r="AM50">
        <v>0.72599999999999998</v>
      </c>
      <c r="AN50">
        <v>0</v>
      </c>
      <c r="AO50">
        <v>0</v>
      </c>
      <c r="AP50">
        <v>0</v>
      </c>
      <c r="AQ50">
        <v>4</v>
      </c>
      <c r="AR50">
        <v>1064</v>
      </c>
      <c r="AS50">
        <v>4849</v>
      </c>
      <c r="AT50">
        <v>5913</v>
      </c>
      <c r="AU50">
        <v>76769</v>
      </c>
      <c r="AV50">
        <f t="shared" si="1"/>
        <v>0.6306666666666666</v>
      </c>
      <c r="AW50">
        <f t="shared" si="2"/>
        <v>0.625</v>
      </c>
      <c r="AX50">
        <f t="shared" si="3"/>
        <v>0.50800000000000001</v>
      </c>
      <c r="AY50" s="3" t="str">
        <f>VLOOKUP($B50,[1]queries!$A$2:$V$697,AY$1,FALSE)</f>
        <v>chemical_element</v>
      </c>
      <c r="AZ50" s="3" t="str">
        <f>VLOOKUP($B50,[1]queries!$A$2:$V$697,AZ$1,FALSE)</f>
        <v>SELECT atomic_number, symbol, element, periodic_table_group, period, block, atomic_weight, origin, phase FROM chemical_element WHERE period &gt;= 1 AND atomic_weight &gt;= 4.0026</v>
      </c>
      <c r="BA50" s="3" t="str">
        <f>VLOOKUP($B50,[1]queries!$A$2:$V$697,BA$1,FALSE)</f>
        <v>List the atomic_number, symbol, element, periodic_table_group, period, block, atomic_weight, origin and phase of chemical_elements WHERE period is greater or equal than 1 and atomic_weight is greater or equal than 4.0026</v>
      </c>
      <c r="BB50" s="3">
        <f>VLOOKUP($B50,[1]queries!$A$2:$V$697,BB$1,FALSE)</f>
        <v>117</v>
      </c>
      <c r="BC50" s="3">
        <f>VLOOKUP($B50,[1]queries!$A$2:$V$697,BC$1,FALSE)</f>
        <v>9</v>
      </c>
      <c r="BD50" s="3">
        <f>VLOOKUP($B50,[1]queries!$A$2:$V$697,BD$1,FALSE)</f>
        <v>3</v>
      </c>
      <c r="BE50" s="3">
        <f>VLOOKUP($B50,[1]queries!$A$2:$V$697,BE$1,FALSE)</f>
        <v>6</v>
      </c>
      <c r="BF50" s="3">
        <f>VLOOKUP($B50,[1]queries!$A$2:$V$697,BF$1,FALSE)</f>
        <v>1</v>
      </c>
      <c r="BG50" s="3">
        <f>VLOOKUP($B50,[1]queries!$A$2:$V$697,BG$1,FALSE)</f>
        <v>2</v>
      </c>
      <c r="BH50" s="3">
        <f>VLOOKUP($B50,[1]queries!$A$2:$V$697,BH$1,FALSE)</f>
        <v>0</v>
      </c>
      <c r="BI50" s="3">
        <f>VLOOKUP($B50,[1]queries!$A$2:$V$697,BI$1,FALSE)</f>
        <v>0</v>
      </c>
      <c r="BJ50" s="3">
        <f>VLOOKUP($B50,[1]queries!$A$2:$V$697,BJ$1,FALSE)</f>
        <v>0</v>
      </c>
      <c r="BK50" s="3">
        <f>VLOOKUP($B50,[1]queries!$A$2:$V$697,BK$1,FALSE)</f>
        <v>0</v>
      </c>
      <c r="BL50" s="3">
        <f>VLOOKUP($B50,[1]queries!$A$2:$V$697,BL$1,FALSE)</f>
        <v>0</v>
      </c>
      <c r="BM50" s="3">
        <f>VLOOKUP($B50,[1]queries!$A$2:$V$697,BM$1,FALSE)</f>
        <v>0</v>
      </c>
      <c r="BN50" s="3">
        <f>VLOOKUP($B50,[1]queries!$A$2:$V$697,BN$1,FALSE)</f>
        <v>0</v>
      </c>
      <c r="BO50" s="3">
        <f>VLOOKUP($B50,[1]queries!$A$2:$V$697,BO$1,FALSE)</f>
        <v>0</v>
      </c>
      <c r="BP50" s="3">
        <f>VLOOKUP($B50,[1]queries!$A$2:$V$697,BP$1,FALSE)</f>
        <v>0</v>
      </c>
      <c r="BQ50" s="3">
        <f>VLOOKUP($B50,[1]queries!$A$2:$V$697,BQ$1,FALSE)</f>
        <v>9</v>
      </c>
      <c r="BR50" s="3" t="str">
        <f>VLOOKUP($B50,[1]queries!$A$2:$V$697,BR$1,FALSE)</f>
        <v/>
      </c>
    </row>
    <row r="51" spans="1:70" x14ac:dyDescent="0.2">
      <c r="A51" s="1">
        <v>50</v>
      </c>
      <c r="B51" t="s">
        <v>103</v>
      </c>
      <c r="C51">
        <v>0.85699999999999998</v>
      </c>
      <c r="D51">
        <v>0.85699999999999998</v>
      </c>
      <c r="E51">
        <v>0.85699999999999998</v>
      </c>
      <c r="F51">
        <v>0.85699999999999998</v>
      </c>
      <c r="G51">
        <v>0.85699999999999998</v>
      </c>
      <c r="H51">
        <v>0.85699999999999998</v>
      </c>
      <c r="I51">
        <v>1</v>
      </c>
      <c r="J51">
        <v>0</v>
      </c>
      <c r="K51">
        <v>0</v>
      </c>
      <c r="L51">
        <v>0</v>
      </c>
      <c r="M51">
        <v>2</v>
      </c>
      <c r="N51">
        <v>524</v>
      </c>
      <c r="O51">
        <v>83</v>
      </c>
      <c r="P51">
        <v>607</v>
      </c>
      <c r="Q51">
        <v>16671</v>
      </c>
      <c r="R51">
        <v>0.71399999999999997</v>
      </c>
      <c r="S51">
        <v>0.71399999999999997</v>
      </c>
      <c r="T51">
        <v>0.71399999999999997</v>
      </c>
      <c r="U51">
        <v>0.71399999999999997</v>
      </c>
      <c r="V51">
        <v>0.71399999999999997</v>
      </c>
      <c r="W51">
        <v>0.71399999999999997</v>
      </c>
      <c r="X51">
        <v>1</v>
      </c>
      <c r="Y51">
        <v>0</v>
      </c>
      <c r="Z51">
        <v>0</v>
      </c>
      <c r="AA51">
        <v>0</v>
      </c>
      <c r="AB51">
        <v>2</v>
      </c>
      <c r="AC51">
        <v>526</v>
      </c>
      <c r="AD51">
        <v>96</v>
      </c>
      <c r="AE51">
        <v>622</v>
      </c>
      <c r="AF51">
        <v>19506</v>
      </c>
      <c r="AG51">
        <v>0.71399999999999997</v>
      </c>
      <c r="AH51">
        <v>0.71399999999999997</v>
      </c>
      <c r="AI51">
        <v>0.71399999999999997</v>
      </c>
      <c r="AJ51">
        <v>0.71399999999999997</v>
      </c>
      <c r="AK51">
        <v>0.71399999999999997</v>
      </c>
      <c r="AL51">
        <v>0.71399999999999997</v>
      </c>
      <c r="AM51">
        <v>1</v>
      </c>
      <c r="AN51">
        <v>0</v>
      </c>
      <c r="AO51">
        <v>0</v>
      </c>
      <c r="AP51">
        <v>0</v>
      </c>
      <c r="AQ51">
        <v>2</v>
      </c>
      <c r="AR51">
        <v>512</v>
      </c>
      <c r="AS51">
        <v>96</v>
      </c>
      <c r="AT51">
        <v>608</v>
      </c>
      <c r="AU51">
        <v>19377</v>
      </c>
      <c r="AV51">
        <f t="shared" si="1"/>
        <v>0.61899999999999999</v>
      </c>
      <c r="AW51">
        <f t="shared" si="2"/>
        <v>0.57133333333333336</v>
      </c>
      <c r="AX51">
        <f t="shared" si="3"/>
        <v>0.57133333333333336</v>
      </c>
      <c r="AY51" s="3" t="str">
        <f>VLOOKUP($B51,[1]queries!$A$2:$V$697,AY$1,FALSE)</f>
        <v>chemical_element</v>
      </c>
      <c r="AZ51" s="3" t="str">
        <f>VLOOKUP($B51,[1]queries!$A$2:$V$697,AZ$1,FALSE)</f>
        <v>SELECT atomic_number, symbol, element, periodic_table_group, period, block, atomic_weight, origin, phase FROM chemical_element WHERE atomic_number &lt;= 1 AND period &lt;= 1</v>
      </c>
      <c r="BA51" s="3" t="str">
        <f>VLOOKUP($B51,[1]queries!$A$2:$V$697,BA$1,FALSE)</f>
        <v>List the atomic_number, symbol, element, periodic_table_group, period, block, atomic_weight, origin and phase of chemical_elements WHERE atomic_number is smaller or equal than 1 and period is smaller or equal than 1</v>
      </c>
      <c r="BB51" s="3">
        <f>VLOOKUP($B51,[1]queries!$A$2:$V$697,BB$1,FALSE)</f>
        <v>1</v>
      </c>
      <c r="BC51" s="3">
        <f>VLOOKUP($B51,[1]queries!$A$2:$V$697,BC$1,FALSE)</f>
        <v>9</v>
      </c>
      <c r="BD51" s="3">
        <f>VLOOKUP($B51,[1]queries!$A$2:$V$697,BD$1,FALSE)</f>
        <v>3</v>
      </c>
      <c r="BE51" s="3">
        <f>VLOOKUP($B51,[1]queries!$A$2:$V$697,BE$1,FALSE)</f>
        <v>6</v>
      </c>
      <c r="BF51" s="3">
        <f>VLOOKUP($B51,[1]queries!$A$2:$V$697,BF$1,FALSE)</f>
        <v>1</v>
      </c>
      <c r="BG51" s="3">
        <f>VLOOKUP($B51,[1]queries!$A$2:$V$697,BG$1,FALSE)</f>
        <v>2</v>
      </c>
      <c r="BH51" s="3">
        <f>VLOOKUP($B51,[1]queries!$A$2:$V$697,BH$1,FALSE)</f>
        <v>0</v>
      </c>
      <c r="BI51" s="3">
        <f>VLOOKUP($B51,[1]queries!$A$2:$V$697,BI$1,FALSE)</f>
        <v>0</v>
      </c>
      <c r="BJ51" s="3">
        <f>VLOOKUP($B51,[1]queries!$A$2:$V$697,BJ$1,FALSE)</f>
        <v>0</v>
      </c>
      <c r="BK51" s="3">
        <f>VLOOKUP($B51,[1]queries!$A$2:$V$697,BK$1,FALSE)</f>
        <v>0</v>
      </c>
      <c r="BL51" s="3">
        <f>VLOOKUP($B51,[1]queries!$A$2:$V$697,BL$1,FALSE)</f>
        <v>0</v>
      </c>
      <c r="BM51" s="3">
        <f>VLOOKUP($B51,[1]queries!$A$2:$V$697,BM$1,FALSE)</f>
        <v>0</v>
      </c>
      <c r="BN51" s="3">
        <f>VLOOKUP($B51,[1]queries!$A$2:$V$697,BN$1,FALSE)</f>
        <v>0</v>
      </c>
      <c r="BO51" s="3">
        <f>VLOOKUP($B51,[1]queries!$A$2:$V$697,BO$1,FALSE)</f>
        <v>0</v>
      </c>
      <c r="BP51" s="3">
        <f>VLOOKUP($B51,[1]queries!$A$2:$V$697,BP$1,FALSE)</f>
        <v>0</v>
      </c>
      <c r="BQ51" s="3">
        <f>VLOOKUP($B51,[1]queries!$A$2:$V$697,BQ$1,FALSE)</f>
        <v>9</v>
      </c>
      <c r="BR51" s="3" t="str">
        <f>VLOOKUP($B51,[1]queries!$A$2:$V$697,BR$1,FALSE)</f>
        <v/>
      </c>
    </row>
    <row r="52" spans="1:70" x14ac:dyDescent="0.2">
      <c r="A52" s="1">
        <v>51</v>
      </c>
      <c r="B52" t="s">
        <v>104</v>
      </c>
      <c r="C52">
        <v>0.77800000000000002</v>
      </c>
      <c r="D52">
        <v>0.77800000000000002</v>
      </c>
      <c r="E52">
        <v>0.77800000000000002</v>
      </c>
      <c r="F52">
        <v>0.77800000000000002</v>
      </c>
      <c r="G52">
        <v>0.77800000000000002</v>
      </c>
      <c r="H52">
        <v>0.77800000000000002</v>
      </c>
      <c r="I52">
        <v>1</v>
      </c>
      <c r="J52">
        <v>0</v>
      </c>
      <c r="K52">
        <v>0</v>
      </c>
      <c r="L52">
        <v>0</v>
      </c>
      <c r="M52">
        <v>2</v>
      </c>
      <c r="N52">
        <v>528</v>
      </c>
      <c r="O52">
        <v>127</v>
      </c>
      <c r="P52">
        <v>655</v>
      </c>
      <c r="Q52">
        <v>15958</v>
      </c>
      <c r="R52">
        <v>0.77800000000000002</v>
      </c>
      <c r="S52">
        <v>0.77800000000000002</v>
      </c>
      <c r="T52">
        <v>0.77800000000000002</v>
      </c>
      <c r="U52">
        <v>0.77800000000000002</v>
      </c>
      <c r="V52">
        <v>0.77800000000000002</v>
      </c>
      <c r="W52">
        <v>0.77800000000000002</v>
      </c>
      <c r="X52">
        <v>1</v>
      </c>
      <c r="Y52">
        <v>0</v>
      </c>
      <c r="Z52">
        <v>0</v>
      </c>
      <c r="AA52">
        <v>0</v>
      </c>
      <c r="AB52">
        <v>2</v>
      </c>
      <c r="AC52">
        <v>509</v>
      </c>
      <c r="AD52">
        <v>128</v>
      </c>
      <c r="AE52">
        <v>637</v>
      </c>
      <c r="AF52">
        <v>15451</v>
      </c>
      <c r="AG52">
        <v>0.53800000000000003</v>
      </c>
      <c r="AH52">
        <v>0.61499999999999999</v>
      </c>
      <c r="AI52">
        <v>0.77800000000000002</v>
      </c>
      <c r="AJ52">
        <v>0.77800000000000002</v>
      </c>
      <c r="AK52">
        <v>0.63600000000000001</v>
      </c>
      <c r="AL52">
        <v>0.68700000000000006</v>
      </c>
      <c r="AM52">
        <v>0.5</v>
      </c>
      <c r="AN52">
        <v>0</v>
      </c>
      <c r="AO52">
        <v>0</v>
      </c>
      <c r="AP52">
        <v>0</v>
      </c>
      <c r="AQ52">
        <v>3</v>
      </c>
      <c r="AR52">
        <v>933</v>
      </c>
      <c r="AS52">
        <v>190</v>
      </c>
      <c r="AT52">
        <v>1123</v>
      </c>
      <c r="AU52">
        <v>27472</v>
      </c>
      <c r="AV52">
        <f t="shared" si="1"/>
        <v>0.59266666666666667</v>
      </c>
      <c r="AW52">
        <f t="shared" si="2"/>
        <v>0.59266666666666667</v>
      </c>
      <c r="AX52">
        <f t="shared" si="3"/>
        <v>0.39566666666666667</v>
      </c>
      <c r="AY52" s="3" t="str">
        <f>VLOOKUP($B52,[1]queries!$A$2:$V$697,AY$1,FALSE)</f>
        <v>chemical_element</v>
      </c>
      <c r="AZ52" s="3" t="str">
        <f>VLOOKUP($B52,[1]queries!$A$2:$V$697,AZ$1,FALSE)</f>
        <v>SELECT atomic_number, symbol, element, periodic_table_group, period, block, atomic_weight, origin, phase FROM chemical_element WHERE period = 1 AND atomic_weight = 4.0026</v>
      </c>
      <c r="BA52" s="3" t="str">
        <f>VLOOKUP($B52,[1]queries!$A$2:$V$697,BA$1,FALSE)</f>
        <v>List the atomic_number, symbol, element, periodic_table_group, period, block, atomic_weight, origin and phase of chemical_elements WHERE period is equal to 1 and atomic_weight is equal to 4.0026</v>
      </c>
      <c r="BB52" s="3">
        <f>VLOOKUP($B52,[1]queries!$A$2:$V$697,BB$1,FALSE)</f>
        <v>1</v>
      </c>
      <c r="BC52" s="3">
        <f>VLOOKUP($B52,[1]queries!$A$2:$V$697,BC$1,FALSE)</f>
        <v>9</v>
      </c>
      <c r="BD52" s="3">
        <f>VLOOKUP($B52,[1]queries!$A$2:$V$697,BD$1,FALSE)</f>
        <v>3</v>
      </c>
      <c r="BE52" s="3">
        <f>VLOOKUP($B52,[1]queries!$A$2:$V$697,BE$1,FALSE)</f>
        <v>6</v>
      </c>
      <c r="BF52" s="3">
        <f>VLOOKUP($B52,[1]queries!$A$2:$V$697,BF$1,FALSE)</f>
        <v>1</v>
      </c>
      <c r="BG52" s="3">
        <f>VLOOKUP($B52,[1]queries!$A$2:$V$697,BG$1,FALSE)</f>
        <v>2</v>
      </c>
      <c r="BH52" s="3">
        <f>VLOOKUP($B52,[1]queries!$A$2:$V$697,BH$1,FALSE)</f>
        <v>0</v>
      </c>
      <c r="BI52" s="3">
        <f>VLOOKUP($B52,[1]queries!$A$2:$V$697,BI$1,FALSE)</f>
        <v>0</v>
      </c>
      <c r="BJ52" s="3">
        <f>VLOOKUP($B52,[1]queries!$A$2:$V$697,BJ$1,FALSE)</f>
        <v>0</v>
      </c>
      <c r="BK52" s="3">
        <f>VLOOKUP($B52,[1]queries!$A$2:$V$697,BK$1,FALSE)</f>
        <v>0</v>
      </c>
      <c r="BL52" s="3">
        <f>VLOOKUP($B52,[1]queries!$A$2:$V$697,BL$1,FALSE)</f>
        <v>0</v>
      </c>
      <c r="BM52" s="3">
        <f>VLOOKUP($B52,[1]queries!$A$2:$V$697,BM$1,FALSE)</f>
        <v>0</v>
      </c>
      <c r="BN52" s="3">
        <f>VLOOKUP($B52,[1]queries!$A$2:$V$697,BN$1,FALSE)</f>
        <v>0</v>
      </c>
      <c r="BO52" s="3">
        <f>VLOOKUP($B52,[1]queries!$A$2:$V$697,BO$1,FALSE)</f>
        <v>0</v>
      </c>
      <c r="BP52" s="3">
        <f>VLOOKUP($B52,[1]queries!$A$2:$V$697,BP$1,FALSE)</f>
        <v>0</v>
      </c>
      <c r="BQ52" s="3">
        <f>VLOOKUP($B52,[1]queries!$A$2:$V$697,BQ$1,FALSE)</f>
        <v>9</v>
      </c>
      <c r="BR52" s="3" t="str">
        <f>VLOOKUP($B52,[1]queries!$A$2:$V$697,BR$1,FALSE)</f>
        <v/>
      </c>
    </row>
    <row r="53" spans="1:70" x14ac:dyDescent="0.2">
      <c r="A53" s="1">
        <v>52</v>
      </c>
      <c r="B53" t="s">
        <v>105</v>
      </c>
      <c r="C53">
        <v>0.95499999999999996</v>
      </c>
      <c r="D53">
        <v>0.96699999999999997</v>
      </c>
      <c r="E53">
        <v>0.96299999999999997</v>
      </c>
      <c r="F53">
        <v>0.98299999999999998</v>
      </c>
      <c r="G53">
        <v>0.95899999999999996</v>
      </c>
      <c r="H53">
        <v>0.97499999999999998</v>
      </c>
      <c r="I53">
        <v>0.99199999999999999</v>
      </c>
      <c r="J53">
        <v>0</v>
      </c>
      <c r="K53">
        <v>0</v>
      </c>
      <c r="L53">
        <v>0</v>
      </c>
      <c r="M53">
        <v>4</v>
      </c>
      <c r="N53">
        <v>3022</v>
      </c>
      <c r="O53">
        <v>7076</v>
      </c>
      <c r="P53">
        <v>10098</v>
      </c>
      <c r="Q53">
        <v>94046</v>
      </c>
      <c r="R53">
        <v>0.91500000000000004</v>
      </c>
      <c r="S53">
        <v>0.97499999999999998</v>
      </c>
      <c r="T53">
        <v>0.91500000000000004</v>
      </c>
      <c r="U53">
        <v>0.98099999999999998</v>
      </c>
      <c r="V53">
        <v>0.91500000000000004</v>
      </c>
      <c r="W53">
        <v>0.97799999999999998</v>
      </c>
      <c r="X53">
        <v>0.99199999999999999</v>
      </c>
      <c r="Y53">
        <v>0</v>
      </c>
      <c r="Z53">
        <v>0</v>
      </c>
      <c r="AA53">
        <v>0</v>
      </c>
      <c r="AB53">
        <v>4</v>
      </c>
      <c r="AC53">
        <v>3001</v>
      </c>
      <c r="AD53">
        <v>7006</v>
      </c>
      <c r="AE53">
        <v>10007</v>
      </c>
      <c r="AF53">
        <v>84453</v>
      </c>
      <c r="AG53">
        <v>0.752</v>
      </c>
      <c r="AH53">
        <v>0.80200000000000005</v>
      </c>
      <c r="AI53">
        <v>0.91500000000000004</v>
      </c>
      <c r="AJ53">
        <v>0.98099999999999998</v>
      </c>
      <c r="AK53">
        <v>0.82599999999999996</v>
      </c>
      <c r="AL53">
        <v>0.88200000000000001</v>
      </c>
      <c r="AM53">
        <v>0.99199999999999999</v>
      </c>
      <c r="AN53">
        <v>0</v>
      </c>
      <c r="AO53">
        <v>0</v>
      </c>
      <c r="AP53">
        <v>0</v>
      </c>
      <c r="AQ53">
        <v>4</v>
      </c>
      <c r="AR53">
        <v>3170</v>
      </c>
      <c r="AS53">
        <v>7784</v>
      </c>
      <c r="AT53">
        <v>10954</v>
      </c>
      <c r="AU53">
        <v>107828</v>
      </c>
      <c r="AV53">
        <f t="shared" si="1"/>
        <v>0.65566666666666673</v>
      </c>
      <c r="AW53">
        <f t="shared" si="2"/>
        <v>0.65666666666666662</v>
      </c>
      <c r="AX53">
        <f t="shared" si="3"/>
        <v>0.6246666666666667</v>
      </c>
      <c r="AY53" s="3" t="str">
        <f>VLOOKUP($B53,[1]queries!$A$2:$V$697,AY$1,FALSE)</f>
        <v>chemical_element</v>
      </c>
      <c r="AZ53" s="3" t="str">
        <f>VLOOKUP($B53,[1]queries!$A$2:$V$697,AZ$1,FALSE)</f>
        <v>SELECT atomic_number, symbol, element, periodic_table_group, period, block, atomic_weight, origin, phase FROM chemical_element WHERE atomic_number &gt;= 1 AND period &gt;= 1</v>
      </c>
      <c r="BA53" s="3" t="str">
        <f>VLOOKUP($B53,[1]queries!$A$2:$V$697,BA$1,FALSE)</f>
        <v>List the atomic_number, symbol, element, periodic_table_group, period, block, atomic_weight, origin and phase of chemical_elements WHERE atomic_number is greater or equal than 1 and period is greater or equal than 1</v>
      </c>
      <c r="BB53" s="3">
        <f>VLOOKUP($B53,[1]queries!$A$2:$V$697,BB$1,FALSE)</f>
        <v>118</v>
      </c>
      <c r="BC53" s="3">
        <f>VLOOKUP($B53,[1]queries!$A$2:$V$697,BC$1,FALSE)</f>
        <v>9</v>
      </c>
      <c r="BD53" s="3">
        <f>VLOOKUP($B53,[1]queries!$A$2:$V$697,BD$1,FALSE)</f>
        <v>3</v>
      </c>
      <c r="BE53" s="3">
        <f>VLOOKUP($B53,[1]queries!$A$2:$V$697,BE$1,FALSE)</f>
        <v>6</v>
      </c>
      <c r="BF53" s="3">
        <f>VLOOKUP($B53,[1]queries!$A$2:$V$697,BF$1,FALSE)</f>
        <v>1</v>
      </c>
      <c r="BG53" s="3">
        <f>VLOOKUP($B53,[1]queries!$A$2:$V$697,BG$1,FALSE)</f>
        <v>2</v>
      </c>
      <c r="BH53" s="3">
        <f>VLOOKUP($B53,[1]queries!$A$2:$V$697,BH$1,FALSE)</f>
        <v>0</v>
      </c>
      <c r="BI53" s="3">
        <f>VLOOKUP($B53,[1]queries!$A$2:$V$697,BI$1,FALSE)</f>
        <v>0</v>
      </c>
      <c r="BJ53" s="3">
        <f>VLOOKUP($B53,[1]queries!$A$2:$V$697,BJ$1,FALSE)</f>
        <v>0</v>
      </c>
      <c r="BK53" s="3">
        <f>VLOOKUP($B53,[1]queries!$A$2:$V$697,BK$1,FALSE)</f>
        <v>0</v>
      </c>
      <c r="BL53" s="3">
        <f>VLOOKUP($B53,[1]queries!$A$2:$V$697,BL$1,FALSE)</f>
        <v>0</v>
      </c>
      <c r="BM53" s="3">
        <f>VLOOKUP($B53,[1]queries!$A$2:$V$697,BM$1,FALSE)</f>
        <v>0</v>
      </c>
      <c r="BN53" s="3">
        <f>VLOOKUP($B53,[1]queries!$A$2:$V$697,BN$1,FALSE)</f>
        <v>0</v>
      </c>
      <c r="BO53" s="3">
        <f>VLOOKUP($B53,[1]queries!$A$2:$V$697,BO$1,FALSE)</f>
        <v>0</v>
      </c>
      <c r="BP53" s="3">
        <f>VLOOKUP($B53,[1]queries!$A$2:$V$697,BP$1,FALSE)</f>
        <v>0</v>
      </c>
      <c r="BQ53" s="3">
        <f>VLOOKUP($B53,[1]queries!$A$2:$V$697,BQ$1,FALSE)</f>
        <v>9</v>
      </c>
      <c r="BR53" s="3" t="str">
        <f>VLOOKUP($B53,[1]queries!$A$2:$V$697,BR$1,FALSE)</f>
        <v/>
      </c>
    </row>
    <row r="54" spans="1:70" x14ac:dyDescent="0.2">
      <c r="A54" s="1">
        <v>53</v>
      </c>
      <c r="B54" t="s">
        <v>106</v>
      </c>
      <c r="C54">
        <v>0.85699999999999998</v>
      </c>
      <c r="D54">
        <v>0.85699999999999998</v>
      </c>
      <c r="E54">
        <v>0.85699999999999998</v>
      </c>
      <c r="F54">
        <v>0.85699999999999998</v>
      </c>
      <c r="G54">
        <v>0.85699999999999998</v>
      </c>
      <c r="H54">
        <v>0.85699999999999998</v>
      </c>
      <c r="I54">
        <v>1</v>
      </c>
      <c r="J54">
        <v>0</v>
      </c>
      <c r="K54">
        <v>0</v>
      </c>
      <c r="L54">
        <v>0</v>
      </c>
      <c r="M54">
        <v>2</v>
      </c>
      <c r="N54">
        <v>527</v>
      </c>
      <c r="O54">
        <v>82</v>
      </c>
      <c r="P54">
        <v>609</v>
      </c>
      <c r="Q54">
        <v>19098</v>
      </c>
      <c r="R54">
        <v>0.71399999999999997</v>
      </c>
      <c r="S54">
        <v>0.71399999999999997</v>
      </c>
      <c r="T54">
        <v>0.71399999999999997</v>
      </c>
      <c r="U54">
        <v>0.71399999999999997</v>
      </c>
      <c r="V54">
        <v>0.71399999999999997</v>
      </c>
      <c r="W54">
        <v>0.71399999999999997</v>
      </c>
      <c r="X54">
        <v>1</v>
      </c>
      <c r="Y54">
        <v>0</v>
      </c>
      <c r="Z54">
        <v>0</v>
      </c>
      <c r="AA54">
        <v>0</v>
      </c>
      <c r="AB54">
        <v>2</v>
      </c>
      <c r="AC54">
        <v>515</v>
      </c>
      <c r="AD54">
        <v>81</v>
      </c>
      <c r="AE54">
        <v>596</v>
      </c>
      <c r="AF54">
        <v>17775</v>
      </c>
      <c r="AG54">
        <v>0.71399999999999997</v>
      </c>
      <c r="AH54">
        <v>0.71399999999999997</v>
      </c>
      <c r="AI54">
        <v>0.71399999999999997</v>
      </c>
      <c r="AJ54">
        <v>0.71399999999999997</v>
      </c>
      <c r="AK54">
        <v>0.71399999999999997</v>
      </c>
      <c r="AL54">
        <v>0.71399999999999997</v>
      </c>
      <c r="AM54">
        <v>1</v>
      </c>
      <c r="AN54">
        <v>0</v>
      </c>
      <c r="AO54">
        <v>0</v>
      </c>
      <c r="AP54">
        <v>0</v>
      </c>
      <c r="AQ54">
        <v>2</v>
      </c>
      <c r="AR54">
        <v>515</v>
      </c>
      <c r="AS54">
        <v>95</v>
      </c>
      <c r="AT54">
        <v>610</v>
      </c>
      <c r="AU54">
        <v>16993</v>
      </c>
      <c r="AV54">
        <f t="shared" si="1"/>
        <v>0.61899999999999999</v>
      </c>
      <c r="AW54">
        <f t="shared" si="2"/>
        <v>0.57133333333333336</v>
      </c>
      <c r="AX54">
        <f t="shared" si="3"/>
        <v>0.57133333333333336</v>
      </c>
      <c r="AY54" s="3" t="str">
        <f>VLOOKUP($B54,[1]queries!$A$2:$V$697,AY$1,FALSE)</f>
        <v>chemical_element</v>
      </c>
      <c r="AZ54" s="3" t="str">
        <f>VLOOKUP($B54,[1]queries!$A$2:$V$697,AZ$1,FALSE)</f>
        <v>SELECT atomic_number, symbol, element, periodic_table_group, period, block, atomic_weight, origin, phase FROM chemical_element WHERE period &lt;= 1 AND atomic_weight &lt;= 1.008</v>
      </c>
      <c r="BA54" s="3" t="str">
        <f>VLOOKUP($B54,[1]queries!$A$2:$V$697,BA$1,FALSE)</f>
        <v>List the atomic_number, symbol, element, periodic_table_group, period, block, atomic_weight, origin and phase of chemical_elements WHERE period is smaller or equal than 1 and atomic_weight is smaller or equal than 1.008</v>
      </c>
      <c r="BB54" s="3">
        <f>VLOOKUP($B54,[1]queries!$A$2:$V$697,BB$1,FALSE)</f>
        <v>1</v>
      </c>
      <c r="BC54" s="3">
        <f>VLOOKUP($B54,[1]queries!$A$2:$V$697,BC$1,FALSE)</f>
        <v>9</v>
      </c>
      <c r="BD54" s="3">
        <f>VLOOKUP($B54,[1]queries!$A$2:$V$697,BD$1,FALSE)</f>
        <v>3</v>
      </c>
      <c r="BE54" s="3">
        <f>VLOOKUP($B54,[1]queries!$A$2:$V$697,BE$1,FALSE)</f>
        <v>6</v>
      </c>
      <c r="BF54" s="3">
        <f>VLOOKUP($B54,[1]queries!$A$2:$V$697,BF$1,FALSE)</f>
        <v>1</v>
      </c>
      <c r="BG54" s="3">
        <f>VLOOKUP($B54,[1]queries!$A$2:$V$697,BG$1,FALSE)</f>
        <v>2</v>
      </c>
      <c r="BH54" s="3">
        <f>VLOOKUP($B54,[1]queries!$A$2:$V$697,BH$1,FALSE)</f>
        <v>0</v>
      </c>
      <c r="BI54" s="3">
        <f>VLOOKUP($B54,[1]queries!$A$2:$V$697,BI$1,FALSE)</f>
        <v>0</v>
      </c>
      <c r="BJ54" s="3">
        <f>VLOOKUP($B54,[1]queries!$A$2:$V$697,BJ$1,FALSE)</f>
        <v>0</v>
      </c>
      <c r="BK54" s="3">
        <f>VLOOKUP($B54,[1]queries!$A$2:$V$697,BK$1,FALSE)</f>
        <v>0</v>
      </c>
      <c r="BL54" s="3">
        <f>VLOOKUP($B54,[1]queries!$A$2:$V$697,BL$1,FALSE)</f>
        <v>0</v>
      </c>
      <c r="BM54" s="3">
        <f>VLOOKUP($B54,[1]queries!$A$2:$V$697,BM$1,FALSE)</f>
        <v>0</v>
      </c>
      <c r="BN54" s="3">
        <f>VLOOKUP($B54,[1]queries!$A$2:$V$697,BN$1,FALSE)</f>
        <v>0</v>
      </c>
      <c r="BO54" s="3">
        <f>VLOOKUP($B54,[1]queries!$A$2:$V$697,BO$1,FALSE)</f>
        <v>0</v>
      </c>
      <c r="BP54" s="3">
        <f>VLOOKUP($B54,[1]queries!$A$2:$V$697,BP$1,FALSE)</f>
        <v>0</v>
      </c>
      <c r="BQ54" s="3">
        <f>VLOOKUP($B54,[1]queries!$A$2:$V$697,BQ$1,FALSE)</f>
        <v>9</v>
      </c>
      <c r="BR54" s="3" t="str">
        <f>VLOOKUP($B54,[1]queries!$A$2:$V$697,BR$1,FALSE)</f>
        <v/>
      </c>
    </row>
    <row r="55" spans="1:70" x14ac:dyDescent="0.2">
      <c r="A55" s="1">
        <v>54</v>
      </c>
      <c r="B55" t="s">
        <v>107</v>
      </c>
      <c r="C55">
        <v>0.85699999999999998</v>
      </c>
      <c r="D55">
        <v>0.85699999999999998</v>
      </c>
      <c r="E55">
        <v>0.85699999999999998</v>
      </c>
      <c r="F55">
        <v>0.85699999999999998</v>
      </c>
      <c r="G55">
        <v>0.85699999999999998</v>
      </c>
      <c r="H55">
        <v>0.85699999999999998</v>
      </c>
      <c r="I55">
        <v>1</v>
      </c>
      <c r="J55">
        <v>0</v>
      </c>
      <c r="K55">
        <v>0</v>
      </c>
      <c r="L55">
        <v>0</v>
      </c>
      <c r="M55">
        <v>2</v>
      </c>
      <c r="N55">
        <v>524</v>
      </c>
      <c r="O55">
        <v>83</v>
      </c>
      <c r="P55">
        <v>607</v>
      </c>
      <c r="Q55">
        <v>19828</v>
      </c>
      <c r="R55">
        <v>0.625</v>
      </c>
      <c r="S55">
        <v>0.625</v>
      </c>
      <c r="T55">
        <v>0.71399999999999997</v>
      </c>
      <c r="U55">
        <v>0.71399999999999997</v>
      </c>
      <c r="V55">
        <v>0.66700000000000004</v>
      </c>
      <c r="W55">
        <v>0.66700000000000004</v>
      </c>
      <c r="X55">
        <v>0.5</v>
      </c>
      <c r="Y55">
        <v>0</v>
      </c>
      <c r="Z55">
        <v>0</v>
      </c>
      <c r="AA55">
        <v>0</v>
      </c>
      <c r="AB55">
        <v>3</v>
      </c>
      <c r="AC55">
        <v>887</v>
      </c>
      <c r="AD55">
        <v>146</v>
      </c>
      <c r="AE55">
        <v>1033</v>
      </c>
      <c r="AF55">
        <v>24081</v>
      </c>
      <c r="AG55">
        <v>0.71399999999999997</v>
      </c>
      <c r="AH55">
        <v>0.71399999999999997</v>
      </c>
      <c r="AI55">
        <v>0.71399999999999997</v>
      </c>
      <c r="AJ55">
        <v>0.71399999999999997</v>
      </c>
      <c r="AK55">
        <v>0.71399999999999997</v>
      </c>
      <c r="AL55">
        <v>0.71399999999999997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512</v>
      </c>
      <c r="AS55">
        <v>96</v>
      </c>
      <c r="AT55">
        <v>608</v>
      </c>
      <c r="AU55">
        <v>18513</v>
      </c>
      <c r="AV55">
        <f t="shared" si="1"/>
        <v>0.61899999999999999</v>
      </c>
      <c r="AW55">
        <f t="shared" si="2"/>
        <v>0.38900000000000001</v>
      </c>
      <c r="AX55">
        <f t="shared" si="3"/>
        <v>0.57133333333333336</v>
      </c>
      <c r="AY55" s="3" t="str">
        <f>VLOOKUP($B55,[1]queries!$A$2:$V$697,AY$1,FALSE)</f>
        <v>chemical_element</v>
      </c>
      <c r="AZ55" s="3" t="str">
        <f>VLOOKUP($B55,[1]queries!$A$2:$V$697,AZ$1,FALSE)</f>
        <v>SELECT atomic_number, symbol, element, periodic_table_group, period, block, atomic_weight, origin, phase FROM chemical_element WHERE atomic_number = 1 AND period = 1</v>
      </c>
      <c r="BA55" s="3" t="str">
        <f>VLOOKUP($B55,[1]queries!$A$2:$V$697,BA$1,FALSE)</f>
        <v>List the atomic_number, symbol, element, periodic_table_group, period, block, atomic_weight, origin and phase of chemical_elements WHERE atomic_number is equal to 1 and period is equal to 1</v>
      </c>
      <c r="BB55" s="3">
        <f>VLOOKUP($B55,[1]queries!$A$2:$V$697,BB$1,FALSE)</f>
        <v>1</v>
      </c>
      <c r="BC55" s="3">
        <f>VLOOKUP($B55,[1]queries!$A$2:$V$697,BC$1,FALSE)</f>
        <v>9</v>
      </c>
      <c r="BD55" s="3">
        <f>VLOOKUP($B55,[1]queries!$A$2:$V$697,BD$1,FALSE)</f>
        <v>3</v>
      </c>
      <c r="BE55" s="3">
        <f>VLOOKUP($B55,[1]queries!$A$2:$V$697,BE$1,FALSE)</f>
        <v>6</v>
      </c>
      <c r="BF55" s="3">
        <f>VLOOKUP($B55,[1]queries!$A$2:$V$697,BF$1,FALSE)</f>
        <v>1</v>
      </c>
      <c r="BG55" s="3">
        <f>VLOOKUP($B55,[1]queries!$A$2:$V$697,BG$1,FALSE)</f>
        <v>2</v>
      </c>
      <c r="BH55" s="3">
        <f>VLOOKUP($B55,[1]queries!$A$2:$V$697,BH$1,FALSE)</f>
        <v>0</v>
      </c>
      <c r="BI55" s="3">
        <f>VLOOKUP($B55,[1]queries!$A$2:$V$697,BI$1,FALSE)</f>
        <v>0</v>
      </c>
      <c r="BJ55" s="3">
        <f>VLOOKUP($B55,[1]queries!$A$2:$V$697,BJ$1,FALSE)</f>
        <v>0</v>
      </c>
      <c r="BK55" s="3">
        <f>VLOOKUP($B55,[1]queries!$A$2:$V$697,BK$1,FALSE)</f>
        <v>0</v>
      </c>
      <c r="BL55" s="3">
        <f>VLOOKUP($B55,[1]queries!$A$2:$V$697,BL$1,FALSE)</f>
        <v>0</v>
      </c>
      <c r="BM55" s="3">
        <f>VLOOKUP($B55,[1]queries!$A$2:$V$697,BM$1,FALSE)</f>
        <v>0</v>
      </c>
      <c r="BN55" s="3">
        <f>VLOOKUP($B55,[1]queries!$A$2:$V$697,BN$1,FALSE)</f>
        <v>0</v>
      </c>
      <c r="BO55" s="3">
        <f>VLOOKUP($B55,[1]queries!$A$2:$V$697,BO$1,FALSE)</f>
        <v>0</v>
      </c>
      <c r="BP55" s="3">
        <f>VLOOKUP($B55,[1]queries!$A$2:$V$697,BP$1,FALSE)</f>
        <v>0</v>
      </c>
      <c r="BQ55" s="3">
        <f>VLOOKUP($B55,[1]queries!$A$2:$V$697,BQ$1,FALSE)</f>
        <v>9</v>
      </c>
      <c r="BR55" s="3" t="str">
        <f>VLOOKUP($B55,[1]queries!$A$2:$V$697,BR$1,FALSE)</f>
        <v/>
      </c>
    </row>
    <row r="56" spans="1:70" x14ac:dyDescent="0.2">
      <c r="A56" s="1">
        <v>55</v>
      </c>
      <c r="B56" t="s">
        <v>108</v>
      </c>
      <c r="C56">
        <v>0.94499999999999995</v>
      </c>
      <c r="D56">
        <v>0.95799999999999996</v>
      </c>
      <c r="E56">
        <v>0.88600000000000001</v>
      </c>
      <c r="F56">
        <v>0.94199999999999995</v>
      </c>
      <c r="G56">
        <v>0.91400000000000003</v>
      </c>
      <c r="H56">
        <v>0.95</v>
      </c>
      <c r="I56">
        <v>0.92400000000000004</v>
      </c>
      <c r="J56">
        <v>0</v>
      </c>
      <c r="K56">
        <v>0</v>
      </c>
      <c r="L56">
        <v>0</v>
      </c>
      <c r="M56">
        <v>4</v>
      </c>
      <c r="N56">
        <v>3027</v>
      </c>
      <c r="O56">
        <v>6550</v>
      </c>
      <c r="P56">
        <v>9577</v>
      </c>
      <c r="Q56">
        <v>97682</v>
      </c>
      <c r="R56">
        <v>0.91500000000000004</v>
      </c>
      <c r="S56">
        <v>0.97499999999999998</v>
      </c>
      <c r="T56">
        <v>0.91500000000000004</v>
      </c>
      <c r="U56">
        <v>0.98099999999999998</v>
      </c>
      <c r="V56">
        <v>0.91500000000000004</v>
      </c>
      <c r="W56">
        <v>0.97799999999999998</v>
      </c>
      <c r="X56">
        <v>0.99199999999999999</v>
      </c>
      <c r="Y56">
        <v>0</v>
      </c>
      <c r="Z56">
        <v>0</v>
      </c>
      <c r="AA56">
        <v>0</v>
      </c>
      <c r="AB56">
        <v>4</v>
      </c>
      <c r="AC56">
        <v>3021</v>
      </c>
      <c r="AD56">
        <v>6948</v>
      </c>
      <c r="AE56">
        <v>9969</v>
      </c>
      <c r="AF56">
        <v>79860</v>
      </c>
      <c r="AG56">
        <v>0.78900000000000003</v>
      </c>
      <c r="AH56">
        <v>0.80700000000000005</v>
      </c>
      <c r="AI56">
        <v>0.73</v>
      </c>
      <c r="AJ56">
        <v>0.82499999999999996</v>
      </c>
      <c r="AK56">
        <v>0.75800000000000001</v>
      </c>
      <c r="AL56">
        <v>0.81599999999999995</v>
      </c>
      <c r="AM56">
        <v>0.76300000000000001</v>
      </c>
      <c r="AN56">
        <v>0</v>
      </c>
      <c r="AO56">
        <v>0</v>
      </c>
      <c r="AP56">
        <v>0</v>
      </c>
      <c r="AQ56">
        <v>4</v>
      </c>
      <c r="AR56">
        <v>1120</v>
      </c>
      <c r="AS56">
        <v>4938</v>
      </c>
      <c r="AT56">
        <v>6058</v>
      </c>
      <c r="AU56">
        <v>82227</v>
      </c>
      <c r="AV56">
        <f t="shared" si="1"/>
        <v>0.6246666666666667</v>
      </c>
      <c r="AW56">
        <f t="shared" si="2"/>
        <v>0.65666666666666662</v>
      </c>
      <c r="AX56">
        <f t="shared" si="3"/>
        <v>0.52633333333333332</v>
      </c>
      <c r="AY56" s="3" t="str">
        <f>VLOOKUP($B56,[1]queries!$A$2:$V$697,AY$1,FALSE)</f>
        <v>chemical_element</v>
      </c>
      <c r="AZ56" s="3" t="str">
        <f>VLOOKUP($B56,[1]queries!$A$2:$V$697,AZ$1,FALSE)</f>
        <v>SELECT atomic_number, symbol, element, periodic_table_group, period, block, atomic_weight, origin, phase FROM chemical_element WHERE period &gt;= 1 AND atomic_weight &gt;= 1.008</v>
      </c>
      <c r="BA56" s="3" t="str">
        <f>VLOOKUP($B56,[1]queries!$A$2:$V$697,BA$1,FALSE)</f>
        <v>List the atomic_number, symbol, element, periodic_table_group, period, block, atomic_weight, origin and phase of chemical_elements WHERE period is greater or equal than 1 and atomic_weight is greater or equal than 1.008</v>
      </c>
      <c r="BB56" s="3">
        <f>VLOOKUP($B56,[1]queries!$A$2:$V$697,BB$1,FALSE)</f>
        <v>118</v>
      </c>
      <c r="BC56" s="3">
        <f>VLOOKUP($B56,[1]queries!$A$2:$V$697,BC$1,FALSE)</f>
        <v>9</v>
      </c>
      <c r="BD56" s="3">
        <f>VLOOKUP($B56,[1]queries!$A$2:$V$697,BD$1,FALSE)</f>
        <v>3</v>
      </c>
      <c r="BE56" s="3">
        <f>VLOOKUP($B56,[1]queries!$A$2:$V$697,BE$1,FALSE)</f>
        <v>6</v>
      </c>
      <c r="BF56" s="3">
        <f>VLOOKUP($B56,[1]queries!$A$2:$V$697,BF$1,FALSE)</f>
        <v>1</v>
      </c>
      <c r="BG56" s="3">
        <f>VLOOKUP($B56,[1]queries!$A$2:$V$697,BG$1,FALSE)</f>
        <v>2</v>
      </c>
      <c r="BH56" s="3">
        <f>VLOOKUP($B56,[1]queries!$A$2:$V$697,BH$1,FALSE)</f>
        <v>0</v>
      </c>
      <c r="BI56" s="3">
        <f>VLOOKUP($B56,[1]queries!$A$2:$V$697,BI$1,FALSE)</f>
        <v>0</v>
      </c>
      <c r="BJ56" s="3">
        <f>VLOOKUP($B56,[1]queries!$A$2:$V$697,BJ$1,FALSE)</f>
        <v>0</v>
      </c>
      <c r="BK56" s="3">
        <f>VLOOKUP($B56,[1]queries!$A$2:$V$697,BK$1,FALSE)</f>
        <v>0</v>
      </c>
      <c r="BL56" s="3">
        <f>VLOOKUP($B56,[1]queries!$A$2:$V$697,BL$1,FALSE)</f>
        <v>0</v>
      </c>
      <c r="BM56" s="3">
        <f>VLOOKUP($B56,[1]queries!$A$2:$V$697,BM$1,FALSE)</f>
        <v>0</v>
      </c>
      <c r="BN56" s="3">
        <f>VLOOKUP($B56,[1]queries!$A$2:$V$697,BN$1,FALSE)</f>
        <v>0</v>
      </c>
      <c r="BO56" s="3">
        <f>VLOOKUP($B56,[1]queries!$A$2:$V$697,BO$1,FALSE)</f>
        <v>0</v>
      </c>
      <c r="BP56" s="3">
        <f>VLOOKUP($B56,[1]queries!$A$2:$V$697,BP$1,FALSE)</f>
        <v>0</v>
      </c>
      <c r="BQ56" s="3">
        <f>VLOOKUP($B56,[1]queries!$A$2:$V$697,BQ$1,FALSE)</f>
        <v>9</v>
      </c>
      <c r="BR56" s="3" t="str">
        <f>VLOOKUP($B56,[1]queries!$A$2:$V$697,BR$1,FALSE)</f>
        <v/>
      </c>
    </row>
    <row r="57" spans="1:70" x14ac:dyDescent="0.2">
      <c r="A57" s="1">
        <v>56</v>
      </c>
      <c r="B57" t="s">
        <v>109</v>
      </c>
      <c r="C57">
        <v>0.78900000000000003</v>
      </c>
      <c r="D57">
        <v>0.81599999999999995</v>
      </c>
      <c r="E57">
        <v>0.88200000000000001</v>
      </c>
      <c r="F57">
        <v>0.91200000000000003</v>
      </c>
      <c r="G57">
        <v>0.83299999999999996</v>
      </c>
      <c r="H57">
        <v>0.86099999999999999</v>
      </c>
      <c r="I57">
        <v>1</v>
      </c>
      <c r="J57">
        <v>0</v>
      </c>
      <c r="K57">
        <v>0</v>
      </c>
      <c r="L57">
        <v>0</v>
      </c>
      <c r="M57">
        <v>2</v>
      </c>
      <c r="N57">
        <v>843</v>
      </c>
      <c r="O57">
        <v>584</v>
      </c>
      <c r="P57">
        <v>1427</v>
      </c>
      <c r="Q57">
        <v>22366</v>
      </c>
      <c r="R57">
        <v>0.83299999999999996</v>
      </c>
      <c r="S57">
        <v>0.86099999999999999</v>
      </c>
      <c r="T57">
        <v>0.88200000000000001</v>
      </c>
      <c r="U57">
        <v>0.91200000000000003</v>
      </c>
      <c r="V57">
        <v>0.85699999999999998</v>
      </c>
      <c r="W57">
        <v>0.88600000000000001</v>
      </c>
      <c r="X57">
        <v>1</v>
      </c>
      <c r="Y57">
        <v>0</v>
      </c>
      <c r="Z57">
        <v>0</v>
      </c>
      <c r="AA57">
        <v>0</v>
      </c>
      <c r="AB57">
        <v>2</v>
      </c>
      <c r="AC57">
        <v>731</v>
      </c>
      <c r="AD57">
        <v>723</v>
      </c>
      <c r="AE57">
        <v>1454</v>
      </c>
      <c r="AF57">
        <v>21916</v>
      </c>
      <c r="AG57">
        <v>0.75</v>
      </c>
      <c r="AH57">
        <v>0.8</v>
      </c>
      <c r="AI57">
        <v>0.88200000000000001</v>
      </c>
      <c r="AJ57">
        <v>0.91200000000000003</v>
      </c>
      <c r="AK57">
        <v>0.81100000000000005</v>
      </c>
      <c r="AL57">
        <v>0.85199999999999998</v>
      </c>
      <c r="AM57">
        <v>0.85699999999999998</v>
      </c>
      <c r="AN57">
        <v>0</v>
      </c>
      <c r="AO57">
        <v>0</v>
      </c>
      <c r="AP57">
        <v>0</v>
      </c>
      <c r="AQ57">
        <v>3</v>
      </c>
      <c r="AR57">
        <v>1569</v>
      </c>
      <c r="AS57">
        <v>768</v>
      </c>
      <c r="AT57">
        <v>2337</v>
      </c>
      <c r="AU57">
        <v>31876</v>
      </c>
      <c r="AV57">
        <f t="shared" si="1"/>
        <v>0.62033333333333329</v>
      </c>
      <c r="AW57">
        <f t="shared" si="2"/>
        <v>0.62866666666666671</v>
      </c>
      <c r="AX57">
        <f t="shared" si="3"/>
        <v>0.56966666666666665</v>
      </c>
      <c r="AY57" s="3" t="str">
        <f>VLOOKUP($B57,[1]queries!$A$2:$V$697,AY$1,FALSE)</f>
        <v>chemical_element</v>
      </c>
      <c r="AZ57" s="3" t="str">
        <f>VLOOKUP($B57,[1]queries!$A$2:$V$697,AZ$1,FALSE)</f>
        <v>SELECT atomic_number, symbol, element, periodic_table_group, period, block, atomic_weight, origin, phase FROM chemical_element WHERE atomic_number &gt;= 5 AND periodic_table_group = '14'</v>
      </c>
      <c r="BA57" s="3" t="str">
        <f>VLOOKUP($B57,[1]queries!$A$2:$V$697,BA$1,FALSE)</f>
        <v>List the atomic_number, symbol, element, periodic_table_group, period, block, atomic_weight, origin and phase of chemical_elements WHERE atomic_number is greater or equal than 5 and periodic_table_group is equal to 14</v>
      </c>
      <c r="BB57" s="3">
        <f>VLOOKUP($B57,[1]queries!$A$2:$V$697,BB$1,FALSE)</f>
        <v>6</v>
      </c>
      <c r="BC57" s="3">
        <f>VLOOKUP($B57,[1]queries!$A$2:$V$697,BC$1,FALSE)</f>
        <v>9</v>
      </c>
      <c r="BD57" s="3">
        <f>VLOOKUP($B57,[1]queries!$A$2:$V$697,BD$1,FALSE)</f>
        <v>3</v>
      </c>
      <c r="BE57" s="3">
        <f>VLOOKUP($B57,[1]queries!$A$2:$V$697,BE$1,FALSE)</f>
        <v>6</v>
      </c>
      <c r="BF57" s="3">
        <f>VLOOKUP($B57,[1]queries!$A$2:$V$697,BF$1,FALSE)</f>
        <v>1</v>
      </c>
      <c r="BG57" s="3">
        <f>VLOOKUP($B57,[1]queries!$A$2:$V$697,BG$1,FALSE)</f>
        <v>1</v>
      </c>
      <c r="BH57" s="3">
        <f>VLOOKUP($B57,[1]queries!$A$2:$V$697,BH$1,FALSE)</f>
        <v>1</v>
      </c>
      <c r="BI57" s="3">
        <f>VLOOKUP($B57,[1]queries!$A$2:$V$697,BI$1,FALSE)</f>
        <v>0</v>
      </c>
      <c r="BJ57" s="3">
        <f>VLOOKUP($B57,[1]queries!$A$2:$V$697,BJ$1,FALSE)</f>
        <v>0</v>
      </c>
      <c r="BK57" s="3">
        <f>VLOOKUP($B57,[1]queries!$A$2:$V$697,BK$1,FALSE)</f>
        <v>0</v>
      </c>
      <c r="BL57" s="3">
        <f>VLOOKUP($B57,[1]queries!$A$2:$V$697,BL$1,FALSE)</f>
        <v>0</v>
      </c>
      <c r="BM57" s="3">
        <f>VLOOKUP($B57,[1]queries!$A$2:$V$697,BM$1,FALSE)</f>
        <v>0</v>
      </c>
      <c r="BN57" s="3">
        <f>VLOOKUP($B57,[1]queries!$A$2:$V$697,BN$1,FALSE)</f>
        <v>0</v>
      </c>
      <c r="BO57" s="3">
        <f>VLOOKUP($B57,[1]queries!$A$2:$V$697,BO$1,FALSE)</f>
        <v>0</v>
      </c>
      <c r="BP57" s="3">
        <f>VLOOKUP($B57,[1]queries!$A$2:$V$697,BP$1,FALSE)</f>
        <v>0</v>
      </c>
      <c r="BQ57" s="3">
        <f>VLOOKUP($B57,[1]queries!$A$2:$V$697,BQ$1,FALSE)</f>
        <v>9</v>
      </c>
      <c r="BR57" s="3">
        <f>VLOOKUP($B57,[1]queries!$A$2:$V$697,BR$1,FALSE)</f>
        <v>2</v>
      </c>
    </row>
    <row r="58" spans="1:70" x14ac:dyDescent="0.2">
      <c r="A58" s="1">
        <v>57</v>
      </c>
      <c r="B58" t="s">
        <v>110</v>
      </c>
      <c r="C58">
        <v>0.71399999999999997</v>
      </c>
      <c r="D58">
        <v>0.71399999999999997</v>
      </c>
      <c r="E58">
        <v>0.71399999999999997</v>
      </c>
      <c r="F58">
        <v>0.71399999999999997</v>
      </c>
      <c r="G58">
        <v>0.71399999999999997</v>
      </c>
      <c r="H58">
        <v>0.71399999999999997</v>
      </c>
      <c r="I58">
        <v>1</v>
      </c>
      <c r="J58">
        <v>0</v>
      </c>
      <c r="K58">
        <v>0</v>
      </c>
      <c r="L58">
        <v>0</v>
      </c>
      <c r="M58">
        <v>2</v>
      </c>
      <c r="N58">
        <v>526</v>
      </c>
      <c r="O58">
        <v>127</v>
      </c>
      <c r="P58">
        <v>653</v>
      </c>
      <c r="Q58">
        <v>14868</v>
      </c>
      <c r="R58">
        <v>0.71399999999999997</v>
      </c>
      <c r="S58">
        <v>0.71399999999999997</v>
      </c>
      <c r="T58">
        <v>0.71399999999999997</v>
      </c>
      <c r="U58">
        <v>0.71399999999999997</v>
      </c>
      <c r="V58">
        <v>0.71399999999999997</v>
      </c>
      <c r="W58">
        <v>0.71399999999999997</v>
      </c>
      <c r="X58">
        <v>1</v>
      </c>
      <c r="Y58">
        <v>0</v>
      </c>
      <c r="Z58">
        <v>0</v>
      </c>
      <c r="AA58">
        <v>0</v>
      </c>
      <c r="AB58">
        <v>2</v>
      </c>
      <c r="AC58">
        <v>521</v>
      </c>
      <c r="AD58">
        <v>95</v>
      </c>
      <c r="AE58">
        <v>616</v>
      </c>
      <c r="AF58">
        <v>22544</v>
      </c>
      <c r="AG58">
        <v>0.71399999999999997</v>
      </c>
      <c r="AH58">
        <v>0.71399999999999997</v>
      </c>
      <c r="AI58">
        <v>0.71399999999999997</v>
      </c>
      <c r="AJ58">
        <v>0.71399999999999997</v>
      </c>
      <c r="AK58">
        <v>0.71399999999999997</v>
      </c>
      <c r="AL58">
        <v>0.71399999999999997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515</v>
      </c>
      <c r="AS58">
        <v>95</v>
      </c>
      <c r="AT58">
        <v>610</v>
      </c>
      <c r="AU58">
        <v>20653</v>
      </c>
      <c r="AV58">
        <f t="shared" si="1"/>
        <v>0.57133333333333336</v>
      </c>
      <c r="AW58">
        <f t="shared" si="2"/>
        <v>0.57133333333333336</v>
      </c>
      <c r="AX58">
        <f t="shared" si="3"/>
        <v>0.57133333333333336</v>
      </c>
      <c r="AY58" s="3" t="str">
        <f>VLOOKUP($B58,[1]queries!$A$2:$V$697,AY$1,FALSE)</f>
        <v>chemical_element</v>
      </c>
      <c r="AZ58" s="3" t="str">
        <f>VLOOKUP($B58,[1]queries!$A$2:$V$697,AZ$1,FALSE)</f>
        <v>SELECT atomic_number, symbol, element, periodic_table_group, period, block, atomic_weight, origin, phase FROM chemical_element WHERE period = 1 AND atomic_weight = 1.008</v>
      </c>
      <c r="BA58" s="3" t="str">
        <f>VLOOKUP($B58,[1]queries!$A$2:$V$697,BA$1,FALSE)</f>
        <v>List the atomic_number, symbol, element, periodic_table_group, period, block, atomic_weight, origin and phase of chemical_elements WHERE period is equal to 1 and atomic_weight is equal to 1.008</v>
      </c>
      <c r="BB58" s="3">
        <f>VLOOKUP($B58,[1]queries!$A$2:$V$697,BB$1,FALSE)</f>
        <v>1</v>
      </c>
      <c r="BC58" s="3">
        <f>VLOOKUP($B58,[1]queries!$A$2:$V$697,BC$1,FALSE)</f>
        <v>9</v>
      </c>
      <c r="BD58" s="3">
        <f>VLOOKUP($B58,[1]queries!$A$2:$V$697,BD$1,FALSE)</f>
        <v>3</v>
      </c>
      <c r="BE58" s="3">
        <f>VLOOKUP($B58,[1]queries!$A$2:$V$697,BE$1,FALSE)</f>
        <v>6</v>
      </c>
      <c r="BF58" s="3">
        <f>VLOOKUP($B58,[1]queries!$A$2:$V$697,BF$1,FALSE)</f>
        <v>1</v>
      </c>
      <c r="BG58" s="3">
        <f>VLOOKUP($B58,[1]queries!$A$2:$V$697,BG$1,FALSE)</f>
        <v>2</v>
      </c>
      <c r="BH58" s="3">
        <f>VLOOKUP($B58,[1]queries!$A$2:$V$697,BH$1,FALSE)</f>
        <v>0</v>
      </c>
      <c r="BI58" s="3">
        <f>VLOOKUP($B58,[1]queries!$A$2:$V$697,BI$1,FALSE)</f>
        <v>0</v>
      </c>
      <c r="BJ58" s="3">
        <f>VLOOKUP($B58,[1]queries!$A$2:$V$697,BJ$1,FALSE)</f>
        <v>0</v>
      </c>
      <c r="BK58" s="3">
        <f>VLOOKUP($B58,[1]queries!$A$2:$V$697,BK$1,FALSE)</f>
        <v>0</v>
      </c>
      <c r="BL58" s="3">
        <f>VLOOKUP($B58,[1]queries!$A$2:$V$697,BL$1,FALSE)</f>
        <v>0</v>
      </c>
      <c r="BM58" s="3">
        <f>VLOOKUP($B58,[1]queries!$A$2:$V$697,BM$1,FALSE)</f>
        <v>0</v>
      </c>
      <c r="BN58" s="3">
        <f>VLOOKUP($B58,[1]queries!$A$2:$V$697,BN$1,FALSE)</f>
        <v>0</v>
      </c>
      <c r="BO58" s="3">
        <f>VLOOKUP($B58,[1]queries!$A$2:$V$697,BO$1,FALSE)</f>
        <v>0</v>
      </c>
      <c r="BP58" s="3">
        <f>VLOOKUP($B58,[1]queries!$A$2:$V$697,BP$1,FALSE)</f>
        <v>0</v>
      </c>
      <c r="BQ58" s="3">
        <f>VLOOKUP($B58,[1]queries!$A$2:$V$697,BQ$1,FALSE)</f>
        <v>9</v>
      </c>
      <c r="BR58" s="3" t="str">
        <f>VLOOKUP($B58,[1]queries!$A$2:$V$697,BR$1,FALSE)</f>
        <v/>
      </c>
    </row>
    <row r="59" spans="1:70" x14ac:dyDescent="0.2">
      <c r="A59" s="1">
        <v>58</v>
      </c>
      <c r="B59" t="s">
        <v>111</v>
      </c>
      <c r="C59">
        <v>0.83799999999999997</v>
      </c>
      <c r="D59">
        <v>0.83799999999999997</v>
      </c>
      <c r="E59">
        <v>0.91200000000000003</v>
      </c>
      <c r="F59">
        <v>0.91200000000000003</v>
      </c>
      <c r="G59">
        <v>0.873</v>
      </c>
      <c r="H59">
        <v>0.873</v>
      </c>
      <c r="I59">
        <v>1</v>
      </c>
      <c r="J59">
        <v>0</v>
      </c>
      <c r="K59">
        <v>0</v>
      </c>
      <c r="L59">
        <v>0</v>
      </c>
      <c r="M59">
        <v>2</v>
      </c>
      <c r="N59">
        <v>798</v>
      </c>
      <c r="O59">
        <v>508</v>
      </c>
      <c r="P59">
        <v>1306</v>
      </c>
      <c r="Q59">
        <v>19707</v>
      </c>
      <c r="R59">
        <v>0.41</v>
      </c>
      <c r="S59">
        <v>0.60699999999999998</v>
      </c>
      <c r="T59">
        <v>0.73499999999999999</v>
      </c>
      <c r="U59">
        <v>0.76500000000000001</v>
      </c>
      <c r="V59">
        <v>0.52600000000000002</v>
      </c>
      <c r="W59">
        <v>0.67700000000000005</v>
      </c>
      <c r="X59">
        <v>0.5</v>
      </c>
      <c r="Y59">
        <v>0</v>
      </c>
      <c r="Z59">
        <v>0</v>
      </c>
      <c r="AA59">
        <v>0</v>
      </c>
      <c r="AB59">
        <v>3</v>
      </c>
      <c r="AC59">
        <v>1853</v>
      </c>
      <c r="AD59">
        <v>1016</v>
      </c>
      <c r="AE59">
        <v>2869</v>
      </c>
      <c r="AF59">
        <v>43197</v>
      </c>
      <c r="AG59">
        <v>0.33900000000000002</v>
      </c>
      <c r="AH59">
        <v>0.50800000000000001</v>
      </c>
      <c r="AI59">
        <v>0.58799999999999997</v>
      </c>
      <c r="AJ59">
        <v>0.67600000000000005</v>
      </c>
      <c r="AK59">
        <v>0.43</v>
      </c>
      <c r="AL59">
        <v>0.58099999999999996</v>
      </c>
      <c r="AM59">
        <v>0.6</v>
      </c>
      <c r="AN59">
        <v>0</v>
      </c>
      <c r="AO59">
        <v>0</v>
      </c>
      <c r="AP59">
        <v>0</v>
      </c>
      <c r="AQ59">
        <v>2</v>
      </c>
      <c r="AR59">
        <v>993</v>
      </c>
      <c r="AS59">
        <v>852</v>
      </c>
      <c r="AT59">
        <v>1845</v>
      </c>
      <c r="AU59">
        <v>23394</v>
      </c>
      <c r="AV59">
        <f t="shared" si="1"/>
        <v>0.6243333333333333</v>
      </c>
      <c r="AW59">
        <f t="shared" si="2"/>
        <v>0.39233333333333337</v>
      </c>
      <c r="AX59">
        <f t="shared" si="3"/>
        <v>0.39366666666666666</v>
      </c>
      <c r="AY59" s="3" t="str">
        <f>VLOOKUP($B59,[1]queries!$A$2:$V$697,AY$1,FALSE)</f>
        <v>chemical_element</v>
      </c>
      <c r="AZ59" s="3" t="str">
        <f>VLOOKUP($B59,[1]queries!$A$2:$V$697,AZ$1,FALSE)</f>
        <v>SELECT atomic_number, symbol, element, periodic_table_group, period, block, atomic_weight, origin, phase FROM chemical_element WHERE atomic_number &gt;= 4 AND periodic_table_group = '13'</v>
      </c>
      <c r="BA59" s="3" t="str">
        <f>VLOOKUP($B59,[1]queries!$A$2:$V$697,BA$1,FALSE)</f>
        <v>List the atomic_number, symbol, element, periodic_table_group, period, block, atomic_weight, origin and phase of chemical_elements WHERE atomic_number is greater or equal than 4 and periodic_table_group is equal to 13</v>
      </c>
      <c r="BB59" s="3">
        <f>VLOOKUP($B59,[1]queries!$A$2:$V$697,BB$1,FALSE)</f>
        <v>6</v>
      </c>
      <c r="BC59" s="3">
        <f>VLOOKUP($B59,[1]queries!$A$2:$V$697,BC$1,FALSE)</f>
        <v>9</v>
      </c>
      <c r="BD59" s="3">
        <f>VLOOKUP($B59,[1]queries!$A$2:$V$697,BD$1,FALSE)</f>
        <v>3</v>
      </c>
      <c r="BE59" s="3">
        <f>VLOOKUP($B59,[1]queries!$A$2:$V$697,BE$1,FALSE)</f>
        <v>6</v>
      </c>
      <c r="BF59" s="3">
        <f>VLOOKUP($B59,[1]queries!$A$2:$V$697,BF$1,FALSE)</f>
        <v>1</v>
      </c>
      <c r="BG59" s="3">
        <f>VLOOKUP($B59,[1]queries!$A$2:$V$697,BG$1,FALSE)</f>
        <v>1</v>
      </c>
      <c r="BH59" s="3">
        <f>VLOOKUP($B59,[1]queries!$A$2:$V$697,BH$1,FALSE)</f>
        <v>1</v>
      </c>
      <c r="BI59" s="3">
        <f>VLOOKUP($B59,[1]queries!$A$2:$V$697,BI$1,FALSE)</f>
        <v>0</v>
      </c>
      <c r="BJ59" s="3">
        <f>VLOOKUP($B59,[1]queries!$A$2:$V$697,BJ$1,FALSE)</f>
        <v>0</v>
      </c>
      <c r="BK59" s="3">
        <f>VLOOKUP($B59,[1]queries!$A$2:$V$697,BK$1,FALSE)</f>
        <v>0</v>
      </c>
      <c r="BL59" s="3">
        <f>VLOOKUP($B59,[1]queries!$A$2:$V$697,BL$1,FALSE)</f>
        <v>0</v>
      </c>
      <c r="BM59" s="3">
        <f>VLOOKUP($B59,[1]queries!$A$2:$V$697,BM$1,FALSE)</f>
        <v>0</v>
      </c>
      <c r="BN59" s="3">
        <f>VLOOKUP($B59,[1]queries!$A$2:$V$697,BN$1,FALSE)</f>
        <v>0</v>
      </c>
      <c r="BO59" s="3">
        <f>VLOOKUP($B59,[1]queries!$A$2:$V$697,BO$1,FALSE)</f>
        <v>0</v>
      </c>
      <c r="BP59" s="3">
        <f>VLOOKUP($B59,[1]queries!$A$2:$V$697,BP$1,FALSE)</f>
        <v>0</v>
      </c>
      <c r="BQ59" s="3">
        <f>VLOOKUP($B59,[1]queries!$A$2:$V$697,BQ$1,FALSE)</f>
        <v>9</v>
      </c>
      <c r="BR59" s="3">
        <f>VLOOKUP($B59,[1]queries!$A$2:$V$697,BR$1,FALSE)</f>
        <v>2</v>
      </c>
    </row>
    <row r="60" spans="1:70" x14ac:dyDescent="0.2">
      <c r="A60" s="1">
        <v>59</v>
      </c>
      <c r="B60" t="s">
        <v>112</v>
      </c>
      <c r="C60">
        <v>0.70299999999999996</v>
      </c>
      <c r="D60">
        <v>0.79100000000000004</v>
      </c>
      <c r="E60">
        <v>0.86699999999999999</v>
      </c>
      <c r="F60">
        <v>0.95799999999999996</v>
      </c>
      <c r="G60">
        <v>0.77600000000000002</v>
      </c>
      <c r="H60">
        <v>0.86599999999999999</v>
      </c>
      <c r="I60">
        <v>0.96599999999999997</v>
      </c>
      <c r="J60">
        <v>0</v>
      </c>
      <c r="K60">
        <v>0</v>
      </c>
      <c r="L60">
        <v>0</v>
      </c>
      <c r="M60">
        <v>3</v>
      </c>
      <c r="N60">
        <v>3073</v>
      </c>
      <c r="O60">
        <v>1984</v>
      </c>
      <c r="P60">
        <v>5057</v>
      </c>
      <c r="Q60">
        <v>48474</v>
      </c>
      <c r="R60">
        <v>0.67800000000000005</v>
      </c>
      <c r="S60">
        <v>0.77600000000000002</v>
      </c>
      <c r="T60">
        <v>0.80800000000000005</v>
      </c>
      <c r="U60">
        <v>0.92500000000000004</v>
      </c>
      <c r="V60">
        <v>0.73799999999999999</v>
      </c>
      <c r="W60">
        <v>0.84399999999999997</v>
      </c>
      <c r="X60">
        <v>1</v>
      </c>
      <c r="Y60">
        <v>0</v>
      </c>
      <c r="Z60">
        <v>0</v>
      </c>
      <c r="AA60">
        <v>0</v>
      </c>
      <c r="AB60">
        <v>2</v>
      </c>
      <c r="AC60">
        <v>1893</v>
      </c>
      <c r="AD60">
        <v>2306</v>
      </c>
      <c r="AE60">
        <v>4199</v>
      </c>
      <c r="AF60">
        <v>28550</v>
      </c>
      <c r="AG60">
        <v>0.67800000000000005</v>
      </c>
      <c r="AH60">
        <v>0.77600000000000002</v>
      </c>
      <c r="AI60">
        <v>0.80800000000000005</v>
      </c>
      <c r="AJ60">
        <v>0.92500000000000004</v>
      </c>
      <c r="AK60">
        <v>0.73799999999999999</v>
      </c>
      <c r="AL60">
        <v>0.84399999999999997</v>
      </c>
      <c r="AM60">
        <v>1</v>
      </c>
      <c r="AN60">
        <v>0</v>
      </c>
      <c r="AO60">
        <v>0</v>
      </c>
      <c r="AP60">
        <v>0</v>
      </c>
      <c r="AQ60">
        <v>2</v>
      </c>
      <c r="AR60">
        <v>1922</v>
      </c>
      <c r="AS60">
        <v>2343</v>
      </c>
      <c r="AT60">
        <v>4265</v>
      </c>
      <c r="AU60">
        <v>34449</v>
      </c>
      <c r="AV60">
        <f t="shared" si="1"/>
        <v>0.61066666666666658</v>
      </c>
      <c r="AW60">
        <f t="shared" si="2"/>
        <v>0.61466666666666658</v>
      </c>
      <c r="AX60">
        <f t="shared" si="3"/>
        <v>0.61466666666666658</v>
      </c>
      <c r="AY60" s="3" t="str">
        <f>VLOOKUP($B60,[1]queries!$A$2:$V$697,AY$1,FALSE)</f>
        <v>chemical_element</v>
      </c>
      <c r="AZ60" s="3" t="str">
        <f>VLOOKUP($B60,[1]queries!$A$2:$V$697,AZ$1,FALSE)</f>
        <v>SELECT atomic_number, symbol, element, periodic_table_group, period, block, atomic_weight, origin, phase FROM chemical_element WHERE period &gt;= 2 AND block = 'f-block'</v>
      </c>
      <c r="BA60" s="3" t="str">
        <f>VLOOKUP($B60,[1]queries!$A$2:$V$697,BA$1,FALSE)</f>
        <v>List the atomic_number, symbol, element, periodic_table_group, period, block, atomic_weight, origin and phase of chemical_elements WHERE period is greater or equal than 2 and block is equal to f-block</v>
      </c>
      <c r="BB60" s="3">
        <f>VLOOKUP($B60,[1]queries!$A$2:$V$697,BB$1,FALSE)</f>
        <v>28</v>
      </c>
      <c r="BC60" s="3">
        <f>VLOOKUP($B60,[1]queries!$A$2:$V$697,BC$1,FALSE)</f>
        <v>9</v>
      </c>
      <c r="BD60" s="3">
        <f>VLOOKUP($B60,[1]queries!$A$2:$V$697,BD$1,FALSE)</f>
        <v>3</v>
      </c>
      <c r="BE60" s="3">
        <f>VLOOKUP($B60,[1]queries!$A$2:$V$697,BE$1,FALSE)</f>
        <v>6</v>
      </c>
      <c r="BF60" s="3">
        <f>VLOOKUP($B60,[1]queries!$A$2:$V$697,BF$1,FALSE)</f>
        <v>1</v>
      </c>
      <c r="BG60" s="3">
        <f>VLOOKUP($B60,[1]queries!$A$2:$V$697,BG$1,FALSE)</f>
        <v>1</v>
      </c>
      <c r="BH60" s="3">
        <f>VLOOKUP($B60,[1]queries!$A$2:$V$697,BH$1,FALSE)</f>
        <v>1</v>
      </c>
      <c r="BI60" s="3">
        <f>VLOOKUP($B60,[1]queries!$A$2:$V$697,BI$1,FALSE)</f>
        <v>0</v>
      </c>
      <c r="BJ60" s="3">
        <f>VLOOKUP($B60,[1]queries!$A$2:$V$697,BJ$1,FALSE)</f>
        <v>0</v>
      </c>
      <c r="BK60" s="3">
        <f>VLOOKUP($B60,[1]queries!$A$2:$V$697,BK$1,FALSE)</f>
        <v>0</v>
      </c>
      <c r="BL60" s="3">
        <f>VLOOKUP($B60,[1]queries!$A$2:$V$697,BL$1,FALSE)</f>
        <v>0</v>
      </c>
      <c r="BM60" s="3">
        <f>VLOOKUP($B60,[1]queries!$A$2:$V$697,BM$1,FALSE)</f>
        <v>0</v>
      </c>
      <c r="BN60" s="3">
        <f>VLOOKUP($B60,[1]queries!$A$2:$V$697,BN$1,FALSE)</f>
        <v>0</v>
      </c>
      <c r="BO60" s="3">
        <f>VLOOKUP($B60,[1]queries!$A$2:$V$697,BO$1,FALSE)</f>
        <v>0</v>
      </c>
      <c r="BP60" s="3">
        <f>VLOOKUP($B60,[1]queries!$A$2:$V$697,BP$1,FALSE)</f>
        <v>0</v>
      </c>
      <c r="BQ60" s="3">
        <f>VLOOKUP($B60,[1]queries!$A$2:$V$697,BQ$1,FALSE)</f>
        <v>9</v>
      </c>
      <c r="BR60" s="3">
        <f>VLOOKUP($B60,[1]queries!$A$2:$V$697,BR$1,FALSE)</f>
        <v>2</v>
      </c>
    </row>
    <row r="61" spans="1:70" x14ac:dyDescent="0.2">
      <c r="A61" s="1">
        <v>60</v>
      </c>
      <c r="B61" t="s">
        <v>113</v>
      </c>
      <c r="C61">
        <v>0.77800000000000002</v>
      </c>
      <c r="D61">
        <v>0.77800000000000002</v>
      </c>
      <c r="E61">
        <v>0.77800000000000002</v>
      </c>
      <c r="F61">
        <v>0.77800000000000002</v>
      </c>
      <c r="G61">
        <v>0.77800000000000002</v>
      </c>
      <c r="H61">
        <v>0.77800000000000002</v>
      </c>
      <c r="I61">
        <v>1</v>
      </c>
      <c r="J61">
        <v>0</v>
      </c>
      <c r="K61">
        <v>0</v>
      </c>
      <c r="L61">
        <v>0</v>
      </c>
      <c r="M61">
        <v>2</v>
      </c>
      <c r="N61">
        <v>524</v>
      </c>
      <c r="O61">
        <v>81</v>
      </c>
      <c r="P61">
        <v>605</v>
      </c>
      <c r="Q61">
        <v>16025</v>
      </c>
      <c r="R61">
        <v>0.77800000000000002</v>
      </c>
      <c r="S61">
        <v>0.77800000000000002</v>
      </c>
      <c r="T61">
        <v>0.77800000000000002</v>
      </c>
      <c r="U61">
        <v>0.77800000000000002</v>
      </c>
      <c r="V61">
        <v>0.77800000000000002</v>
      </c>
      <c r="W61">
        <v>0.77800000000000002</v>
      </c>
      <c r="X61">
        <v>1</v>
      </c>
      <c r="Y61">
        <v>0</v>
      </c>
      <c r="Z61">
        <v>0</v>
      </c>
      <c r="AA61">
        <v>0</v>
      </c>
      <c r="AB61">
        <v>2</v>
      </c>
      <c r="AC61">
        <v>503</v>
      </c>
      <c r="AD61">
        <v>81</v>
      </c>
      <c r="AE61">
        <v>584</v>
      </c>
      <c r="AF61">
        <v>16893</v>
      </c>
      <c r="AG61">
        <v>0.77800000000000002</v>
      </c>
      <c r="AH61">
        <v>0.77800000000000002</v>
      </c>
      <c r="AI61">
        <v>0.77800000000000002</v>
      </c>
      <c r="AJ61">
        <v>0.77800000000000002</v>
      </c>
      <c r="AK61">
        <v>0.77800000000000002</v>
      </c>
      <c r="AL61">
        <v>0.77800000000000002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504</v>
      </c>
      <c r="AS61">
        <v>86</v>
      </c>
      <c r="AT61">
        <v>590</v>
      </c>
      <c r="AU61">
        <v>15835</v>
      </c>
      <c r="AV61">
        <f t="shared" si="1"/>
        <v>0.59266666666666667</v>
      </c>
      <c r="AW61">
        <f t="shared" si="2"/>
        <v>0.59266666666666667</v>
      </c>
      <c r="AX61">
        <f t="shared" si="3"/>
        <v>0.59266666666666667</v>
      </c>
      <c r="AY61" s="3" t="str">
        <f>VLOOKUP($B61,[1]queries!$A$2:$V$697,AY$1,FALSE)</f>
        <v>chemical_element</v>
      </c>
      <c r="AZ61" s="3" t="str">
        <f>VLOOKUP($B61,[1]queries!$A$2:$V$697,AZ$1,FALSE)</f>
        <v>SELECT atomic_number, symbol, element, periodic_table_group, period, block, atomic_weight, origin, phase FROM chemical_element WHERE atomic_number = 2 AND element = 'Helium'</v>
      </c>
      <c r="BA61" s="3" t="str">
        <f>VLOOKUP($B61,[1]queries!$A$2:$V$697,BA$1,FALSE)</f>
        <v>List the atomic_number, symbol, element, periodic_table_group, period, block, atomic_weight, origin and phase of chemical_elements WHERE atomic_number is equal to 2 and element is equal to Helium</v>
      </c>
      <c r="BB61" s="3">
        <f>VLOOKUP($B61,[1]queries!$A$2:$V$697,BB$1,FALSE)</f>
        <v>1</v>
      </c>
      <c r="BC61" s="3">
        <f>VLOOKUP($B61,[1]queries!$A$2:$V$697,BC$1,FALSE)</f>
        <v>9</v>
      </c>
      <c r="BD61" s="3">
        <f>VLOOKUP($B61,[1]queries!$A$2:$V$697,BD$1,FALSE)</f>
        <v>3</v>
      </c>
      <c r="BE61" s="3">
        <f>VLOOKUP($B61,[1]queries!$A$2:$V$697,BE$1,FALSE)</f>
        <v>6</v>
      </c>
      <c r="BF61" s="3">
        <f>VLOOKUP($B61,[1]queries!$A$2:$V$697,BF$1,FALSE)</f>
        <v>1</v>
      </c>
      <c r="BG61" s="3">
        <f>VLOOKUP($B61,[1]queries!$A$2:$V$697,BG$1,FALSE)</f>
        <v>1</v>
      </c>
      <c r="BH61" s="3">
        <f>VLOOKUP($B61,[1]queries!$A$2:$V$697,BH$1,FALSE)</f>
        <v>1</v>
      </c>
      <c r="BI61" s="3">
        <f>VLOOKUP($B61,[1]queries!$A$2:$V$697,BI$1,FALSE)</f>
        <v>0</v>
      </c>
      <c r="BJ61" s="3">
        <f>VLOOKUP($B61,[1]queries!$A$2:$V$697,BJ$1,FALSE)</f>
        <v>0</v>
      </c>
      <c r="BK61" s="3">
        <f>VLOOKUP($B61,[1]queries!$A$2:$V$697,BK$1,FALSE)</f>
        <v>0</v>
      </c>
      <c r="BL61" s="3">
        <f>VLOOKUP($B61,[1]queries!$A$2:$V$697,BL$1,FALSE)</f>
        <v>0</v>
      </c>
      <c r="BM61" s="3">
        <f>VLOOKUP($B61,[1]queries!$A$2:$V$697,BM$1,FALSE)</f>
        <v>0</v>
      </c>
      <c r="BN61" s="3">
        <f>VLOOKUP($B61,[1]queries!$A$2:$V$697,BN$1,FALSE)</f>
        <v>0</v>
      </c>
      <c r="BO61" s="3">
        <f>VLOOKUP($B61,[1]queries!$A$2:$V$697,BO$1,FALSE)</f>
        <v>0</v>
      </c>
      <c r="BP61" s="3">
        <f>VLOOKUP($B61,[1]queries!$A$2:$V$697,BP$1,FALSE)</f>
        <v>0</v>
      </c>
      <c r="BQ61" s="3">
        <f>VLOOKUP($B61,[1]queries!$A$2:$V$697,BQ$1,FALSE)</f>
        <v>9</v>
      </c>
      <c r="BR61" s="3">
        <f>VLOOKUP($B61,[1]queries!$A$2:$V$697,BR$1,FALSE)</f>
        <v>2</v>
      </c>
    </row>
    <row r="62" spans="1:70" x14ac:dyDescent="0.2">
      <c r="A62" s="1">
        <v>61</v>
      </c>
      <c r="B62" t="s">
        <v>114</v>
      </c>
      <c r="C62">
        <v>0.78400000000000003</v>
      </c>
      <c r="D62">
        <v>0.81100000000000005</v>
      </c>
      <c r="E62">
        <v>0.879</v>
      </c>
      <c r="F62">
        <v>0.90900000000000003</v>
      </c>
      <c r="G62">
        <v>0.82899999999999996</v>
      </c>
      <c r="H62">
        <v>0.85699999999999998</v>
      </c>
      <c r="I62">
        <v>1</v>
      </c>
      <c r="J62">
        <v>0</v>
      </c>
      <c r="K62">
        <v>0</v>
      </c>
      <c r="L62">
        <v>0</v>
      </c>
      <c r="M62">
        <v>3</v>
      </c>
      <c r="N62">
        <v>1901</v>
      </c>
      <c r="O62">
        <v>951</v>
      </c>
      <c r="P62">
        <v>2852</v>
      </c>
      <c r="Q62">
        <v>32512</v>
      </c>
      <c r="R62">
        <v>0.78400000000000003</v>
      </c>
      <c r="S62">
        <v>0.81100000000000005</v>
      </c>
      <c r="T62">
        <v>0.879</v>
      </c>
      <c r="U62">
        <v>0.90900000000000003</v>
      </c>
      <c r="V62">
        <v>0.82899999999999996</v>
      </c>
      <c r="W62">
        <v>0.85699999999999998</v>
      </c>
      <c r="X62">
        <v>1</v>
      </c>
      <c r="Y62">
        <v>0</v>
      </c>
      <c r="Z62">
        <v>0</v>
      </c>
      <c r="AA62">
        <v>0</v>
      </c>
      <c r="AB62">
        <v>2</v>
      </c>
      <c r="AC62">
        <v>790</v>
      </c>
      <c r="AD62">
        <v>842</v>
      </c>
      <c r="AE62">
        <v>1632</v>
      </c>
      <c r="AF62">
        <v>21616</v>
      </c>
      <c r="AG62">
        <v>0.78400000000000003</v>
      </c>
      <c r="AH62">
        <v>0.81100000000000005</v>
      </c>
      <c r="AI62">
        <v>0.879</v>
      </c>
      <c r="AJ62">
        <v>0.90900000000000003</v>
      </c>
      <c r="AK62">
        <v>0.82899999999999996</v>
      </c>
      <c r="AL62">
        <v>0.85699999999999998</v>
      </c>
      <c r="AM62">
        <v>1</v>
      </c>
      <c r="AN62">
        <v>0</v>
      </c>
      <c r="AO62">
        <v>0</v>
      </c>
      <c r="AP62">
        <v>0</v>
      </c>
      <c r="AQ62">
        <v>2</v>
      </c>
      <c r="AR62">
        <v>777</v>
      </c>
      <c r="AS62">
        <v>513</v>
      </c>
      <c r="AT62">
        <v>1290</v>
      </c>
      <c r="AU62">
        <v>20578</v>
      </c>
      <c r="AV62">
        <f t="shared" si="1"/>
        <v>0.61899999999999999</v>
      </c>
      <c r="AW62">
        <f t="shared" si="2"/>
        <v>0.61899999999999999</v>
      </c>
      <c r="AX62">
        <f t="shared" si="3"/>
        <v>0.61899999999999999</v>
      </c>
      <c r="AY62" s="3" t="str">
        <f>VLOOKUP($B62,[1]queries!$A$2:$V$697,AY$1,FALSE)</f>
        <v>chemical_element</v>
      </c>
      <c r="AZ62" s="3" t="str">
        <f>VLOOKUP($B62,[1]queries!$A$2:$V$697,AZ$1,FALSE)</f>
        <v>SELECT atomic_number, symbol, element, periodic_table_group, period, block, atomic_weight, origin, phase FROM chemical_element WHERE atomic_number &gt;= 3 AND periodic_table_group = '2'</v>
      </c>
      <c r="BA62" s="3" t="str">
        <f>VLOOKUP($B62,[1]queries!$A$2:$V$697,BA$1,FALSE)</f>
        <v>List the atomic_number, symbol, element, periodic_table_group, period, block, atomic_weight, origin and phase of chemical_elements WHERE atomic_number is greater or equal than 3 and periodic_table_group is equal to 2</v>
      </c>
      <c r="BB62" s="3">
        <f>VLOOKUP($B62,[1]queries!$A$2:$V$697,BB$1,FALSE)</f>
        <v>6</v>
      </c>
      <c r="BC62" s="3">
        <f>VLOOKUP($B62,[1]queries!$A$2:$V$697,BC$1,FALSE)</f>
        <v>9</v>
      </c>
      <c r="BD62" s="3">
        <f>VLOOKUP($B62,[1]queries!$A$2:$V$697,BD$1,FALSE)</f>
        <v>3</v>
      </c>
      <c r="BE62" s="3">
        <f>VLOOKUP($B62,[1]queries!$A$2:$V$697,BE$1,FALSE)</f>
        <v>6</v>
      </c>
      <c r="BF62" s="3">
        <f>VLOOKUP($B62,[1]queries!$A$2:$V$697,BF$1,FALSE)</f>
        <v>1</v>
      </c>
      <c r="BG62" s="3">
        <f>VLOOKUP($B62,[1]queries!$A$2:$V$697,BG$1,FALSE)</f>
        <v>1</v>
      </c>
      <c r="BH62" s="3">
        <f>VLOOKUP($B62,[1]queries!$A$2:$V$697,BH$1,FALSE)</f>
        <v>1</v>
      </c>
      <c r="BI62" s="3">
        <f>VLOOKUP($B62,[1]queries!$A$2:$V$697,BI$1,FALSE)</f>
        <v>0</v>
      </c>
      <c r="BJ62" s="3">
        <f>VLOOKUP($B62,[1]queries!$A$2:$V$697,BJ$1,FALSE)</f>
        <v>0</v>
      </c>
      <c r="BK62" s="3">
        <f>VLOOKUP($B62,[1]queries!$A$2:$V$697,BK$1,FALSE)</f>
        <v>0</v>
      </c>
      <c r="BL62" s="3">
        <f>VLOOKUP($B62,[1]queries!$A$2:$V$697,BL$1,FALSE)</f>
        <v>0</v>
      </c>
      <c r="BM62" s="3">
        <f>VLOOKUP($B62,[1]queries!$A$2:$V$697,BM$1,FALSE)</f>
        <v>0</v>
      </c>
      <c r="BN62" s="3">
        <f>VLOOKUP($B62,[1]queries!$A$2:$V$697,BN$1,FALSE)</f>
        <v>0</v>
      </c>
      <c r="BO62" s="3">
        <f>VLOOKUP($B62,[1]queries!$A$2:$V$697,BO$1,FALSE)</f>
        <v>0</v>
      </c>
      <c r="BP62" s="3">
        <f>VLOOKUP($B62,[1]queries!$A$2:$V$697,BP$1,FALSE)</f>
        <v>0</v>
      </c>
      <c r="BQ62" s="3">
        <f>VLOOKUP($B62,[1]queries!$A$2:$V$697,BQ$1,FALSE)</f>
        <v>9</v>
      </c>
      <c r="BR62" s="3">
        <f>VLOOKUP($B62,[1]queries!$A$2:$V$697,BR$1,FALSE)</f>
        <v>2</v>
      </c>
    </row>
    <row r="63" spans="1:70" x14ac:dyDescent="0.2">
      <c r="A63" s="1">
        <v>62</v>
      </c>
      <c r="B63" t="s">
        <v>115</v>
      </c>
      <c r="C63">
        <v>0.56899999999999995</v>
      </c>
      <c r="D63">
        <v>0.66200000000000003</v>
      </c>
      <c r="E63">
        <v>0.72699999999999998</v>
      </c>
      <c r="F63">
        <v>0.80100000000000005</v>
      </c>
      <c r="G63">
        <v>0.63800000000000001</v>
      </c>
      <c r="H63">
        <v>0.72499999999999998</v>
      </c>
      <c r="I63">
        <v>0.93</v>
      </c>
      <c r="J63">
        <v>0</v>
      </c>
      <c r="K63">
        <v>0</v>
      </c>
      <c r="L63">
        <v>0</v>
      </c>
      <c r="M63">
        <v>3</v>
      </c>
      <c r="N63">
        <v>5035</v>
      </c>
      <c r="O63">
        <v>3444</v>
      </c>
      <c r="P63">
        <v>8479</v>
      </c>
      <c r="Q63">
        <v>54715</v>
      </c>
      <c r="R63">
        <v>0.46700000000000003</v>
      </c>
      <c r="S63">
        <v>0.624</v>
      </c>
      <c r="T63">
        <v>0.89800000000000002</v>
      </c>
      <c r="U63">
        <v>0.96599999999999997</v>
      </c>
      <c r="V63">
        <v>0.61499999999999999</v>
      </c>
      <c r="W63">
        <v>0.75800000000000001</v>
      </c>
      <c r="X63">
        <v>0.625</v>
      </c>
      <c r="Y63">
        <v>0</v>
      </c>
      <c r="Z63">
        <v>0</v>
      </c>
      <c r="AA63">
        <v>0</v>
      </c>
      <c r="AB63">
        <v>3</v>
      </c>
      <c r="AC63">
        <v>6612</v>
      </c>
      <c r="AD63">
        <v>4860</v>
      </c>
      <c r="AE63">
        <v>11472</v>
      </c>
      <c r="AF63">
        <v>62024</v>
      </c>
      <c r="AG63">
        <v>0.38200000000000001</v>
      </c>
      <c r="AH63">
        <v>0.55700000000000005</v>
      </c>
      <c r="AI63">
        <v>0.88100000000000001</v>
      </c>
      <c r="AJ63">
        <v>0.95499999999999996</v>
      </c>
      <c r="AK63">
        <v>0.53300000000000003</v>
      </c>
      <c r="AL63">
        <v>0.70299999999999996</v>
      </c>
      <c r="AM63">
        <v>0.50600000000000001</v>
      </c>
      <c r="AN63">
        <v>0</v>
      </c>
      <c r="AO63">
        <v>0</v>
      </c>
      <c r="AP63">
        <v>0</v>
      </c>
      <c r="AQ63">
        <v>4</v>
      </c>
      <c r="AR63">
        <v>3204</v>
      </c>
      <c r="AS63">
        <v>5724</v>
      </c>
      <c r="AT63">
        <v>8928</v>
      </c>
      <c r="AU63">
        <v>83725</v>
      </c>
      <c r="AV63">
        <f t="shared" si="1"/>
        <v>0.55166666666666664</v>
      </c>
      <c r="AW63">
        <f t="shared" si="2"/>
        <v>0.46100000000000002</v>
      </c>
      <c r="AX63">
        <f t="shared" si="3"/>
        <v>0.40300000000000002</v>
      </c>
      <c r="AY63" s="3" t="str">
        <f>VLOOKUP($B63,[1]queries!$A$2:$V$697,AY$1,FALSE)</f>
        <v>chemical_element</v>
      </c>
      <c r="AZ63" s="3" t="str">
        <f>VLOOKUP($B63,[1]queries!$A$2:$V$697,AZ$1,FALSE)</f>
        <v>SELECT atomic_number, symbol, element, periodic_table_group, period, block, atomic_weight, origin, phase FROM chemical_element WHERE period &gt;= 2 AND block = 'd-block'</v>
      </c>
      <c r="BA63" s="3" t="str">
        <f>VLOOKUP($B63,[1]queries!$A$2:$V$697,BA$1,FALSE)</f>
        <v>List the atomic_number, symbol, element, periodic_table_group, period, block, atomic_weight, origin and phase of chemical_elements WHERE period is greater or equal than 2 and block is equal to d-block</v>
      </c>
      <c r="BB63" s="3">
        <f>VLOOKUP($B63,[1]queries!$A$2:$V$697,BB$1,FALSE)</f>
        <v>40</v>
      </c>
      <c r="BC63" s="3">
        <f>VLOOKUP($B63,[1]queries!$A$2:$V$697,BC$1,FALSE)</f>
        <v>9</v>
      </c>
      <c r="BD63" s="3">
        <f>VLOOKUP($B63,[1]queries!$A$2:$V$697,BD$1,FALSE)</f>
        <v>3</v>
      </c>
      <c r="BE63" s="3">
        <f>VLOOKUP($B63,[1]queries!$A$2:$V$697,BE$1,FALSE)</f>
        <v>6</v>
      </c>
      <c r="BF63" s="3">
        <f>VLOOKUP($B63,[1]queries!$A$2:$V$697,BF$1,FALSE)</f>
        <v>1</v>
      </c>
      <c r="BG63" s="3">
        <f>VLOOKUP($B63,[1]queries!$A$2:$V$697,BG$1,FALSE)</f>
        <v>1</v>
      </c>
      <c r="BH63" s="3">
        <f>VLOOKUP($B63,[1]queries!$A$2:$V$697,BH$1,FALSE)</f>
        <v>1</v>
      </c>
      <c r="BI63" s="3">
        <f>VLOOKUP($B63,[1]queries!$A$2:$V$697,BI$1,FALSE)</f>
        <v>0</v>
      </c>
      <c r="BJ63" s="3">
        <f>VLOOKUP($B63,[1]queries!$A$2:$V$697,BJ$1,FALSE)</f>
        <v>0</v>
      </c>
      <c r="BK63" s="3">
        <f>VLOOKUP($B63,[1]queries!$A$2:$V$697,BK$1,FALSE)</f>
        <v>0</v>
      </c>
      <c r="BL63" s="3">
        <f>VLOOKUP($B63,[1]queries!$A$2:$V$697,BL$1,FALSE)</f>
        <v>0</v>
      </c>
      <c r="BM63" s="3">
        <f>VLOOKUP($B63,[1]queries!$A$2:$V$697,BM$1,FALSE)</f>
        <v>0</v>
      </c>
      <c r="BN63" s="3">
        <f>VLOOKUP($B63,[1]queries!$A$2:$V$697,BN$1,FALSE)</f>
        <v>0</v>
      </c>
      <c r="BO63" s="3">
        <f>VLOOKUP($B63,[1]queries!$A$2:$V$697,BO$1,FALSE)</f>
        <v>0</v>
      </c>
      <c r="BP63" s="3">
        <f>VLOOKUP($B63,[1]queries!$A$2:$V$697,BP$1,FALSE)</f>
        <v>0</v>
      </c>
      <c r="BQ63" s="3">
        <f>VLOOKUP($B63,[1]queries!$A$2:$V$697,BQ$1,FALSE)</f>
        <v>9</v>
      </c>
      <c r="BR63" s="3">
        <f>VLOOKUP($B63,[1]queries!$A$2:$V$697,BR$1,FALSE)</f>
        <v>2</v>
      </c>
    </row>
    <row r="64" spans="1:70" x14ac:dyDescent="0.2">
      <c r="A64" s="1">
        <v>63</v>
      </c>
      <c r="B64" t="s">
        <v>116</v>
      </c>
      <c r="C64">
        <v>0.77800000000000002</v>
      </c>
      <c r="D64">
        <v>0.77800000000000002</v>
      </c>
      <c r="E64">
        <v>0.77800000000000002</v>
      </c>
      <c r="F64">
        <v>0.77800000000000002</v>
      </c>
      <c r="G64">
        <v>0.77800000000000002</v>
      </c>
      <c r="H64">
        <v>0.77800000000000002</v>
      </c>
      <c r="I64">
        <v>1</v>
      </c>
      <c r="J64">
        <v>0</v>
      </c>
      <c r="K64">
        <v>0</v>
      </c>
      <c r="L64">
        <v>0</v>
      </c>
      <c r="M64">
        <v>2</v>
      </c>
      <c r="N64">
        <v>526</v>
      </c>
      <c r="O64">
        <v>81</v>
      </c>
      <c r="P64">
        <v>607</v>
      </c>
      <c r="Q64">
        <v>16342</v>
      </c>
      <c r="R64">
        <v>0.58299999999999996</v>
      </c>
      <c r="S64">
        <v>0.66700000000000004</v>
      </c>
      <c r="T64">
        <v>0.77800000000000002</v>
      </c>
      <c r="U64">
        <v>0.77800000000000002</v>
      </c>
      <c r="V64">
        <v>0.66700000000000004</v>
      </c>
      <c r="W64">
        <v>0.71799999999999997</v>
      </c>
      <c r="X64">
        <v>0.5</v>
      </c>
      <c r="Y64">
        <v>0</v>
      </c>
      <c r="Z64">
        <v>0</v>
      </c>
      <c r="AA64">
        <v>0</v>
      </c>
      <c r="AB64">
        <v>3</v>
      </c>
      <c r="AC64">
        <v>928</v>
      </c>
      <c r="AD64">
        <v>177</v>
      </c>
      <c r="AE64">
        <v>1105</v>
      </c>
      <c r="AF64">
        <v>22821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212</v>
      </c>
      <c r="AS64">
        <v>2</v>
      </c>
      <c r="AT64">
        <v>214</v>
      </c>
      <c r="AU64">
        <v>8354</v>
      </c>
      <c r="AV64">
        <f t="shared" si="1"/>
        <v>0.59266666666666667</v>
      </c>
      <c r="AW64">
        <f t="shared" si="2"/>
        <v>0.40599999999999997</v>
      </c>
      <c r="AX64">
        <f t="shared" si="3"/>
        <v>0.33333333333333331</v>
      </c>
      <c r="AY64" s="3" t="str">
        <f>VLOOKUP($B64,[1]queries!$A$2:$V$697,AY$1,FALSE)</f>
        <v>chemical_element</v>
      </c>
      <c r="AZ64" s="3" t="str">
        <f>VLOOKUP($B64,[1]queries!$A$2:$V$697,AZ$1,FALSE)</f>
        <v>SELECT atomic_number, symbol, element, periodic_table_group, period, block, atomic_weight, origin, phase FROM chemical_element WHERE atomic_number &lt;= 2 AND periodic_table_group = '18'</v>
      </c>
      <c r="BA64" s="3" t="str">
        <f>VLOOKUP($B64,[1]queries!$A$2:$V$697,BA$1,FALSE)</f>
        <v>List the atomic_number, symbol, element, periodic_table_group, period, block, atomic_weight, origin and phase of chemical_elements WHERE atomic_number is smaller or equal than 2 and periodic_table_group is equal to 18</v>
      </c>
      <c r="BB64" s="3">
        <f>VLOOKUP($B64,[1]queries!$A$2:$V$697,BB$1,FALSE)</f>
        <v>1</v>
      </c>
      <c r="BC64" s="3">
        <f>VLOOKUP($B64,[1]queries!$A$2:$V$697,BC$1,FALSE)</f>
        <v>9</v>
      </c>
      <c r="BD64" s="3">
        <f>VLOOKUP($B64,[1]queries!$A$2:$V$697,BD$1,FALSE)</f>
        <v>3</v>
      </c>
      <c r="BE64" s="3">
        <f>VLOOKUP($B64,[1]queries!$A$2:$V$697,BE$1,FALSE)</f>
        <v>6</v>
      </c>
      <c r="BF64" s="3">
        <f>VLOOKUP($B64,[1]queries!$A$2:$V$697,BF$1,FALSE)</f>
        <v>1</v>
      </c>
      <c r="BG64" s="3">
        <f>VLOOKUP($B64,[1]queries!$A$2:$V$697,BG$1,FALSE)</f>
        <v>1</v>
      </c>
      <c r="BH64" s="3">
        <f>VLOOKUP($B64,[1]queries!$A$2:$V$697,BH$1,FALSE)</f>
        <v>1</v>
      </c>
      <c r="BI64" s="3">
        <f>VLOOKUP($B64,[1]queries!$A$2:$V$697,BI$1,FALSE)</f>
        <v>0</v>
      </c>
      <c r="BJ64" s="3">
        <f>VLOOKUP($B64,[1]queries!$A$2:$V$697,BJ$1,FALSE)</f>
        <v>0</v>
      </c>
      <c r="BK64" s="3">
        <f>VLOOKUP($B64,[1]queries!$A$2:$V$697,BK$1,FALSE)</f>
        <v>0</v>
      </c>
      <c r="BL64" s="3">
        <f>VLOOKUP($B64,[1]queries!$A$2:$V$697,BL$1,FALSE)</f>
        <v>0</v>
      </c>
      <c r="BM64" s="3">
        <f>VLOOKUP($B64,[1]queries!$A$2:$V$697,BM$1,FALSE)</f>
        <v>0</v>
      </c>
      <c r="BN64" s="3">
        <f>VLOOKUP($B64,[1]queries!$A$2:$V$697,BN$1,FALSE)</f>
        <v>0</v>
      </c>
      <c r="BO64" s="3">
        <f>VLOOKUP($B64,[1]queries!$A$2:$V$697,BO$1,FALSE)</f>
        <v>0</v>
      </c>
      <c r="BP64" s="3">
        <f>VLOOKUP($B64,[1]queries!$A$2:$V$697,BP$1,FALSE)</f>
        <v>0</v>
      </c>
      <c r="BQ64" s="3">
        <f>VLOOKUP($B64,[1]queries!$A$2:$V$697,BQ$1,FALSE)</f>
        <v>9</v>
      </c>
      <c r="BR64" s="3">
        <f>VLOOKUP($B64,[1]queries!$A$2:$V$697,BR$1,FALSE)</f>
        <v>2</v>
      </c>
    </row>
    <row r="65" spans="1:70" x14ac:dyDescent="0.2">
      <c r="A65" s="1">
        <v>64</v>
      </c>
      <c r="B65" t="s">
        <v>117</v>
      </c>
      <c r="C65">
        <v>0.83299999999999996</v>
      </c>
      <c r="D65">
        <v>0.83299999999999996</v>
      </c>
      <c r="E65">
        <v>0.83299999999999996</v>
      </c>
      <c r="F65">
        <v>0.83299999999999996</v>
      </c>
      <c r="G65">
        <v>0.83299999999999996</v>
      </c>
      <c r="H65">
        <v>0.83299999999999996</v>
      </c>
      <c r="I65">
        <v>1</v>
      </c>
      <c r="J65">
        <v>0</v>
      </c>
      <c r="K65">
        <v>0</v>
      </c>
      <c r="L65">
        <v>0</v>
      </c>
      <c r="M65">
        <v>2</v>
      </c>
      <c r="N65">
        <v>455</v>
      </c>
      <c r="O65">
        <v>107</v>
      </c>
      <c r="P65">
        <v>562</v>
      </c>
      <c r="Q65">
        <v>17080</v>
      </c>
      <c r="R65">
        <v>0.83299999999999996</v>
      </c>
      <c r="S65">
        <v>0.83299999999999996</v>
      </c>
      <c r="T65">
        <v>0.83299999999999996</v>
      </c>
      <c r="U65">
        <v>0.83299999999999996</v>
      </c>
      <c r="V65">
        <v>0.83299999999999996</v>
      </c>
      <c r="W65">
        <v>0.83299999999999996</v>
      </c>
      <c r="X65">
        <v>1</v>
      </c>
      <c r="Y65">
        <v>0</v>
      </c>
      <c r="Z65">
        <v>0</v>
      </c>
      <c r="AA65">
        <v>0</v>
      </c>
      <c r="AB65">
        <v>2</v>
      </c>
      <c r="AC65">
        <v>429</v>
      </c>
      <c r="AD65">
        <v>107</v>
      </c>
      <c r="AE65">
        <v>536</v>
      </c>
      <c r="AF65">
        <v>17771</v>
      </c>
      <c r="AG65">
        <v>0.83299999999999996</v>
      </c>
      <c r="AH65">
        <v>0.83299999999999996</v>
      </c>
      <c r="AI65">
        <v>0.83299999999999996</v>
      </c>
      <c r="AJ65">
        <v>0.83299999999999996</v>
      </c>
      <c r="AK65">
        <v>0.83299999999999996</v>
      </c>
      <c r="AL65">
        <v>0.83299999999999996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429</v>
      </c>
      <c r="AS65">
        <v>107</v>
      </c>
      <c r="AT65">
        <v>536</v>
      </c>
      <c r="AU65">
        <v>16877</v>
      </c>
      <c r="AV65">
        <f t="shared" si="1"/>
        <v>0.61099999999999999</v>
      </c>
      <c r="AW65">
        <f t="shared" si="2"/>
        <v>0.61099999999999999</v>
      </c>
      <c r="AX65">
        <f t="shared" si="3"/>
        <v>0.61099999999999999</v>
      </c>
      <c r="AY65" s="3" t="str">
        <f>VLOOKUP($B65,[1]queries!$A$2:$V$697,AY$1,FALSE)</f>
        <v>airport</v>
      </c>
      <c r="AZ65" s="3" t="str">
        <f>VLOOKUP($B65,[1]queries!$A$2:$V$697,AZ$1,FALSE)</f>
        <v>SELECT iata_code, icao_code, airport_name, standard_timezone, city, nation FROM airport WHERE iata_code = 'AAA' AND nation = 'French Polynesia'</v>
      </c>
      <c r="BA65" s="3" t="str">
        <f>VLOOKUP($B65,[1]queries!$A$2:$V$697,BA$1,FALSE)</f>
        <v>List the iata_code, icao_code, airport_name, standard_timezone, city and nation of airports WHERE iata_code is equal to AAA and nation is equal to French Polynesia</v>
      </c>
      <c r="BB65" s="3">
        <f>VLOOKUP($B65,[1]queries!$A$2:$V$697,BB$1,FALSE)</f>
        <v>1</v>
      </c>
      <c r="BC65" s="3">
        <f>VLOOKUP($B65,[1]queries!$A$2:$V$697,BC$1,FALSE)</f>
        <v>6</v>
      </c>
      <c r="BD65" s="3">
        <f>VLOOKUP($B65,[1]queries!$A$2:$V$697,BD$1,FALSE)</f>
        <v>0</v>
      </c>
      <c r="BE65" s="3">
        <f>VLOOKUP($B65,[1]queries!$A$2:$V$697,BE$1,FALSE)</f>
        <v>6</v>
      </c>
      <c r="BF65" s="3">
        <f>VLOOKUP($B65,[1]queries!$A$2:$V$697,BF$1,FALSE)</f>
        <v>1</v>
      </c>
      <c r="BG65" s="3">
        <f>VLOOKUP($B65,[1]queries!$A$2:$V$697,BG$1,FALSE)</f>
        <v>0</v>
      </c>
      <c r="BH65" s="3">
        <f>VLOOKUP($B65,[1]queries!$A$2:$V$697,BH$1,FALSE)</f>
        <v>2</v>
      </c>
      <c r="BI65" s="3">
        <f>VLOOKUP($B65,[1]queries!$A$2:$V$697,BI$1,FALSE)</f>
        <v>0</v>
      </c>
      <c r="BJ65" s="3">
        <f>VLOOKUP($B65,[1]queries!$A$2:$V$697,BJ$1,FALSE)</f>
        <v>0</v>
      </c>
      <c r="BK65" s="3">
        <f>VLOOKUP($B65,[1]queries!$A$2:$V$697,BK$1,FALSE)</f>
        <v>0</v>
      </c>
      <c r="BL65" s="3">
        <f>VLOOKUP($B65,[1]queries!$A$2:$V$697,BL$1,FALSE)</f>
        <v>0</v>
      </c>
      <c r="BM65" s="3">
        <f>VLOOKUP($B65,[1]queries!$A$2:$V$697,BM$1,FALSE)</f>
        <v>0</v>
      </c>
      <c r="BN65" s="3">
        <f>VLOOKUP($B65,[1]queries!$A$2:$V$697,BN$1,FALSE)</f>
        <v>0</v>
      </c>
      <c r="BO65" s="3">
        <f>VLOOKUP($B65,[1]queries!$A$2:$V$697,BO$1,FALSE)</f>
        <v>0</v>
      </c>
      <c r="BP65" s="3">
        <f>VLOOKUP($B65,[1]queries!$A$2:$V$697,BP$1,FALSE)</f>
        <v>0</v>
      </c>
      <c r="BQ65" s="3" t="str">
        <f>VLOOKUP($B65,[1]queries!$A$2:$V$697,BQ$1,FALSE)</f>
        <v/>
      </c>
      <c r="BR65" s="3" t="str">
        <f>VLOOKUP($B65,[1]queries!$A$2:$V$697,BR$1,FALSE)</f>
        <v/>
      </c>
    </row>
    <row r="66" spans="1:70" x14ac:dyDescent="0.2">
      <c r="A66" s="1">
        <v>65</v>
      </c>
      <c r="B66" t="s">
        <v>118</v>
      </c>
      <c r="C66">
        <v>0.96199999999999997</v>
      </c>
      <c r="D66">
        <v>0.96899999999999997</v>
      </c>
      <c r="E66">
        <v>0.81799999999999995</v>
      </c>
      <c r="F66">
        <v>0.86399999999999999</v>
      </c>
      <c r="G66">
        <v>0.88400000000000001</v>
      </c>
      <c r="H66">
        <v>0.91300000000000003</v>
      </c>
      <c r="I66">
        <v>0.83299999999999996</v>
      </c>
      <c r="J66">
        <v>0</v>
      </c>
      <c r="K66">
        <v>0</v>
      </c>
      <c r="L66">
        <v>0</v>
      </c>
      <c r="M66">
        <v>2</v>
      </c>
      <c r="N66">
        <v>1837</v>
      </c>
      <c r="O66">
        <v>2295</v>
      </c>
      <c r="P66">
        <v>4132</v>
      </c>
      <c r="Q66">
        <v>30231</v>
      </c>
      <c r="R66">
        <v>0.71099999999999997</v>
      </c>
      <c r="S66">
        <v>0.78400000000000003</v>
      </c>
      <c r="T66">
        <v>0.89600000000000002</v>
      </c>
      <c r="U66">
        <v>0.96099999999999997</v>
      </c>
      <c r="V66">
        <v>0.79300000000000004</v>
      </c>
      <c r="W66">
        <v>0.86299999999999999</v>
      </c>
      <c r="X66">
        <v>0.97299999999999998</v>
      </c>
      <c r="Y66">
        <v>0</v>
      </c>
      <c r="Z66">
        <v>0</v>
      </c>
      <c r="AA66">
        <v>0</v>
      </c>
      <c r="AB66">
        <v>2</v>
      </c>
      <c r="AC66">
        <v>2495</v>
      </c>
      <c r="AD66">
        <v>3187</v>
      </c>
      <c r="AE66">
        <v>5682</v>
      </c>
      <c r="AF66">
        <v>46500</v>
      </c>
      <c r="AG66">
        <v>0.67500000000000004</v>
      </c>
      <c r="AH66">
        <v>0.746</v>
      </c>
      <c r="AI66">
        <v>0.91600000000000004</v>
      </c>
      <c r="AJ66">
        <v>0.97399999999999998</v>
      </c>
      <c r="AK66">
        <v>0.77700000000000002</v>
      </c>
      <c r="AL66">
        <v>0.84499999999999997</v>
      </c>
      <c r="AM66">
        <v>0.9</v>
      </c>
      <c r="AN66">
        <v>0</v>
      </c>
      <c r="AO66">
        <v>0</v>
      </c>
      <c r="AP66">
        <v>0</v>
      </c>
      <c r="AQ66">
        <v>2</v>
      </c>
      <c r="AR66">
        <v>2533</v>
      </c>
      <c r="AS66">
        <v>3326</v>
      </c>
      <c r="AT66">
        <v>5859</v>
      </c>
      <c r="AU66">
        <v>46314</v>
      </c>
      <c r="AV66">
        <f t="shared" si="1"/>
        <v>0.58199999999999996</v>
      </c>
      <c r="AW66">
        <f t="shared" si="2"/>
        <v>0.61199999999999999</v>
      </c>
      <c r="AX66">
        <f t="shared" si="3"/>
        <v>0.58166666666666667</v>
      </c>
      <c r="AY66" s="3" t="str">
        <f>VLOOKUP($B66,[1]queries!$A$2:$V$697,AY$1,FALSE)</f>
        <v>chemical_element</v>
      </c>
      <c r="AZ66" s="3" t="str">
        <f>VLOOKUP($B66,[1]queries!$A$2:$V$697,AZ$1,FALSE)</f>
        <v>SELECT atomic_number, symbol, element, periodic_table_group, period, block, atomic_weight, origin, phase FROM chemical_element WHERE period &gt;= 1 AND block = 'p-block'</v>
      </c>
      <c r="BA66" s="3" t="str">
        <f>VLOOKUP($B66,[1]queries!$A$2:$V$697,BA$1,FALSE)</f>
        <v>List the atomic_number, symbol, element, periodic_table_group, period, block, atomic_weight, origin and phase of chemical_elements WHERE period is greater or equal than 1 and block is equal to p-block</v>
      </c>
      <c r="BB66" s="3">
        <f>VLOOKUP($B66,[1]queries!$A$2:$V$697,BB$1,FALSE)</f>
        <v>36</v>
      </c>
      <c r="BC66" s="3">
        <f>VLOOKUP($B66,[1]queries!$A$2:$V$697,BC$1,FALSE)</f>
        <v>9</v>
      </c>
      <c r="BD66" s="3">
        <f>VLOOKUP($B66,[1]queries!$A$2:$V$697,BD$1,FALSE)</f>
        <v>3</v>
      </c>
      <c r="BE66" s="3">
        <f>VLOOKUP($B66,[1]queries!$A$2:$V$697,BE$1,FALSE)</f>
        <v>6</v>
      </c>
      <c r="BF66" s="3">
        <f>VLOOKUP($B66,[1]queries!$A$2:$V$697,BF$1,FALSE)</f>
        <v>1</v>
      </c>
      <c r="BG66" s="3">
        <f>VLOOKUP($B66,[1]queries!$A$2:$V$697,BG$1,FALSE)</f>
        <v>1</v>
      </c>
      <c r="BH66" s="3">
        <f>VLOOKUP($B66,[1]queries!$A$2:$V$697,BH$1,FALSE)</f>
        <v>1</v>
      </c>
      <c r="BI66" s="3">
        <f>VLOOKUP($B66,[1]queries!$A$2:$V$697,BI$1,FALSE)</f>
        <v>0</v>
      </c>
      <c r="BJ66" s="3">
        <f>VLOOKUP($B66,[1]queries!$A$2:$V$697,BJ$1,FALSE)</f>
        <v>0</v>
      </c>
      <c r="BK66" s="3">
        <f>VLOOKUP($B66,[1]queries!$A$2:$V$697,BK$1,FALSE)</f>
        <v>0</v>
      </c>
      <c r="BL66" s="3">
        <f>VLOOKUP($B66,[1]queries!$A$2:$V$697,BL$1,FALSE)</f>
        <v>0</v>
      </c>
      <c r="BM66" s="3">
        <f>VLOOKUP($B66,[1]queries!$A$2:$V$697,BM$1,FALSE)</f>
        <v>0</v>
      </c>
      <c r="BN66" s="3">
        <f>VLOOKUP($B66,[1]queries!$A$2:$V$697,BN$1,FALSE)</f>
        <v>0</v>
      </c>
      <c r="BO66" s="3">
        <f>VLOOKUP($B66,[1]queries!$A$2:$V$697,BO$1,FALSE)</f>
        <v>0</v>
      </c>
      <c r="BP66" s="3">
        <f>VLOOKUP($B66,[1]queries!$A$2:$V$697,BP$1,FALSE)</f>
        <v>0</v>
      </c>
      <c r="BQ66" s="3">
        <f>VLOOKUP($B66,[1]queries!$A$2:$V$697,BQ$1,FALSE)</f>
        <v>9</v>
      </c>
      <c r="BR66" s="3">
        <f>VLOOKUP($B66,[1]queries!$A$2:$V$697,BR$1,FALSE)</f>
        <v>2</v>
      </c>
    </row>
    <row r="67" spans="1:70" x14ac:dyDescent="0.2">
      <c r="A67" s="1">
        <v>66</v>
      </c>
      <c r="B67" t="s">
        <v>119</v>
      </c>
      <c r="C67">
        <v>0.82899999999999996</v>
      </c>
      <c r="D67">
        <v>0.85399999999999998</v>
      </c>
      <c r="E67">
        <v>0.82899999999999996</v>
      </c>
      <c r="F67">
        <v>0.85399999999999998</v>
      </c>
      <c r="G67">
        <v>0.82899999999999996</v>
      </c>
      <c r="H67">
        <v>0.85399999999999998</v>
      </c>
      <c r="I67">
        <v>1</v>
      </c>
      <c r="J67">
        <v>0</v>
      </c>
      <c r="K67">
        <v>0</v>
      </c>
      <c r="L67">
        <v>0</v>
      </c>
      <c r="M67">
        <v>3</v>
      </c>
      <c r="N67">
        <v>1177</v>
      </c>
      <c r="O67">
        <v>409</v>
      </c>
      <c r="P67">
        <v>1586</v>
      </c>
      <c r="Q67">
        <v>26047</v>
      </c>
      <c r="R67">
        <v>0.73299999999999998</v>
      </c>
      <c r="S67">
        <v>0.75600000000000001</v>
      </c>
      <c r="T67">
        <v>0.80500000000000005</v>
      </c>
      <c r="U67">
        <v>0.82899999999999996</v>
      </c>
      <c r="V67">
        <v>0.76700000000000002</v>
      </c>
      <c r="W67">
        <v>0.79100000000000004</v>
      </c>
      <c r="X67">
        <v>1</v>
      </c>
      <c r="Y67">
        <v>0</v>
      </c>
      <c r="Z67">
        <v>0</v>
      </c>
      <c r="AA67">
        <v>0</v>
      </c>
      <c r="AB67">
        <v>2</v>
      </c>
      <c r="AC67">
        <v>809</v>
      </c>
      <c r="AD67">
        <v>565</v>
      </c>
      <c r="AE67">
        <v>1374</v>
      </c>
      <c r="AF67">
        <v>20033</v>
      </c>
      <c r="AG67">
        <v>0.73299999999999998</v>
      </c>
      <c r="AH67">
        <v>0.75600000000000001</v>
      </c>
      <c r="AI67">
        <v>0.80500000000000005</v>
      </c>
      <c r="AJ67">
        <v>0.82899999999999996</v>
      </c>
      <c r="AK67">
        <v>0.76700000000000002</v>
      </c>
      <c r="AL67">
        <v>0.79100000000000004</v>
      </c>
      <c r="AM67">
        <v>1</v>
      </c>
      <c r="AN67">
        <v>0</v>
      </c>
      <c r="AO67">
        <v>0</v>
      </c>
      <c r="AP67">
        <v>0</v>
      </c>
      <c r="AQ67">
        <v>2</v>
      </c>
      <c r="AR67">
        <v>797</v>
      </c>
      <c r="AS67">
        <v>563</v>
      </c>
      <c r="AT67">
        <v>1360</v>
      </c>
      <c r="AU67">
        <v>24231</v>
      </c>
      <c r="AV67">
        <f t="shared" si="1"/>
        <v>0.61799999999999999</v>
      </c>
      <c r="AW67">
        <f t="shared" si="2"/>
        <v>0.59699999999999998</v>
      </c>
      <c r="AX67">
        <f t="shared" si="3"/>
        <v>0.59699999999999998</v>
      </c>
      <c r="AY67" s="3" t="str">
        <f>VLOOKUP($B67,[1]queries!$A$2:$V$697,AY$1,FALSE)</f>
        <v>chemical_element</v>
      </c>
      <c r="AZ67" s="3" t="str">
        <f>VLOOKUP($B67,[1]queries!$A$2:$V$697,AZ$1,FALSE)</f>
        <v>SELECT atomic_number, symbol, element, periodic_table_group, period, block, atomic_weight, origin, phase FROM chemical_element WHERE atomic_number &gt;= 2 AND periodic_table_group = '18'</v>
      </c>
      <c r="BA67" s="3" t="str">
        <f>VLOOKUP($B67,[1]queries!$A$2:$V$697,BA$1,FALSE)</f>
        <v>List the atomic_number, symbol, element, periodic_table_group, period, block, atomic_weight, origin and phase of chemical_elements WHERE atomic_number is greater or equal than 2 and periodic_table_group is equal to 18</v>
      </c>
      <c r="BB67" s="3">
        <f>VLOOKUP($B67,[1]queries!$A$2:$V$697,BB$1,FALSE)</f>
        <v>7</v>
      </c>
      <c r="BC67" s="3">
        <f>VLOOKUP($B67,[1]queries!$A$2:$V$697,BC$1,FALSE)</f>
        <v>9</v>
      </c>
      <c r="BD67" s="3">
        <f>VLOOKUP($B67,[1]queries!$A$2:$V$697,BD$1,FALSE)</f>
        <v>3</v>
      </c>
      <c r="BE67" s="3">
        <f>VLOOKUP($B67,[1]queries!$A$2:$V$697,BE$1,FALSE)</f>
        <v>6</v>
      </c>
      <c r="BF67" s="3">
        <f>VLOOKUP($B67,[1]queries!$A$2:$V$697,BF$1,FALSE)</f>
        <v>1</v>
      </c>
      <c r="BG67" s="3">
        <f>VLOOKUP($B67,[1]queries!$A$2:$V$697,BG$1,FALSE)</f>
        <v>1</v>
      </c>
      <c r="BH67" s="3">
        <f>VLOOKUP($B67,[1]queries!$A$2:$V$697,BH$1,FALSE)</f>
        <v>1</v>
      </c>
      <c r="BI67" s="3">
        <f>VLOOKUP($B67,[1]queries!$A$2:$V$697,BI$1,FALSE)</f>
        <v>0</v>
      </c>
      <c r="BJ67" s="3">
        <f>VLOOKUP($B67,[1]queries!$A$2:$V$697,BJ$1,FALSE)</f>
        <v>0</v>
      </c>
      <c r="BK67" s="3">
        <f>VLOOKUP($B67,[1]queries!$A$2:$V$697,BK$1,FALSE)</f>
        <v>0</v>
      </c>
      <c r="BL67" s="3">
        <f>VLOOKUP($B67,[1]queries!$A$2:$V$697,BL$1,FALSE)</f>
        <v>0</v>
      </c>
      <c r="BM67" s="3">
        <f>VLOOKUP($B67,[1]queries!$A$2:$V$697,BM$1,FALSE)</f>
        <v>0</v>
      </c>
      <c r="BN67" s="3">
        <f>VLOOKUP($B67,[1]queries!$A$2:$V$697,BN$1,FALSE)</f>
        <v>0</v>
      </c>
      <c r="BO67" s="3">
        <f>VLOOKUP($B67,[1]queries!$A$2:$V$697,BO$1,FALSE)</f>
        <v>0</v>
      </c>
      <c r="BP67" s="3">
        <f>VLOOKUP($B67,[1]queries!$A$2:$V$697,BP$1,FALSE)</f>
        <v>0</v>
      </c>
      <c r="BQ67" s="3">
        <f>VLOOKUP($B67,[1]queries!$A$2:$V$697,BQ$1,FALSE)</f>
        <v>9</v>
      </c>
      <c r="BR67" s="3">
        <f>VLOOKUP($B67,[1]queries!$A$2:$V$697,BR$1,FALSE)</f>
        <v>2</v>
      </c>
    </row>
    <row r="68" spans="1:70" x14ac:dyDescent="0.2">
      <c r="A68" s="1">
        <v>67</v>
      </c>
      <c r="B68" t="s">
        <v>120</v>
      </c>
      <c r="C68">
        <v>0.66700000000000004</v>
      </c>
      <c r="D68">
        <v>0.66700000000000004</v>
      </c>
      <c r="E68">
        <v>0.66700000000000004</v>
      </c>
      <c r="F68">
        <v>0.66700000000000004</v>
      </c>
      <c r="G68">
        <v>0.66700000000000004</v>
      </c>
      <c r="H68">
        <v>0.66700000000000004</v>
      </c>
      <c r="I68">
        <v>1</v>
      </c>
      <c r="J68">
        <v>0</v>
      </c>
      <c r="K68">
        <v>0</v>
      </c>
      <c r="L68">
        <v>0</v>
      </c>
      <c r="M68">
        <v>2</v>
      </c>
      <c r="N68">
        <v>456</v>
      </c>
      <c r="O68">
        <v>113</v>
      </c>
      <c r="P68">
        <v>569</v>
      </c>
      <c r="Q68">
        <v>17039</v>
      </c>
      <c r="R68">
        <v>0.66700000000000004</v>
      </c>
      <c r="S68">
        <v>0.66700000000000004</v>
      </c>
      <c r="T68">
        <v>0.66700000000000004</v>
      </c>
      <c r="U68">
        <v>0.66700000000000004</v>
      </c>
      <c r="V68">
        <v>0.66700000000000004</v>
      </c>
      <c r="W68">
        <v>0.66700000000000004</v>
      </c>
      <c r="X68">
        <v>1</v>
      </c>
      <c r="Y68">
        <v>0</v>
      </c>
      <c r="Z68">
        <v>0</v>
      </c>
      <c r="AA68">
        <v>0</v>
      </c>
      <c r="AB68">
        <v>2</v>
      </c>
      <c r="AC68">
        <v>430</v>
      </c>
      <c r="AD68">
        <v>69</v>
      </c>
      <c r="AE68">
        <v>499</v>
      </c>
      <c r="AF68">
        <v>23582</v>
      </c>
      <c r="AG68">
        <v>0.66700000000000004</v>
      </c>
      <c r="AH68">
        <v>0.66700000000000004</v>
      </c>
      <c r="AI68">
        <v>0.66700000000000004</v>
      </c>
      <c r="AJ68">
        <v>0.66700000000000004</v>
      </c>
      <c r="AK68">
        <v>0.66700000000000004</v>
      </c>
      <c r="AL68">
        <v>0.66700000000000004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430</v>
      </c>
      <c r="AS68">
        <v>113</v>
      </c>
      <c r="AT68">
        <v>543</v>
      </c>
      <c r="AU68">
        <v>18421</v>
      </c>
      <c r="AV68">
        <f t="shared" ref="AV68:AV131" si="4">IF(H68="","",AVERAGEA(H68,I68,L68))</f>
        <v>0.55566666666666664</v>
      </c>
      <c r="AW68">
        <f t="shared" ref="AW68:AW131" si="5">IF(W68="","",AVERAGE(W68,X68,AA68))</f>
        <v>0.55566666666666664</v>
      </c>
      <c r="AX68">
        <f t="shared" ref="AX68:AX131" si="6">IF(AL68="","",AVERAGE(AL68,AM68,AP68))</f>
        <v>0.55566666666666664</v>
      </c>
      <c r="AY68" s="3" t="str">
        <f>VLOOKUP($B68,[1]queries!$A$2:$V$697,AY$1,FALSE)</f>
        <v>airport</v>
      </c>
      <c r="AZ68" s="3" t="str">
        <f>VLOOKUP($B68,[1]queries!$A$2:$V$697,AZ$1,FALSE)</f>
        <v>SELECT iata_code, icao_code, airport_name, standard_timezone, city, nation FROM airport WHERE iata_code = 'AAE' AND city = 'Annaba'</v>
      </c>
      <c r="BA68" s="3" t="str">
        <f>VLOOKUP($B68,[1]queries!$A$2:$V$697,BA$1,FALSE)</f>
        <v>List the iata_code, icao_code, airport_name, standard_timezone, city and nation of airports WHERE iata_code is equal to AAE and city is equal to Annaba</v>
      </c>
      <c r="BB68" s="3">
        <f>VLOOKUP($B68,[1]queries!$A$2:$V$697,BB$1,FALSE)</f>
        <v>1</v>
      </c>
      <c r="BC68" s="3">
        <f>VLOOKUP($B68,[1]queries!$A$2:$V$697,BC$1,FALSE)</f>
        <v>6</v>
      </c>
      <c r="BD68" s="3">
        <f>VLOOKUP($B68,[1]queries!$A$2:$V$697,BD$1,FALSE)</f>
        <v>0</v>
      </c>
      <c r="BE68" s="3">
        <f>VLOOKUP($B68,[1]queries!$A$2:$V$697,BE$1,FALSE)</f>
        <v>6</v>
      </c>
      <c r="BF68" s="3">
        <f>VLOOKUP($B68,[1]queries!$A$2:$V$697,BF$1,FALSE)</f>
        <v>1</v>
      </c>
      <c r="BG68" s="3">
        <f>VLOOKUP($B68,[1]queries!$A$2:$V$697,BG$1,FALSE)</f>
        <v>0</v>
      </c>
      <c r="BH68" s="3">
        <f>VLOOKUP($B68,[1]queries!$A$2:$V$697,BH$1,FALSE)</f>
        <v>2</v>
      </c>
      <c r="BI68" s="3">
        <f>VLOOKUP($B68,[1]queries!$A$2:$V$697,BI$1,FALSE)</f>
        <v>0</v>
      </c>
      <c r="BJ68" s="3">
        <f>VLOOKUP($B68,[1]queries!$A$2:$V$697,BJ$1,FALSE)</f>
        <v>0</v>
      </c>
      <c r="BK68" s="3">
        <f>VLOOKUP($B68,[1]queries!$A$2:$V$697,BK$1,FALSE)</f>
        <v>0</v>
      </c>
      <c r="BL68" s="3">
        <f>VLOOKUP($B68,[1]queries!$A$2:$V$697,BL$1,FALSE)</f>
        <v>0</v>
      </c>
      <c r="BM68" s="3">
        <f>VLOOKUP($B68,[1]queries!$A$2:$V$697,BM$1,FALSE)</f>
        <v>0</v>
      </c>
      <c r="BN68" s="3">
        <f>VLOOKUP($B68,[1]queries!$A$2:$V$697,BN$1,FALSE)</f>
        <v>0</v>
      </c>
      <c r="BO68" s="3">
        <f>VLOOKUP($B68,[1]queries!$A$2:$V$697,BO$1,FALSE)</f>
        <v>0</v>
      </c>
      <c r="BP68" s="3">
        <f>VLOOKUP($B68,[1]queries!$A$2:$V$697,BP$1,FALSE)</f>
        <v>0</v>
      </c>
      <c r="BQ68" s="3" t="str">
        <f>VLOOKUP($B68,[1]queries!$A$2:$V$697,BQ$1,FALSE)</f>
        <v/>
      </c>
      <c r="BR68" s="3" t="str">
        <f>VLOOKUP($B68,[1]queries!$A$2:$V$697,BR$1,FALSE)</f>
        <v/>
      </c>
    </row>
    <row r="69" spans="1:70" x14ac:dyDescent="0.2">
      <c r="A69" s="1">
        <v>68</v>
      </c>
      <c r="B69" t="s">
        <v>121</v>
      </c>
      <c r="C69">
        <v>0.91700000000000004</v>
      </c>
      <c r="D69">
        <v>0.91700000000000004</v>
      </c>
      <c r="E69">
        <v>0.91700000000000004</v>
      </c>
      <c r="F69">
        <v>0.91700000000000004</v>
      </c>
      <c r="G69">
        <v>0.91700000000000004</v>
      </c>
      <c r="H69">
        <v>0.91700000000000004</v>
      </c>
      <c r="I69">
        <v>1</v>
      </c>
      <c r="J69">
        <v>0</v>
      </c>
      <c r="K69">
        <v>0</v>
      </c>
      <c r="L69">
        <v>0</v>
      </c>
      <c r="M69">
        <v>2</v>
      </c>
      <c r="N69">
        <v>570</v>
      </c>
      <c r="O69">
        <v>160</v>
      </c>
      <c r="P69">
        <v>730</v>
      </c>
      <c r="Q69">
        <v>18812</v>
      </c>
      <c r="R69">
        <v>0.84599999999999997</v>
      </c>
      <c r="S69">
        <v>0.84599999999999997</v>
      </c>
      <c r="T69">
        <v>0.91700000000000004</v>
      </c>
      <c r="U69">
        <v>0.91700000000000004</v>
      </c>
      <c r="V69">
        <v>0.88</v>
      </c>
      <c r="W69">
        <v>0.88</v>
      </c>
      <c r="X69">
        <v>1</v>
      </c>
      <c r="Y69">
        <v>0</v>
      </c>
      <c r="Z69">
        <v>0</v>
      </c>
      <c r="AA69">
        <v>0</v>
      </c>
      <c r="AB69">
        <v>2</v>
      </c>
      <c r="AC69">
        <v>572</v>
      </c>
      <c r="AD69">
        <v>179</v>
      </c>
      <c r="AE69">
        <v>751</v>
      </c>
      <c r="AF69">
        <v>21128</v>
      </c>
      <c r="AG69">
        <v>0.84599999999999997</v>
      </c>
      <c r="AH69">
        <v>0.84599999999999997</v>
      </c>
      <c r="AI69">
        <v>0.91700000000000004</v>
      </c>
      <c r="AJ69">
        <v>0.91700000000000004</v>
      </c>
      <c r="AK69">
        <v>0.88</v>
      </c>
      <c r="AL69">
        <v>0.88</v>
      </c>
      <c r="AM69">
        <v>1</v>
      </c>
      <c r="AN69">
        <v>0</v>
      </c>
      <c r="AO69">
        <v>0</v>
      </c>
      <c r="AP69">
        <v>0</v>
      </c>
      <c r="AQ69">
        <v>2</v>
      </c>
      <c r="AR69">
        <v>564</v>
      </c>
      <c r="AS69">
        <v>179</v>
      </c>
      <c r="AT69">
        <v>743</v>
      </c>
      <c r="AU69">
        <v>26188</v>
      </c>
      <c r="AV69">
        <f t="shared" si="4"/>
        <v>0.63900000000000001</v>
      </c>
      <c r="AW69">
        <f t="shared" si="5"/>
        <v>0.62666666666666659</v>
      </c>
      <c r="AX69">
        <f t="shared" si="6"/>
        <v>0.62666666666666659</v>
      </c>
      <c r="AY69" s="3" t="str">
        <f>VLOOKUP($B69,[1]queries!$A$2:$V$697,AY$1,FALSE)</f>
        <v>chemical_element</v>
      </c>
      <c r="AZ69" s="3" t="str">
        <f>VLOOKUP($B69,[1]queries!$A$2:$V$697,AZ$1,FALSE)</f>
        <v>SELECT atomic_number, symbol, element, periodic_table_group, period, block, atomic_weight, origin, phase FROM chemical_element WHERE period &lt;= 1 AND block = 's-block'</v>
      </c>
      <c r="BA69" s="3" t="str">
        <f>VLOOKUP($B69,[1]queries!$A$2:$V$697,BA$1,FALSE)</f>
        <v>List the atomic_number, symbol, element, periodic_table_group, period, block, atomic_weight, origin and phase of chemical_elements WHERE period is smaller or equal than 1 and block is equal to s-block</v>
      </c>
      <c r="BB69" s="3">
        <f>VLOOKUP($B69,[1]queries!$A$2:$V$697,BB$1,FALSE)</f>
        <v>2</v>
      </c>
      <c r="BC69" s="3">
        <f>VLOOKUP($B69,[1]queries!$A$2:$V$697,BC$1,FALSE)</f>
        <v>9</v>
      </c>
      <c r="BD69" s="3">
        <f>VLOOKUP($B69,[1]queries!$A$2:$V$697,BD$1,FALSE)</f>
        <v>3</v>
      </c>
      <c r="BE69" s="3">
        <f>VLOOKUP($B69,[1]queries!$A$2:$V$697,BE$1,FALSE)</f>
        <v>6</v>
      </c>
      <c r="BF69" s="3">
        <f>VLOOKUP($B69,[1]queries!$A$2:$V$697,BF$1,FALSE)</f>
        <v>1</v>
      </c>
      <c r="BG69" s="3">
        <f>VLOOKUP($B69,[1]queries!$A$2:$V$697,BG$1,FALSE)</f>
        <v>1</v>
      </c>
      <c r="BH69" s="3">
        <f>VLOOKUP($B69,[1]queries!$A$2:$V$697,BH$1,FALSE)</f>
        <v>1</v>
      </c>
      <c r="BI69" s="3">
        <f>VLOOKUP($B69,[1]queries!$A$2:$V$697,BI$1,FALSE)</f>
        <v>0</v>
      </c>
      <c r="BJ69" s="3">
        <f>VLOOKUP($B69,[1]queries!$A$2:$V$697,BJ$1,FALSE)</f>
        <v>0</v>
      </c>
      <c r="BK69" s="3">
        <f>VLOOKUP($B69,[1]queries!$A$2:$V$697,BK$1,FALSE)</f>
        <v>0</v>
      </c>
      <c r="BL69" s="3">
        <f>VLOOKUP($B69,[1]queries!$A$2:$V$697,BL$1,FALSE)</f>
        <v>0</v>
      </c>
      <c r="BM69" s="3">
        <f>VLOOKUP($B69,[1]queries!$A$2:$V$697,BM$1,FALSE)</f>
        <v>0</v>
      </c>
      <c r="BN69" s="3">
        <f>VLOOKUP($B69,[1]queries!$A$2:$V$697,BN$1,FALSE)</f>
        <v>0</v>
      </c>
      <c r="BO69" s="3">
        <f>VLOOKUP($B69,[1]queries!$A$2:$V$697,BO$1,FALSE)</f>
        <v>0</v>
      </c>
      <c r="BP69" s="3">
        <f>VLOOKUP($B69,[1]queries!$A$2:$V$697,BP$1,FALSE)</f>
        <v>0</v>
      </c>
      <c r="BQ69" s="3">
        <f>VLOOKUP($B69,[1]queries!$A$2:$V$697,BQ$1,FALSE)</f>
        <v>9</v>
      </c>
      <c r="BR69" s="3">
        <f>VLOOKUP($B69,[1]queries!$A$2:$V$697,BR$1,FALSE)</f>
        <v>2</v>
      </c>
    </row>
    <row r="70" spans="1:70" x14ac:dyDescent="0.2">
      <c r="A70" s="1">
        <v>69</v>
      </c>
      <c r="B70" t="s">
        <v>122</v>
      </c>
      <c r="C70">
        <v>0.77800000000000002</v>
      </c>
      <c r="D70">
        <v>0.77800000000000002</v>
      </c>
      <c r="E70">
        <v>0.77800000000000002</v>
      </c>
      <c r="F70">
        <v>0.77800000000000002</v>
      </c>
      <c r="G70">
        <v>0.77800000000000002</v>
      </c>
      <c r="H70">
        <v>0.77800000000000002</v>
      </c>
      <c r="I70">
        <v>1</v>
      </c>
      <c r="J70">
        <v>0</v>
      </c>
      <c r="K70">
        <v>0</v>
      </c>
      <c r="L70">
        <v>0</v>
      </c>
      <c r="M70">
        <v>2</v>
      </c>
      <c r="N70">
        <v>526</v>
      </c>
      <c r="O70">
        <v>81</v>
      </c>
      <c r="P70">
        <v>607</v>
      </c>
      <c r="Q70">
        <v>15571</v>
      </c>
      <c r="R70">
        <v>0.77800000000000002</v>
      </c>
      <c r="S70">
        <v>0.77800000000000002</v>
      </c>
      <c r="T70">
        <v>0.77800000000000002</v>
      </c>
      <c r="U70">
        <v>0.77800000000000002</v>
      </c>
      <c r="V70">
        <v>0.77800000000000002</v>
      </c>
      <c r="W70">
        <v>0.77800000000000002</v>
      </c>
      <c r="X70">
        <v>1</v>
      </c>
      <c r="Y70">
        <v>0</v>
      </c>
      <c r="Z70">
        <v>0</v>
      </c>
      <c r="AA70">
        <v>0</v>
      </c>
      <c r="AB70">
        <v>2</v>
      </c>
      <c r="AC70">
        <v>511</v>
      </c>
      <c r="AD70">
        <v>85</v>
      </c>
      <c r="AE70">
        <v>596</v>
      </c>
      <c r="AF70">
        <v>20250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212</v>
      </c>
      <c r="AS70">
        <v>2</v>
      </c>
      <c r="AT70">
        <v>214</v>
      </c>
      <c r="AU70">
        <v>7406</v>
      </c>
      <c r="AV70">
        <f t="shared" si="4"/>
        <v>0.59266666666666667</v>
      </c>
      <c r="AW70">
        <f t="shared" si="5"/>
        <v>0.59266666666666667</v>
      </c>
      <c r="AX70">
        <f t="shared" si="6"/>
        <v>0.33333333333333331</v>
      </c>
      <c r="AY70" s="3" t="str">
        <f>VLOOKUP($B70,[1]queries!$A$2:$V$697,AY$1,FALSE)</f>
        <v>chemical_element</v>
      </c>
      <c r="AZ70" s="3" t="str">
        <f>VLOOKUP($B70,[1]queries!$A$2:$V$697,AZ$1,FALSE)</f>
        <v>SELECT atomic_number, symbol, element, periodic_table_group, period, block, atomic_weight, origin, phase FROM chemical_element WHERE atomic_number = 2 AND periodic_table_group = '18'</v>
      </c>
      <c r="BA70" s="3" t="str">
        <f>VLOOKUP($B70,[1]queries!$A$2:$V$697,BA$1,FALSE)</f>
        <v>List the atomic_number, symbol, element, periodic_table_group, period, block, atomic_weight, origin and phase of chemical_elements WHERE atomic_number is equal to 2 and periodic_table_group is equal to 18</v>
      </c>
      <c r="BB70" s="3">
        <f>VLOOKUP($B70,[1]queries!$A$2:$V$697,BB$1,FALSE)</f>
        <v>1</v>
      </c>
      <c r="BC70" s="3">
        <f>VLOOKUP($B70,[1]queries!$A$2:$V$697,BC$1,FALSE)</f>
        <v>9</v>
      </c>
      <c r="BD70" s="3">
        <f>VLOOKUP($B70,[1]queries!$A$2:$V$697,BD$1,FALSE)</f>
        <v>3</v>
      </c>
      <c r="BE70" s="3">
        <f>VLOOKUP($B70,[1]queries!$A$2:$V$697,BE$1,FALSE)</f>
        <v>6</v>
      </c>
      <c r="BF70" s="3">
        <f>VLOOKUP($B70,[1]queries!$A$2:$V$697,BF$1,FALSE)</f>
        <v>1</v>
      </c>
      <c r="BG70" s="3">
        <f>VLOOKUP($B70,[1]queries!$A$2:$V$697,BG$1,FALSE)</f>
        <v>1</v>
      </c>
      <c r="BH70" s="3">
        <f>VLOOKUP($B70,[1]queries!$A$2:$V$697,BH$1,FALSE)</f>
        <v>1</v>
      </c>
      <c r="BI70" s="3">
        <f>VLOOKUP($B70,[1]queries!$A$2:$V$697,BI$1,FALSE)</f>
        <v>0</v>
      </c>
      <c r="BJ70" s="3">
        <f>VLOOKUP($B70,[1]queries!$A$2:$V$697,BJ$1,FALSE)</f>
        <v>0</v>
      </c>
      <c r="BK70" s="3">
        <f>VLOOKUP($B70,[1]queries!$A$2:$V$697,BK$1,FALSE)</f>
        <v>0</v>
      </c>
      <c r="BL70" s="3">
        <f>VLOOKUP($B70,[1]queries!$A$2:$V$697,BL$1,FALSE)</f>
        <v>0</v>
      </c>
      <c r="BM70" s="3">
        <f>VLOOKUP($B70,[1]queries!$A$2:$V$697,BM$1,FALSE)</f>
        <v>0</v>
      </c>
      <c r="BN70" s="3">
        <f>VLOOKUP($B70,[1]queries!$A$2:$V$697,BN$1,FALSE)</f>
        <v>0</v>
      </c>
      <c r="BO70" s="3">
        <f>VLOOKUP($B70,[1]queries!$A$2:$V$697,BO$1,FALSE)</f>
        <v>0</v>
      </c>
      <c r="BP70" s="3">
        <f>VLOOKUP($B70,[1]queries!$A$2:$V$697,BP$1,FALSE)</f>
        <v>0</v>
      </c>
      <c r="BQ70" s="3">
        <f>VLOOKUP($B70,[1]queries!$A$2:$V$697,BQ$1,FALSE)</f>
        <v>9</v>
      </c>
      <c r="BR70" s="3">
        <f>VLOOKUP($B70,[1]queries!$A$2:$V$697,BR$1,FALSE)</f>
        <v>2</v>
      </c>
    </row>
    <row r="71" spans="1:70" x14ac:dyDescent="0.2">
      <c r="A71" s="1">
        <v>70</v>
      </c>
      <c r="B71" t="s">
        <v>123</v>
      </c>
      <c r="C71">
        <v>0.83299999999999996</v>
      </c>
      <c r="D71">
        <v>0.83299999999999996</v>
      </c>
      <c r="E71">
        <v>0.83299999999999996</v>
      </c>
      <c r="F71">
        <v>0.83299999999999996</v>
      </c>
      <c r="G71">
        <v>0.83299999999999996</v>
      </c>
      <c r="H71">
        <v>0.83299999999999996</v>
      </c>
      <c r="I71">
        <v>1</v>
      </c>
      <c r="J71">
        <v>0</v>
      </c>
      <c r="K71">
        <v>0</v>
      </c>
      <c r="L71">
        <v>0</v>
      </c>
      <c r="M71">
        <v>2</v>
      </c>
      <c r="N71">
        <v>465</v>
      </c>
      <c r="O71">
        <v>70</v>
      </c>
      <c r="P71">
        <v>535</v>
      </c>
      <c r="Q71">
        <v>17989</v>
      </c>
      <c r="R71">
        <v>0.8</v>
      </c>
      <c r="S71">
        <v>0.8</v>
      </c>
      <c r="T71">
        <v>0.66700000000000004</v>
      </c>
      <c r="U71">
        <v>0.66700000000000004</v>
      </c>
      <c r="V71">
        <v>0.72699999999999998</v>
      </c>
      <c r="W71">
        <v>0.72699999999999998</v>
      </c>
      <c r="X71">
        <v>1</v>
      </c>
      <c r="Y71">
        <v>0</v>
      </c>
      <c r="Z71">
        <v>0</v>
      </c>
      <c r="AA71">
        <v>0</v>
      </c>
      <c r="AB71">
        <v>2</v>
      </c>
      <c r="AC71">
        <v>433</v>
      </c>
      <c r="AD71">
        <v>62</v>
      </c>
      <c r="AE71">
        <v>495</v>
      </c>
      <c r="AF71">
        <v>18125</v>
      </c>
      <c r="AG71">
        <v>0.83299999999999996</v>
      </c>
      <c r="AH71">
        <v>0.83299999999999996</v>
      </c>
      <c r="AI71">
        <v>0.83299999999999996</v>
      </c>
      <c r="AJ71">
        <v>0.83299999999999996</v>
      </c>
      <c r="AK71">
        <v>0.83299999999999996</v>
      </c>
      <c r="AL71">
        <v>0.83299999999999996</v>
      </c>
      <c r="AM71">
        <v>1</v>
      </c>
      <c r="AN71">
        <v>0</v>
      </c>
      <c r="AO71">
        <v>0</v>
      </c>
      <c r="AP71">
        <v>0</v>
      </c>
      <c r="AQ71">
        <v>2</v>
      </c>
      <c r="AR71">
        <v>439</v>
      </c>
      <c r="AS71">
        <v>70</v>
      </c>
      <c r="AT71">
        <v>509</v>
      </c>
      <c r="AU71">
        <v>14547</v>
      </c>
      <c r="AV71">
        <f t="shared" si="4"/>
        <v>0.61099999999999999</v>
      </c>
      <c r="AW71">
        <f t="shared" si="5"/>
        <v>0.57566666666666666</v>
      </c>
      <c r="AX71">
        <f t="shared" si="6"/>
        <v>0.61099999999999999</v>
      </c>
      <c r="AY71" s="3" t="str">
        <f>VLOOKUP($B71,[1]queries!$A$2:$V$697,AY$1,FALSE)</f>
        <v>airport</v>
      </c>
      <c r="AZ71" s="3" t="str">
        <f>VLOOKUP($B71,[1]queries!$A$2:$V$697,AZ$1,FALSE)</f>
        <v>SELECT iata_code, icao_code, airport_name, standard_timezone, city, nation FROM airport WHERE iata_code = 'AAD' AND city = 'Adado (Cadaado)'</v>
      </c>
      <c r="BA71" s="3" t="str">
        <f>VLOOKUP($B71,[1]queries!$A$2:$V$697,BA$1,FALSE)</f>
        <v>List the iata_code, icao_code, airport_name, standard_timezone, city and nation of airports WHERE iata_code is equal to AAD and city is equal to Adado (Cadaado)</v>
      </c>
      <c r="BB71" s="3">
        <f>VLOOKUP($B71,[1]queries!$A$2:$V$697,BB$1,FALSE)</f>
        <v>1</v>
      </c>
      <c r="BC71" s="3">
        <f>VLOOKUP($B71,[1]queries!$A$2:$V$697,BC$1,FALSE)</f>
        <v>6</v>
      </c>
      <c r="BD71" s="3">
        <f>VLOOKUP($B71,[1]queries!$A$2:$V$697,BD$1,FALSE)</f>
        <v>0</v>
      </c>
      <c r="BE71" s="3">
        <f>VLOOKUP($B71,[1]queries!$A$2:$V$697,BE$1,FALSE)</f>
        <v>6</v>
      </c>
      <c r="BF71" s="3">
        <f>VLOOKUP($B71,[1]queries!$A$2:$V$697,BF$1,FALSE)</f>
        <v>1</v>
      </c>
      <c r="BG71" s="3">
        <f>VLOOKUP($B71,[1]queries!$A$2:$V$697,BG$1,FALSE)</f>
        <v>0</v>
      </c>
      <c r="BH71" s="3">
        <f>VLOOKUP($B71,[1]queries!$A$2:$V$697,BH$1,FALSE)</f>
        <v>2</v>
      </c>
      <c r="BI71" s="3">
        <f>VLOOKUP($B71,[1]queries!$A$2:$V$697,BI$1,FALSE)</f>
        <v>0</v>
      </c>
      <c r="BJ71" s="3">
        <f>VLOOKUP($B71,[1]queries!$A$2:$V$697,BJ$1,FALSE)</f>
        <v>0</v>
      </c>
      <c r="BK71" s="3">
        <f>VLOOKUP($B71,[1]queries!$A$2:$V$697,BK$1,FALSE)</f>
        <v>0</v>
      </c>
      <c r="BL71" s="3">
        <f>VLOOKUP($B71,[1]queries!$A$2:$V$697,BL$1,FALSE)</f>
        <v>0</v>
      </c>
      <c r="BM71" s="3">
        <f>VLOOKUP($B71,[1]queries!$A$2:$V$697,BM$1,FALSE)</f>
        <v>0</v>
      </c>
      <c r="BN71" s="3">
        <f>VLOOKUP($B71,[1]queries!$A$2:$V$697,BN$1,FALSE)</f>
        <v>0</v>
      </c>
      <c r="BO71" s="3">
        <f>VLOOKUP($B71,[1]queries!$A$2:$V$697,BO$1,FALSE)</f>
        <v>0</v>
      </c>
      <c r="BP71" s="3">
        <f>VLOOKUP($B71,[1]queries!$A$2:$V$697,BP$1,FALSE)</f>
        <v>0</v>
      </c>
      <c r="BQ71" s="3" t="str">
        <f>VLOOKUP($B71,[1]queries!$A$2:$V$697,BQ$1,FALSE)</f>
        <v/>
      </c>
      <c r="BR71" s="3" t="str">
        <f>VLOOKUP($B71,[1]queries!$A$2:$V$697,BR$1,FALSE)</f>
        <v/>
      </c>
    </row>
    <row r="72" spans="1:70" x14ac:dyDescent="0.2">
      <c r="A72" s="1">
        <v>71</v>
      </c>
      <c r="B72" t="s">
        <v>124</v>
      </c>
      <c r="C72">
        <v>0.91</v>
      </c>
      <c r="D72">
        <v>0.94</v>
      </c>
      <c r="E72">
        <v>0.92400000000000004</v>
      </c>
      <c r="F72">
        <v>0.95499999999999996</v>
      </c>
      <c r="G72">
        <v>0.91700000000000004</v>
      </c>
      <c r="H72">
        <v>0.94699999999999995</v>
      </c>
      <c r="I72">
        <v>1</v>
      </c>
      <c r="J72">
        <v>0</v>
      </c>
      <c r="K72">
        <v>0</v>
      </c>
      <c r="L72">
        <v>0</v>
      </c>
      <c r="M72">
        <v>2</v>
      </c>
      <c r="N72">
        <v>1125</v>
      </c>
      <c r="O72">
        <v>1087</v>
      </c>
      <c r="P72">
        <v>2212</v>
      </c>
      <c r="Q72">
        <v>23921</v>
      </c>
      <c r="R72">
        <v>0.79200000000000004</v>
      </c>
      <c r="S72">
        <v>0.81899999999999995</v>
      </c>
      <c r="T72">
        <v>0.86399999999999999</v>
      </c>
      <c r="U72">
        <v>0.92400000000000004</v>
      </c>
      <c r="V72">
        <v>0.82599999999999996</v>
      </c>
      <c r="W72">
        <v>0.86899999999999999</v>
      </c>
      <c r="X72">
        <v>0.92900000000000005</v>
      </c>
      <c r="Y72">
        <v>0</v>
      </c>
      <c r="Z72">
        <v>0</v>
      </c>
      <c r="AA72">
        <v>0</v>
      </c>
      <c r="AB72">
        <v>2</v>
      </c>
      <c r="AC72">
        <v>1177</v>
      </c>
      <c r="AD72">
        <v>1125</v>
      </c>
      <c r="AE72">
        <v>2302</v>
      </c>
      <c r="AF72">
        <v>25531</v>
      </c>
      <c r="AG72">
        <v>0.79200000000000004</v>
      </c>
      <c r="AH72">
        <v>0.81899999999999995</v>
      </c>
      <c r="AI72">
        <v>0.86399999999999999</v>
      </c>
      <c r="AJ72">
        <v>0.92400000000000004</v>
      </c>
      <c r="AK72">
        <v>0.82599999999999996</v>
      </c>
      <c r="AL72">
        <v>0.86899999999999999</v>
      </c>
      <c r="AM72">
        <v>0.92900000000000005</v>
      </c>
      <c r="AN72">
        <v>0</v>
      </c>
      <c r="AO72">
        <v>0</v>
      </c>
      <c r="AP72">
        <v>0</v>
      </c>
      <c r="AQ72">
        <v>2</v>
      </c>
      <c r="AR72">
        <v>1211</v>
      </c>
      <c r="AS72">
        <v>1167</v>
      </c>
      <c r="AT72">
        <v>2378</v>
      </c>
      <c r="AU72">
        <v>26871</v>
      </c>
      <c r="AV72">
        <f t="shared" si="4"/>
        <v>0.64900000000000002</v>
      </c>
      <c r="AW72">
        <f t="shared" si="5"/>
        <v>0.59933333333333338</v>
      </c>
      <c r="AX72">
        <f t="shared" si="6"/>
        <v>0.59933333333333338</v>
      </c>
      <c r="AY72" s="3" t="str">
        <f>VLOOKUP($B72,[1]queries!$A$2:$V$697,AY$1,FALSE)</f>
        <v>chemical_element</v>
      </c>
      <c r="AZ72" s="3" t="str">
        <f>VLOOKUP($B72,[1]queries!$A$2:$V$697,AZ$1,FALSE)</f>
        <v>SELECT atomic_number, symbol, element, periodic_table_group, period, block, atomic_weight, origin, phase FROM chemical_element WHERE period &gt;= 1 AND block = 's-block'</v>
      </c>
      <c r="BA72" s="3" t="str">
        <f>VLOOKUP($B72,[1]queries!$A$2:$V$697,BA$1,FALSE)</f>
        <v>List the atomic_number, symbol, element, periodic_table_group, period, block, atomic_weight, origin and phase of chemical_elements WHERE period is greater or equal than 1 and block is equal to s-block</v>
      </c>
      <c r="BB72" s="3">
        <f>VLOOKUP($B72,[1]queries!$A$2:$V$697,BB$1,FALSE)</f>
        <v>14</v>
      </c>
      <c r="BC72" s="3">
        <f>VLOOKUP($B72,[1]queries!$A$2:$V$697,BC$1,FALSE)</f>
        <v>9</v>
      </c>
      <c r="BD72" s="3">
        <f>VLOOKUP($B72,[1]queries!$A$2:$V$697,BD$1,FALSE)</f>
        <v>3</v>
      </c>
      <c r="BE72" s="3">
        <f>VLOOKUP($B72,[1]queries!$A$2:$V$697,BE$1,FALSE)</f>
        <v>6</v>
      </c>
      <c r="BF72" s="3">
        <f>VLOOKUP($B72,[1]queries!$A$2:$V$697,BF$1,FALSE)</f>
        <v>1</v>
      </c>
      <c r="BG72" s="3">
        <f>VLOOKUP($B72,[1]queries!$A$2:$V$697,BG$1,FALSE)</f>
        <v>1</v>
      </c>
      <c r="BH72" s="3">
        <f>VLOOKUP($B72,[1]queries!$A$2:$V$697,BH$1,FALSE)</f>
        <v>1</v>
      </c>
      <c r="BI72" s="3">
        <f>VLOOKUP($B72,[1]queries!$A$2:$V$697,BI$1,FALSE)</f>
        <v>0</v>
      </c>
      <c r="BJ72" s="3">
        <f>VLOOKUP($B72,[1]queries!$A$2:$V$697,BJ$1,FALSE)</f>
        <v>0</v>
      </c>
      <c r="BK72" s="3">
        <f>VLOOKUP($B72,[1]queries!$A$2:$V$697,BK$1,FALSE)</f>
        <v>0</v>
      </c>
      <c r="BL72" s="3">
        <f>VLOOKUP($B72,[1]queries!$A$2:$V$697,BL$1,FALSE)</f>
        <v>0</v>
      </c>
      <c r="BM72" s="3">
        <f>VLOOKUP($B72,[1]queries!$A$2:$V$697,BM$1,FALSE)</f>
        <v>0</v>
      </c>
      <c r="BN72" s="3">
        <f>VLOOKUP($B72,[1]queries!$A$2:$V$697,BN$1,FALSE)</f>
        <v>0</v>
      </c>
      <c r="BO72" s="3">
        <f>VLOOKUP($B72,[1]queries!$A$2:$V$697,BO$1,FALSE)</f>
        <v>0</v>
      </c>
      <c r="BP72" s="3">
        <f>VLOOKUP($B72,[1]queries!$A$2:$V$697,BP$1,FALSE)</f>
        <v>0</v>
      </c>
      <c r="BQ72" s="3">
        <f>VLOOKUP($B72,[1]queries!$A$2:$V$697,BQ$1,FALSE)</f>
        <v>9</v>
      </c>
      <c r="BR72" s="3">
        <f>VLOOKUP($B72,[1]queries!$A$2:$V$697,BR$1,FALSE)</f>
        <v>2</v>
      </c>
    </row>
    <row r="73" spans="1:70" x14ac:dyDescent="0.2">
      <c r="A73" s="1">
        <v>72</v>
      </c>
      <c r="B73" t="s">
        <v>125</v>
      </c>
      <c r="C73">
        <v>0.71399999999999997</v>
      </c>
      <c r="D73">
        <v>0.71399999999999997</v>
      </c>
      <c r="E73">
        <v>0.71399999999999997</v>
      </c>
      <c r="F73">
        <v>0.71399999999999997</v>
      </c>
      <c r="G73">
        <v>0.71399999999999997</v>
      </c>
      <c r="H73">
        <v>0.71399999999999997</v>
      </c>
      <c r="I73">
        <v>1</v>
      </c>
      <c r="J73">
        <v>0</v>
      </c>
      <c r="K73">
        <v>0</v>
      </c>
      <c r="L73">
        <v>0</v>
      </c>
      <c r="M73">
        <v>2</v>
      </c>
      <c r="N73">
        <v>527</v>
      </c>
      <c r="O73">
        <v>82</v>
      </c>
      <c r="P73">
        <v>609</v>
      </c>
      <c r="Q73">
        <v>17237</v>
      </c>
      <c r="R73">
        <v>0.71399999999999997</v>
      </c>
      <c r="S73">
        <v>0.71399999999999997</v>
      </c>
      <c r="T73">
        <v>0.71399999999999997</v>
      </c>
      <c r="U73">
        <v>0.71399999999999997</v>
      </c>
      <c r="V73">
        <v>0.71399999999999997</v>
      </c>
      <c r="W73">
        <v>0.71399999999999997</v>
      </c>
      <c r="X73">
        <v>1</v>
      </c>
      <c r="Y73">
        <v>0</v>
      </c>
      <c r="Z73">
        <v>0</v>
      </c>
      <c r="AA73">
        <v>0</v>
      </c>
      <c r="AB73">
        <v>2</v>
      </c>
      <c r="AC73">
        <v>526</v>
      </c>
      <c r="AD73">
        <v>96</v>
      </c>
      <c r="AE73">
        <v>622</v>
      </c>
      <c r="AF73">
        <v>18167</v>
      </c>
      <c r="AG73">
        <v>0.71399999999999997</v>
      </c>
      <c r="AH73">
        <v>0.71399999999999997</v>
      </c>
      <c r="AI73">
        <v>0.71399999999999997</v>
      </c>
      <c r="AJ73">
        <v>0.71399999999999997</v>
      </c>
      <c r="AK73">
        <v>0.71399999999999997</v>
      </c>
      <c r="AL73">
        <v>0.71399999999999997</v>
      </c>
      <c r="AM73">
        <v>1</v>
      </c>
      <c r="AN73">
        <v>0</v>
      </c>
      <c r="AO73">
        <v>0</v>
      </c>
      <c r="AP73">
        <v>0</v>
      </c>
      <c r="AQ73">
        <v>2</v>
      </c>
      <c r="AR73">
        <v>516</v>
      </c>
      <c r="AS73">
        <v>96</v>
      </c>
      <c r="AT73">
        <v>612</v>
      </c>
      <c r="AU73">
        <v>17037</v>
      </c>
      <c r="AV73">
        <f t="shared" si="4"/>
        <v>0.57133333333333336</v>
      </c>
      <c r="AW73">
        <f t="shared" si="5"/>
        <v>0.57133333333333336</v>
      </c>
      <c r="AX73">
        <f t="shared" si="6"/>
        <v>0.57133333333333336</v>
      </c>
      <c r="AY73" s="3" t="str">
        <f>VLOOKUP($B73,[1]queries!$A$2:$V$697,AY$1,FALSE)</f>
        <v>chemical_element</v>
      </c>
      <c r="AZ73" s="3" t="str">
        <f>VLOOKUP($B73,[1]queries!$A$2:$V$697,AZ$1,FALSE)</f>
        <v>SELECT atomic_number, symbol, element, periodic_table_group, period, block, atomic_weight, origin, phase FROM chemical_element WHERE atomic_number &lt;= 1 AND periodic_table_group = '1'</v>
      </c>
      <c r="BA73" s="3" t="str">
        <f>VLOOKUP($B73,[1]queries!$A$2:$V$697,BA$1,FALSE)</f>
        <v>List the atomic_number, symbol, element, periodic_table_group, period, block, atomic_weight, origin and phase of chemical_elements WHERE atomic_number is smaller or equal than 1 and periodic_table_group is equal to 1</v>
      </c>
      <c r="BB73" s="3">
        <f>VLOOKUP($B73,[1]queries!$A$2:$V$697,BB$1,FALSE)</f>
        <v>1</v>
      </c>
      <c r="BC73" s="3">
        <f>VLOOKUP($B73,[1]queries!$A$2:$V$697,BC$1,FALSE)</f>
        <v>9</v>
      </c>
      <c r="BD73" s="3">
        <f>VLOOKUP($B73,[1]queries!$A$2:$V$697,BD$1,FALSE)</f>
        <v>3</v>
      </c>
      <c r="BE73" s="3">
        <f>VLOOKUP($B73,[1]queries!$A$2:$V$697,BE$1,FALSE)</f>
        <v>6</v>
      </c>
      <c r="BF73" s="3">
        <f>VLOOKUP($B73,[1]queries!$A$2:$V$697,BF$1,FALSE)</f>
        <v>1</v>
      </c>
      <c r="BG73" s="3">
        <f>VLOOKUP($B73,[1]queries!$A$2:$V$697,BG$1,FALSE)</f>
        <v>1</v>
      </c>
      <c r="BH73" s="3">
        <f>VLOOKUP($B73,[1]queries!$A$2:$V$697,BH$1,FALSE)</f>
        <v>1</v>
      </c>
      <c r="BI73" s="3">
        <f>VLOOKUP($B73,[1]queries!$A$2:$V$697,BI$1,FALSE)</f>
        <v>0</v>
      </c>
      <c r="BJ73" s="3">
        <f>VLOOKUP($B73,[1]queries!$A$2:$V$697,BJ$1,FALSE)</f>
        <v>0</v>
      </c>
      <c r="BK73" s="3">
        <f>VLOOKUP($B73,[1]queries!$A$2:$V$697,BK$1,FALSE)</f>
        <v>0</v>
      </c>
      <c r="BL73" s="3">
        <f>VLOOKUP($B73,[1]queries!$A$2:$V$697,BL$1,FALSE)</f>
        <v>0</v>
      </c>
      <c r="BM73" s="3">
        <f>VLOOKUP($B73,[1]queries!$A$2:$V$697,BM$1,FALSE)</f>
        <v>0</v>
      </c>
      <c r="BN73" s="3">
        <f>VLOOKUP($B73,[1]queries!$A$2:$V$697,BN$1,FALSE)</f>
        <v>0</v>
      </c>
      <c r="BO73" s="3">
        <f>VLOOKUP($B73,[1]queries!$A$2:$V$697,BO$1,FALSE)</f>
        <v>0</v>
      </c>
      <c r="BP73" s="3">
        <f>VLOOKUP($B73,[1]queries!$A$2:$V$697,BP$1,FALSE)</f>
        <v>0</v>
      </c>
      <c r="BQ73" s="3">
        <f>VLOOKUP($B73,[1]queries!$A$2:$V$697,BQ$1,FALSE)</f>
        <v>9</v>
      </c>
      <c r="BR73" s="3">
        <f>VLOOKUP($B73,[1]queries!$A$2:$V$697,BR$1,FALSE)</f>
        <v>2</v>
      </c>
    </row>
    <row r="74" spans="1:70" x14ac:dyDescent="0.2">
      <c r="A74" s="1">
        <v>73</v>
      </c>
      <c r="B74" t="s">
        <v>126</v>
      </c>
      <c r="C74">
        <v>0.83299999999999996</v>
      </c>
      <c r="D74">
        <v>0.83299999999999996</v>
      </c>
      <c r="E74">
        <v>0.83299999999999996</v>
      </c>
      <c r="F74">
        <v>0.83299999999999996</v>
      </c>
      <c r="G74">
        <v>0.83299999999999996</v>
      </c>
      <c r="H74">
        <v>0.83299999999999996</v>
      </c>
      <c r="I74">
        <v>1</v>
      </c>
      <c r="J74">
        <v>0</v>
      </c>
      <c r="K74">
        <v>0</v>
      </c>
      <c r="L74">
        <v>0</v>
      </c>
      <c r="M74">
        <v>2</v>
      </c>
      <c r="N74">
        <v>453</v>
      </c>
      <c r="O74">
        <v>107</v>
      </c>
      <c r="P74">
        <v>560</v>
      </c>
      <c r="Q74">
        <v>20045</v>
      </c>
      <c r="R74">
        <v>0.83299999999999996</v>
      </c>
      <c r="S74">
        <v>0.83299999999999996</v>
      </c>
      <c r="T74">
        <v>0.83299999999999996</v>
      </c>
      <c r="U74">
        <v>0.83299999999999996</v>
      </c>
      <c r="V74">
        <v>0.83299999999999996</v>
      </c>
      <c r="W74">
        <v>0.83299999999999996</v>
      </c>
      <c r="X74">
        <v>1</v>
      </c>
      <c r="Y74">
        <v>0</v>
      </c>
      <c r="Z74">
        <v>0</v>
      </c>
      <c r="AA74">
        <v>0</v>
      </c>
      <c r="AB74">
        <v>2</v>
      </c>
      <c r="AC74">
        <v>426</v>
      </c>
      <c r="AD74">
        <v>65</v>
      </c>
      <c r="AE74">
        <v>491</v>
      </c>
      <c r="AF74">
        <v>15055</v>
      </c>
      <c r="AG74">
        <v>0.83299999999999996</v>
      </c>
      <c r="AH74">
        <v>0.83299999999999996</v>
      </c>
      <c r="AI74">
        <v>0.83299999999999996</v>
      </c>
      <c r="AJ74">
        <v>0.83299999999999996</v>
      </c>
      <c r="AK74">
        <v>0.83299999999999996</v>
      </c>
      <c r="AL74">
        <v>0.83299999999999996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426</v>
      </c>
      <c r="AS74">
        <v>65</v>
      </c>
      <c r="AT74">
        <v>491</v>
      </c>
      <c r="AU74">
        <v>16294</v>
      </c>
      <c r="AV74">
        <f t="shared" si="4"/>
        <v>0.61099999999999999</v>
      </c>
      <c r="AW74">
        <f t="shared" si="5"/>
        <v>0.61099999999999999</v>
      </c>
      <c r="AX74">
        <f t="shared" si="6"/>
        <v>0.61099999999999999</v>
      </c>
      <c r="AY74" s="3" t="str">
        <f>VLOOKUP($B74,[1]queries!$A$2:$V$697,AY$1,FALSE)</f>
        <v>airport</v>
      </c>
      <c r="AZ74" s="3" t="str">
        <f>VLOOKUP($B74,[1]queries!$A$2:$V$697,AZ$1,FALSE)</f>
        <v>SELECT iata_code, icao_code, airport_name, standard_timezone, city, nation FROM airport WHERE iata_code = 'AAC' AND city = 'El Arish'</v>
      </c>
      <c r="BA74" s="3" t="str">
        <f>VLOOKUP($B74,[1]queries!$A$2:$V$697,BA$1,FALSE)</f>
        <v>List the iata_code, icao_code, airport_name, standard_timezone, city and nation of airports WHERE iata_code is equal to AAC and city is equal to El Arish</v>
      </c>
      <c r="BB74" s="3">
        <f>VLOOKUP($B74,[1]queries!$A$2:$V$697,BB$1,FALSE)</f>
        <v>1</v>
      </c>
      <c r="BC74" s="3">
        <f>VLOOKUP($B74,[1]queries!$A$2:$V$697,BC$1,FALSE)</f>
        <v>6</v>
      </c>
      <c r="BD74" s="3">
        <f>VLOOKUP($B74,[1]queries!$A$2:$V$697,BD$1,FALSE)</f>
        <v>0</v>
      </c>
      <c r="BE74" s="3">
        <f>VLOOKUP($B74,[1]queries!$A$2:$V$697,BE$1,FALSE)</f>
        <v>6</v>
      </c>
      <c r="BF74" s="3">
        <f>VLOOKUP($B74,[1]queries!$A$2:$V$697,BF$1,FALSE)</f>
        <v>1</v>
      </c>
      <c r="BG74" s="3">
        <f>VLOOKUP($B74,[1]queries!$A$2:$V$697,BG$1,FALSE)</f>
        <v>0</v>
      </c>
      <c r="BH74" s="3">
        <f>VLOOKUP($B74,[1]queries!$A$2:$V$697,BH$1,FALSE)</f>
        <v>2</v>
      </c>
      <c r="BI74" s="3">
        <f>VLOOKUP($B74,[1]queries!$A$2:$V$697,BI$1,FALSE)</f>
        <v>0</v>
      </c>
      <c r="BJ74" s="3">
        <f>VLOOKUP($B74,[1]queries!$A$2:$V$697,BJ$1,FALSE)</f>
        <v>0</v>
      </c>
      <c r="BK74" s="3">
        <f>VLOOKUP($B74,[1]queries!$A$2:$V$697,BK$1,FALSE)</f>
        <v>0</v>
      </c>
      <c r="BL74" s="3">
        <f>VLOOKUP($B74,[1]queries!$A$2:$V$697,BL$1,FALSE)</f>
        <v>0</v>
      </c>
      <c r="BM74" s="3">
        <f>VLOOKUP($B74,[1]queries!$A$2:$V$697,BM$1,FALSE)</f>
        <v>0</v>
      </c>
      <c r="BN74" s="3">
        <f>VLOOKUP($B74,[1]queries!$A$2:$V$697,BN$1,FALSE)</f>
        <v>0</v>
      </c>
      <c r="BO74" s="3">
        <f>VLOOKUP($B74,[1]queries!$A$2:$V$697,BO$1,FALSE)</f>
        <v>0</v>
      </c>
      <c r="BP74" s="3">
        <f>VLOOKUP($B74,[1]queries!$A$2:$V$697,BP$1,FALSE)</f>
        <v>0</v>
      </c>
      <c r="BQ74" s="3" t="str">
        <f>VLOOKUP($B74,[1]queries!$A$2:$V$697,BQ$1,FALSE)</f>
        <v/>
      </c>
      <c r="BR74" s="3" t="str">
        <f>VLOOKUP($B74,[1]queries!$A$2:$V$697,BR$1,FALSE)</f>
        <v/>
      </c>
    </row>
    <row r="75" spans="1:70" x14ac:dyDescent="0.2">
      <c r="A75" s="1">
        <v>74</v>
      </c>
      <c r="B75" t="s">
        <v>127</v>
      </c>
      <c r="C75">
        <v>0.84599999999999997</v>
      </c>
      <c r="D75">
        <v>0.84599999999999997</v>
      </c>
      <c r="E75">
        <v>0.91700000000000004</v>
      </c>
      <c r="F75">
        <v>0.91700000000000004</v>
      </c>
      <c r="G75">
        <v>0.88</v>
      </c>
      <c r="H75">
        <v>0.88</v>
      </c>
      <c r="I75">
        <v>1</v>
      </c>
      <c r="J75">
        <v>0</v>
      </c>
      <c r="K75">
        <v>0</v>
      </c>
      <c r="L75">
        <v>0</v>
      </c>
      <c r="M75">
        <v>2</v>
      </c>
      <c r="N75">
        <v>570</v>
      </c>
      <c r="O75">
        <v>160</v>
      </c>
      <c r="P75">
        <v>730</v>
      </c>
      <c r="Q75">
        <v>17192</v>
      </c>
      <c r="R75">
        <v>0.84599999999999997</v>
      </c>
      <c r="S75">
        <v>0.84599999999999997</v>
      </c>
      <c r="T75">
        <v>0.91700000000000004</v>
      </c>
      <c r="U75">
        <v>0.91700000000000004</v>
      </c>
      <c r="V75">
        <v>0.88</v>
      </c>
      <c r="W75">
        <v>0.88</v>
      </c>
      <c r="X75">
        <v>1</v>
      </c>
      <c r="Y75">
        <v>0</v>
      </c>
      <c r="Z75">
        <v>0</v>
      </c>
      <c r="AA75">
        <v>0</v>
      </c>
      <c r="AB75">
        <v>2</v>
      </c>
      <c r="AC75">
        <v>568</v>
      </c>
      <c r="AD75">
        <v>179</v>
      </c>
      <c r="AE75">
        <v>747</v>
      </c>
      <c r="AF75">
        <v>17428</v>
      </c>
      <c r="AG75">
        <v>0.84599999999999997</v>
      </c>
      <c r="AH75">
        <v>0.84599999999999997</v>
      </c>
      <c r="AI75">
        <v>0.91700000000000004</v>
      </c>
      <c r="AJ75">
        <v>0.91700000000000004</v>
      </c>
      <c r="AK75">
        <v>0.88</v>
      </c>
      <c r="AL75">
        <v>0.88</v>
      </c>
      <c r="AM75">
        <v>1</v>
      </c>
      <c r="AN75">
        <v>0</v>
      </c>
      <c r="AO75">
        <v>0</v>
      </c>
      <c r="AP75">
        <v>0</v>
      </c>
      <c r="AQ75">
        <v>2</v>
      </c>
      <c r="AR75">
        <v>564</v>
      </c>
      <c r="AS75">
        <v>179</v>
      </c>
      <c r="AT75">
        <v>743</v>
      </c>
      <c r="AU75">
        <v>18561</v>
      </c>
      <c r="AV75">
        <f t="shared" si="4"/>
        <v>0.62666666666666659</v>
      </c>
      <c r="AW75">
        <f t="shared" si="5"/>
        <v>0.62666666666666659</v>
      </c>
      <c r="AX75">
        <f t="shared" si="6"/>
        <v>0.62666666666666659</v>
      </c>
      <c r="AY75" s="3" t="str">
        <f>VLOOKUP($B75,[1]queries!$A$2:$V$697,AY$1,FALSE)</f>
        <v>chemical_element</v>
      </c>
      <c r="AZ75" s="3" t="str">
        <f>VLOOKUP($B75,[1]queries!$A$2:$V$697,AZ$1,FALSE)</f>
        <v>SELECT atomic_number, symbol, element, periodic_table_group, period, block, atomic_weight, origin, phase FROM chemical_element WHERE period = 1 AND block = 's-block'</v>
      </c>
      <c r="BA75" s="3" t="str">
        <f>VLOOKUP($B75,[1]queries!$A$2:$V$697,BA$1,FALSE)</f>
        <v>List the atomic_number, symbol, element, periodic_table_group, period, block, atomic_weight, origin and phase of chemical_elements WHERE period is equal to 1 and block is equal to s-block</v>
      </c>
      <c r="BB75" s="3">
        <f>VLOOKUP($B75,[1]queries!$A$2:$V$697,BB$1,FALSE)</f>
        <v>2</v>
      </c>
      <c r="BC75" s="3">
        <f>VLOOKUP($B75,[1]queries!$A$2:$V$697,BC$1,FALSE)</f>
        <v>9</v>
      </c>
      <c r="BD75" s="3">
        <f>VLOOKUP($B75,[1]queries!$A$2:$V$697,BD$1,FALSE)</f>
        <v>3</v>
      </c>
      <c r="BE75" s="3">
        <f>VLOOKUP($B75,[1]queries!$A$2:$V$697,BE$1,FALSE)</f>
        <v>6</v>
      </c>
      <c r="BF75" s="3">
        <f>VLOOKUP($B75,[1]queries!$A$2:$V$697,BF$1,FALSE)</f>
        <v>1</v>
      </c>
      <c r="BG75" s="3">
        <f>VLOOKUP($B75,[1]queries!$A$2:$V$697,BG$1,FALSE)</f>
        <v>1</v>
      </c>
      <c r="BH75" s="3">
        <f>VLOOKUP($B75,[1]queries!$A$2:$V$697,BH$1,FALSE)</f>
        <v>1</v>
      </c>
      <c r="BI75" s="3">
        <f>VLOOKUP($B75,[1]queries!$A$2:$V$697,BI$1,FALSE)</f>
        <v>0</v>
      </c>
      <c r="BJ75" s="3">
        <f>VLOOKUP($B75,[1]queries!$A$2:$V$697,BJ$1,FALSE)</f>
        <v>0</v>
      </c>
      <c r="BK75" s="3">
        <f>VLOOKUP($B75,[1]queries!$A$2:$V$697,BK$1,FALSE)</f>
        <v>0</v>
      </c>
      <c r="BL75" s="3">
        <f>VLOOKUP($B75,[1]queries!$A$2:$V$697,BL$1,FALSE)</f>
        <v>0</v>
      </c>
      <c r="BM75" s="3">
        <f>VLOOKUP($B75,[1]queries!$A$2:$V$697,BM$1,FALSE)</f>
        <v>0</v>
      </c>
      <c r="BN75" s="3">
        <f>VLOOKUP($B75,[1]queries!$A$2:$V$697,BN$1,FALSE)</f>
        <v>0</v>
      </c>
      <c r="BO75" s="3">
        <f>VLOOKUP($B75,[1]queries!$A$2:$V$697,BO$1,FALSE)</f>
        <v>0</v>
      </c>
      <c r="BP75" s="3">
        <f>VLOOKUP($B75,[1]queries!$A$2:$V$697,BP$1,FALSE)</f>
        <v>0</v>
      </c>
      <c r="BQ75" s="3">
        <f>VLOOKUP($B75,[1]queries!$A$2:$V$697,BQ$1,FALSE)</f>
        <v>9</v>
      </c>
      <c r="BR75" s="3">
        <f>VLOOKUP($B75,[1]queries!$A$2:$V$697,BR$1,FALSE)</f>
        <v>2</v>
      </c>
    </row>
    <row r="76" spans="1:70" x14ac:dyDescent="0.2">
      <c r="A76" s="1">
        <v>75</v>
      </c>
      <c r="B76" t="s">
        <v>128</v>
      </c>
      <c r="C76">
        <v>0.85</v>
      </c>
      <c r="D76">
        <v>0.875</v>
      </c>
      <c r="E76">
        <v>0.872</v>
      </c>
      <c r="F76">
        <v>0.89700000000000002</v>
      </c>
      <c r="G76">
        <v>0.86099999999999999</v>
      </c>
      <c r="H76">
        <v>0.88600000000000001</v>
      </c>
      <c r="I76">
        <v>1</v>
      </c>
      <c r="J76">
        <v>0</v>
      </c>
      <c r="K76">
        <v>0</v>
      </c>
      <c r="L76">
        <v>0</v>
      </c>
      <c r="M76">
        <v>3</v>
      </c>
      <c r="N76">
        <v>1178</v>
      </c>
      <c r="O76">
        <v>536</v>
      </c>
      <c r="P76">
        <v>1714</v>
      </c>
      <c r="Q76">
        <v>31471</v>
      </c>
      <c r="R76">
        <v>0.79100000000000004</v>
      </c>
      <c r="S76">
        <v>0.81399999999999995</v>
      </c>
      <c r="T76">
        <v>0.872</v>
      </c>
      <c r="U76">
        <v>0.89700000000000002</v>
      </c>
      <c r="V76">
        <v>0.82899999999999996</v>
      </c>
      <c r="W76">
        <v>0.85399999999999998</v>
      </c>
      <c r="X76">
        <v>1</v>
      </c>
      <c r="Y76">
        <v>0</v>
      </c>
      <c r="Z76">
        <v>0</v>
      </c>
      <c r="AA76">
        <v>0</v>
      </c>
      <c r="AB76">
        <v>2</v>
      </c>
      <c r="AC76">
        <v>850</v>
      </c>
      <c r="AD76">
        <v>606</v>
      </c>
      <c r="AE76">
        <v>1456</v>
      </c>
      <c r="AF76">
        <v>20181</v>
      </c>
      <c r="AG76">
        <v>0.79100000000000004</v>
      </c>
      <c r="AH76">
        <v>0.81399999999999995</v>
      </c>
      <c r="AI76">
        <v>0.872</v>
      </c>
      <c r="AJ76">
        <v>0.89700000000000002</v>
      </c>
      <c r="AK76">
        <v>0.82899999999999996</v>
      </c>
      <c r="AL76">
        <v>0.85399999999999998</v>
      </c>
      <c r="AM76">
        <v>1</v>
      </c>
      <c r="AN76">
        <v>0</v>
      </c>
      <c r="AO76">
        <v>0</v>
      </c>
      <c r="AP76">
        <v>0</v>
      </c>
      <c r="AQ76">
        <v>2</v>
      </c>
      <c r="AR76">
        <v>840</v>
      </c>
      <c r="AS76">
        <v>606</v>
      </c>
      <c r="AT76">
        <v>1446</v>
      </c>
      <c r="AU76">
        <v>19819</v>
      </c>
      <c r="AV76">
        <f t="shared" si="4"/>
        <v>0.62866666666666671</v>
      </c>
      <c r="AW76">
        <f t="shared" si="5"/>
        <v>0.61799999999999999</v>
      </c>
      <c r="AX76">
        <f t="shared" si="6"/>
        <v>0.61799999999999999</v>
      </c>
      <c r="AY76" s="3" t="str">
        <f>VLOOKUP($B76,[1]queries!$A$2:$V$697,AY$1,FALSE)</f>
        <v>chemical_element</v>
      </c>
      <c r="AZ76" s="3" t="str">
        <f>VLOOKUP($B76,[1]queries!$A$2:$V$697,AZ$1,FALSE)</f>
        <v>SELECT atomic_number, symbol, element, periodic_table_group, period, block, atomic_weight, origin, phase FROM chemical_element WHERE atomic_number &gt;= 1 AND periodic_table_group = '1'</v>
      </c>
      <c r="BA76" s="3" t="str">
        <f>VLOOKUP($B76,[1]queries!$A$2:$V$697,BA$1,FALSE)</f>
        <v>List the atomic_number, symbol, element, periodic_table_group, period, block, atomic_weight, origin and phase of chemical_elements WHERE atomic_number is greater or equal than 1 and periodic_table_group is equal to 1</v>
      </c>
      <c r="BB76" s="3">
        <f>VLOOKUP($B76,[1]queries!$A$2:$V$697,BB$1,FALSE)</f>
        <v>7</v>
      </c>
      <c r="BC76" s="3">
        <f>VLOOKUP($B76,[1]queries!$A$2:$V$697,BC$1,FALSE)</f>
        <v>9</v>
      </c>
      <c r="BD76" s="3">
        <f>VLOOKUP($B76,[1]queries!$A$2:$V$697,BD$1,FALSE)</f>
        <v>3</v>
      </c>
      <c r="BE76" s="3">
        <f>VLOOKUP($B76,[1]queries!$A$2:$V$697,BE$1,FALSE)</f>
        <v>6</v>
      </c>
      <c r="BF76" s="3">
        <f>VLOOKUP($B76,[1]queries!$A$2:$V$697,BF$1,FALSE)</f>
        <v>1</v>
      </c>
      <c r="BG76" s="3">
        <f>VLOOKUP($B76,[1]queries!$A$2:$V$697,BG$1,FALSE)</f>
        <v>1</v>
      </c>
      <c r="BH76" s="3">
        <f>VLOOKUP($B76,[1]queries!$A$2:$V$697,BH$1,FALSE)</f>
        <v>1</v>
      </c>
      <c r="BI76" s="3">
        <f>VLOOKUP($B76,[1]queries!$A$2:$V$697,BI$1,FALSE)</f>
        <v>0</v>
      </c>
      <c r="BJ76" s="3">
        <f>VLOOKUP($B76,[1]queries!$A$2:$V$697,BJ$1,FALSE)</f>
        <v>0</v>
      </c>
      <c r="BK76" s="3">
        <f>VLOOKUP($B76,[1]queries!$A$2:$V$697,BK$1,FALSE)</f>
        <v>0</v>
      </c>
      <c r="BL76" s="3">
        <f>VLOOKUP($B76,[1]queries!$A$2:$V$697,BL$1,FALSE)</f>
        <v>0</v>
      </c>
      <c r="BM76" s="3">
        <f>VLOOKUP($B76,[1]queries!$A$2:$V$697,BM$1,FALSE)</f>
        <v>0</v>
      </c>
      <c r="BN76" s="3">
        <f>VLOOKUP($B76,[1]queries!$A$2:$V$697,BN$1,FALSE)</f>
        <v>0</v>
      </c>
      <c r="BO76" s="3">
        <f>VLOOKUP($B76,[1]queries!$A$2:$V$697,BO$1,FALSE)</f>
        <v>0</v>
      </c>
      <c r="BP76" s="3">
        <f>VLOOKUP($B76,[1]queries!$A$2:$V$697,BP$1,FALSE)</f>
        <v>0</v>
      </c>
      <c r="BQ76" s="3">
        <f>VLOOKUP($B76,[1]queries!$A$2:$V$697,BQ$1,FALSE)</f>
        <v>9</v>
      </c>
      <c r="BR76" s="3">
        <f>VLOOKUP($B76,[1]queries!$A$2:$V$697,BR$1,FALSE)</f>
        <v>2</v>
      </c>
    </row>
    <row r="77" spans="1:70" x14ac:dyDescent="0.2">
      <c r="A77" s="1">
        <v>76</v>
      </c>
      <c r="B77" t="s">
        <v>129</v>
      </c>
      <c r="C77">
        <v>0.83299999999999996</v>
      </c>
      <c r="D77">
        <v>0.83299999999999996</v>
      </c>
      <c r="E77">
        <v>0.83299999999999996</v>
      </c>
      <c r="F77">
        <v>0.83299999999999996</v>
      </c>
      <c r="G77">
        <v>0.83299999999999996</v>
      </c>
      <c r="H77">
        <v>0.83299999999999996</v>
      </c>
      <c r="I77">
        <v>1</v>
      </c>
      <c r="J77">
        <v>0</v>
      </c>
      <c r="K77">
        <v>0</v>
      </c>
      <c r="L77">
        <v>0</v>
      </c>
      <c r="M77">
        <v>2</v>
      </c>
      <c r="N77">
        <v>455</v>
      </c>
      <c r="O77">
        <v>66</v>
      </c>
      <c r="P77">
        <v>521</v>
      </c>
      <c r="Q77">
        <v>15660</v>
      </c>
      <c r="R77">
        <v>0.83299999999999996</v>
      </c>
      <c r="S77">
        <v>0.83299999999999996</v>
      </c>
      <c r="T77">
        <v>0.83299999999999996</v>
      </c>
      <c r="U77">
        <v>0.83299999999999996</v>
      </c>
      <c r="V77">
        <v>0.83299999999999996</v>
      </c>
      <c r="W77">
        <v>0.83299999999999996</v>
      </c>
      <c r="X77">
        <v>1</v>
      </c>
      <c r="Y77">
        <v>0</v>
      </c>
      <c r="Z77">
        <v>0</v>
      </c>
      <c r="AA77">
        <v>0</v>
      </c>
      <c r="AB77">
        <v>2</v>
      </c>
      <c r="AC77">
        <v>429</v>
      </c>
      <c r="AD77">
        <v>66</v>
      </c>
      <c r="AE77">
        <v>495</v>
      </c>
      <c r="AF77">
        <v>18948</v>
      </c>
      <c r="AG77">
        <v>0.83299999999999996</v>
      </c>
      <c r="AH77">
        <v>0.83299999999999996</v>
      </c>
      <c r="AI77">
        <v>0.83299999999999996</v>
      </c>
      <c r="AJ77">
        <v>0.83299999999999996</v>
      </c>
      <c r="AK77">
        <v>0.83299999999999996</v>
      </c>
      <c r="AL77">
        <v>0.83299999999999996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429</v>
      </c>
      <c r="AS77">
        <v>66</v>
      </c>
      <c r="AT77">
        <v>495</v>
      </c>
      <c r="AU77">
        <v>18898</v>
      </c>
      <c r="AV77">
        <f t="shared" si="4"/>
        <v>0.61099999999999999</v>
      </c>
      <c r="AW77">
        <f t="shared" si="5"/>
        <v>0.61099999999999999</v>
      </c>
      <c r="AX77">
        <f t="shared" si="6"/>
        <v>0.61099999999999999</v>
      </c>
      <c r="AY77" s="3" t="str">
        <f>VLOOKUP($B77,[1]queries!$A$2:$V$697,AY$1,FALSE)</f>
        <v>airport</v>
      </c>
      <c r="AZ77" s="3" t="str">
        <f>VLOOKUP($B77,[1]queries!$A$2:$V$697,AZ$1,FALSE)</f>
        <v>SELECT iata_code, icao_code, airport_name, standard_timezone, city, nation FROM airport WHERE iata_code = 'AAB' AND city = 'Arrabury'</v>
      </c>
      <c r="BA77" s="3" t="str">
        <f>VLOOKUP($B77,[1]queries!$A$2:$V$697,BA$1,FALSE)</f>
        <v>List the iata_code, icao_code, airport_name, standard_timezone, city and nation of airports WHERE iata_code is equal to AAB and city is equal to Arrabury</v>
      </c>
      <c r="BB77" s="3">
        <f>VLOOKUP($B77,[1]queries!$A$2:$V$697,BB$1,FALSE)</f>
        <v>1</v>
      </c>
      <c r="BC77" s="3">
        <f>VLOOKUP($B77,[1]queries!$A$2:$V$697,BC$1,FALSE)</f>
        <v>6</v>
      </c>
      <c r="BD77" s="3">
        <f>VLOOKUP($B77,[1]queries!$A$2:$V$697,BD$1,FALSE)</f>
        <v>0</v>
      </c>
      <c r="BE77" s="3">
        <f>VLOOKUP($B77,[1]queries!$A$2:$V$697,BE$1,FALSE)</f>
        <v>6</v>
      </c>
      <c r="BF77" s="3">
        <f>VLOOKUP($B77,[1]queries!$A$2:$V$697,BF$1,FALSE)</f>
        <v>1</v>
      </c>
      <c r="BG77" s="3">
        <f>VLOOKUP($B77,[1]queries!$A$2:$V$697,BG$1,FALSE)</f>
        <v>0</v>
      </c>
      <c r="BH77" s="3">
        <f>VLOOKUP($B77,[1]queries!$A$2:$V$697,BH$1,FALSE)</f>
        <v>2</v>
      </c>
      <c r="BI77" s="3">
        <f>VLOOKUP($B77,[1]queries!$A$2:$V$697,BI$1,FALSE)</f>
        <v>0</v>
      </c>
      <c r="BJ77" s="3">
        <f>VLOOKUP($B77,[1]queries!$A$2:$V$697,BJ$1,FALSE)</f>
        <v>0</v>
      </c>
      <c r="BK77" s="3">
        <f>VLOOKUP($B77,[1]queries!$A$2:$V$697,BK$1,FALSE)</f>
        <v>0</v>
      </c>
      <c r="BL77" s="3">
        <f>VLOOKUP($B77,[1]queries!$A$2:$V$697,BL$1,FALSE)</f>
        <v>0</v>
      </c>
      <c r="BM77" s="3">
        <f>VLOOKUP($B77,[1]queries!$A$2:$V$697,BM$1,FALSE)</f>
        <v>0</v>
      </c>
      <c r="BN77" s="3">
        <f>VLOOKUP($B77,[1]queries!$A$2:$V$697,BN$1,FALSE)</f>
        <v>0</v>
      </c>
      <c r="BO77" s="3">
        <f>VLOOKUP($B77,[1]queries!$A$2:$V$697,BO$1,FALSE)</f>
        <v>0</v>
      </c>
      <c r="BP77" s="3">
        <f>VLOOKUP($B77,[1]queries!$A$2:$V$697,BP$1,FALSE)</f>
        <v>0</v>
      </c>
      <c r="BQ77" s="3" t="str">
        <f>VLOOKUP($B77,[1]queries!$A$2:$V$697,BQ$1,FALSE)</f>
        <v/>
      </c>
      <c r="BR77" s="3" t="str">
        <f>VLOOKUP($B77,[1]queries!$A$2:$V$697,BR$1,FALSE)</f>
        <v/>
      </c>
    </row>
    <row r="78" spans="1:70" x14ac:dyDescent="0.2">
      <c r="A78" s="1">
        <v>77</v>
      </c>
      <c r="B78" t="s">
        <v>130</v>
      </c>
      <c r="C78">
        <v>0.216</v>
      </c>
      <c r="D78">
        <v>0.24299999999999999</v>
      </c>
      <c r="E78">
        <v>0.88900000000000001</v>
      </c>
      <c r="F78">
        <v>0.88900000000000001</v>
      </c>
      <c r="G78">
        <v>0.34799999999999998</v>
      </c>
      <c r="H78">
        <v>0.38200000000000001</v>
      </c>
      <c r="I78">
        <v>0.16700000000000001</v>
      </c>
      <c r="J78">
        <v>0</v>
      </c>
      <c r="K78">
        <v>0</v>
      </c>
      <c r="L78">
        <v>0</v>
      </c>
      <c r="M78">
        <v>2</v>
      </c>
      <c r="N78">
        <v>797</v>
      </c>
      <c r="O78">
        <v>503</v>
      </c>
      <c r="P78">
        <v>1300</v>
      </c>
      <c r="Q78">
        <v>24396</v>
      </c>
      <c r="R78">
        <v>2.4E-2</v>
      </c>
      <c r="S78">
        <v>0.13400000000000001</v>
      </c>
      <c r="T78">
        <v>0.66700000000000004</v>
      </c>
      <c r="U78">
        <v>0.77800000000000002</v>
      </c>
      <c r="V78">
        <v>4.5999999999999999E-2</v>
      </c>
      <c r="W78">
        <v>0.22800000000000001</v>
      </c>
      <c r="X78">
        <v>2.1000000000000001E-2</v>
      </c>
      <c r="Y78">
        <v>0</v>
      </c>
      <c r="Z78">
        <v>0</v>
      </c>
      <c r="AA78">
        <v>0</v>
      </c>
      <c r="AB78">
        <v>2</v>
      </c>
      <c r="AC78">
        <v>3028</v>
      </c>
      <c r="AD78">
        <v>4098</v>
      </c>
      <c r="AE78">
        <v>7126</v>
      </c>
      <c r="AF78">
        <v>69884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213</v>
      </c>
      <c r="AS78">
        <v>2</v>
      </c>
      <c r="AT78">
        <v>215</v>
      </c>
      <c r="AU78">
        <v>13755</v>
      </c>
      <c r="AV78">
        <f t="shared" si="4"/>
        <v>0.18300000000000002</v>
      </c>
      <c r="AW78">
        <f t="shared" si="5"/>
        <v>8.3000000000000004E-2</v>
      </c>
      <c r="AX78">
        <f t="shared" si="6"/>
        <v>0.33333333333333331</v>
      </c>
      <c r="AY78" s="3" t="str">
        <f>VLOOKUP($B78,[1]queries!$A$2:$V$697,AY$1,FALSE)</f>
        <v>chemical_element</v>
      </c>
      <c r="AZ78" s="3" t="str">
        <f>VLOOKUP($B78,[1]queries!$A$2:$V$697,AZ$1,FALSE)</f>
        <v>SELECT atomic_number, symbol, element, periodic_table_group, period, block, atomic_weight, origin, phase FROM chemical_element WHERE periodic_table_group = '13' AND phase = 'unknown phase'</v>
      </c>
      <c r="BA78" s="3" t="str">
        <f>VLOOKUP($B78,[1]queries!$A$2:$V$697,BA$1,FALSE)</f>
        <v>List the atomic_number, symbol, element, periodic_table_group, period, block, atomic_weight, origin and phase of chemical_elements WHERE periodic_table_group is equal to 13 and phase is equal to unknown phase</v>
      </c>
      <c r="BB78" s="3">
        <f>VLOOKUP($B78,[1]queries!$A$2:$V$697,BB$1,FALSE)</f>
        <v>1</v>
      </c>
      <c r="BC78" s="3">
        <f>VLOOKUP($B78,[1]queries!$A$2:$V$697,BC$1,FALSE)</f>
        <v>9</v>
      </c>
      <c r="BD78" s="3">
        <f>VLOOKUP($B78,[1]queries!$A$2:$V$697,BD$1,FALSE)</f>
        <v>3</v>
      </c>
      <c r="BE78" s="3">
        <f>VLOOKUP($B78,[1]queries!$A$2:$V$697,BE$1,FALSE)</f>
        <v>6</v>
      </c>
      <c r="BF78" s="3">
        <f>VLOOKUP($B78,[1]queries!$A$2:$V$697,BF$1,FALSE)</f>
        <v>1</v>
      </c>
      <c r="BG78" s="3">
        <f>VLOOKUP($B78,[1]queries!$A$2:$V$697,BG$1,FALSE)</f>
        <v>0</v>
      </c>
      <c r="BH78" s="3">
        <f>VLOOKUP($B78,[1]queries!$A$2:$V$697,BH$1,FALSE)</f>
        <v>2</v>
      </c>
      <c r="BI78" s="3">
        <f>VLOOKUP($B78,[1]queries!$A$2:$V$697,BI$1,FALSE)</f>
        <v>0</v>
      </c>
      <c r="BJ78" s="3">
        <f>VLOOKUP($B78,[1]queries!$A$2:$V$697,BJ$1,FALSE)</f>
        <v>0</v>
      </c>
      <c r="BK78" s="3">
        <f>VLOOKUP($B78,[1]queries!$A$2:$V$697,BK$1,FALSE)</f>
        <v>0</v>
      </c>
      <c r="BL78" s="3">
        <f>VLOOKUP($B78,[1]queries!$A$2:$V$697,BL$1,FALSE)</f>
        <v>0</v>
      </c>
      <c r="BM78" s="3">
        <f>VLOOKUP($B78,[1]queries!$A$2:$V$697,BM$1,FALSE)</f>
        <v>0</v>
      </c>
      <c r="BN78" s="3">
        <f>VLOOKUP($B78,[1]queries!$A$2:$V$697,BN$1,FALSE)</f>
        <v>0</v>
      </c>
      <c r="BO78" s="3">
        <f>VLOOKUP($B78,[1]queries!$A$2:$V$697,BO$1,FALSE)</f>
        <v>0</v>
      </c>
      <c r="BP78" s="3">
        <f>VLOOKUP($B78,[1]queries!$A$2:$V$697,BP$1,FALSE)</f>
        <v>0</v>
      </c>
      <c r="BQ78" s="3">
        <f>VLOOKUP($B78,[1]queries!$A$2:$V$697,BQ$1,FALSE)</f>
        <v>9</v>
      </c>
      <c r="BR78" s="3" t="str">
        <f>VLOOKUP($B78,[1]queries!$A$2:$V$697,BR$1,FALSE)</f>
        <v/>
      </c>
    </row>
    <row r="79" spans="1:70" x14ac:dyDescent="0.2">
      <c r="A79" s="1">
        <v>78</v>
      </c>
      <c r="B79" t="s">
        <v>131</v>
      </c>
      <c r="C79">
        <v>0.71399999999999997</v>
      </c>
      <c r="D79">
        <v>0.71399999999999997</v>
      </c>
      <c r="E79">
        <v>0.71399999999999997</v>
      </c>
      <c r="F79">
        <v>0.71399999999999997</v>
      </c>
      <c r="G79">
        <v>0.71399999999999997</v>
      </c>
      <c r="H79">
        <v>0.71399999999999997</v>
      </c>
      <c r="I79">
        <v>1</v>
      </c>
      <c r="J79">
        <v>0</v>
      </c>
      <c r="K79">
        <v>0</v>
      </c>
      <c r="L79">
        <v>0</v>
      </c>
      <c r="M79">
        <v>2</v>
      </c>
      <c r="N79">
        <v>527</v>
      </c>
      <c r="O79">
        <v>82</v>
      </c>
      <c r="P79">
        <v>609</v>
      </c>
      <c r="Q79">
        <v>14854</v>
      </c>
      <c r="R79">
        <v>0.71399999999999997</v>
      </c>
      <c r="S79">
        <v>0.71399999999999997</v>
      </c>
      <c r="T79">
        <v>0.71399999999999997</v>
      </c>
      <c r="U79">
        <v>0.71399999999999997</v>
      </c>
      <c r="V79">
        <v>0.71399999999999997</v>
      </c>
      <c r="W79">
        <v>0.71399999999999997</v>
      </c>
      <c r="X79">
        <v>1</v>
      </c>
      <c r="Y79">
        <v>0</v>
      </c>
      <c r="Z79">
        <v>0</v>
      </c>
      <c r="AA79">
        <v>0</v>
      </c>
      <c r="AB79">
        <v>2</v>
      </c>
      <c r="AC79">
        <v>522</v>
      </c>
      <c r="AD79">
        <v>158</v>
      </c>
      <c r="AE79">
        <v>680</v>
      </c>
      <c r="AF79">
        <v>16267</v>
      </c>
      <c r="AG79">
        <v>0.71399999999999997</v>
      </c>
      <c r="AH79">
        <v>0.71399999999999997</v>
      </c>
      <c r="AI79">
        <v>0.71399999999999997</v>
      </c>
      <c r="AJ79">
        <v>0.71399999999999997</v>
      </c>
      <c r="AK79">
        <v>0.71399999999999997</v>
      </c>
      <c r="AL79">
        <v>0.71399999999999997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511</v>
      </c>
      <c r="AS79">
        <v>91</v>
      </c>
      <c r="AT79">
        <v>602</v>
      </c>
      <c r="AU79">
        <v>15679</v>
      </c>
      <c r="AV79">
        <f t="shared" si="4"/>
        <v>0.57133333333333336</v>
      </c>
      <c r="AW79">
        <f t="shared" si="5"/>
        <v>0.57133333333333336</v>
      </c>
      <c r="AX79">
        <f t="shared" si="6"/>
        <v>0.57133333333333336</v>
      </c>
      <c r="AY79" s="3" t="str">
        <f>VLOOKUP($B79,[1]queries!$A$2:$V$697,AY$1,FALSE)</f>
        <v>chemical_element</v>
      </c>
      <c r="AZ79" s="3" t="str">
        <f>VLOOKUP($B79,[1]queries!$A$2:$V$697,AZ$1,FALSE)</f>
        <v>SELECT atomic_number, symbol, element, periodic_table_group, period, block, atomic_weight, origin, phase FROM chemical_element WHERE atomic_number = 1 AND periodic_table_group = '1'</v>
      </c>
      <c r="BA79" s="3" t="str">
        <f>VLOOKUP($B79,[1]queries!$A$2:$V$697,BA$1,FALSE)</f>
        <v>List the atomic_number, symbol, element, periodic_table_group, period, block, atomic_weight, origin and phase of chemical_elements WHERE atomic_number is equal to 1 and periodic_table_group is equal to 1</v>
      </c>
      <c r="BB79" s="3">
        <f>VLOOKUP($B79,[1]queries!$A$2:$V$697,BB$1,FALSE)</f>
        <v>1</v>
      </c>
      <c r="BC79" s="3">
        <f>VLOOKUP($B79,[1]queries!$A$2:$V$697,BC$1,FALSE)</f>
        <v>9</v>
      </c>
      <c r="BD79" s="3">
        <f>VLOOKUP($B79,[1]queries!$A$2:$V$697,BD$1,FALSE)</f>
        <v>3</v>
      </c>
      <c r="BE79" s="3">
        <f>VLOOKUP($B79,[1]queries!$A$2:$V$697,BE$1,FALSE)</f>
        <v>6</v>
      </c>
      <c r="BF79" s="3">
        <f>VLOOKUP($B79,[1]queries!$A$2:$V$697,BF$1,FALSE)</f>
        <v>1</v>
      </c>
      <c r="BG79" s="3">
        <f>VLOOKUP($B79,[1]queries!$A$2:$V$697,BG$1,FALSE)</f>
        <v>1</v>
      </c>
      <c r="BH79" s="3">
        <f>VLOOKUP($B79,[1]queries!$A$2:$V$697,BH$1,FALSE)</f>
        <v>1</v>
      </c>
      <c r="BI79" s="3">
        <f>VLOOKUP($B79,[1]queries!$A$2:$V$697,BI$1,FALSE)</f>
        <v>0</v>
      </c>
      <c r="BJ79" s="3">
        <f>VLOOKUP($B79,[1]queries!$A$2:$V$697,BJ$1,FALSE)</f>
        <v>0</v>
      </c>
      <c r="BK79" s="3">
        <f>VLOOKUP($B79,[1]queries!$A$2:$V$697,BK$1,FALSE)</f>
        <v>0</v>
      </c>
      <c r="BL79" s="3">
        <f>VLOOKUP($B79,[1]queries!$A$2:$V$697,BL$1,FALSE)</f>
        <v>0</v>
      </c>
      <c r="BM79" s="3">
        <f>VLOOKUP($B79,[1]queries!$A$2:$V$697,BM$1,FALSE)</f>
        <v>0</v>
      </c>
      <c r="BN79" s="3">
        <f>VLOOKUP($B79,[1]queries!$A$2:$V$697,BN$1,FALSE)</f>
        <v>0</v>
      </c>
      <c r="BO79" s="3">
        <f>VLOOKUP($B79,[1]queries!$A$2:$V$697,BO$1,FALSE)</f>
        <v>0</v>
      </c>
      <c r="BP79" s="3">
        <f>VLOOKUP($B79,[1]queries!$A$2:$V$697,BP$1,FALSE)</f>
        <v>0</v>
      </c>
      <c r="BQ79" s="3">
        <f>VLOOKUP($B79,[1]queries!$A$2:$V$697,BQ$1,FALSE)</f>
        <v>9</v>
      </c>
      <c r="BR79" s="3">
        <f>VLOOKUP($B79,[1]queries!$A$2:$V$697,BR$1,FALSE)</f>
        <v>2</v>
      </c>
    </row>
    <row r="80" spans="1:70" x14ac:dyDescent="0.2">
      <c r="A80" s="1">
        <v>79</v>
      </c>
      <c r="B80" t="s">
        <v>132</v>
      </c>
      <c r="C80">
        <v>0.66700000000000004</v>
      </c>
      <c r="D80">
        <v>0.66700000000000004</v>
      </c>
      <c r="E80">
        <v>0.66700000000000004</v>
      </c>
      <c r="F80">
        <v>0.66700000000000004</v>
      </c>
      <c r="G80">
        <v>0.66700000000000004</v>
      </c>
      <c r="H80">
        <v>0.66700000000000004</v>
      </c>
      <c r="I80">
        <v>1</v>
      </c>
      <c r="J80">
        <v>0</v>
      </c>
      <c r="K80">
        <v>0</v>
      </c>
      <c r="L80">
        <v>0</v>
      </c>
      <c r="M80">
        <v>2</v>
      </c>
      <c r="N80">
        <v>451</v>
      </c>
      <c r="O80">
        <v>107</v>
      </c>
      <c r="P80">
        <v>558</v>
      </c>
      <c r="Q80">
        <v>18270</v>
      </c>
      <c r="R80">
        <v>0.83299999999999996</v>
      </c>
      <c r="S80">
        <v>0.83299999999999996</v>
      </c>
      <c r="T80">
        <v>0.83299999999999996</v>
      </c>
      <c r="U80">
        <v>0.83299999999999996</v>
      </c>
      <c r="V80">
        <v>0.83299999999999996</v>
      </c>
      <c r="W80">
        <v>0.83299999999999996</v>
      </c>
      <c r="X80">
        <v>1</v>
      </c>
      <c r="Y80">
        <v>0</v>
      </c>
      <c r="Z80">
        <v>0</v>
      </c>
      <c r="AA80">
        <v>0</v>
      </c>
      <c r="AB80">
        <v>2</v>
      </c>
      <c r="AC80">
        <v>425</v>
      </c>
      <c r="AD80">
        <v>66</v>
      </c>
      <c r="AE80">
        <v>491</v>
      </c>
      <c r="AF80">
        <v>14175</v>
      </c>
      <c r="AG80">
        <v>0.83299999999999996</v>
      </c>
      <c r="AH80">
        <v>0.83299999999999996</v>
      </c>
      <c r="AI80">
        <v>0.83299999999999996</v>
      </c>
      <c r="AJ80">
        <v>0.83299999999999996</v>
      </c>
      <c r="AK80">
        <v>0.83299999999999996</v>
      </c>
      <c r="AL80">
        <v>0.83299999999999996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425</v>
      </c>
      <c r="AS80">
        <v>107</v>
      </c>
      <c r="AT80">
        <v>532</v>
      </c>
      <c r="AU80">
        <v>15949</v>
      </c>
      <c r="AV80">
        <f t="shared" si="4"/>
        <v>0.55566666666666664</v>
      </c>
      <c r="AW80">
        <f t="shared" si="5"/>
        <v>0.61099999999999999</v>
      </c>
      <c r="AX80">
        <f t="shared" si="6"/>
        <v>0.61099999999999999</v>
      </c>
      <c r="AY80" s="3" t="str">
        <f>VLOOKUP($B80,[1]queries!$A$2:$V$697,AY$1,FALSE)</f>
        <v>airport</v>
      </c>
      <c r="AZ80" s="3" t="str">
        <f>VLOOKUP($B80,[1]queries!$A$2:$V$697,AZ$1,FALSE)</f>
        <v>SELECT iata_code, icao_code, airport_name, standard_timezone, city, nation FROM airport WHERE iata_code = 'AAA' AND city = 'Anaa'</v>
      </c>
      <c r="BA80" s="3" t="str">
        <f>VLOOKUP($B80,[1]queries!$A$2:$V$697,BA$1,FALSE)</f>
        <v>List the iata_code, icao_code, airport_name, standard_timezone, city and nation of airports WHERE iata_code is equal to AAA and city is equal to Anaa</v>
      </c>
      <c r="BB80" s="3">
        <f>VLOOKUP($B80,[1]queries!$A$2:$V$697,BB$1,FALSE)</f>
        <v>1</v>
      </c>
      <c r="BC80" s="3">
        <f>VLOOKUP($B80,[1]queries!$A$2:$V$697,BC$1,FALSE)</f>
        <v>6</v>
      </c>
      <c r="BD80" s="3">
        <f>VLOOKUP($B80,[1]queries!$A$2:$V$697,BD$1,FALSE)</f>
        <v>0</v>
      </c>
      <c r="BE80" s="3">
        <f>VLOOKUP($B80,[1]queries!$A$2:$V$697,BE$1,FALSE)</f>
        <v>6</v>
      </c>
      <c r="BF80" s="3">
        <f>VLOOKUP($B80,[1]queries!$A$2:$V$697,BF$1,FALSE)</f>
        <v>1</v>
      </c>
      <c r="BG80" s="3">
        <f>VLOOKUP($B80,[1]queries!$A$2:$V$697,BG$1,FALSE)</f>
        <v>0</v>
      </c>
      <c r="BH80" s="3">
        <f>VLOOKUP($B80,[1]queries!$A$2:$V$697,BH$1,FALSE)</f>
        <v>2</v>
      </c>
      <c r="BI80" s="3">
        <f>VLOOKUP($B80,[1]queries!$A$2:$V$697,BI$1,FALSE)</f>
        <v>0</v>
      </c>
      <c r="BJ80" s="3">
        <f>VLOOKUP($B80,[1]queries!$A$2:$V$697,BJ$1,FALSE)</f>
        <v>0</v>
      </c>
      <c r="BK80" s="3">
        <f>VLOOKUP($B80,[1]queries!$A$2:$V$697,BK$1,FALSE)</f>
        <v>0</v>
      </c>
      <c r="BL80" s="3">
        <f>VLOOKUP($B80,[1]queries!$A$2:$V$697,BL$1,FALSE)</f>
        <v>0</v>
      </c>
      <c r="BM80" s="3">
        <f>VLOOKUP($B80,[1]queries!$A$2:$V$697,BM$1,FALSE)</f>
        <v>0</v>
      </c>
      <c r="BN80" s="3">
        <f>VLOOKUP($B80,[1]queries!$A$2:$V$697,BN$1,FALSE)</f>
        <v>0</v>
      </c>
      <c r="BO80" s="3">
        <f>VLOOKUP($B80,[1]queries!$A$2:$V$697,BO$1,FALSE)</f>
        <v>0</v>
      </c>
      <c r="BP80" s="3">
        <f>VLOOKUP($B80,[1]queries!$A$2:$V$697,BP$1,FALSE)</f>
        <v>0</v>
      </c>
      <c r="BQ80" s="3" t="str">
        <f>VLOOKUP($B80,[1]queries!$A$2:$V$697,BQ$1,FALSE)</f>
        <v/>
      </c>
      <c r="BR80" s="3" t="str">
        <f>VLOOKUP($B80,[1]queries!$A$2:$V$697,BR$1,FALSE)</f>
        <v/>
      </c>
    </row>
    <row r="81" spans="1:70" x14ac:dyDescent="0.2">
      <c r="A81" s="1">
        <v>80</v>
      </c>
      <c r="B81" t="s">
        <v>133</v>
      </c>
      <c r="C81">
        <v>0.71399999999999997</v>
      </c>
      <c r="D81">
        <v>0.71399999999999997</v>
      </c>
      <c r="E81">
        <v>0.71399999999999997</v>
      </c>
      <c r="F81">
        <v>0.71399999999999997</v>
      </c>
      <c r="G81">
        <v>0.71399999999999997</v>
      </c>
      <c r="H81">
        <v>0.71399999999999997</v>
      </c>
      <c r="I81">
        <v>1</v>
      </c>
      <c r="J81">
        <v>0</v>
      </c>
      <c r="K81">
        <v>0</v>
      </c>
      <c r="L81">
        <v>0</v>
      </c>
      <c r="M81">
        <v>2</v>
      </c>
      <c r="N81">
        <v>574</v>
      </c>
      <c r="O81">
        <v>158</v>
      </c>
      <c r="P81">
        <v>732</v>
      </c>
      <c r="Q81">
        <v>22487</v>
      </c>
      <c r="R81">
        <v>0.11899999999999999</v>
      </c>
      <c r="S81">
        <v>0.11899999999999999</v>
      </c>
      <c r="T81">
        <v>0.71399999999999997</v>
      </c>
      <c r="U81">
        <v>0.71399999999999997</v>
      </c>
      <c r="V81">
        <v>0.20399999999999999</v>
      </c>
      <c r="W81">
        <v>0.20399999999999999</v>
      </c>
      <c r="X81">
        <v>0.14299999999999999</v>
      </c>
      <c r="Y81">
        <v>0</v>
      </c>
      <c r="Z81">
        <v>0</v>
      </c>
      <c r="AA81">
        <v>0</v>
      </c>
      <c r="AB81">
        <v>2</v>
      </c>
      <c r="AC81">
        <v>848</v>
      </c>
      <c r="AD81">
        <v>612</v>
      </c>
      <c r="AE81">
        <v>1460</v>
      </c>
      <c r="AF81">
        <v>22788</v>
      </c>
      <c r="AG81">
        <v>0.11899999999999999</v>
      </c>
      <c r="AH81">
        <v>0.11899999999999999</v>
      </c>
      <c r="AI81">
        <v>0.71399999999999997</v>
      </c>
      <c r="AJ81">
        <v>0.71399999999999997</v>
      </c>
      <c r="AK81">
        <v>0.20399999999999999</v>
      </c>
      <c r="AL81">
        <v>0.20399999999999999</v>
      </c>
      <c r="AM81">
        <v>0.14299999999999999</v>
      </c>
      <c r="AN81">
        <v>0</v>
      </c>
      <c r="AO81">
        <v>0</v>
      </c>
      <c r="AP81">
        <v>0</v>
      </c>
      <c r="AQ81">
        <v>2</v>
      </c>
      <c r="AR81">
        <v>840</v>
      </c>
      <c r="AS81">
        <v>606</v>
      </c>
      <c r="AT81">
        <v>1446</v>
      </c>
      <c r="AU81">
        <v>24947</v>
      </c>
      <c r="AV81">
        <f t="shared" si="4"/>
        <v>0.57133333333333336</v>
      </c>
      <c r="AW81">
        <f t="shared" si="5"/>
        <v>0.11566666666666665</v>
      </c>
      <c r="AX81">
        <f t="shared" si="6"/>
        <v>0.11566666666666665</v>
      </c>
      <c r="AY81" s="3" t="str">
        <f>VLOOKUP($B81,[1]queries!$A$2:$V$697,AY$1,FALSE)</f>
        <v>chemical_element</v>
      </c>
      <c r="AZ81" s="3" t="str">
        <f>VLOOKUP($B81,[1]queries!$A$2:$V$697,AZ$1,FALSE)</f>
        <v>SELECT atomic_number, symbol, element, periodic_table_group, period, block, atomic_weight, origin, phase FROM chemical_element WHERE periodic_table_group = '1' AND phase = 'gas'</v>
      </c>
      <c r="BA81" s="3" t="str">
        <f>VLOOKUP($B81,[1]queries!$A$2:$V$697,BA$1,FALSE)</f>
        <v>List the atomic_number, symbol, element, periodic_table_group, period, block, atomic_weight, origin and phase of chemical_elements WHERE periodic_table_group is equal to 1 and phase is equal to gas</v>
      </c>
      <c r="BB81" s="3">
        <f>VLOOKUP($B81,[1]queries!$A$2:$V$697,BB$1,FALSE)</f>
        <v>1</v>
      </c>
      <c r="BC81" s="3">
        <f>VLOOKUP($B81,[1]queries!$A$2:$V$697,BC$1,FALSE)</f>
        <v>9</v>
      </c>
      <c r="BD81" s="3">
        <f>VLOOKUP($B81,[1]queries!$A$2:$V$697,BD$1,FALSE)</f>
        <v>3</v>
      </c>
      <c r="BE81" s="3">
        <f>VLOOKUP($B81,[1]queries!$A$2:$V$697,BE$1,FALSE)</f>
        <v>6</v>
      </c>
      <c r="BF81" s="3">
        <f>VLOOKUP($B81,[1]queries!$A$2:$V$697,BF$1,FALSE)</f>
        <v>1</v>
      </c>
      <c r="BG81" s="3">
        <f>VLOOKUP($B81,[1]queries!$A$2:$V$697,BG$1,FALSE)</f>
        <v>0</v>
      </c>
      <c r="BH81" s="3">
        <f>VLOOKUP($B81,[1]queries!$A$2:$V$697,BH$1,FALSE)</f>
        <v>2</v>
      </c>
      <c r="BI81" s="3">
        <f>VLOOKUP($B81,[1]queries!$A$2:$V$697,BI$1,FALSE)</f>
        <v>0</v>
      </c>
      <c r="BJ81" s="3">
        <f>VLOOKUP($B81,[1]queries!$A$2:$V$697,BJ$1,FALSE)</f>
        <v>0</v>
      </c>
      <c r="BK81" s="3">
        <f>VLOOKUP($B81,[1]queries!$A$2:$V$697,BK$1,FALSE)</f>
        <v>0</v>
      </c>
      <c r="BL81" s="3">
        <f>VLOOKUP($B81,[1]queries!$A$2:$V$697,BL$1,FALSE)</f>
        <v>0</v>
      </c>
      <c r="BM81" s="3">
        <f>VLOOKUP($B81,[1]queries!$A$2:$V$697,BM$1,FALSE)</f>
        <v>0</v>
      </c>
      <c r="BN81" s="3">
        <f>VLOOKUP($B81,[1]queries!$A$2:$V$697,BN$1,FALSE)</f>
        <v>0</v>
      </c>
      <c r="BO81" s="3">
        <f>VLOOKUP($B81,[1]queries!$A$2:$V$697,BO$1,FALSE)</f>
        <v>0</v>
      </c>
      <c r="BP81" s="3">
        <f>VLOOKUP($B81,[1]queries!$A$2:$V$697,BP$1,FALSE)</f>
        <v>0</v>
      </c>
      <c r="BQ81" s="3">
        <f>VLOOKUP($B81,[1]queries!$A$2:$V$697,BQ$1,FALSE)</f>
        <v>9</v>
      </c>
      <c r="BR81" s="3" t="str">
        <f>VLOOKUP($B81,[1]queries!$A$2:$V$697,BR$1,FALSE)</f>
        <v/>
      </c>
    </row>
    <row r="82" spans="1:70" x14ac:dyDescent="0.2">
      <c r="A82" s="1">
        <v>81</v>
      </c>
      <c r="B82" t="s">
        <v>134</v>
      </c>
      <c r="C82">
        <v>0.88900000000000001</v>
      </c>
      <c r="D82">
        <v>0.88900000000000001</v>
      </c>
      <c r="E82">
        <v>0.88900000000000001</v>
      </c>
      <c r="F82">
        <v>0.88900000000000001</v>
      </c>
      <c r="G82">
        <v>0.88900000000000001</v>
      </c>
      <c r="H82">
        <v>0.88900000000000001</v>
      </c>
      <c r="I82">
        <v>1</v>
      </c>
      <c r="J82">
        <v>0</v>
      </c>
      <c r="K82">
        <v>0</v>
      </c>
      <c r="L82">
        <v>0</v>
      </c>
      <c r="M82">
        <v>2</v>
      </c>
      <c r="N82">
        <v>524</v>
      </c>
      <c r="O82">
        <v>81</v>
      </c>
      <c r="P82">
        <v>605</v>
      </c>
      <c r="Q82">
        <v>14076</v>
      </c>
      <c r="R82">
        <v>0.88900000000000001</v>
      </c>
      <c r="S82">
        <v>0.88900000000000001</v>
      </c>
      <c r="T82">
        <v>0.88900000000000001</v>
      </c>
      <c r="U82">
        <v>0.88900000000000001</v>
      </c>
      <c r="V82">
        <v>0.88900000000000001</v>
      </c>
      <c r="W82">
        <v>0.88900000000000001</v>
      </c>
      <c r="X82">
        <v>1</v>
      </c>
      <c r="Y82">
        <v>0</v>
      </c>
      <c r="Z82">
        <v>0</v>
      </c>
      <c r="AA82">
        <v>0</v>
      </c>
      <c r="AB82">
        <v>2</v>
      </c>
      <c r="AC82">
        <v>516</v>
      </c>
      <c r="AD82">
        <v>94</v>
      </c>
      <c r="AE82">
        <v>610</v>
      </c>
      <c r="AF82">
        <v>17075</v>
      </c>
      <c r="AG82">
        <v>0.77800000000000002</v>
      </c>
      <c r="AH82">
        <v>0.77800000000000002</v>
      </c>
      <c r="AI82">
        <v>0.77800000000000002</v>
      </c>
      <c r="AJ82">
        <v>0.77800000000000002</v>
      </c>
      <c r="AK82">
        <v>0.77800000000000002</v>
      </c>
      <c r="AL82">
        <v>0.77800000000000002</v>
      </c>
      <c r="AM82">
        <v>1</v>
      </c>
      <c r="AN82">
        <v>0</v>
      </c>
      <c r="AO82">
        <v>0</v>
      </c>
      <c r="AP82">
        <v>0</v>
      </c>
      <c r="AQ82">
        <v>2</v>
      </c>
      <c r="AR82">
        <v>511</v>
      </c>
      <c r="AS82">
        <v>93</v>
      </c>
      <c r="AT82">
        <v>604</v>
      </c>
      <c r="AU82">
        <v>17134</v>
      </c>
      <c r="AV82">
        <f t="shared" si="4"/>
        <v>0.62966666666666671</v>
      </c>
      <c r="AW82">
        <f t="shared" si="5"/>
        <v>0.62966666666666671</v>
      </c>
      <c r="AX82">
        <f t="shared" si="6"/>
        <v>0.59266666666666667</v>
      </c>
      <c r="AY82" s="3" t="str">
        <f>VLOOKUP($B82,[1]queries!$A$2:$V$697,AY$1,FALSE)</f>
        <v>chemical_element</v>
      </c>
      <c r="AZ82" s="3" t="str">
        <f>VLOOKUP($B82,[1]queries!$A$2:$V$697,AZ$1,FALSE)</f>
        <v>SELECT atomic_number, symbol, element, periodic_table_group, period, block, atomic_weight, origin, phase FROM chemical_element WHERE atomic_number = 5 AND element = 'Boron'</v>
      </c>
      <c r="BA82" s="3" t="str">
        <f>VLOOKUP($B82,[1]queries!$A$2:$V$697,BA$1,FALSE)</f>
        <v>List the atomic_number, symbol, element, periodic_table_group, period, block, atomic_weight, origin and phase of chemical_elements WHERE atomic_number is equal to 5 and element is equal to Boron</v>
      </c>
      <c r="BB82" s="3">
        <f>VLOOKUP($B82,[1]queries!$A$2:$V$697,BB$1,FALSE)</f>
        <v>1</v>
      </c>
      <c r="BC82" s="3">
        <f>VLOOKUP($B82,[1]queries!$A$2:$V$697,BC$1,FALSE)</f>
        <v>9</v>
      </c>
      <c r="BD82" s="3">
        <f>VLOOKUP($B82,[1]queries!$A$2:$V$697,BD$1,FALSE)</f>
        <v>3</v>
      </c>
      <c r="BE82" s="3">
        <f>VLOOKUP($B82,[1]queries!$A$2:$V$697,BE$1,FALSE)</f>
        <v>6</v>
      </c>
      <c r="BF82" s="3">
        <f>VLOOKUP($B82,[1]queries!$A$2:$V$697,BF$1,FALSE)</f>
        <v>1</v>
      </c>
      <c r="BG82" s="3">
        <f>VLOOKUP($B82,[1]queries!$A$2:$V$697,BG$1,FALSE)</f>
        <v>1</v>
      </c>
      <c r="BH82" s="3">
        <f>VLOOKUP($B82,[1]queries!$A$2:$V$697,BH$1,FALSE)</f>
        <v>1</v>
      </c>
      <c r="BI82" s="3">
        <f>VLOOKUP($B82,[1]queries!$A$2:$V$697,BI$1,FALSE)</f>
        <v>0</v>
      </c>
      <c r="BJ82" s="3">
        <f>VLOOKUP($B82,[1]queries!$A$2:$V$697,BJ$1,FALSE)</f>
        <v>0</v>
      </c>
      <c r="BK82" s="3">
        <f>VLOOKUP($B82,[1]queries!$A$2:$V$697,BK$1,FALSE)</f>
        <v>0</v>
      </c>
      <c r="BL82" s="3">
        <f>VLOOKUP($B82,[1]queries!$A$2:$V$697,BL$1,FALSE)</f>
        <v>0</v>
      </c>
      <c r="BM82" s="3">
        <f>VLOOKUP($B82,[1]queries!$A$2:$V$697,BM$1,FALSE)</f>
        <v>0</v>
      </c>
      <c r="BN82" s="3">
        <f>VLOOKUP($B82,[1]queries!$A$2:$V$697,BN$1,FALSE)</f>
        <v>0</v>
      </c>
      <c r="BO82" s="3">
        <f>VLOOKUP($B82,[1]queries!$A$2:$V$697,BO$1,FALSE)</f>
        <v>0</v>
      </c>
      <c r="BP82" s="3">
        <f>VLOOKUP($B82,[1]queries!$A$2:$V$697,BP$1,FALSE)</f>
        <v>0</v>
      </c>
      <c r="BQ82" s="3">
        <f>VLOOKUP($B82,[1]queries!$A$2:$V$697,BQ$1,FALSE)</f>
        <v>9</v>
      </c>
      <c r="BR82" s="3">
        <f>VLOOKUP($B82,[1]queries!$A$2:$V$697,BR$1,FALSE)</f>
        <v>2</v>
      </c>
    </row>
    <row r="83" spans="1:70" x14ac:dyDescent="0.2">
      <c r="A83" s="1">
        <v>82</v>
      </c>
      <c r="B83" t="s">
        <v>135</v>
      </c>
      <c r="C83">
        <v>0.83299999999999996</v>
      </c>
      <c r="D83">
        <v>0.83299999999999996</v>
      </c>
      <c r="E83">
        <v>0.83299999999999996</v>
      </c>
      <c r="F83">
        <v>0.83299999999999996</v>
      </c>
      <c r="G83">
        <v>0.83299999999999996</v>
      </c>
      <c r="H83">
        <v>0.83299999999999996</v>
      </c>
      <c r="I83">
        <v>1</v>
      </c>
      <c r="J83">
        <v>0</v>
      </c>
      <c r="K83">
        <v>0</v>
      </c>
      <c r="L83">
        <v>0</v>
      </c>
      <c r="M83">
        <v>2</v>
      </c>
      <c r="N83">
        <v>465</v>
      </c>
      <c r="O83">
        <v>115</v>
      </c>
      <c r="P83">
        <v>580</v>
      </c>
      <c r="Q83">
        <v>14540</v>
      </c>
      <c r="R83">
        <v>0.83299999999999996</v>
      </c>
      <c r="S83">
        <v>0.83299999999999996</v>
      </c>
      <c r="T83">
        <v>0.83299999999999996</v>
      </c>
      <c r="U83">
        <v>0.83299999999999996</v>
      </c>
      <c r="V83">
        <v>0.83299999999999996</v>
      </c>
      <c r="W83">
        <v>0.83299999999999996</v>
      </c>
      <c r="X83">
        <v>1</v>
      </c>
      <c r="Y83">
        <v>0</v>
      </c>
      <c r="Z83">
        <v>0</v>
      </c>
      <c r="AA83">
        <v>0</v>
      </c>
      <c r="AB83">
        <v>2</v>
      </c>
      <c r="AC83">
        <v>436</v>
      </c>
      <c r="AD83">
        <v>109</v>
      </c>
      <c r="AE83">
        <v>545</v>
      </c>
      <c r="AF83">
        <v>14056</v>
      </c>
      <c r="AG83">
        <v>0.83299999999999996</v>
      </c>
      <c r="AH83">
        <v>0.83299999999999996</v>
      </c>
      <c r="AI83">
        <v>0.83299999999999996</v>
      </c>
      <c r="AJ83">
        <v>0.83299999999999996</v>
      </c>
      <c r="AK83">
        <v>0.83299999999999996</v>
      </c>
      <c r="AL83">
        <v>0.83299999999999996</v>
      </c>
      <c r="AM83">
        <v>1</v>
      </c>
      <c r="AN83">
        <v>0</v>
      </c>
      <c r="AO83">
        <v>0</v>
      </c>
      <c r="AP83">
        <v>0</v>
      </c>
      <c r="AQ83">
        <v>2</v>
      </c>
      <c r="AR83">
        <v>436</v>
      </c>
      <c r="AS83">
        <v>109</v>
      </c>
      <c r="AT83">
        <v>545</v>
      </c>
      <c r="AU83">
        <v>15671</v>
      </c>
      <c r="AV83">
        <f t="shared" si="4"/>
        <v>0.61099999999999999</v>
      </c>
      <c r="AW83">
        <f t="shared" si="5"/>
        <v>0.61099999999999999</v>
      </c>
      <c r="AX83">
        <f t="shared" si="6"/>
        <v>0.61099999999999999</v>
      </c>
      <c r="AY83" s="3" t="str">
        <f>VLOOKUP($B83,[1]queries!$A$2:$V$697,AY$1,FALSE)</f>
        <v>airport</v>
      </c>
      <c r="AZ83" s="3" t="str">
        <f>VLOOKUP($B83,[1]queries!$A$2:$V$697,AZ$1,FALSE)</f>
        <v>SELECT iata_code, icao_code, airport_name, standard_timezone, city, nation FROM airport WHERE iata_code = 'AAE' AND standard_timezone = 'UTC+01:00'</v>
      </c>
      <c r="BA83" s="3" t="str">
        <f>VLOOKUP($B83,[1]queries!$A$2:$V$697,BA$1,FALSE)</f>
        <v>List the iata_code, icao_code, airport_name, standard_timezone, city and nation of airports WHERE iata_code is equal to AAE and standard_timezone is equal to UTC+01:00</v>
      </c>
      <c r="BB83" s="3">
        <f>VLOOKUP($B83,[1]queries!$A$2:$V$697,BB$1,FALSE)</f>
        <v>1</v>
      </c>
      <c r="BC83" s="3">
        <f>VLOOKUP($B83,[1]queries!$A$2:$V$697,BC$1,FALSE)</f>
        <v>6</v>
      </c>
      <c r="BD83" s="3">
        <f>VLOOKUP($B83,[1]queries!$A$2:$V$697,BD$1,FALSE)</f>
        <v>0</v>
      </c>
      <c r="BE83" s="3">
        <f>VLOOKUP($B83,[1]queries!$A$2:$V$697,BE$1,FALSE)</f>
        <v>6</v>
      </c>
      <c r="BF83" s="3">
        <f>VLOOKUP($B83,[1]queries!$A$2:$V$697,BF$1,FALSE)</f>
        <v>1</v>
      </c>
      <c r="BG83" s="3">
        <f>VLOOKUP($B83,[1]queries!$A$2:$V$697,BG$1,FALSE)</f>
        <v>0</v>
      </c>
      <c r="BH83" s="3">
        <f>VLOOKUP($B83,[1]queries!$A$2:$V$697,BH$1,FALSE)</f>
        <v>2</v>
      </c>
      <c r="BI83" s="3">
        <f>VLOOKUP($B83,[1]queries!$A$2:$V$697,BI$1,FALSE)</f>
        <v>0</v>
      </c>
      <c r="BJ83" s="3">
        <f>VLOOKUP($B83,[1]queries!$A$2:$V$697,BJ$1,FALSE)</f>
        <v>0</v>
      </c>
      <c r="BK83" s="3">
        <f>VLOOKUP($B83,[1]queries!$A$2:$V$697,BK$1,FALSE)</f>
        <v>0</v>
      </c>
      <c r="BL83" s="3">
        <f>VLOOKUP($B83,[1]queries!$A$2:$V$697,BL$1,FALSE)</f>
        <v>0</v>
      </c>
      <c r="BM83" s="3">
        <f>VLOOKUP($B83,[1]queries!$A$2:$V$697,BM$1,FALSE)</f>
        <v>0</v>
      </c>
      <c r="BN83" s="3">
        <f>VLOOKUP($B83,[1]queries!$A$2:$V$697,BN$1,FALSE)</f>
        <v>0</v>
      </c>
      <c r="BO83" s="3">
        <f>VLOOKUP($B83,[1]queries!$A$2:$V$697,BO$1,FALSE)</f>
        <v>0</v>
      </c>
      <c r="BP83" s="3">
        <f>VLOOKUP($B83,[1]queries!$A$2:$V$697,BP$1,FALSE)</f>
        <v>0</v>
      </c>
      <c r="BQ83" s="3" t="str">
        <f>VLOOKUP($B83,[1]queries!$A$2:$V$697,BQ$1,FALSE)</f>
        <v/>
      </c>
      <c r="BR83" s="3" t="str">
        <f>VLOOKUP($B83,[1]queries!$A$2:$V$697,BR$1,FALSE)</f>
        <v/>
      </c>
    </row>
    <row r="84" spans="1:70" x14ac:dyDescent="0.2">
      <c r="A84" s="1">
        <v>83</v>
      </c>
      <c r="B84" t="s">
        <v>136</v>
      </c>
      <c r="C84">
        <v>0.53300000000000003</v>
      </c>
      <c r="D84">
        <v>0.6</v>
      </c>
      <c r="E84">
        <v>0.88900000000000001</v>
      </c>
      <c r="F84">
        <v>1</v>
      </c>
      <c r="G84">
        <v>0.66700000000000004</v>
      </c>
      <c r="H84">
        <v>0.75</v>
      </c>
      <c r="I84">
        <v>0.5</v>
      </c>
      <c r="J84">
        <v>0</v>
      </c>
      <c r="K84">
        <v>1</v>
      </c>
      <c r="L84">
        <v>1</v>
      </c>
      <c r="M84">
        <v>2</v>
      </c>
      <c r="N84">
        <v>579</v>
      </c>
      <c r="O84">
        <v>161</v>
      </c>
      <c r="P84">
        <v>740</v>
      </c>
      <c r="Q84">
        <v>18767</v>
      </c>
      <c r="R84">
        <v>0.35</v>
      </c>
      <c r="S84">
        <v>0.5</v>
      </c>
      <c r="T84">
        <v>0.77800000000000002</v>
      </c>
      <c r="U84">
        <v>0.88900000000000001</v>
      </c>
      <c r="V84">
        <v>0.48299999999999998</v>
      </c>
      <c r="W84">
        <v>0.64</v>
      </c>
      <c r="X84">
        <v>0.33300000000000002</v>
      </c>
      <c r="Y84">
        <v>0</v>
      </c>
      <c r="Z84">
        <v>0</v>
      </c>
      <c r="AA84">
        <v>0</v>
      </c>
      <c r="AB84">
        <v>3</v>
      </c>
      <c r="AC84">
        <v>958</v>
      </c>
      <c r="AD84">
        <v>221</v>
      </c>
      <c r="AE84">
        <v>1179</v>
      </c>
      <c r="AF84">
        <v>25552</v>
      </c>
      <c r="AG84">
        <v>0.46700000000000003</v>
      </c>
      <c r="AH84">
        <v>0.53300000000000003</v>
      </c>
      <c r="AI84">
        <v>0.77800000000000002</v>
      </c>
      <c r="AJ84">
        <v>0.88900000000000001</v>
      </c>
      <c r="AK84">
        <v>0.58299999999999996</v>
      </c>
      <c r="AL84">
        <v>0.66700000000000004</v>
      </c>
      <c r="AM84">
        <v>0.5</v>
      </c>
      <c r="AN84">
        <v>0</v>
      </c>
      <c r="AO84">
        <v>0</v>
      </c>
      <c r="AP84">
        <v>0</v>
      </c>
      <c r="AQ84">
        <v>3</v>
      </c>
      <c r="AR84">
        <v>912</v>
      </c>
      <c r="AS84">
        <v>176</v>
      </c>
      <c r="AT84">
        <v>1088</v>
      </c>
      <c r="AU84">
        <v>29487</v>
      </c>
      <c r="AV84">
        <f t="shared" si="4"/>
        <v>0.75</v>
      </c>
      <c r="AW84">
        <f t="shared" si="5"/>
        <v>0.32433333333333336</v>
      </c>
      <c r="AX84">
        <f t="shared" si="6"/>
        <v>0.38900000000000001</v>
      </c>
      <c r="AY84" s="3" t="str">
        <f>VLOOKUP($B84,[1]queries!$A$2:$V$697,AY$1,FALSE)</f>
        <v>chemical_element</v>
      </c>
      <c r="AZ84" s="3" t="str">
        <f>VLOOKUP($B84,[1]queries!$A$2:$V$697,AZ$1,FALSE)</f>
        <v>SELECT atomic_number, symbol, element, periodic_table_group, period, block, atomic_weight, origin, phase FROM chemical_element WHERE periodic_table_group = '18' AND origin = 'from decay'</v>
      </c>
      <c r="BA84" s="3" t="str">
        <f>VLOOKUP($B84,[1]queries!$A$2:$V$697,BA$1,FALSE)</f>
        <v>List the atomic_number, symbol, element, periodic_table_group, period, block, atomic_weight, origin and phase of chemical_elements WHERE periodic_table_group is equal to 18 and origin is equal to from decay</v>
      </c>
      <c r="BB84" s="3">
        <f>VLOOKUP($B84,[1]queries!$A$2:$V$697,BB$1,FALSE)</f>
        <v>1</v>
      </c>
      <c r="BC84" s="3">
        <f>VLOOKUP($B84,[1]queries!$A$2:$V$697,BC$1,FALSE)</f>
        <v>9</v>
      </c>
      <c r="BD84" s="3">
        <f>VLOOKUP($B84,[1]queries!$A$2:$V$697,BD$1,FALSE)</f>
        <v>3</v>
      </c>
      <c r="BE84" s="3">
        <f>VLOOKUP($B84,[1]queries!$A$2:$V$697,BE$1,FALSE)</f>
        <v>6</v>
      </c>
      <c r="BF84" s="3">
        <f>VLOOKUP($B84,[1]queries!$A$2:$V$697,BF$1,FALSE)</f>
        <v>1</v>
      </c>
      <c r="BG84" s="3">
        <f>VLOOKUP($B84,[1]queries!$A$2:$V$697,BG$1,FALSE)</f>
        <v>0</v>
      </c>
      <c r="BH84" s="3">
        <f>VLOOKUP($B84,[1]queries!$A$2:$V$697,BH$1,FALSE)</f>
        <v>2</v>
      </c>
      <c r="BI84" s="3">
        <f>VLOOKUP($B84,[1]queries!$A$2:$V$697,BI$1,FALSE)</f>
        <v>0</v>
      </c>
      <c r="BJ84" s="3">
        <f>VLOOKUP($B84,[1]queries!$A$2:$V$697,BJ$1,FALSE)</f>
        <v>0</v>
      </c>
      <c r="BK84" s="3">
        <f>VLOOKUP($B84,[1]queries!$A$2:$V$697,BK$1,FALSE)</f>
        <v>0</v>
      </c>
      <c r="BL84" s="3">
        <f>VLOOKUP($B84,[1]queries!$A$2:$V$697,BL$1,FALSE)</f>
        <v>0</v>
      </c>
      <c r="BM84" s="3">
        <f>VLOOKUP($B84,[1]queries!$A$2:$V$697,BM$1,FALSE)</f>
        <v>0</v>
      </c>
      <c r="BN84" s="3">
        <f>VLOOKUP($B84,[1]queries!$A$2:$V$697,BN$1,FALSE)</f>
        <v>0</v>
      </c>
      <c r="BO84" s="3">
        <f>VLOOKUP($B84,[1]queries!$A$2:$V$697,BO$1,FALSE)</f>
        <v>0</v>
      </c>
      <c r="BP84" s="3">
        <f>VLOOKUP($B84,[1]queries!$A$2:$V$697,BP$1,FALSE)</f>
        <v>0</v>
      </c>
      <c r="BQ84" s="3">
        <f>VLOOKUP($B84,[1]queries!$A$2:$V$697,BQ$1,FALSE)</f>
        <v>9</v>
      </c>
      <c r="BR84" s="3" t="str">
        <f>VLOOKUP($B84,[1]queries!$A$2:$V$697,BR$1,FALSE)</f>
        <v/>
      </c>
    </row>
    <row r="85" spans="1:70" x14ac:dyDescent="0.2">
      <c r="A85" s="1">
        <v>84</v>
      </c>
      <c r="B85" t="s">
        <v>137</v>
      </c>
      <c r="C85">
        <v>0.875</v>
      </c>
      <c r="D85">
        <v>0.875</v>
      </c>
      <c r="E85">
        <v>0.875</v>
      </c>
      <c r="F85">
        <v>0.875</v>
      </c>
      <c r="G85">
        <v>0.875</v>
      </c>
      <c r="H85">
        <v>0.875</v>
      </c>
      <c r="I85">
        <v>1</v>
      </c>
      <c r="J85">
        <v>0</v>
      </c>
      <c r="K85">
        <v>0</v>
      </c>
      <c r="L85">
        <v>0</v>
      </c>
      <c r="M85">
        <v>2</v>
      </c>
      <c r="N85">
        <v>543</v>
      </c>
      <c r="O85">
        <v>96</v>
      </c>
      <c r="P85">
        <v>639</v>
      </c>
      <c r="Q85">
        <v>16171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1</v>
      </c>
      <c r="Y85">
        <v>0</v>
      </c>
      <c r="Z85">
        <v>0</v>
      </c>
      <c r="AA85">
        <v>0</v>
      </c>
      <c r="AB85">
        <v>2</v>
      </c>
      <c r="AC85">
        <v>523</v>
      </c>
      <c r="AD85">
        <v>97</v>
      </c>
      <c r="AE85">
        <v>620</v>
      </c>
      <c r="AF85">
        <v>16236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1</v>
      </c>
      <c r="AN85">
        <v>0</v>
      </c>
      <c r="AO85">
        <v>0</v>
      </c>
      <c r="AP85">
        <v>0</v>
      </c>
      <c r="AQ85">
        <v>2</v>
      </c>
      <c r="AR85">
        <v>519</v>
      </c>
      <c r="AS85">
        <v>97</v>
      </c>
      <c r="AT85">
        <v>616</v>
      </c>
      <c r="AU85">
        <v>16456</v>
      </c>
      <c r="AV85">
        <f t="shared" si="4"/>
        <v>0.625</v>
      </c>
      <c r="AW85">
        <f t="shared" si="5"/>
        <v>0.58333333333333337</v>
      </c>
      <c r="AX85">
        <f t="shared" si="6"/>
        <v>0.58333333333333337</v>
      </c>
      <c r="AY85" s="3" t="str">
        <f>VLOOKUP($B85,[1]queries!$A$2:$V$697,AY$1,FALSE)</f>
        <v>chemical_element</v>
      </c>
      <c r="AZ85" s="3" t="str">
        <f>VLOOKUP($B85,[1]queries!$A$2:$V$697,AZ$1,FALSE)</f>
        <v>SELECT atomic_number, symbol, element, periodic_table_group, period, block, atomic_weight, origin, phase FROM chemical_element WHERE atomic_number = 4 AND element = 'Beryllium'</v>
      </c>
      <c r="BA85" s="3" t="str">
        <f>VLOOKUP($B85,[1]queries!$A$2:$V$697,BA$1,FALSE)</f>
        <v>List the atomic_number, symbol, element, periodic_table_group, period, block, atomic_weight, origin and phase of chemical_elements WHERE atomic_number is equal to 4 and element is equal to Beryllium</v>
      </c>
      <c r="BB85" s="3">
        <f>VLOOKUP($B85,[1]queries!$A$2:$V$697,BB$1,FALSE)</f>
        <v>1</v>
      </c>
      <c r="BC85" s="3">
        <f>VLOOKUP($B85,[1]queries!$A$2:$V$697,BC$1,FALSE)</f>
        <v>9</v>
      </c>
      <c r="BD85" s="3">
        <f>VLOOKUP($B85,[1]queries!$A$2:$V$697,BD$1,FALSE)</f>
        <v>3</v>
      </c>
      <c r="BE85" s="3">
        <f>VLOOKUP($B85,[1]queries!$A$2:$V$697,BE$1,FALSE)</f>
        <v>6</v>
      </c>
      <c r="BF85" s="3">
        <f>VLOOKUP($B85,[1]queries!$A$2:$V$697,BF$1,FALSE)</f>
        <v>1</v>
      </c>
      <c r="BG85" s="3">
        <f>VLOOKUP($B85,[1]queries!$A$2:$V$697,BG$1,FALSE)</f>
        <v>1</v>
      </c>
      <c r="BH85" s="3">
        <f>VLOOKUP($B85,[1]queries!$A$2:$V$697,BH$1,FALSE)</f>
        <v>1</v>
      </c>
      <c r="BI85" s="3">
        <f>VLOOKUP($B85,[1]queries!$A$2:$V$697,BI$1,FALSE)</f>
        <v>0</v>
      </c>
      <c r="BJ85" s="3">
        <f>VLOOKUP($B85,[1]queries!$A$2:$V$697,BJ$1,FALSE)</f>
        <v>0</v>
      </c>
      <c r="BK85" s="3">
        <f>VLOOKUP($B85,[1]queries!$A$2:$V$697,BK$1,FALSE)</f>
        <v>0</v>
      </c>
      <c r="BL85" s="3">
        <f>VLOOKUP($B85,[1]queries!$A$2:$V$697,BL$1,FALSE)</f>
        <v>0</v>
      </c>
      <c r="BM85" s="3">
        <f>VLOOKUP($B85,[1]queries!$A$2:$V$697,BM$1,FALSE)</f>
        <v>0</v>
      </c>
      <c r="BN85" s="3">
        <f>VLOOKUP($B85,[1]queries!$A$2:$V$697,BN$1,FALSE)</f>
        <v>0</v>
      </c>
      <c r="BO85" s="3">
        <f>VLOOKUP($B85,[1]queries!$A$2:$V$697,BO$1,FALSE)</f>
        <v>0</v>
      </c>
      <c r="BP85" s="3">
        <f>VLOOKUP($B85,[1]queries!$A$2:$V$697,BP$1,FALSE)</f>
        <v>0</v>
      </c>
      <c r="BQ85" s="3">
        <f>VLOOKUP($B85,[1]queries!$A$2:$V$697,BQ$1,FALSE)</f>
        <v>9</v>
      </c>
      <c r="BR85" s="3">
        <f>VLOOKUP($B85,[1]queries!$A$2:$V$697,BR$1,FALSE)</f>
        <v>2</v>
      </c>
    </row>
    <row r="86" spans="1:70" x14ac:dyDescent="0.2">
      <c r="A86" s="1">
        <v>85</v>
      </c>
      <c r="B86" t="s">
        <v>138</v>
      </c>
      <c r="C86">
        <v>0.33300000000000002</v>
      </c>
      <c r="D86">
        <v>0.33300000000000002</v>
      </c>
      <c r="E86">
        <v>0.33300000000000002</v>
      </c>
      <c r="F86">
        <v>0.33300000000000002</v>
      </c>
      <c r="G86">
        <v>0.33300000000000002</v>
      </c>
      <c r="H86">
        <v>0.33300000000000002</v>
      </c>
      <c r="I86">
        <v>1</v>
      </c>
      <c r="J86">
        <v>0</v>
      </c>
      <c r="K86">
        <v>0</v>
      </c>
      <c r="L86">
        <v>0</v>
      </c>
      <c r="M86">
        <v>2</v>
      </c>
      <c r="N86">
        <v>462</v>
      </c>
      <c r="O86">
        <v>113</v>
      </c>
      <c r="P86">
        <v>575</v>
      </c>
      <c r="Q86">
        <v>18140</v>
      </c>
      <c r="R86">
        <v>0.33300000000000002</v>
      </c>
      <c r="S86">
        <v>0.33300000000000002</v>
      </c>
      <c r="T86">
        <v>0.33300000000000002</v>
      </c>
      <c r="U86">
        <v>0.33300000000000002</v>
      </c>
      <c r="V86">
        <v>0.33300000000000002</v>
      </c>
      <c r="W86">
        <v>0.33300000000000002</v>
      </c>
      <c r="X86">
        <v>1</v>
      </c>
      <c r="Y86">
        <v>0</v>
      </c>
      <c r="Z86">
        <v>0</v>
      </c>
      <c r="AA86">
        <v>0</v>
      </c>
      <c r="AB86">
        <v>2</v>
      </c>
      <c r="AC86">
        <v>438</v>
      </c>
      <c r="AD86">
        <v>69</v>
      </c>
      <c r="AE86">
        <v>507</v>
      </c>
      <c r="AF86">
        <v>14414</v>
      </c>
      <c r="AG86">
        <v>0.33300000000000002</v>
      </c>
      <c r="AH86">
        <v>0.33300000000000002</v>
      </c>
      <c r="AI86">
        <v>0.33300000000000002</v>
      </c>
      <c r="AJ86">
        <v>0.33300000000000002</v>
      </c>
      <c r="AK86">
        <v>0.33300000000000002</v>
      </c>
      <c r="AL86">
        <v>0.33300000000000002</v>
      </c>
      <c r="AM86">
        <v>1</v>
      </c>
      <c r="AN86">
        <v>0</v>
      </c>
      <c r="AO86">
        <v>0</v>
      </c>
      <c r="AP86">
        <v>0</v>
      </c>
      <c r="AQ86">
        <v>2</v>
      </c>
      <c r="AR86">
        <v>436</v>
      </c>
      <c r="AS86">
        <v>69</v>
      </c>
      <c r="AT86">
        <v>505</v>
      </c>
      <c r="AU86">
        <v>13895</v>
      </c>
      <c r="AV86">
        <f t="shared" si="4"/>
        <v>0.4443333333333333</v>
      </c>
      <c r="AW86">
        <f t="shared" si="5"/>
        <v>0.4443333333333333</v>
      </c>
      <c r="AX86">
        <f t="shared" si="6"/>
        <v>0.4443333333333333</v>
      </c>
      <c r="AY86" s="3" t="str">
        <f>VLOOKUP($B86,[1]queries!$A$2:$V$697,AY$1,FALSE)</f>
        <v>airport</v>
      </c>
      <c r="AZ86" s="3" t="str">
        <f>VLOOKUP($B86,[1]queries!$A$2:$V$697,AZ$1,FALSE)</f>
        <v>SELECT iata_code, icao_code, airport_name, standard_timezone, city, nation FROM airport WHERE iata_code = 'AAD' AND standard_timezone = 'UTC+03:00'</v>
      </c>
      <c r="BA86" s="3" t="str">
        <f>VLOOKUP($B86,[1]queries!$A$2:$V$697,BA$1,FALSE)</f>
        <v>List the iata_code, icao_code, airport_name, standard_timezone, city and nation of airports WHERE iata_code is equal to AAD and standard_timezone is equal to UTC+03:00</v>
      </c>
      <c r="BB86" s="3">
        <f>VLOOKUP($B86,[1]queries!$A$2:$V$697,BB$1,FALSE)</f>
        <v>1</v>
      </c>
      <c r="BC86" s="3">
        <f>VLOOKUP($B86,[1]queries!$A$2:$V$697,BC$1,FALSE)</f>
        <v>6</v>
      </c>
      <c r="BD86" s="3">
        <f>VLOOKUP($B86,[1]queries!$A$2:$V$697,BD$1,FALSE)</f>
        <v>0</v>
      </c>
      <c r="BE86" s="3">
        <f>VLOOKUP($B86,[1]queries!$A$2:$V$697,BE$1,FALSE)</f>
        <v>6</v>
      </c>
      <c r="BF86" s="3">
        <f>VLOOKUP($B86,[1]queries!$A$2:$V$697,BF$1,FALSE)</f>
        <v>1</v>
      </c>
      <c r="BG86" s="3">
        <f>VLOOKUP($B86,[1]queries!$A$2:$V$697,BG$1,FALSE)</f>
        <v>0</v>
      </c>
      <c r="BH86" s="3">
        <f>VLOOKUP($B86,[1]queries!$A$2:$V$697,BH$1,FALSE)</f>
        <v>2</v>
      </c>
      <c r="BI86" s="3">
        <f>VLOOKUP($B86,[1]queries!$A$2:$V$697,BI$1,FALSE)</f>
        <v>0</v>
      </c>
      <c r="BJ86" s="3">
        <f>VLOOKUP($B86,[1]queries!$A$2:$V$697,BJ$1,FALSE)</f>
        <v>0</v>
      </c>
      <c r="BK86" s="3">
        <f>VLOOKUP($B86,[1]queries!$A$2:$V$697,BK$1,FALSE)</f>
        <v>0</v>
      </c>
      <c r="BL86" s="3">
        <f>VLOOKUP($B86,[1]queries!$A$2:$V$697,BL$1,FALSE)</f>
        <v>0</v>
      </c>
      <c r="BM86" s="3">
        <f>VLOOKUP($B86,[1]queries!$A$2:$V$697,BM$1,FALSE)</f>
        <v>0</v>
      </c>
      <c r="BN86" s="3">
        <f>VLOOKUP($B86,[1]queries!$A$2:$V$697,BN$1,FALSE)</f>
        <v>0</v>
      </c>
      <c r="BO86" s="3">
        <f>VLOOKUP($B86,[1]queries!$A$2:$V$697,BO$1,FALSE)</f>
        <v>0</v>
      </c>
      <c r="BP86" s="3">
        <f>VLOOKUP($B86,[1]queries!$A$2:$V$697,BP$1,FALSE)</f>
        <v>0</v>
      </c>
      <c r="BQ86" s="3" t="str">
        <f>VLOOKUP($B86,[1]queries!$A$2:$V$697,BQ$1,FALSE)</f>
        <v/>
      </c>
      <c r="BR86" s="3" t="str">
        <f>VLOOKUP($B86,[1]queries!$A$2:$V$697,BR$1,FALSE)</f>
        <v/>
      </c>
    </row>
    <row r="87" spans="1:70" x14ac:dyDescent="0.2">
      <c r="A87" s="1">
        <v>86</v>
      </c>
      <c r="B87" t="s">
        <v>139</v>
      </c>
      <c r="C87">
        <v>0.81799999999999995</v>
      </c>
      <c r="D87">
        <v>0.879</v>
      </c>
      <c r="E87">
        <v>0.84399999999999997</v>
      </c>
      <c r="F87">
        <v>0.875</v>
      </c>
      <c r="G87">
        <v>0.83099999999999996</v>
      </c>
      <c r="H87">
        <v>0.877</v>
      </c>
      <c r="I87">
        <v>1</v>
      </c>
      <c r="J87">
        <v>0</v>
      </c>
      <c r="K87">
        <v>0</v>
      </c>
      <c r="L87">
        <v>0</v>
      </c>
      <c r="M87">
        <v>2</v>
      </c>
      <c r="N87">
        <v>763</v>
      </c>
      <c r="O87">
        <v>469</v>
      </c>
      <c r="P87">
        <v>1232</v>
      </c>
      <c r="Q87">
        <v>18678</v>
      </c>
      <c r="R87">
        <v>0.81799999999999995</v>
      </c>
      <c r="S87">
        <v>0.879</v>
      </c>
      <c r="T87">
        <v>0.84399999999999997</v>
      </c>
      <c r="U87">
        <v>0.875</v>
      </c>
      <c r="V87">
        <v>0.83099999999999996</v>
      </c>
      <c r="W87">
        <v>0.877</v>
      </c>
      <c r="X87">
        <v>1</v>
      </c>
      <c r="Y87">
        <v>0</v>
      </c>
      <c r="Z87">
        <v>0</v>
      </c>
      <c r="AA87">
        <v>0</v>
      </c>
      <c r="AB87">
        <v>2</v>
      </c>
      <c r="AC87">
        <v>738</v>
      </c>
      <c r="AD87">
        <v>749</v>
      </c>
      <c r="AE87">
        <v>1487</v>
      </c>
      <c r="AF87">
        <v>18884</v>
      </c>
      <c r="AG87">
        <v>0.83799999999999997</v>
      </c>
      <c r="AH87">
        <v>0.89200000000000002</v>
      </c>
      <c r="AI87">
        <v>0.96899999999999997</v>
      </c>
      <c r="AJ87">
        <v>0.96899999999999997</v>
      </c>
      <c r="AK87">
        <v>0.89900000000000002</v>
      </c>
      <c r="AL87">
        <v>0.92900000000000005</v>
      </c>
      <c r="AM87">
        <v>0.85699999999999998</v>
      </c>
      <c r="AN87">
        <v>0</v>
      </c>
      <c r="AO87">
        <v>0</v>
      </c>
      <c r="AP87">
        <v>0</v>
      </c>
      <c r="AQ87">
        <v>2</v>
      </c>
      <c r="AR87">
        <v>784</v>
      </c>
      <c r="AS87">
        <v>548</v>
      </c>
      <c r="AT87">
        <v>1332</v>
      </c>
      <c r="AU87">
        <v>19719</v>
      </c>
      <c r="AV87">
        <f t="shared" si="4"/>
        <v>0.6256666666666667</v>
      </c>
      <c r="AW87">
        <f t="shared" si="5"/>
        <v>0.6256666666666667</v>
      </c>
      <c r="AX87">
        <f t="shared" si="6"/>
        <v>0.59533333333333338</v>
      </c>
      <c r="AY87" s="3" t="str">
        <f>VLOOKUP($B87,[1]queries!$A$2:$V$697,AY$1,FALSE)</f>
        <v>chemical_element</v>
      </c>
      <c r="AZ87" s="3" t="str">
        <f>VLOOKUP($B87,[1]queries!$A$2:$V$697,AZ$1,FALSE)</f>
        <v>SELECT atomic_number, symbol, element, periodic_table_group, period, block, atomic_weight, origin, phase FROM chemical_element WHERE periodic_table_group = '1' AND origin = 'primordial'</v>
      </c>
      <c r="BA87" s="3" t="str">
        <f>VLOOKUP($B87,[1]queries!$A$2:$V$697,BA$1,FALSE)</f>
        <v>List the atomic_number, symbol, element, periodic_table_group, period, block, atomic_weight, origin and phase of chemical_elements WHERE periodic_table_group is equal to 1 and origin is equal to primordial</v>
      </c>
      <c r="BB87" s="3">
        <f>VLOOKUP($B87,[1]queries!$A$2:$V$697,BB$1,FALSE)</f>
        <v>6</v>
      </c>
      <c r="BC87" s="3">
        <f>VLOOKUP($B87,[1]queries!$A$2:$V$697,BC$1,FALSE)</f>
        <v>9</v>
      </c>
      <c r="BD87" s="3">
        <f>VLOOKUP($B87,[1]queries!$A$2:$V$697,BD$1,FALSE)</f>
        <v>3</v>
      </c>
      <c r="BE87" s="3">
        <f>VLOOKUP($B87,[1]queries!$A$2:$V$697,BE$1,FALSE)</f>
        <v>6</v>
      </c>
      <c r="BF87" s="3">
        <f>VLOOKUP($B87,[1]queries!$A$2:$V$697,BF$1,FALSE)</f>
        <v>1</v>
      </c>
      <c r="BG87" s="3">
        <f>VLOOKUP($B87,[1]queries!$A$2:$V$697,BG$1,FALSE)</f>
        <v>0</v>
      </c>
      <c r="BH87" s="3">
        <f>VLOOKUP($B87,[1]queries!$A$2:$V$697,BH$1,FALSE)</f>
        <v>2</v>
      </c>
      <c r="BI87" s="3">
        <f>VLOOKUP($B87,[1]queries!$A$2:$V$697,BI$1,FALSE)</f>
        <v>0</v>
      </c>
      <c r="BJ87" s="3">
        <f>VLOOKUP($B87,[1]queries!$A$2:$V$697,BJ$1,FALSE)</f>
        <v>0</v>
      </c>
      <c r="BK87" s="3">
        <f>VLOOKUP($B87,[1]queries!$A$2:$V$697,BK$1,FALSE)</f>
        <v>0</v>
      </c>
      <c r="BL87" s="3">
        <f>VLOOKUP($B87,[1]queries!$A$2:$V$697,BL$1,FALSE)</f>
        <v>0</v>
      </c>
      <c r="BM87" s="3">
        <f>VLOOKUP($B87,[1]queries!$A$2:$V$697,BM$1,FALSE)</f>
        <v>0</v>
      </c>
      <c r="BN87" s="3">
        <f>VLOOKUP($B87,[1]queries!$A$2:$V$697,BN$1,FALSE)</f>
        <v>0</v>
      </c>
      <c r="BO87" s="3">
        <f>VLOOKUP($B87,[1]queries!$A$2:$V$697,BO$1,FALSE)</f>
        <v>0</v>
      </c>
      <c r="BP87" s="3">
        <f>VLOOKUP($B87,[1]queries!$A$2:$V$697,BP$1,FALSE)</f>
        <v>0</v>
      </c>
      <c r="BQ87" s="3">
        <f>VLOOKUP($B87,[1]queries!$A$2:$V$697,BQ$1,FALSE)</f>
        <v>9</v>
      </c>
      <c r="BR87" s="3" t="str">
        <f>VLOOKUP($B87,[1]queries!$A$2:$V$697,BR$1,FALSE)</f>
        <v/>
      </c>
    </row>
    <row r="88" spans="1:70" x14ac:dyDescent="0.2">
      <c r="A88" s="1">
        <v>87</v>
      </c>
      <c r="B88" t="s">
        <v>140</v>
      </c>
      <c r="C88">
        <v>0.77800000000000002</v>
      </c>
      <c r="D88">
        <v>0.77800000000000002</v>
      </c>
      <c r="E88">
        <v>0.77800000000000002</v>
      </c>
      <c r="F88">
        <v>0.77800000000000002</v>
      </c>
      <c r="G88">
        <v>0.77800000000000002</v>
      </c>
      <c r="H88">
        <v>0.77800000000000002</v>
      </c>
      <c r="I88">
        <v>1</v>
      </c>
      <c r="J88">
        <v>0</v>
      </c>
      <c r="K88">
        <v>0</v>
      </c>
      <c r="L88">
        <v>0</v>
      </c>
      <c r="M88">
        <v>2</v>
      </c>
      <c r="N88">
        <v>536</v>
      </c>
      <c r="O88">
        <v>91</v>
      </c>
      <c r="P88">
        <v>627</v>
      </c>
      <c r="Q88">
        <v>14452</v>
      </c>
      <c r="R88">
        <v>0.77800000000000002</v>
      </c>
      <c r="S88">
        <v>0.77800000000000002</v>
      </c>
      <c r="T88">
        <v>0.77800000000000002</v>
      </c>
      <c r="U88">
        <v>0.77800000000000002</v>
      </c>
      <c r="V88">
        <v>0.77800000000000002</v>
      </c>
      <c r="W88">
        <v>0.77800000000000002</v>
      </c>
      <c r="X88">
        <v>1</v>
      </c>
      <c r="Y88">
        <v>0</v>
      </c>
      <c r="Z88">
        <v>0</v>
      </c>
      <c r="AA88">
        <v>0</v>
      </c>
      <c r="AB88">
        <v>2</v>
      </c>
      <c r="AC88">
        <v>513</v>
      </c>
      <c r="AD88">
        <v>91</v>
      </c>
      <c r="AE88">
        <v>604</v>
      </c>
      <c r="AF88">
        <v>14734</v>
      </c>
      <c r="AG88">
        <v>0.77800000000000002</v>
      </c>
      <c r="AH88">
        <v>0.77800000000000002</v>
      </c>
      <c r="AI88">
        <v>0.77800000000000002</v>
      </c>
      <c r="AJ88">
        <v>0.77800000000000002</v>
      </c>
      <c r="AK88">
        <v>0.77800000000000002</v>
      </c>
      <c r="AL88">
        <v>0.77800000000000002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511</v>
      </c>
      <c r="AS88">
        <v>91</v>
      </c>
      <c r="AT88">
        <v>602</v>
      </c>
      <c r="AU88">
        <v>14489</v>
      </c>
      <c r="AV88">
        <f t="shared" si="4"/>
        <v>0.59266666666666667</v>
      </c>
      <c r="AW88">
        <f t="shared" si="5"/>
        <v>0.59266666666666667</v>
      </c>
      <c r="AX88">
        <f t="shared" si="6"/>
        <v>0.59266666666666667</v>
      </c>
      <c r="AY88" s="3" t="str">
        <f>VLOOKUP($B88,[1]queries!$A$2:$V$697,AY$1,FALSE)</f>
        <v>chemical_element</v>
      </c>
      <c r="AZ88" s="3" t="str">
        <f>VLOOKUP($B88,[1]queries!$A$2:$V$697,AZ$1,FALSE)</f>
        <v>SELECT atomic_number, symbol, element, periodic_table_group, period, block, atomic_weight, origin, phase FROM chemical_element WHERE atomic_number = 3 AND element = 'Lithium'</v>
      </c>
      <c r="BA88" s="3" t="str">
        <f>VLOOKUP($B88,[1]queries!$A$2:$V$697,BA$1,FALSE)</f>
        <v>List the atomic_number, symbol, element, periodic_table_group, period, block, atomic_weight, origin and phase of chemical_elements WHERE atomic_number is equal to 3 and element is equal to Lithium</v>
      </c>
      <c r="BB88" s="3">
        <f>VLOOKUP($B88,[1]queries!$A$2:$V$697,BB$1,FALSE)</f>
        <v>1</v>
      </c>
      <c r="BC88" s="3">
        <f>VLOOKUP($B88,[1]queries!$A$2:$V$697,BC$1,FALSE)</f>
        <v>9</v>
      </c>
      <c r="BD88" s="3">
        <f>VLOOKUP($B88,[1]queries!$A$2:$V$697,BD$1,FALSE)</f>
        <v>3</v>
      </c>
      <c r="BE88" s="3">
        <f>VLOOKUP($B88,[1]queries!$A$2:$V$697,BE$1,FALSE)</f>
        <v>6</v>
      </c>
      <c r="BF88" s="3">
        <f>VLOOKUP($B88,[1]queries!$A$2:$V$697,BF$1,FALSE)</f>
        <v>1</v>
      </c>
      <c r="BG88" s="3">
        <f>VLOOKUP($B88,[1]queries!$A$2:$V$697,BG$1,FALSE)</f>
        <v>1</v>
      </c>
      <c r="BH88" s="3">
        <f>VLOOKUP($B88,[1]queries!$A$2:$V$697,BH$1,FALSE)</f>
        <v>1</v>
      </c>
      <c r="BI88" s="3">
        <f>VLOOKUP($B88,[1]queries!$A$2:$V$697,BI$1,FALSE)</f>
        <v>0</v>
      </c>
      <c r="BJ88" s="3">
        <f>VLOOKUP($B88,[1]queries!$A$2:$V$697,BJ$1,FALSE)</f>
        <v>0</v>
      </c>
      <c r="BK88" s="3">
        <f>VLOOKUP($B88,[1]queries!$A$2:$V$697,BK$1,FALSE)</f>
        <v>0</v>
      </c>
      <c r="BL88" s="3">
        <f>VLOOKUP($B88,[1]queries!$A$2:$V$697,BL$1,FALSE)</f>
        <v>0</v>
      </c>
      <c r="BM88" s="3">
        <f>VLOOKUP($B88,[1]queries!$A$2:$V$697,BM$1,FALSE)</f>
        <v>0</v>
      </c>
      <c r="BN88" s="3">
        <f>VLOOKUP($B88,[1]queries!$A$2:$V$697,BN$1,FALSE)</f>
        <v>0</v>
      </c>
      <c r="BO88" s="3">
        <f>VLOOKUP($B88,[1]queries!$A$2:$V$697,BO$1,FALSE)</f>
        <v>0</v>
      </c>
      <c r="BP88" s="3">
        <f>VLOOKUP($B88,[1]queries!$A$2:$V$697,BP$1,FALSE)</f>
        <v>0</v>
      </c>
      <c r="BQ88" s="3">
        <f>VLOOKUP($B88,[1]queries!$A$2:$V$697,BQ$1,FALSE)</f>
        <v>9</v>
      </c>
      <c r="BR88" s="3">
        <f>VLOOKUP($B88,[1]queries!$A$2:$V$697,BR$1,FALSE)</f>
        <v>2</v>
      </c>
    </row>
    <row r="89" spans="1:70" x14ac:dyDescent="0.2">
      <c r="A89" s="1">
        <v>88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460</v>
      </c>
      <c r="O89">
        <v>67</v>
      </c>
      <c r="P89">
        <v>527</v>
      </c>
      <c r="Q89">
        <v>14310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434</v>
      </c>
      <c r="AD89">
        <v>109</v>
      </c>
      <c r="AE89">
        <v>543</v>
      </c>
      <c r="AF89">
        <v>18311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2</v>
      </c>
      <c r="AR89">
        <v>434</v>
      </c>
      <c r="AS89">
        <v>67</v>
      </c>
      <c r="AT89">
        <v>501</v>
      </c>
      <c r="AU89">
        <v>15148</v>
      </c>
      <c r="AV89">
        <f t="shared" si="4"/>
        <v>1</v>
      </c>
      <c r="AW89">
        <f t="shared" si="5"/>
        <v>1</v>
      </c>
      <c r="AX89">
        <f t="shared" si="6"/>
        <v>1</v>
      </c>
      <c r="AY89" s="3" t="str">
        <f>VLOOKUP($B89,[1]queries!$A$2:$V$697,AY$1,FALSE)</f>
        <v>airport</v>
      </c>
      <c r="AZ89" s="3" t="str">
        <f>VLOOKUP($B89,[1]queries!$A$2:$V$697,AZ$1,FALSE)</f>
        <v>SELECT iata_code, icao_code, airport_name, standard_timezone, city, nation FROM airport WHERE iata_code = 'AAC' AND standard_timezone = 'UTC+02:00'</v>
      </c>
      <c r="BA89" s="3" t="str">
        <f>VLOOKUP($B89,[1]queries!$A$2:$V$697,BA$1,FALSE)</f>
        <v>List the iata_code, icao_code, airport_name, standard_timezone, city and nation of airports WHERE iata_code is equal to AAC and standard_timezone is equal to UTC+02:00</v>
      </c>
      <c r="BB89" s="3">
        <f>VLOOKUP($B89,[1]queries!$A$2:$V$697,BB$1,FALSE)</f>
        <v>1</v>
      </c>
      <c r="BC89" s="3">
        <f>VLOOKUP($B89,[1]queries!$A$2:$V$697,BC$1,FALSE)</f>
        <v>6</v>
      </c>
      <c r="BD89" s="3">
        <f>VLOOKUP($B89,[1]queries!$A$2:$V$697,BD$1,FALSE)</f>
        <v>0</v>
      </c>
      <c r="BE89" s="3">
        <f>VLOOKUP($B89,[1]queries!$A$2:$V$697,BE$1,FALSE)</f>
        <v>6</v>
      </c>
      <c r="BF89" s="3">
        <f>VLOOKUP($B89,[1]queries!$A$2:$V$697,BF$1,FALSE)</f>
        <v>1</v>
      </c>
      <c r="BG89" s="3">
        <f>VLOOKUP($B89,[1]queries!$A$2:$V$697,BG$1,FALSE)</f>
        <v>0</v>
      </c>
      <c r="BH89" s="3">
        <f>VLOOKUP($B89,[1]queries!$A$2:$V$697,BH$1,FALSE)</f>
        <v>2</v>
      </c>
      <c r="BI89" s="3">
        <f>VLOOKUP($B89,[1]queries!$A$2:$V$697,BI$1,FALSE)</f>
        <v>0</v>
      </c>
      <c r="BJ89" s="3">
        <f>VLOOKUP($B89,[1]queries!$A$2:$V$697,BJ$1,FALSE)</f>
        <v>0</v>
      </c>
      <c r="BK89" s="3">
        <f>VLOOKUP($B89,[1]queries!$A$2:$V$697,BK$1,FALSE)</f>
        <v>0</v>
      </c>
      <c r="BL89" s="3">
        <f>VLOOKUP($B89,[1]queries!$A$2:$V$697,BL$1,FALSE)</f>
        <v>0</v>
      </c>
      <c r="BM89" s="3">
        <f>VLOOKUP($B89,[1]queries!$A$2:$V$697,BM$1,FALSE)</f>
        <v>0</v>
      </c>
      <c r="BN89" s="3">
        <f>VLOOKUP($B89,[1]queries!$A$2:$V$697,BN$1,FALSE)</f>
        <v>0</v>
      </c>
      <c r="BO89" s="3">
        <f>VLOOKUP($B89,[1]queries!$A$2:$V$697,BO$1,FALSE)</f>
        <v>0</v>
      </c>
      <c r="BP89" s="3">
        <f>VLOOKUP($B89,[1]queries!$A$2:$V$697,BP$1,FALSE)</f>
        <v>0</v>
      </c>
      <c r="BQ89" s="3" t="str">
        <f>VLOOKUP($B89,[1]queries!$A$2:$V$697,BQ$1,FALSE)</f>
        <v/>
      </c>
      <c r="BR89" s="3" t="str">
        <f>VLOOKUP($B89,[1]queries!$A$2:$V$697,BR$1,FALSE)</f>
        <v/>
      </c>
    </row>
    <row r="90" spans="1:70" x14ac:dyDescent="0.2">
      <c r="A90" s="1">
        <v>89</v>
      </c>
      <c r="B90" t="s">
        <v>142</v>
      </c>
      <c r="C90">
        <v>0.83299999999999996</v>
      </c>
      <c r="D90">
        <v>0.86099999999999999</v>
      </c>
      <c r="E90">
        <v>0.88200000000000001</v>
      </c>
      <c r="F90">
        <v>0.91200000000000003</v>
      </c>
      <c r="G90">
        <v>0.85699999999999998</v>
      </c>
      <c r="H90">
        <v>0.88600000000000001</v>
      </c>
      <c r="I90">
        <v>1</v>
      </c>
      <c r="J90">
        <v>0</v>
      </c>
      <c r="K90">
        <v>0</v>
      </c>
      <c r="L90">
        <v>0</v>
      </c>
      <c r="M90">
        <v>2</v>
      </c>
      <c r="N90">
        <v>759</v>
      </c>
      <c r="O90">
        <v>461</v>
      </c>
      <c r="P90">
        <v>1220</v>
      </c>
      <c r="Q90">
        <v>58067</v>
      </c>
      <c r="R90">
        <v>0.83299999999999996</v>
      </c>
      <c r="S90">
        <v>0.86099999999999999</v>
      </c>
      <c r="T90">
        <v>0.88200000000000001</v>
      </c>
      <c r="U90">
        <v>0.91200000000000003</v>
      </c>
      <c r="V90">
        <v>0.85699999999999998</v>
      </c>
      <c r="W90">
        <v>0.88600000000000001</v>
      </c>
      <c r="X90">
        <v>1</v>
      </c>
      <c r="Y90">
        <v>0</v>
      </c>
      <c r="Z90">
        <v>0</v>
      </c>
      <c r="AA90">
        <v>0</v>
      </c>
      <c r="AB90">
        <v>2</v>
      </c>
      <c r="AC90">
        <v>735</v>
      </c>
      <c r="AD90">
        <v>456</v>
      </c>
      <c r="AE90">
        <v>1191</v>
      </c>
      <c r="AF90">
        <v>15494</v>
      </c>
      <c r="AG90">
        <v>0.83299999999999996</v>
      </c>
      <c r="AH90">
        <v>0.86099999999999999</v>
      </c>
      <c r="AI90">
        <v>0.88200000000000001</v>
      </c>
      <c r="AJ90">
        <v>0.91200000000000003</v>
      </c>
      <c r="AK90">
        <v>0.85699999999999998</v>
      </c>
      <c r="AL90">
        <v>0.88600000000000001</v>
      </c>
      <c r="AM90">
        <v>1</v>
      </c>
      <c r="AN90">
        <v>0</v>
      </c>
      <c r="AO90">
        <v>0</v>
      </c>
      <c r="AP90">
        <v>0</v>
      </c>
      <c r="AQ90">
        <v>2</v>
      </c>
      <c r="AR90">
        <v>726</v>
      </c>
      <c r="AS90">
        <v>721</v>
      </c>
      <c r="AT90">
        <v>1447</v>
      </c>
      <c r="AU90">
        <v>17017</v>
      </c>
      <c r="AV90">
        <f t="shared" si="4"/>
        <v>0.62866666666666671</v>
      </c>
      <c r="AW90">
        <f t="shared" si="5"/>
        <v>0.62866666666666671</v>
      </c>
      <c r="AX90">
        <f t="shared" si="6"/>
        <v>0.62866666666666671</v>
      </c>
      <c r="AY90" s="3" t="str">
        <f>VLOOKUP($B90,[1]queries!$A$2:$V$697,AY$1,FALSE)</f>
        <v>chemical_element</v>
      </c>
      <c r="AZ90" s="3" t="str">
        <f>VLOOKUP($B90,[1]queries!$A$2:$V$697,AZ$1,FALSE)</f>
        <v>SELECT atomic_number, symbol, element, periodic_table_group, period, block, atomic_weight, origin, phase FROM chemical_element WHERE periodic_table_group = '14' AND atomic_weight &gt;= 10.81</v>
      </c>
      <c r="BA90" s="3" t="str">
        <f>VLOOKUP($B90,[1]queries!$A$2:$V$697,BA$1,FALSE)</f>
        <v>List the atomic_number, symbol, element, periodic_table_group, period, block, atomic_weight, origin and phase of chemical_elements WHERE periodic_table_group is equal to 14 and atomic_weight is greater or equal than 10.81</v>
      </c>
      <c r="BB90" s="3">
        <f>VLOOKUP($B90,[1]queries!$A$2:$V$697,BB$1,FALSE)</f>
        <v>6</v>
      </c>
      <c r="BC90" s="3">
        <f>VLOOKUP($B90,[1]queries!$A$2:$V$697,BC$1,FALSE)</f>
        <v>9</v>
      </c>
      <c r="BD90" s="3">
        <f>VLOOKUP($B90,[1]queries!$A$2:$V$697,BD$1,FALSE)</f>
        <v>3</v>
      </c>
      <c r="BE90" s="3">
        <f>VLOOKUP($B90,[1]queries!$A$2:$V$697,BE$1,FALSE)</f>
        <v>6</v>
      </c>
      <c r="BF90" s="3">
        <f>VLOOKUP($B90,[1]queries!$A$2:$V$697,BF$1,FALSE)</f>
        <v>1</v>
      </c>
      <c r="BG90" s="3">
        <f>VLOOKUP($B90,[1]queries!$A$2:$V$697,BG$1,FALSE)</f>
        <v>1</v>
      </c>
      <c r="BH90" s="3">
        <f>VLOOKUP($B90,[1]queries!$A$2:$V$697,BH$1,FALSE)</f>
        <v>1</v>
      </c>
      <c r="BI90" s="3">
        <f>VLOOKUP($B90,[1]queries!$A$2:$V$697,BI$1,FALSE)</f>
        <v>0</v>
      </c>
      <c r="BJ90" s="3">
        <f>VLOOKUP($B90,[1]queries!$A$2:$V$697,BJ$1,FALSE)</f>
        <v>0</v>
      </c>
      <c r="BK90" s="3">
        <f>VLOOKUP($B90,[1]queries!$A$2:$V$697,BK$1,FALSE)</f>
        <v>0</v>
      </c>
      <c r="BL90" s="3">
        <f>VLOOKUP($B90,[1]queries!$A$2:$V$697,BL$1,FALSE)</f>
        <v>0</v>
      </c>
      <c r="BM90" s="3">
        <f>VLOOKUP($B90,[1]queries!$A$2:$V$697,BM$1,FALSE)</f>
        <v>0</v>
      </c>
      <c r="BN90" s="3">
        <f>VLOOKUP($B90,[1]queries!$A$2:$V$697,BN$1,FALSE)</f>
        <v>0</v>
      </c>
      <c r="BO90" s="3">
        <f>VLOOKUP($B90,[1]queries!$A$2:$V$697,BO$1,FALSE)</f>
        <v>0</v>
      </c>
      <c r="BP90" s="3">
        <f>VLOOKUP($B90,[1]queries!$A$2:$V$697,BP$1,FALSE)</f>
        <v>0</v>
      </c>
      <c r="BQ90" s="3">
        <f>VLOOKUP($B90,[1]queries!$A$2:$V$697,BQ$1,FALSE)</f>
        <v>9</v>
      </c>
      <c r="BR90" s="3">
        <f>VLOOKUP($B90,[1]queries!$A$2:$V$697,BR$1,FALSE)</f>
        <v>2</v>
      </c>
    </row>
    <row r="91" spans="1:70" x14ac:dyDescent="0.2">
      <c r="A91" s="1">
        <v>90</v>
      </c>
      <c r="B91" t="s">
        <v>143</v>
      </c>
      <c r="C91">
        <v>0.83299999999999996</v>
      </c>
      <c r="D91">
        <v>0.83299999999999996</v>
      </c>
      <c r="E91">
        <v>0.83299999999999996</v>
      </c>
      <c r="F91">
        <v>0.83299999999999996</v>
      </c>
      <c r="G91">
        <v>0.83299999999999996</v>
      </c>
      <c r="H91">
        <v>0.83299999999999996</v>
      </c>
      <c r="I91">
        <v>1</v>
      </c>
      <c r="J91">
        <v>0</v>
      </c>
      <c r="K91">
        <v>0</v>
      </c>
      <c r="L91">
        <v>0</v>
      </c>
      <c r="M91">
        <v>2</v>
      </c>
      <c r="N91">
        <v>462</v>
      </c>
      <c r="O91">
        <v>67</v>
      </c>
      <c r="P91">
        <v>529</v>
      </c>
      <c r="Q91">
        <v>17828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436</v>
      </c>
      <c r="AD91">
        <v>67</v>
      </c>
      <c r="AE91">
        <v>503</v>
      </c>
      <c r="AF91">
        <v>14004</v>
      </c>
      <c r="AG91">
        <v>0.83299999999999996</v>
      </c>
      <c r="AH91">
        <v>0.83299999999999996</v>
      </c>
      <c r="AI91">
        <v>0.83299999999999996</v>
      </c>
      <c r="AJ91">
        <v>0.83299999999999996</v>
      </c>
      <c r="AK91">
        <v>0.83299999999999996</v>
      </c>
      <c r="AL91">
        <v>0.83299999999999996</v>
      </c>
      <c r="AM91">
        <v>1</v>
      </c>
      <c r="AN91">
        <v>0</v>
      </c>
      <c r="AO91">
        <v>0</v>
      </c>
      <c r="AP91">
        <v>0</v>
      </c>
      <c r="AQ91">
        <v>2</v>
      </c>
      <c r="AR91">
        <v>436</v>
      </c>
      <c r="AS91">
        <v>67</v>
      </c>
      <c r="AT91">
        <v>503</v>
      </c>
      <c r="AU91">
        <v>17290</v>
      </c>
      <c r="AV91">
        <f t="shared" si="4"/>
        <v>0.61099999999999999</v>
      </c>
      <c r="AW91">
        <f t="shared" si="5"/>
        <v>1</v>
      </c>
      <c r="AX91">
        <f t="shared" si="6"/>
        <v>0.61099999999999999</v>
      </c>
      <c r="AY91" s="3" t="str">
        <f>VLOOKUP($B91,[1]queries!$A$2:$V$697,AY$1,FALSE)</f>
        <v>airport</v>
      </c>
      <c r="AZ91" s="3" t="str">
        <f>VLOOKUP($B91,[1]queries!$A$2:$V$697,AZ$1,FALSE)</f>
        <v>SELECT iata_code, icao_code, airport_name, standard_timezone, city, nation FROM airport WHERE iata_code = 'AAB' AND standard_timezone = 'UTC+10:00'</v>
      </c>
      <c r="BA91" s="3" t="str">
        <f>VLOOKUP($B91,[1]queries!$A$2:$V$697,BA$1,FALSE)</f>
        <v>List the iata_code, icao_code, airport_name, standard_timezone, city and nation of airports WHERE iata_code is equal to AAB and standard_timezone is equal to UTC+10:00</v>
      </c>
      <c r="BB91" s="3">
        <f>VLOOKUP($B91,[1]queries!$A$2:$V$697,BB$1,FALSE)</f>
        <v>1</v>
      </c>
      <c r="BC91" s="3">
        <f>VLOOKUP($B91,[1]queries!$A$2:$V$697,BC$1,FALSE)</f>
        <v>6</v>
      </c>
      <c r="BD91" s="3">
        <f>VLOOKUP($B91,[1]queries!$A$2:$V$697,BD$1,FALSE)</f>
        <v>0</v>
      </c>
      <c r="BE91" s="3">
        <f>VLOOKUP($B91,[1]queries!$A$2:$V$697,BE$1,FALSE)</f>
        <v>6</v>
      </c>
      <c r="BF91" s="3">
        <f>VLOOKUP($B91,[1]queries!$A$2:$V$697,BF$1,FALSE)</f>
        <v>1</v>
      </c>
      <c r="BG91" s="3">
        <f>VLOOKUP($B91,[1]queries!$A$2:$V$697,BG$1,FALSE)</f>
        <v>0</v>
      </c>
      <c r="BH91" s="3">
        <f>VLOOKUP($B91,[1]queries!$A$2:$V$697,BH$1,FALSE)</f>
        <v>2</v>
      </c>
      <c r="BI91" s="3">
        <f>VLOOKUP($B91,[1]queries!$A$2:$V$697,BI$1,FALSE)</f>
        <v>0</v>
      </c>
      <c r="BJ91" s="3">
        <f>VLOOKUP($B91,[1]queries!$A$2:$V$697,BJ$1,FALSE)</f>
        <v>0</v>
      </c>
      <c r="BK91" s="3">
        <f>VLOOKUP($B91,[1]queries!$A$2:$V$697,BK$1,FALSE)</f>
        <v>0</v>
      </c>
      <c r="BL91" s="3">
        <f>VLOOKUP($B91,[1]queries!$A$2:$V$697,BL$1,FALSE)</f>
        <v>0</v>
      </c>
      <c r="BM91" s="3">
        <f>VLOOKUP($B91,[1]queries!$A$2:$V$697,BM$1,FALSE)</f>
        <v>0</v>
      </c>
      <c r="BN91" s="3">
        <f>VLOOKUP($B91,[1]queries!$A$2:$V$697,BN$1,FALSE)</f>
        <v>0</v>
      </c>
      <c r="BO91" s="3">
        <f>VLOOKUP($B91,[1]queries!$A$2:$V$697,BO$1,FALSE)</f>
        <v>0</v>
      </c>
      <c r="BP91" s="3">
        <f>VLOOKUP($B91,[1]queries!$A$2:$V$697,BP$1,FALSE)</f>
        <v>0</v>
      </c>
      <c r="BQ91" s="3" t="str">
        <f>VLOOKUP($B91,[1]queries!$A$2:$V$697,BQ$1,FALSE)</f>
        <v/>
      </c>
      <c r="BR91" s="3" t="str">
        <f>VLOOKUP($B91,[1]queries!$A$2:$V$697,BR$1,FALSE)</f>
        <v/>
      </c>
    </row>
    <row r="92" spans="1:70" x14ac:dyDescent="0.2">
      <c r="A92" s="1">
        <v>91</v>
      </c>
      <c r="B92" t="s">
        <v>144</v>
      </c>
      <c r="C92">
        <v>0.88900000000000001</v>
      </c>
      <c r="D92">
        <v>0.88900000000000001</v>
      </c>
      <c r="E92">
        <v>0.88900000000000001</v>
      </c>
      <c r="F92">
        <v>0.88900000000000001</v>
      </c>
      <c r="G92">
        <v>0.88900000000000001</v>
      </c>
      <c r="H92">
        <v>0.88900000000000001</v>
      </c>
      <c r="I92">
        <v>1</v>
      </c>
      <c r="J92">
        <v>0</v>
      </c>
      <c r="K92">
        <v>0</v>
      </c>
      <c r="L92">
        <v>0</v>
      </c>
      <c r="M92">
        <v>2</v>
      </c>
      <c r="N92">
        <v>539</v>
      </c>
      <c r="O92">
        <v>92</v>
      </c>
      <c r="P92">
        <v>631</v>
      </c>
      <c r="Q92">
        <v>20641</v>
      </c>
      <c r="R92">
        <v>0.77800000000000002</v>
      </c>
      <c r="S92">
        <v>0.77800000000000002</v>
      </c>
      <c r="T92">
        <v>0.77800000000000002</v>
      </c>
      <c r="U92">
        <v>0.77800000000000002</v>
      </c>
      <c r="V92">
        <v>0.77800000000000002</v>
      </c>
      <c r="W92">
        <v>0.77800000000000002</v>
      </c>
      <c r="X92">
        <v>1</v>
      </c>
      <c r="Y92">
        <v>0</v>
      </c>
      <c r="Z92">
        <v>0</v>
      </c>
      <c r="AA92">
        <v>0</v>
      </c>
      <c r="AB92">
        <v>2</v>
      </c>
      <c r="AC92">
        <v>520</v>
      </c>
      <c r="AD92">
        <v>92</v>
      </c>
      <c r="AE92">
        <v>612</v>
      </c>
      <c r="AF92">
        <v>16801</v>
      </c>
      <c r="AG92">
        <v>0.77800000000000002</v>
      </c>
      <c r="AH92">
        <v>0.77800000000000002</v>
      </c>
      <c r="AI92">
        <v>0.77800000000000002</v>
      </c>
      <c r="AJ92">
        <v>0.77800000000000002</v>
      </c>
      <c r="AK92">
        <v>0.77800000000000002</v>
      </c>
      <c r="AL92">
        <v>0.77800000000000002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513</v>
      </c>
      <c r="AS92">
        <v>91</v>
      </c>
      <c r="AT92">
        <v>604</v>
      </c>
      <c r="AU92">
        <v>15322</v>
      </c>
      <c r="AV92">
        <f t="shared" si="4"/>
        <v>0.62966666666666671</v>
      </c>
      <c r="AW92">
        <f t="shared" si="5"/>
        <v>0.59266666666666667</v>
      </c>
      <c r="AX92">
        <f t="shared" si="6"/>
        <v>0.59266666666666667</v>
      </c>
      <c r="AY92" s="3" t="str">
        <f>VLOOKUP($B92,[1]queries!$A$2:$V$697,AY$1,FALSE)</f>
        <v>chemical_element</v>
      </c>
      <c r="AZ92" s="3" t="str">
        <f>VLOOKUP($B92,[1]queries!$A$2:$V$697,AZ$1,FALSE)</f>
        <v>SELECT atomic_number, symbol, element, periodic_table_group, period, block, atomic_weight, origin, phase FROM chemical_element WHERE atomic_number = 3 AND atomic_weight = 6.94</v>
      </c>
      <c r="BA92" s="3" t="str">
        <f>VLOOKUP($B92,[1]queries!$A$2:$V$697,BA$1,FALSE)</f>
        <v>List the atomic_number, symbol, element, periodic_table_group, period, block, atomic_weight, origin and phase of chemical_elements WHERE atomic_number is equal to 3 and atomic_weight is equal to 6.94</v>
      </c>
      <c r="BB92" s="3">
        <f>VLOOKUP($B92,[1]queries!$A$2:$V$697,BB$1,FALSE)</f>
        <v>1</v>
      </c>
      <c r="BC92" s="3">
        <f>VLOOKUP($B92,[1]queries!$A$2:$V$697,BC$1,FALSE)</f>
        <v>9</v>
      </c>
      <c r="BD92" s="3">
        <f>VLOOKUP($B92,[1]queries!$A$2:$V$697,BD$1,FALSE)</f>
        <v>3</v>
      </c>
      <c r="BE92" s="3">
        <f>VLOOKUP($B92,[1]queries!$A$2:$V$697,BE$1,FALSE)</f>
        <v>6</v>
      </c>
      <c r="BF92" s="3">
        <f>VLOOKUP($B92,[1]queries!$A$2:$V$697,BF$1,FALSE)</f>
        <v>1</v>
      </c>
      <c r="BG92" s="3">
        <f>VLOOKUP($B92,[1]queries!$A$2:$V$697,BG$1,FALSE)</f>
        <v>2</v>
      </c>
      <c r="BH92" s="3">
        <f>VLOOKUP($B92,[1]queries!$A$2:$V$697,BH$1,FALSE)</f>
        <v>0</v>
      </c>
      <c r="BI92" s="3">
        <f>VLOOKUP($B92,[1]queries!$A$2:$V$697,BI$1,FALSE)</f>
        <v>0</v>
      </c>
      <c r="BJ92" s="3">
        <f>VLOOKUP($B92,[1]queries!$A$2:$V$697,BJ$1,FALSE)</f>
        <v>0</v>
      </c>
      <c r="BK92" s="3">
        <f>VLOOKUP($B92,[1]queries!$A$2:$V$697,BK$1,FALSE)</f>
        <v>0</v>
      </c>
      <c r="BL92" s="3">
        <f>VLOOKUP($B92,[1]queries!$A$2:$V$697,BL$1,FALSE)</f>
        <v>0</v>
      </c>
      <c r="BM92" s="3">
        <f>VLOOKUP($B92,[1]queries!$A$2:$V$697,BM$1,FALSE)</f>
        <v>0</v>
      </c>
      <c r="BN92" s="3">
        <f>VLOOKUP($B92,[1]queries!$A$2:$V$697,BN$1,FALSE)</f>
        <v>0</v>
      </c>
      <c r="BO92" s="3">
        <f>VLOOKUP($B92,[1]queries!$A$2:$V$697,BO$1,FALSE)</f>
        <v>0</v>
      </c>
      <c r="BP92" s="3">
        <f>VLOOKUP($B92,[1]queries!$A$2:$V$697,BP$1,FALSE)</f>
        <v>0</v>
      </c>
      <c r="BQ92" s="3">
        <f>VLOOKUP($B92,[1]queries!$A$2:$V$697,BQ$1,FALSE)</f>
        <v>9</v>
      </c>
      <c r="BR92" s="3" t="str">
        <f>VLOOKUP($B92,[1]queries!$A$2:$V$697,BR$1,FALSE)</f>
        <v/>
      </c>
    </row>
    <row r="93" spans="1:70" x14ac:dyDescent="0.2">
      <c r="A93" s="1">
        <v>92</v>
      </c>
      <c r="B93" t="s">
        <v>145</v>
      </c>
      <c r="C93">
        <v>0.84599999999999997</v>
      </c>
      <c r="D93">
        <v>0.84599999999999997</v>
      </c>
      <c r="E93">
        <v>0.91700000000000004</v>
      </c>
      <c r="F93">
        <v>0.91700000000000004</v>
      </c>
      <c r="G93">
        <v>0.88</v>
      </c>
      <c r="H93">
        <v>0.88</v>
      </c>
      <c r="I93">
        <v>1</v>
      </c>
      <c r="J93">
        <v>0</v>
      </c>
      <c r="K93">
        <v>0</v>
      </c>
      <c r="L93">
        <v>0</v>
      </c>
      <c r="M93">
        <v>2</v>
      </c>
      <c r="N93">
        <v>578</v>
      </c>
      <c r="O93">
        <v>160</v>
      </c>
      <c r="P93">
        <v>738</v>
      </c>
      <c r="Q93">
        <v>17316</v>
      </c>
      <c r="R93">
        <v>0.76900000000000002</v>
      </c>
      <c r="S93">
        <v>0.76900000000000002</v>
      </c>
      <c r="T93">
        <v>0.83299999999999996</v>
      </c>
      <c r="U93">
        <v>0.83299999999999996</v>
      </c>
      <c r="V93">
        <v>0.8</v>
      </c>
      <c r="W93">
        <v>0.8</v>
      </c>
      <c r="X93">
        <v>1</v>
      </c>
      <c r="Y93">
        <v>0</v>
      </c>
      <c r="Z93">
        <v>0</v>
      </c>
      <c r="AA93">
        <v>0</v>
      </c>
      <c r="AB93">
        <v>2</v>
      </c>
      <c r="AC93">
        <v>565</v>
      </c>
      <c r="AD93">
        <v>158</v>
      </c>
      <c r="AE93">
        <v>723</v>
      </c>
      <c r="AF93">
        <v>19328</v>
      </c>
      <c r="AG93">
        <v>0.76900000000000002</v>
      </c>
      <c r="AH93">
        <v>0.76900000000000002</v>
      </c>
      <c r="AI93">
        <v>0.83299999999999996</v>
      </c>
      <c r="AJ93">
        <v>0.83299999999999996</v>
      </c>
      <c r="AK93">
        <v>0.8</v>
      </c>
      <c r="AL93">
        <v>0.8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570</v>
      </c>
      <c r="AS93">
        <v>177</v>
      </c>
      <c r="AT93">
        <v>747</v>
      </c>
      <c r="AU93">
        <v>19024</v>
      </c>
      <c r="AV93">
        <f t="shared" si="4"/>
        <v>0.62666666666666659</v>
      </c>
      <c r="AW93">
        <f t="shared" si="5"/>
        <v>0.6</v>
      </c>
      <c r="AX93">
        <f t="shared" si="6"/>
        <v>0.6</v>
      </c>
      <c r="AY93" s="3" t="str">
        <f>VLOOKUP($B93,[1]queries!$A$2:$V$697,AY$1,FALSE)</f>
        <v>chemical_element</v>
      </c>
      <c r="AZ93" s="3" t="str">
        <f>VLOOKUP($B93,[1]queries!$A$2:$V$697,AZ$1,FALSE)</f>
        <v>SELECT atomic_number, symbol, element, periodic_table_group, period, block, atomic_weight, origin, phase FROM chemical_element WHERE atomic_number &lt;= 2 AND atomic_weight &lt;= 4.0026</v>
      </c>
      <c r="BA93" s="3" t="str">
        <f>VLOOKUP($B93,[1]queries!$A$2:$V$697,BA$1,FALSE)</f>
        <v>List the atomic_number, symbol, element, periodic_table_group, period, block, atomic_weight, origin and phase of chemical_elements WHERE atomic_number is smaller or equal than 2 and atomic_weight is smaller or equal than 4.0026</v>
      </c>
      <c r="BB93" s="3">
        <f>VLOOKUP($B93,[1]queries!$A$2:$V$697,BB$1,FALSE)</f>
        <v>2</v>
      </c>
      <c r="BC93" s="3">
        <f>VLOOKUP($B93,[1]queries!$A$2:$V$697,BC$1,FALSE)</f>
        <v>9</v>
      </c>
      <c r="BD93" s="3">
        <f>VLOOKUP($B93,[1]queries!$A$2:$V$697,BD$1,FALSE)</f>
        <v>3</v>
      </c>
      <c r="BE93" s="3">
        <f>VLOOKUP($B93,[1]queries!$A$2:$V$697,BE$1,FALSE)</f>
        <v>6</v>
      </c>
      <c r="BF93" s="3">
        <f>VLOOKUP($B93,[1]queries!$A$2:$V$697,BF$1,FALSE)</f>
        <v>1</v>
      </c>
      <c r="BG93" s="3">
        <f>VLOOKUP($B93,[1]queries!$A$2:$V$697,BG$1,FALSE)</f>
        <v>2</v>
      </c>
      <c r="BH93" s="3">
        <f>VLOOKUP($B93,[1]queries!$A$2:$V$697,BH$1,FALSE)</f>
        <v>0</v>
      </c>
      <c r="BI93" s="3">
        <f>VLOOKUP($B93,[1]queries!$A$2:$V$697,BI$1,FALSE)</f>
        <v>0</v>
      </c>
      <c r="BJ93" s="3">
        <f>VLOOKUP($B93,[1]queries!$A$2:$V$697,BJ$1,FALSE)</f>
        <v>0</v>
      </c>
      <c r="BK93" s="3">
        <f>VLOOKUP($B93,[1]queries!$A$2:$V$697,BK$1,FALSE)</f>
        <v>0</v>
      </c>
      <c r="BL93" s="3">
        <f>VLOOKUP($B93,[1]queries!$A$2:$V$697,BL$1,FALSE)</f>
        <v>0</v>
      </c>
      <c r="BM93" s="3">
        <f>VLOOKUP($B93,[1]queries!$A$2:$V$697,BM$1,FALSE)</f>
        <v>0</v>
      </c>
      <c r="BN93" s="3">
        <f>VLOOKUP($B93,[1]queries!$A$2:$V$697,BN$1,FALSE)</f>
        <v>0</v>
      </c>
      <c r="BO93" s="3">
        <f>VLOOKUP($B93,[1]queries!$A$2:$V$697,BO$1,FALSE)</f>
        <v>0</v>
      </c>
      <c r="BP93" s="3">
        <f>VLOOKUP($B93,[1]queries!$A$2:$V$697,BP$1,FALSE)</f>
        <v>0</v>
      </c>
      <c r="BQ93" s="3">
        <f>VLOOKUP($B93,[1]queries!$A$2:$V$697,BQ$1,FALSE)</f>
        <v>9</v>
      </c>
      <c r="BR93" s="3" t="str">
        <f>VLOOKUP($B93,[1]queries!$A$2:$V$697,BR$1,FALSE)</f>
        <v/>
      </c>
    </row>
    <row r="94" spans="1:70" x14ac:dyDescent="0.2">
      <c r="A94" s="1">
        <v>93</v>
      </c>
      <c r="B94" t="s">
        <v>146</v>
      </c>
      <c r="C94">
        <v>0.94699999999999995</v>
      </c>
      <c r="D94">
        <v>0.95799999999999996</v>
      </c>
      <c r="E94">
        <v>0.89100000000000001</v>
      </c>
      <c r="F94">
        <v>0.94099999999999995</v>
      </c>
      <c r="G94">
        <v>0.91800000000000004</v>
      </c>
      <c r="H94">
        <v>0.95</v>
      </c>
      <c r="I94">
        <v>0.92300000000000004</v>
      </c>
      <c r="J94">
        <v>0</v>
      </c>
      <c r="K94">
        <v>0</v>
      </c>
      <c r="L94">
        <v>0</v>
      </c>
      <c r="M94">
        <v>4</v>
      </c>
      <c r="N94">
        <v>3033</v>
      </c>
      <c r="O94">
        <v>6505</v>
      </c>
      <c r="P94">
        <v>9538</v>
      </c>
      <c r="Q94">
        <v>77108</v>
      </c>
      <c r="R94">
        <v>0.752</v>
      </c>
      <c r="S94">
        <v>0.80200000000000005</v>
      </c>
      <c r="T94">
        <v>0.91400000000000003</v>
      </c>
      <c r="U94">
        <v>0.98099999999999998</v>
      </c>
      <c r="V94">
        <v>0.82499999999999996</v>
      </c>
      <c r="W94">
        <v>0.88300000000000001</v>
      </c>
      <c r="X94">
        <v>0.99199999999999999</v>
      </c>
      <c r="Y94">
        <v>0</v>
      </c>
      <c r="Z94">
        <v>0</v>
      </c>
      <c r="AA94">
        <v>0</v>
      </c>
      <c r="AB94">
        <v>4</v>
      </c>
      <c r="AC94">
        <v>3182</v>
      </c>
      <c r="AD94">
        <v>7556</v>
      </c>
      <c r="AE94">
        <v>10738</v>
      </c>
      <c r="AF94">
        <v>88305</v>
      </c>
      <c r="AG94">
        <v>0.78700000000000003</v>
      </c>
      <c r="AH94">
        <v>0.80700000000000005</v>
      </c>
      <c r="AI94">
        <v>0.71799999999999997</v>
      </c>
      <c r="AJ94">
        <v>0.81799999999999995</v>
      </c>
      <c r="AK94">
        <v>0.751</v>
      </c>
      <c r="AL94">
        <v>0.81299999999999994</v>
      </c>
      <c r="AM94">
        <v>0.752</v>
      </c>
      <c r="AN94">
        <v>0</v>
      </c>
      <c r="AO94">
        <v>0</v>
      </c>
      <c r="AP94">
        <v>0</v>
      </c>
      <c r="AQ94">
        <v>4</v>
      </c>
      <c r="AR94">
        <v>1066</v>
      </c>
      <c r="AS94">
        <v>4849</v>
      </c>
      <c r="AT94">
        <v>5915</v>
      </c>
      <c r="AU94">
        <v>71838</v>
      </c>
      <c r="AV94">
        <f t="shared" si="4"/>
        <v>0.6243333333333333</v>
      </c>
      <c r="AW94">
        <f t="shared" si="5"/>
        <v>0.625</v>
      </c>
      <c r="AX94">
        <f t="shared" si="6"/>
        <v>0.52166666666666661</v>
      </c>
      <c r="AY94" s="3" t="str">
        <f>VLOOKUP($B94,[1]queries!$A$2:$V$697,AY$1,FALSE)</f>
        <v>chemical_element</v>
      </c>
      <c r="AZ94" s="3" t="str">
        <f>VLOOKUP($B94,[1]queries!$A$2:$V$697,AZ$1,FALSE)</f>
        <v>SELECT atomic_number, symbol, element, periodic_table_group, period, block, atomic_weight, origin, phase FROM chemical_element WHERE atomic_number &gt;= 2 AND atomic_weight &gt;= 4.0026</v>
      </c>
      <c r="BA94" s="3" t="str">
        <f>VLOOKUP($B94,[1]queries!$A$2:$V$697,BA$1,FALSE)</f>
        <v>List the atomic_number, symbol, element, periodic_table_group, period, block, atomic_weight, origin and phase of chemical_elements WHERE atomic_number is greater or equal than 2 and atomic_weight is greater or equal than 4.0026</v>
      </c>
      <c r="BB94" s="3">
        <f>VLOOKUP($B94,[1]queries!$A$2:$V$697,BB$1,FALSE)</f>
        <v>117</v>
      </c>
      <c r="BC94" s="3">
        <f>VLOOKUP($B94,[1]queries!$A$2:$V$697,BC$1,FALSE)</f>
        <v>9</v>
      </c>
      <c r="BD94" s="3">
        <f>VLOOKUP($B94,[1]queries!$A$2:$V$697,BD$1,FALSE)</f>
        <v>3</v>
      </c>
      <c r="BE94" s="3">
        <f>VLOOKUP($B94,[1]queries!$A$2:$V$697,BE$1,FALSE)</f>
        <v>6</v>
      </c>
      <c r="BF94" s="3">
        <f>VLOOKUP($B94,[1]queries!$A$2:$V$697,BF$1,FALSE)</f>
        <v>1</v>
      </c>
      <c r="BG94" s="3">
        <f>VLOOKUP($B94,[1]queries!$A$2:$V$697,BG$1,FALSE)</f>
        <v>2</v>
      </c>
      <c r="BH94" s="3">
        <f>VLOOKUP($B94,[1]queries!$A$2:$V$697,BH$1,FALSE)</f>
        <v>0</v>
      </c>
      <c r="BI94" s="3">
        <f>VLOOKUP($B94,[1]queries!$A$2:$V$697,BI$1,FALSE)</f>
        <v>0</v>
      </c>
      <c r="BJ94" s="3">
        <f>VLOOKUP($B94,[1]queries!$A$2:$V$697,BJ$1,FALSE)</f>
        <v>0</v>
      </c>
      <c r="BK94" s="3">
        <f>VLOOKUP($B94,[1]queries!$A$2:$V$697,BK$1,FALSE)</f>
        <v>0</v>
      </c>
      <c r="BL94" s="3">
        <f>VLOOKUP($B94,[1]queries!$A$2:$V$697,BL$1,FALSE)</f>
        <v>0</v>
      </c>
      <c r="BM94" s="3">
        <f>VLOOKUP($B94,[1]queries!$A$2:$V$697,BM$1,FALSE)</f>
        <v>0</v>
      </c>
      <c r="BN94" s="3">
        <f>VLOOKUP($B94,[1]queries!$A$2:$V$697,BN$1,FALSE)</f>
        <v>0</v>
      </c>
      <c r="BO94" s="3">
        <f>VLOOKUP($B94,[1]queries!$A$2:$V$697,BO$1,FALSE)</f>
        <v>0</v>
      </c>
      <c r="BP94" s="3">
        <f>VLOOKUP($B94,[1]queries!$A$2:$V$697,BP$1,FALSE)</f>
        <v>0</v>
      </c>
      <c r="BQ94" s="3">
        <f>VLOOKUP($B94,[1]queries!$A$2:$V$697,BQ$1,FALSE)</f>
        <v>9</v>
      </c>
      <c r="BR94" s="3" t="str">
        <f>VLOOKUP($B94,[1]queries!$A$2:$V$697,BR$1,FALSE)</f>
        <v/>
      </c>
    </row>
    <row r="95" spans="1:70" x14ac:dyDescent="0.2">
      <c r="A95" s="1">
        <v>94</v>
      </c>
      <c r="B95" t="s">
        <v>147</v>
      </c>
      <c r="C95">
        <v>0.88900000000000001</v>
      </c>
      <c r="D95">
        <v>0.88900000000000001</v>
      </c>
      <c r="E95">
        <v>0.88900000000000001</v>
      </c>
      <c r="F95">
        <v>0.88900000000000001</v>
      </c>
      <c r="G95">
        <v>0.88900000000000001</v>
      </c>
      <c r="H95">
        <v>0.88900000000000001</v>
      </c>
      <c r="I95">
        <v>1</v>
      </c>
      <c r="J95">
        <v>0</v>
      </c>
      <c r="K95">
        <v>0</v>
      </c>
      <c r="L95">
        <v>0</v>
      </c>
      <c r="M95">
        <v>2</v>
      </c>
      <c r="N95">
        <v>540</v>
      </c>
      <c r="O95">
        <v>91</v>
      </c>
      <c r="P95">
        <v>631</v>
      </c>
      <c r="Q95">
        <v>20280</v>
      </c>
      <c r="R95">
        <v>0.77800000000000002</v>
      </c>
      <c r="S95">
        <v>0.77800000000000002</v>
      </c>
      <c r="T95">
        <v>0.77800000000000002</v>
      </c>
      <c r="U95">
        <v>0.77800000000000002</v>
      </c>
      <c r="V95">
        <v>0.77800000000000002</v>
      </c>
      <c r="W95">
        <v>0.77800000000000002</v>
      </c>
      <c r="X95">
        <v>1</v>
      </c>
      <c r="Y95">
        <v>0</v>
      </c>
      <c r="Z95">
        <v>0</v>
      </c>
      <c r="AA95">
        <v>0</v>
      </c>
      <c r="AB95">
        <v>2</v>
      </c>
      <c r="AC95">
        <v>521</v>
      </c>
      <c r="AD95">
        <v>91</v>
      </c>
      <c r="AE95">
        <v>612</v>
      </c>
      <c r="AF95">
        <v>15340</v>
      </c>
      <c r="AG95">
        <v>0.77800000000000002</v>
      </c>
      <c r="AH95">
        <v>0.77800000000000002</v>
      </c>
      <c r="AI95">
        <v>0.77800000000000002</v>
      </c>
      <c r="AJ95">
        <v>0.77800000000000002</v>
      </c>
      <c r="AK95">
        <v>0.77800000000000002</v>
      </c>
      <c r="AL95">
        <v>0.77800000000000002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515</v>
      </c>
      <c r="AS95">
        <v>91</v>
      </c>
      <c r="AT95">
        <v>606</v>
      </c>
      <c r="AU95">
        <v>15076</v>
      </c>
      <c r="AV95">
        <f t="shared" si="4"/>
        <v>0.62966666666666671</v>
      </c>
      <c r="AW95">
        <f t="shared" si="5"/>
        <v>0.59266666666666667</v>
      </c>
      <c r="AX95">
        <f t="shared" si="6"/>
        <v>0.59266666666666667</v>
      </c>
      <c r="AY95" s="3" t="str">
        <f>VLOOKUP($B95,[1]queries!$A$2:$V$697,AY$1,FALSE)</f>
        <v>chemical_element</v>
      </c>
      <c r="AZ95" s="3" t="str">
        <f>VLOOKUP($B95,[1]queries!$A$2:$V$697,AZ$1,FALSE)</f>
        <v>SELECT atomic_number, symbol, element, periodic_table_group, period, block, atomic_weight, origin, phase FROM chemical_element WHERE atomic_number = 2 AND atomic_weight = 4.0026</v>
      </c>
      <c r="BA95" s="3" t="str">
        <f>VLOOKUP($B95,[1]queries!$A$2:$V$697,BA$1,FALSE)</f>
        <v>List the atomic_number, symbol, element, periodic_table_group, period, block, atomic_weight, origin and phase of chemical_elements WHERE atomic_number is equal to 2 and atomic_weight is equal to 4.0026</v>
      </c>
      <c r="BB95" s="3">
        <f>VLOOKUP($B95,[1]queries!$A$2:$V$697,BB$1,FALSE)</f>
        <v>1</v>
      </c>
      <c r="BC95" s="3">
        <f>VLOOKUP($B95,[1]queries!$A$2:$V$697,BC$1,FALSE)</f>
        <v>9</v>
      </c>
      <c r="BD95" s="3">
        <f>VLOOKUP($B95,[1]queries!$A$2:$V$697,BD$1,FALSE)</f>
        <v>3</v>
      </c>
      <c r="BE95" s="3">
        <f>VLOOKUP($B95,[1]queries!$A$2:$V$697,BE$1,FALSE)</f>
        <v>6</v>
      </c>
      <c r="BF95" s="3">
        <f>VLOOKUP($B95,[1]queries!$A$2:$V$697,BF$1,FALSE)</f>
        <v>1</v>
      </c>
      <c r="BG95" s="3">
        <f>VLOOKUP($B95,[1]queries!$A$2:$V$697,BG$1,FALSE)</f>
        <v>2</v>
      </c>
      <c r="BH95" s="3">
        <f>VLOOKUP($B95,[1]queries!$A$2:$V$697,BH$1,FALSE)</f>
        <v>0</v>
      </c>
      <c r="BI95" s="3">
        <f>VLOOKUP($B95,[1]queries!$A$2:$V$697,BI$1,FALSE)</f>
        <v>0</v>
      </c>
      <c r="BJ95" s="3">
        <f>VLOOKUP($B95,[1]queries!$A$2:$V$697,BJ$1,FALSE)</f>
        <v>0</v>
      </c>
      <c r="BK95" s="3">
        <f>VLOOKUP($B95,[1]queries!$A$2:$V$697,BK$1,FALSE)</f>
        <v>0</v>
      </c>
      <c r="BL95" s="3">
        <f>VLOOKUP($B95,[1]queries!$A$2:$V$697,BL$1,FALSE)</f>
        <v>0</v>
      </c>
      <c r="BM95" s="3">
        <f>VLOOKUP($B95,[1]queries!$A$2:$V$697,BM$1,FALSE)</f>
        <v>0</v>
      </c>
      <c r="BN95" s="3">
        <f>VLOOKUP($B95,[1]queries!$A$2:$V$697,BN$1,FALSE)</f>
        <v>0</v>
      </c>
      <c r="BO95" s="3">
        <f>VLOOKUP($B95,[1]queries!$A$2:$V$697,BO$1,FALSE)</f>
        <v>0</v>
      </c>
      <c r="BP95" s="3">
        <f>VLOOKUP($B95,[1]queries!$A$2:$V$697,BP$1,FALSE)</f>
        <v>0</v>
      </c>
      <c r="BQ95" s="3">
        <f>VLOOKUP($B95,[1]queries!$A$2:$V$697,BQ$1,FALSE)</f>
        <v>9</v>
      </c>
      <c r="BR95" s="3" t="str">
        <f>VLOOKUP($B95,[1]queries!$A$2:$V$697,BR$1,FALSE)</f>
        <v/>
      </c>
    </row>
    <row r="96" spans="1:70" x14ac:dyDescent="0.2">
      <c r="A96" s="1">
        <v>95</v>
      </c>
      <c r="B96" t="s">
        <v>148</v>
      </c>
      <c r="C96">
        <v>0.71399999999999997</v>
      </c>
      <c r="D96">
        <v>0.71399999999999997</v>
      </c>
      <c r="E96">
        <v>0.71399999999999997</v>
      </c>
      <c r="F96">
        <v>0.71399999999999997</v>
      </c>
      <c r="G96">
        <v>0.71399999999999997</v>
      </c>
      <c r="H96">
        <v>0.71399999999999997</v>
      </c>
      <c r="I96">
        <v>1</v>
      </c>
      <c r="J96">
        <v>0</v>
      </c>
      <c r="K96">
        <v>0</v>
      </c>
      <c r="L96">
        <v>0</v>
      </c>
      <c r="M96">
        <v>2</v>
      </c>
      <c r="N96">
        <v>529</v>
      </c>
      <c r="O96">
        <v>82</v>
      </c>
      <c r="P96">
        <v>611</v>
      </c>
      <c r="Q96">
        <v>15956</v>
      </c>
      <c r="R96">
        <v>0.71399999999999997</v>
      </c>
      <c r="S96">
        <v>0.71399999999999997</v>
      </c>
      <c r="T96">
        <v>0.71399999999999997</v>
      </c>
      <c r="U96">
        <v>0.71399999999999997</v>
      </c>
      <c r="V96">
        <v>0.71399999999999997</v>
      </c>
      <c r="W96">
        <v>0.71399999999999997</v>
      </c>
      <c r="X96">
        <v>1</v>
      </c>
      <c r="Y96">
        <v>0</v>
      </c>
      <c r="Z96">
        <v>0</v>
      </c>
      <c r="AA96">
        <v>0</v>
      </c>
      <c r="AB96">
        <v>2</v>
      </c>
      <c r="AC96">
        <v>531</v>
      </c>
      <c r="AD96">
        <v>95</v>
      </c>
      <c r="AE96">
        <v>626</v>
      </c>
      <c r="AF96">
        <v>16409</v>
      </c>
      <c r="AG96">
        <v>0.71399999999999997</v>
      </c>
      <c r="AH96">
        <v>0.71399999999999997</v>
      </c>
      <c r="AI96">
        <v>0.71399999999999997</v>
      </c>
      <c r="AJ96">
        <v>0.71399999999999997</v>
      </c>
      <c r="AK96">
        <v>0.71399999999999997</v>
      </c>
      <c r="AL96">
        <v>0.71399999999999997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517</v>
      </c>
      <c r="AS96">
        <v>95</v>
      </c>
      <c r="AT96">
        <v>612</v>
      </c>
      <c r="AU96">
        <v>15663</v>
      </c>
      <c r="AV96">
        <f t="shared" si="4"/>
        <v>0.57133333333333336</v>
      </c>
      <c r="AW96">
        <f t="shared" si="5"/>
        <v>0.57133333333333336</v>
      </c>
      <c r="AX96">
        <f t="shared" si="6"/>
        <v>0.57133333333333336</v>
      </c>
      <c r="AY96" s="3" t="str">
        <f>VLOOKUP($B96,[1]queries!$A$2:$V$697,AY$1,FALSE)</f>
        <v>chemical_element</v>
      </c>
      <c r="AZ96" s="3" t="str">
        <f>VLOOKUP($B96,[1]queries!$A$2:$V$697,AZ$1,FALSE)</f>
        <v>SELECT atomic_number, symbol, element, periodic_table_group, period, block, atomic_weight, origin, phase FROM chemical_element WHERE atomic_number &lt;= 1 AND atomic_weight &lt;= 1.008</v>
      </c>
      <c r="BA96" s="3" t="str">
        <f>VLOOKUP($B96,[1]queries!$A$2:$V$697,BA$1,FALSE)</f>
        <v>List the atomic_number, symbol, element, periodic_table_group, period, block, atomic_weight, origin and phase of chemical_elements WHERE atomic_number is smaller or equal than 1 and atomic_weight is smaller or equal than 1.008</v>
      </c>
      <c r="BB96" s="3">
        <f>VLOOKUP($B96,[1]queries!$A$2:$V$697,BB$1,FALSE)</f>
        <v>1</v>
      </c>
      <c r="BC96" s="3">
        <f>VLOOKUP($B96,[1]queries!$A$2:$V$697,BC$1,FALSE)</f>
        <v>9</v>
      </c>
      <c r="BD96" s="3">
        <f>VLOOKUP($B96,[1]queries!$A$2:$V$697,BD$1,FALSE)</f>
        <v>3</v>
      </c>
      <c r="BE96" s="3">
        <f>VLOOKUP($B96,[1]queries!$A$2:$V$697,BE$1,FALSE)</f>
        <v>6</v>
      </c>
      <c r="BF96" s="3">
        <f>VLOOKUP($B96,[1]queries!$A$2:$V$697,BF$1,FALSE)</f>
        <v>1</v>
      </c>
      <c r="BG96" s="3">
        <f>VLOOKUP($B96,[1]queries!$A$2:$V$697,BG$1,FALSE)</f>
        <v>2</v>
      </c>
      <c r="BH96" s="3">
        <f>VLOOKUP($B96,[1]queries!$A$2:$V$697,BH$1,FALSE)</f>
        <v>0</v>
      </c>
      <c r="BI96" s="3">
        <f>VLOOKUP($B96,[1]queries!$A$2:$V$697,BI$1,FALSE)</f>
        <v>0</v>
      </c>
      <c r="BJ96" s="3">
        <f>VLOOKUP($B96,[1]queries!$A$2:$V$697,BJ$1,FALSE)</f>
        <v>0</v>
      </c>
      <c r="BK96" s="3">
        <f>VLOOKUP($B96,[1]queries!$A$2:$V$697,BK$1,FALSE)</f>
        <v>0</v>
      </c>
      <c r="BL96" s="3">
        <f>VLOOKUP($B96,[1]queries!$A$2:$V$697,BL$1,FALSE)</f>
        <v>0</v>
      </c>
      <c r="BM96" s="3">
        <f>VLOOKUP($B96,[1]queries!$A$2:$V$697,BM$1,FALSE)</f>
        <v>0</v>
      </c>
      <c r="BN96" s="3">
        <f>VLOOKUP($B96,[1]queries!$A$2:$V$697,BN$1,FALSE)</f>
        <v>0</v>
      </c>
      <c r="BO96" s="3">
        <f>VLOOKUP($B96,[1]queries!$A$2:$V$697,BO$1,FALSE)</f>
        <v>0</v>
      </c>
      <c r="BP96" s="3">
        <f>VLOOKUP($B96,[1]queries!$A$2:$V$697,BP$1,FALSE)</f>
        <v>0</v>
      </c>
      <c r="BQ96" s="3">
        <f>VLOOKUP($B96,[1]queries!$A$2:$V$697,BQ$1,FALSE)</f>
        <v>9</v>
      </c>
      <c r="BR96" s="3" t="str">
        <f>VLOOKUP($B96,[1]queries!$A$2:$V$697,BR$1,FALSE)</f>
        <v/>
      </c>
    </row>
    <row r="97" spans="1:70" x14ac:dyDescent="0.2">
      <c r="A97" s="1">
        <v>96</v>
      </c>
      <c r="B97" t="s">
        <v>149</v>
      </c>
      <c r="C97">
        <v>0.93799999999999994</v>
      </c>
      <c r="D97">
        <v>0.95599999999999996</v>
      </c>
      <c r="E97">
        <v>0.88800000000000001</v>
      </c>
      <c r="F97">
        <v>0.94199999999999995</v>
      </c>
      <c r="G97">
        <v>0.91200000000000003</v>
      </c>
      <c r="H97">
        <v>0.94899999999999995</v>
      </c>
      <c r="I97">
        <v>0.92400000000000004</v>
      </c>
      <c r="J97">
        <v>0</v>
      </c>
      <c r="K97">
        <v>0</v>
      </c>
      <c r="L97">
        <v>0</v>
      </c>
      <c r="M97">
        <v>4</v>
      </c>
      <c r="N97">
        <v>2999</v>
      </c>
      <c r="O97">
        <v>6606</v>
      </c>
      <c r="P97">
        <v>9605</v>
      </c>
      <c r="Q97">
        <v>79959</v>
      </c>
      <c r="R97">
        <v>0.95599999999999996</v>
      </c>
      <c r="S97">
        <v>0.96099999999999997</v>
      </c>
      <c r="T97">
        <v>0.45300000000000001</v>
      </c>
      <c r="U97">
        <v>0.60299999999999998</v>
      </c>
      <c r="V97">
        <v>0.61499999999999999</v>
      </c>
      <c r="W97">
        <v>0.74099999999999999</v>
      </c>
      <c r="X97">
        <v>0.48299999999999998</v>
      </c>
      <c r="Y97">
        <v>0</v>
      </c>
      <c r="Z97">
        <v>0</v>
      </c>
      <c r="AA97">
        <v>0</v>
      </c>
      <c r="AB97">
        <v>7</v>
      </c>
      <c r="AC97">
        <v>3809</v>
      </c>
      <c r="AD97">
        <v>7012</v>
      </c>
      <c r="AE97">
        <v>10821</v>
      </c>
      <c r="AF97">
        <v>118151</v>
      </c>
      <c r="AG97">
        <v>0.78700000000000003</v>
      </c>
      <c r="AH97">
        <v>0.80500000000000005</v>
      </c>
      <c r="AI97">
        <v>0.71299999999999997</v>
      </c>
      <c r="AJ97">
        <v>0.81299999999999994</v>
      </c>
      <c r="AK97">
        <v>0.748</v>
      </c>
      <c r="AL97">
        <v>0.80900000000000005</v>
      </c>
      <c r="AM97">
        <v>0.746</v>
      </c>
      <c r="AN97">
        <v>0</v>
      </c>
      <c r="AO97">
        <v>0</v>
      </c>
      <c r="AP97">
        <v>0</v>
      </c>
      <c r="AQ97">
        <v>4</v>
      </c>
      <c r="AR97">
        <v>1122</v>
      </c>
      <c r="AS97">
        <v>4938</v>
      </c>
      <c r="AT97">
        <v>6060</v>
      </c>
      <c r="AU97">
        <v>84261</v>
      </c>
      <c r="AV97">
        <f t="shared" si="4"/>
        <v>0.6243333333333333</v>
      </c>
      <c r="AW97">
        <f t="shared" si="5"/>
        <v>0.40799999999999997</v>
      </c>
      <c r="AX97">
        <f t="shared" si="6"/>
        <v>0.51833333333333342</v>
      </c>
      <c r="AY97" s="3" t="str">
        <f>VLOOKUP($B97,[1]queries!$A$2:$V$697,AY$1,FALSE)</f>
        <v>chemical_element</v>
      </c>
      <c r="AZ97" s="3" t="str">
        <f>VLOOKUP($B97,[1]queries!$A$2:$V$697,AZ$1,FALSE)</f>
        <v>SELECT atomic_number, symbol, element, periodic_table_group, period, block, atomic_weight, origin, phase FROM chemical_element WHERE atomic_number &gt;= 1 AND atomic_weight &gt;= 1.008</v>
      </c>
      <c r="BA97" s="3" t="str">
        <f>VLOOKUP($B97,[1]queries!$A$2:$V$697,BA$1,FALSE)</f>
        <v>List the atomic_number, symbol, element, periodic_table_group, period, block, atomic_weight, origin and phase of chemical_elements WHERE atomic_number is greater or equal than 1 and atomic_weight is greater or equal than 1.008</v>
      </c>
      <c r="BB97" s="3">
        <f>VLOOKUP($B97,[1]queries!$A$2:$V$697,BB$1,FALSE)</f>
        <v>118</v>
      </c>
      <c r="BC97" s="3">
        <f>VLOOKUP($B97,[1]queries!$A$2:$V$697,BC$1,FALSE)</f>
        <v>9</v>
      </c>
      <c r="BD97" s="3">
        <f>VLOOKUP($B97,[1]queries!$A$2:$V$697,BD$1,FALSE)</f>
        <v>3</v>
      </c>
      <c r="BE97" s="3">
        <f>VLOOKUP($B97,[1]queries!$A$2:$V$697,BE$1,FALSE)</f>
        <v>6</v>
      </c>
      <c r="BF97" s="3">
        <f>VLOOKUP($B97,[1]queries!$A$2:$V$697,BF$1,FALSE)</f>
        <v>1</v>
      </c>
      <c r="BG97" s="3">
        <f>VLOOKUP($B97,[1]queries!$A$2:$V$697,BG$1,FALSE)</f>
        <v>2</v>
      </c>
      <c r="BH97" s="3">
        <f>VLOOKUP($B97,[1]queries!$A$2:$V$697,BH$1,FALSE)</f>
        <v>0</v>
      </c>
      <c r="BI97" s="3">
        <f>VLOOKUP($B97,[1]queries!$A$2:$V$697,BI$1,FALSE)</f>
        <v>0</v>
      </c>
      <c r="BJ97" s="3">
        <f>VLOOKUP($B97,[1]queries!$A$2:$V$697,BJ$1,FALSE)</f>
        <v>0</v>
      </c>
      <c r="BK97" s="3">
        <f>VLOOKUP($B97,[1]queries!$A$2:$V$697,BK$1,FALSE)</f>
        <v>0</v>
      </c>
      <c r="BL97" s="3">
        <f>VLOOKUP($B97,[1]queries!$A$2:$V$697,BL$1,FALSE)</f>
        <v>0</v>
      </c>
      <c r="BM97" s="3">
        <f>VLOOKUP($B97,[1]queries!$A$2:$V$697,BM$1,FALSE)</f>
        <v>0</v>
      </c>
      <c r="BN97" s="3">
        <f>VLOOKUP($B97,[1]queries!$A$2:$V$697,BN$1,FALSE)</f>
        <v>0</v>
      </c>
      <c r="BO97" s="3">
        <f>VLOOKUP($B97,[1]queries!$A$2:$V$697,BO$1,FALSE)</f>
        <v>0</v>
      </c>
      <c r="BP97" s="3">
        <f>VLOOKUP($B97,[1]queries!$A$2:$V$697,BP$1,FALSE)</f>
        <v>0</v>
      </c>
      <c r="BQ97" s="3">
        <f>VLOOKUP($B97,[1]queries!$A$2:$V$697,BQ$1,FALSE)</f>
        <v>9</v>
      </c>
      <c r="BR97" s="3" t="str">
        <f>VLOOKUP($B97,[1]queries!$A$2:$V$697,BR$1,FALSE)</f>
        <v/>
      </c>
    </row>
    <row r="98" spans="1:70" x14ac:dyDescent="0.2">
      <c r="A98" s="1">
        <v>97</v>
      </c>
      <c r="B98" t="s">
        <v>150</v>
      </c>
      <c r="C98">
        <v>0.85699999999999998</v>
      </c>
      <c r="D98">
        <v>0.85699999999999998</v>
      </c>
      <c r="E98">
        <v>0.85699999999999998</v>
      </c>
      <c r="F98">
        <v>0.85699999999999998</v>
      </c>
      <c r="G98">
        <v>0.85699999999999998</v>
      </c>
      <c r="H98">
        <v>0.85699999999999998</v>
      </c>
      <c r="I98">
        <v>1</v>
      </c>
      <c r="J98">
        <v>0</v>
      </c>
      <c r="K98">
        <v>0</v>
      </c>
      <c r="L98">
        <v>0</v>
      </c>
      <c r="M98">
        <v>2</v>
      </c>
      <c r="N98">
        <v>529</v>
      </c>
      <c r="O98">
        <v>82</v>
      </c>
      <c r="P98">
        <v>611</v>
      </c>
      <c r="Q98">
        <v>16249</v>
      </c>
      <c r="R98">
        <v>0.71399999999999997</v>
      </c>
      <c r="S98">
        <v>0.71399999999999997</v>
      </c>
      <c r="T98">
        <v>0.71399999999999997</v>
      </c>
      <c r="U98">
        <v>0.71399999999999997</v>
      </c>
      <c r="V98">
        <v>0.71399999999999997</v>
      </c>
      <c r="W98">
        <v>0.71399999999999997</v>
      </c>
      <c r="X98">
        <v>1</v>
      </c>
      <c r="Y98">
        <v>0</v>
      </c>
      <c r="Z98">
        <v>0</v>
      </c>
      <c r="AA98">
        <v>0</v>
      </c>
      <c r="AB98">
        <v>2</v>
      </c>
      <c r="AC98">
        <v>523</v>
      </c>
      <c r="AD98">
        <v>95</v>
      </c>
      <c r="AE98">
        <v>618</v>
      </c>
      <c r="AF98">
        <v>14884</v>
      </c>
      <c r="AG98">
        <v>0.71399999999999997</v>
      </c>
      <c r="AH98">
        <v>0.71399999999999997</v>
      </c>
      <c r="AI98">
        <v>0.71399999999999997</v>
      </c>
      <c r="AJ98">
        <v>0.71399999999999997</v>
      </c>
      <c r="AK98">
        <v>0.71399999999999997</v>
      </c>
      <c r="AL98">
        <v>0.71399999999999997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517</v>
      </c>
      <c r="AS98">
        <v>95</v>
      </c>
      <c r="AT98">
        <v>612</v>
      </c>
      <c r="AU98">
        <v>19175</v>
      </c>
      <c r="AV98">
        <f t="shared" si="4"/>
        <v>0.61899999999999999</v>
      </c>
      <c r="AW98">
        <f t="shared" si="5"/>
        <v>0.57133333333333336</v>
      </c>
      <c r="AX98">
        <f t="shared" si="6"/>
        <v>0.57133333333333336</v>
      </c>
      <c r="AY98" s="3" t="str">
        <f>VLOOKUP($B98,[1]queries!$A$2:$V$697,AY$1,FALSE)</f>
        <v>chemical_element</v>
      </c>
      <c r="AZ98" s="3" t="str">
        <f>VLOOKUP($B98,[1]queries!$A$2:$V$697,AZ$1,FALSE)</f>
        <v>SELECT atomic_number, symbol, element, periodic_table_group, period, block, atomic_weight, origin, phase FROM chemical_element WHERE atomic_number = 1 AND atomic_weight = 1.008</v>
      </c>
      <c r="BA98" s="3" t="str">
        <f>VLOOKUP($B98,[1]queries!$A$2:$V$697,BA$1,FALSE)</f>
        <v>List the atomic_number, symbol, element, periodic_table_group, period, block, atomic_weight, origin and phase of chemical_elements WHERE atomic_number is equal to 1 and atomic_weight is equal to 1.008</v>
      </c>
      <c r="BB98" s="3">
        <f>VLOOKUP($B98,[1]queries!$A$2:$V$697,BB$1,FALSE)</f>
        <v>1</v>
      </c>
      <c r="BC98" s="3">
        <f>VLOOKUP($B98,[1]queries!$A$2:$V$697,BC$1,FALSE)</f>
        <v>9</v>
      </c>
      <c r="BD98" s="3">
        <f>VLOOKUP($B98,[1]queries!$A$2:$V$697,BD$1,FALSE)</f>
        <v>3</v>
      </c>
      <c r="BE98" s="3">
        <f>VLOOKUP($B98,[1]queries!$A$2:$V$697,BE$1,FALSE)</f>
        <v>6</v>
      </c>
      <c r="BF98" s="3">
        <f>VLOOKUP($B98,[1]queries!$A$2:$V$697,BF$1,FALSE)</f>
        <v>1</v>
      </c>
      <c r="BG98" s="3">
        <f>VLOOKUP($B98,[1]queries!$A$2:$V$697,BG$1,FALSE)</f>
        <v>2</v>
      </c>
      <c r="BH98" s="3">
        <f>VLOOKUP($B98,[1]queries!$A$2:$V$697,BH$1,FALSE)</f>
        <v>0</v>
      </c>
      <c r="BI98" s="3">
        <f>VLOOKUP($B98,[1]queries!$A$2:$V$697,BI$1,FALSE)</f>
        <v>0</v>
      </c>
      <c r="BJ98" s="3">
        <f>VLOOKUP($B98,[1]queries!$A$2:$V$697,BJ$1,FALSE)</f>
        <v>0</v>
      </c>
      <c r="BK98" s="3">
        <f>VLOOKUP($B98,[1]queries!$A$2:$V$697,BK$1,FALSE)</f>
        <v>0</v>
      </c>
      <c r="BL98" s="3">
        <f>VLOOKUP($B98,[1]queries!$A$2:$V$697,BL$1,FALSE)</f>
        <v>0</v>
      </c>
      <c r="BM98" s="3">
        <f>VLOOKUP($B98,[1]queries!$A$2:$V$697,BM$1,FALSE)</f>
        <v>0</v>
      </c>
      <c r="BN98" s="3">
        <f>VLOOKUP($B98,[1]queries!$A$2:$V$697,BN$1,FALSE)</f>
        <v>0</v>
      </c>
      <c r="BO98" s="3">
        <f>VLOOKUP($B98,[1]queries!$A$2:$V$697,BO$1,FALSE)</f>
        <v>0</v>
      </c>
      <c r="BP98" s="3">
        <f>VLOOKUP($B98,[1]queries!$A$2:$V$697,BP$1,FALSE)</f>
        <v>0</v>
      </c>
      <c r="BQ98" s="3">
        <f>VLOOKUP($B98,[1]queries!$A$2:$V$697,BQ$1,FALSE)</f>
        <v>9</v>
      </c>
      <c r="BR98" s="3" t="str">
        <f>VLOOKUP($B98,[1]queries!$A$2:$V$697,BR$1,FALSE)</f>
        <v/>
      </c>
    </row>
    <row r="99" spans="1:70" x14ac:dyDescent="0.2">
      <c r="A99" s="1">
        <v>98</v>
      </c>
      <c r="B99" t="s">
        <v>151</v>
      </c>
      <c r="C99">
        <v>0.67800000000000005</v>
      </c>
      <c r="D99">
        <v>0.77600000000000002</v>
      </c>
      <c r="E99">
        <v>0.80800000000000005</v>
      </c>
      <c r="F99">
        <v>0.92500000000000004</v>
      </c>
      <c r="G99">
        <v>0.73799999999999999</v>
      </c>
      <c r="H99">
        <v>0.84399999999999997</v>
      </c>
      <c r="I99">
        <v>1</v>
      </c>
      <c r="J99">
        <v>0</v>
      </c>
      <c r="K99">
        <v>0</v>
      </c>
      <c r="L99">
        <v>0</v>
      </c>
      <c r="M99">
        <v>3</v>
      </c>
      <c r="N99">
        <v>3030</v>
      </c>
      <c r="O99">
        <v>1948</v>
      </c>
      <c r="P99">
        <v>4978</v>
      </c>
      <c r="Q99">
        <v>41792</v>
      </c>
      <c r="R99">
        <v>0.70299999999999996</v>
      </c>
      <c r="S99">
        <v>0.79</v>
      </c>
      <c r="T99">
        <v>0.80800000000000005</v>
      </c>
      <c r="U99">
        <v>0.92500000000000004</v>
      </c>
      <c r="V99">
        <v>0.752</v>
      </c>
      <c r="W99">
        <v>0.85199999999999998</v>
      </c>
      <c r="X99">
        <v>0.96399999999999997</v>
      </c>
      <c r="Y99">
        <v>0</v>
      </c>
      <c r="Z99">
        <v>0</v>
      </c>
      <c r="AA99">
        <v>0</v>
      </c>
      <c r="AB99">
        <v>2</v>
      </c>
      <c r="AC99">
        <v>1855</v>
      </c>
      <c r="AD99">
        <v>2235</v>
      </c>
      <c r="AE99">
        <v>4090</v>
      </c>
      <c r="AF99">
        <v>35617</v>
      </c>
      <c r="AG99">
        <v>0.67800000000000005</v>
      </c>
      <c r="AH99">
        <v>0.77600000000000002</v>
      </c>
      <c r="AI99">
        <v>0.80800000000000005</v>
      </c>
      <c r="AJ99">
        <v>0.92500000000000004</v>
      </c>
      <c r="AK99">
        <v>0.73799999999999999</v>
      </c>
      <c r="AL99">
        <v>0.84399999999999997</v>
      </c>
      <c r="AM99">
        <v>1</v>
      </c>
      <c r="AN99">
        <v>0</v>
      </c>
      <c r="AO99">
        <v>0</v>
      </c>
      <c r="AP99">
        <v>0</v>
      </c>
      <c r="AQ99">
        <v>2</v>
      </c>
      <c r="AR99">
        <v>1915</v>
      </c>
      <c r="AS99">
        <v>2334</v>
      </c>
      <c r="AT99">
        <v>4249</v>
      </c>
      <c r="AU99">
        <v>31507</v>
      </c>
      <c r="AV99">
        <f t="shared" si="4"/>
        <v>0.61466666666666658</v>
      </c>
      <c r="AW99">
        <f t="shared" si="5"/>
        <v>0.60533333333333328</v>
      </c>
      <c r="AX99">
        <f t="shared" si="6"/>
        <v>0.61466666666666658</v>
      </c>
      <c r="AY99" s="3" t="str">
        <f>VLOOKUP($B99,[1]queries!$A$2:$V$697,AY$1,FALSE)</f>
        <v>chemical_element</v>
      </c>
      <c r="AZ99" s="3" t="str">
        <f>VLOOKUP($B99,[1]queries!$A$2:$V$697,AZ$1,FALSE)</f>
        <v>SELECT atomic_number, symbol, element, periodic_table_group, period, block, atomic_weight, origin, phase FROM chemical_element WHERE atomic_number &gt;= 4 AND block = 'f-block'</v>
      </c>
      <c r="BA99" s="3" t="str">
        <f>VLOOKUP($B99,[1]queries!$A$2:$V$697,BA$1,FALSE)</f>
        <v>List the atomic_number, symbol, element, periodic_table_group, period, block, atomic_weight, origin and phase of chemical_elements WHERE atomic_number is greater or equal than 4 and block is equal to f-block</v>
      </c>
      <c r="BB99" s="3">
        <f>VLOOKUP($B99,[1]queries!$A$2:$V$697,BB$1,FALSE)</f>
        <v>28</v>
      </c>
      <c r="BC99" s="3">
        <f>VLOOKUP($B99,[1]queries!$A$2:$V$697,BC$1,FALSE)</f>
        <v>9</v>
      </c>
      <c r="BD99" s="3">
        <f>VLOOKUP($B99,[1]queries!$A$2:$V$697,BD$1,FALSE)</f>
        <v>3</v>
      </c>
      <c r="BE99" s="3">
        <f>VLOOKUP($B99,[1]queries!$A$2:$V$697,BE$1,FALSE)</f>
        <v>6</v>
      </c>
      <c r="BF99" s="3">
        <f>VLOOKUP($B99,[1]queries!$A$2:$V$697,BF$1,FALSE)</f>
        <v>1</v>
      </c>
      <c r="BG99" s="3">
        <f>VLOOKUP($B99,[1]queries!$A$2:$V$697,BG$1,FALSE)</f>
        <v>1</v>
      </c>
      <c r="BH99" s="3">
        <f>VLOOKUP($B99,[1]queries!$A$2:$V$697,BH$1,FALSE)</f>
        <v>1</v>
      </c>
      <c r="BI99" s="3">
        <f>VLOOKUP($B99,[1]queries!$A$2:$V$697,BI$1,FALSE)</f>
        <v>0</v>
      </c>
      <c r="BJ99" s="3">
        <f>VLOOKUP($B99,[1]queries!$A$2:$V$697,BJ$1,FALSE)</f>
        <v>0</v>
      </c>
      <c r="BK99" s="3">
        <f>VLOOKUP($B99,[1]queries!$A$2:$V$697,BK$1,FALSE)</f>
        <v>0</v>
      </c>
      <c r="BL99" s="3">
        <f>VLOOKUP($B99,[1]queries!$A$2:$V$697,BL$1,FALSE)</f>
        <v>0</v>
      </c>
      <c r="BM99" s="3">
        <f>VLOOKUP($B99,[1]queries!$A$2:$V$697,BM$1,FALSE)</f>
        <v>0</v>
      </c>
      <c r="BN99" s="3">
        <f>VLOOKUP($B99,[1]queries!$A$2:$V$697,BN$1,FALSE)</f>
        <v>0</v>
      </c>
      <c r="BO99" s="3">
        <f>VLOOKUP($B99,[1]queries!$A$2:$V$697,BO$1,FALSE)</f>
        <v>0</v>
      </c>
      <c r="BP99" s="3">
        <f>VLOOKUP($B99,[1]queries!$A$2:$V$697,BP$1,FALSE)</f>
        <v>0</v>
      </c>
      <c r="BQ99" s="3">
        <f>VLOOKUP($B99,[1]queries!$A$2:$V$697,BQ$1,FALSE)</f>
        <v>9</v>
      </c>
      <c r="BR99" s="3">
        <f>VLOOKUP($B99,[1]queries!$A$2:$V$697,BR$1,FALSE)</f>
        <v>2</v>
      </c>
    </row>
    <row r="100" spans="1:70" x14ac:dyDescent="0.2">
      <c r="A100" s="1">
        <v>99</v>
      </c>
      <c r="B100" t="s">
        <v>152</v>
      </c>
      <c r="C100">
        <v>0.61799999999999999</v>
      </c>
      <c r="D100">
        <v>0.68100000000000005</v>
      </c>
      <c r="E100">
        <v>0.72699999999999998</v>
      </c>
      <c r="F100">
        <v>0.80100000000000005</v>
      </c>
      <c r="G100">
        <v>0.66800000000000004</v>
      </c>
      <c r="H100">
        <v>0.73599999999999999</v>
      </c>
      <c r="I100">
        <v>0.97499999999999998</v>
      </c>
      <c r="J100">
        <v>0</v>
      </c>
      <c r="K100">
        <v>0</v>
      </c>
      <c r="L100">
        <v>0</v>
      </c>
      <c r="M100">
        <v>2</v>
      </c>
      <c r="N100">
        <v>2614</v>
      </c>
      <c r="O100">
        <v>3349</v>
      </c>
      <c r="P100">
        <v>5963</v>
      </c>
      <c r="Q100">
        <v>48149</v>
      </c>
      <c r="R100">
        <v>0.28899999999999998</v>
      </c>
      <c r="S100">
        <v>0.49099999999999999</v>
      </c>
      <c r="T100">
        <v>0.90900000000000003</v>
      </c>
      <c r="U100">
        <v>0.97699999999999998</v>
      </c>
      <c r="V100">
        <v>0.438</v>
      </c>
      <c r="W100">
        <v>0.65400000000000003</v>
      </c>
      <c r="X100">
        <v>0.36</v>
      </c>
      <c r="Y100">
        <v>0</v>
      </c>
      <c r="Z100">
        <v>0</v>
      </c>
      <c r="AA100">
        <v>0</v>
      </c>
      <c r="AB100">
        <v>4</v>
      </c>
      <c r="AC100">
        <v>3187</v>
      </c>
      <c r="AD100">
        <v>7828</v>
      </c>
      <c r="AE100">
        <v>11015</v>
      </c>
      <c r="AF100">
        <v>96223</v>
      </c>
      <c r="AG100">
        <v>0.46300000000000002</v>
      </c>
      <c r="AH100">
        <v>0.61199999999999999</v>
      </c>
      <c r="AI100">
        <v>0.91500000000000004</v>
      </c>
      <c r="AJ100">
        <v>0.97699999999999998</v>
      </c>
      <c r="AK100">
        <v>0.61499999999999999</v>
      </c>
      <c r="AL100">
        <v>0.753</v>
      </c>
      <c r="AM100">
        <v>0.57099999999999995</v>
      </c>
      <c r="AN100">
        <v>0</v>
      </c>
      <c r="AO100">
        <v>0</v>
      </c>
      <c r="AP100">
        <v>0</v>
      </c>
      <c r="AQ100">
        <v>3</v>
      </c>
      <c r="AR100">
        <v>6858</v>
      </c>
      <c r="AS100">
        <v>5137</v>
      </c>
      <c r="AT100">
        <v>11995</v>
      </c>
      <c r="AU100">
        <v>75653</v>
      </c>
      <c r="AV100">
        <f t="shared" si="4"/>
        <v>0.57033333333333325</v>
      </c>
      <c r="AW100">
        <f t="shared" si="5"/>
        <v>0.33800000000000002</v>
      </c>
      <c r="AX100">
        <f t="shared" si="6"/>
        <v>0.4413333333333333</v>
      </c>
      <c r="AY100" s="3" t="str">
        <f>VLOOKUP($B100,[1]queries!$A$2:$V$697,AY$1,FALSE)</f>
        <v>chemical_element</v>
      </c>
      <c r="AZ100" s="3" t="str">
        <f>VLOOKUP($B100,[1]queries!$A$2:$V$697,AZ$1,FALSE)</f>
        <v>SELECT atomic_number, symbol, element, periodic_table_group, period, block, atomic_weight, origin, phase FROM chemical_element WHERE atomic_number &gt;= 3 AND block = 'd-block'</v>
      </c>
      <c r="BA100" s="3" t="str">
        <f>VLOOKUP($B100,[1]queries!$A$2:$V$697,BA$1,FALSE)</f>
        <v>List the atomic_number, symbol, element, periodic_table_group, period, block, atomic_weight, origin and phase of chemical_elements WHERE atomic_number is greater or equal than 3 and block is equal to d-block</v>
      </c>
      <c r="BB100" s="3">
        <f>VLOOKUP($B100,[1]queries!$A$2:$V$697,BB$1,FALSE)</f>
        <v>40</v>
      </c>
      <c r="BC100" s="3">
        <f>VLOOKUP($B100,[1]queries!$A$2:$V$697,BC$1,FALSE)</f>
        <v>9</v>
      </c>
      <c r="BD100" s="3">
        <f>VLOOKUP($B100,[1]queries!$A$2:$V$697,BD$1,FALSE)</f>
        <v>3</v>
      </c>
      <c r="BE100" s="3">
        <f>VLOOKUP($B100,[1]queries!$A$2:$V$697,BE$1,FALSE)</f>
        <v>6</v>
      </c>
      <c r="BF100" s="3">
        <f>VLOOKUP($B100,[1]queries!$A$2:$V$697,BF$1,FALSE)</f>
        <v>1</v>
      </c>
      <c r="BG100" s="3">
        <f>VLOOKUP($B100,[1]queries!$A$2:$V$697,BG$1,FALSE)</f>
        <v>1</v>
      </c>
      <c r="BH100" s="3">
        <f>VLOOKUP($B100,[1]queries!$A$2:$V$697,BH$1,FALSE)</f>
        <v>1</v>
      </c>
      <c r="BI100" s="3">
        <f>VLOOKUP($B100,[1]queries!$A$2:$V$697,BI$1,FALSE)</f>
        <v>0</v>
      </c>
      <c r="BJ100" s="3">
        <f>VLOOKUP($B100,[1]queries!$A$2:$V$697,BJ$1,FALSE)</f>
        <v>0</v>
      </c>
      <c r="BK100" s="3">
        <f>VLOOKUP($B100,[1]queries!$A$2:$V$697,BK$1,FALSE)</f>
        <v>0</v>
      </c>
      <c r="BL100" s="3">
        <f>VLOOKUP($B100,[1]queries!$A$2:$V$697,BL$1,FALSE)</f>
        <v>0</v>
      </c>
      <c r="BM100" s="3">
        <f>VLOOKUP($B100,[1]queries!$A$2:$V$697,BM$1,FALSE)</f>
        <v>0</v>
      </c>
      <c r="BN100" s="3">
        <f>VLOOKUP($B100,[1]queries!$A$2:$V$697,BN$1,FALSE)</f>
        <v>0</v>
      </c>
      <c r="BO100" s="3">
        <f>VLOOKUP($B100,[1]queries!$A$2:$V$697,BO$1,FALSE)</f>
        <v>0</v>
      </c>
      <c r="BP100" s="3">
        <f>VLOOKUP($B100,[1]queries!$A$2:$V$697,BP$1,FALSE)</f>
        <v>0</v>
      </c>
      <c r="BQ100" s="3">
        <f>VLOOKUP($B100,[1]queries!$A$2:$V$697,BQ$1,FALSE)</f>
        <v>9</v>
      </c>
      <c r="BR100" s="3">
        <f>VLOOKUP($B100,[1]queries!$A$2:$V$697,BR$1,FALSE)</f>
        <v>2</v>
      </c>
    </row>
    <row r="101" spans="1:70" x14ac:dyDescent="0.2">
      <c r="A101" s="1">
        <v>100</v>
      </c>
      <c r="B101" t="s">
        <v>153</v>
      </c>
      <c r="C101">
        <v>0.33300000000000002</v>
      </c>
      <c r="D101">
        <v>0.57899999999999996</v>
      </c>
      <c r="E101">
        <v>0.93500000000000005</v>
      </c>
      <c r="F101">
        <v>0.95499999999999996</v>
      </c>
      <c r="G101">
        <v>0.49099999999999999</v>
      </c>
      <c r="H101">
        <v>0.72099999999999997</v>
      </c>
      <c r="I101">
        <v>0.35</v>
      </c>
      <c r="J101">
        <v>0</v>
      </c>
      <c r="K101">
        <v>0</v>
      </c>
      <c r="L101">
        <v>0</v>
      </c>
      <c r="M101">
        <v>4</v>
      </c>
      <c r="N101">
        <v>1209</v>
      </c>
      <c r="O101">
        <v>5097</v>
      </c>
      <c r="P101">
        <v>6306</v>
      </c>
      <c r="Q101">
        <v>67464</v>
      </c>
      <c r="R101">
        <v>0.82499999999999996</v>
      </c>
      <c r="S101">
        <v>0.91200000000000003</v>
      </c>
      <c r="T101">
        <v>0.91600000000000004</v>
      </c>
      <c r="U101">
        <v>0.97399999999999998</v>
      </c>
      <c r="V101">
        <v>0.86799999999999999</v>
      </c>
      <c r="W101">
        <v>0.94199999999999995</v>
      </c>
      <c r="X101">
        <v>0.92300000000000004</v>
      </c>
      <c r="Y101">
        <v>0</v>
      </c>
      <c r="Z101">
        <v>0</v>
      </c>
      <c r="AA101">
        <v>0</v>
      </c>
      <c r="AB101">
        <v>2</v>
      </c>
      <c r="AC101">
        <v>2227</v>
      </c>
      <c r="AD101">
        <v>2979</v>
      </c>
      <c r="AE101">
        <v>5206</v>
      </c>
      <c r="AF101">
        <v>32188</v>
      </c>
      <c r="AG101">
        <v>0.71199999999999997</v>
      </c>
      <c r="AH101">
        <v>0.78300000000000003</v>
      </c>
      <c r="AI101">
        <v>0.91600000000000004</v>
      </c>
      <c r="AJ101">
        <v>0.97399999999999998</v>
      </c>
      <c r="AK101">
        <v>0.80100000000000005</v>
      </c>
      <c r="AL101">
        <v>0.86799999999999999</v>
      </c>
      <c r="AM101">
        <v>0.92300000000000004</v>
      </c>
      <c r="AN101">
        <v>0</v>
      </c>
      <c r="AO101">
        <v>0</v>
      </c>
      <c r="AP101">
        <v>0</v>
      </c>
      <c r="AQ101">
        <v>2</v>
      </c>
      <c r="AR101">
        <v>2569</v>
      </c>
      <c r="AS101">
        <v>3322</v>
      </c>
      <c r="AT101">
        <v>5891</v>
      </c>
      <c r="AU101">
        <v>54976</v>
      </c>
      <c r="AV101">
        <f t="shared" si="4"/>
        <v>0.35699999999999998</v>
      </c>
      <c r="AW101">
        <f t="shared" si="5"/>
        <v>0.6216666666666667</v>
      </c>
      <c r="AX101">
        <f t="shared" si="6"/>
        <v>0.59699999999999998</v>
      </c>
      <c r="AY101" s="3" t="str">
        <f>VLOOKUP($B101,[1]queries!$A$2:$V$697,AY$1,FALSE)</f>
        <v>chemical_element</v>
      </c>
      <c r="AZ101" s="3" t="str">
        <f>VLOOKUP($B101,[1]queries!$A$2:$V$697,AZ$1,FALSE)</f>
        <v>SELECT atomic_number, symbol, element, periodic_table_group, period, block, atomic_weight, origin, phase FROM chemical_element WHERE atomic_number &gt;= 2 AND block = 'p-block'</v>
      </c>
      <c r="BA101" s="3" t="str">
        <f>VLOOKUP($B101,[1]queries!$A$2:$V$697,BA$1,FALSE)</f>
        <v>List the atomic_number, symbol, element, periodic_table_group, period, block, atomic_weight, origin and phase of chemical_elements WHERE atomic_number is greater or equal than 2 and block is equal to p-block</v>
      </c>
      <c r="BB101" s="3">
        <f>VLOOKUP($B101,[1]queries!$A$2:$V$697,BB$1,FALSE)</f>
        <v>36</v>
      </c>
      <c r="BC101" s="3">
        <f>VLOOKUP($B101,[1]queries!$A$2:$V$697,BC$1,FALSE)</f>
        <v>9</v>
      </c>
      <c r="BD101" s="3">
        <f>VLOOKUP($B101,[1]queries!$A$2:$V$697,BD$1,FALSE)</f>
        <v>3</v>
      </c>
      <c r="BE101" s="3">
        <f>VLOOKUP($B101,[1]queries!$A$2:$V$697,BE$1,FALSE)</f>
        <v>6</v>
      </c>
      <c r="BF101" s="3">
        <f>VLOOKUP($B101,[1]queries!$A$2:$V$697,BF$1,FALSE)</f>
        <v>1</v>
      </c>
      <c r="BG101" s="3">
        <f>VLOOKUP($B101,[1]queries!$A$2:$V$697,BG$1,FALSE)</f>
        <v>1</v>
      </c>
      <c r="BH101" s="3">
        <f>VLOOKUP($B101,[1]queries!$A$2:$V$697,BH$1,FALSE)</f>
        <v>1</v>
      </c>
      <c r="BI101" s="3">
        <f>VLOOKUP($B101,[1]queries!$A$2:$V$697,BI$1,FALSE)</f>
        <v>0</v>
      </c>
      <c r="BJ101" s="3">
        <f>VLOOKUP($B101,[1]queries!$A$2:$V$697,BJ$1,FALSE)</f>
        <v>0</v>
      </c>
      <c r="BK101" s="3">
        <f>VLOOKUP($B101,[1]queries!$A$2:$V$697,BK$1,FALSE)</f>
        <v>0</v>
      </c>
      <c r="BL101" s="3">
        <f>VLOOKUP($B101,[1]queries!$A$2:$V$697,BL$1,FALSE)</f>
        <v>0</v>
      </c>
      <c r="BM101" s="3">
        <f>VLOOKUP($B101,[1]queries!$A$2:$V$697,BM$1,FALSE)</f>
        <v>0</v>
      </c>
      <c r="BN101" s="3">
        <f>VLOOKUP($B101,[1]queries!$A$2:$V$697,BN$1,FALSE)</f>
        <v>0</v>
      </c>
      <c r="BO101" s="3">
        <f>VLOOKUP($B101,[1]queries!$A$2:$V$697,BO$1,FALSE)</f>
        <v>0</v>
      </c>
      <c r="BP101" s="3">
        <f>VLOOKUP($B101,[1]queries!$A$2:$V$697,BP$1,FALSE)</f>
        <v>0</v>
      </c>
      <c r="BQ101" s="3">
        <f>VLOOKUP($B101,[1]queries!$A$2:$V$697,BQ$1,FALSE)</f>
        <v>9</v>
      </c>
      <c r="BR101" s="3">
        <f>VLOOKUP($B101,[1]queries!$A$2:$V$697,BR$1,FALSE)</f>
        <v>2</v>
      </c>
    </row>
    <row r="102" spans="1:70" x14ac:dyDescent="0.2">
      <c r="A102" s="1">
        <v>101</v>
      </c>
      <c r="B102" t="s">
        <v>154</v>
      </c>
      <c r="C102">
        <v>0.85699999999999998</v>
      </c>
      <c r="D102">
        <v>0.85699999999999998</v>
      </c>
      <c r="E102">
        <v>0.85699999999999998</v>
      </c>
      <c r="F102">
        <v>0.85699999999999998</v>
      </c>
      <c r="G102">
        <v>0.85699999999999998</v>
      </c>
      <c r="H102">
        <v>0.85699999999999998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526</v>
      </c>
      <c r="O102">
        <v>131</v>
      </c>
      <c r="P102">
        <v>657</v>
      </c>
      <c r="Q102">
        <v>14702</v>
      </c>
      <c r="R102">
        <v>0.85699999999999998</v>
      </c>
      <c r="S102">
        <v>0.85699999999999998</v>
      </c>
      <c r="T102">
        <v>0.85699999999999998</v>
      </c>
      <c r="U102">
        <v>0.85699999999999998</v>
      </c>
      <c r="V102">
        <v>0.85699999999999998</v>
      </c>
      <c r="W102">
        <v>0.85699999999999998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523</v>
      </c>
      <c r="AD102">
        <v>97</v>
      </c>
      <c r="AE102">
        <v>620</v>
      </c>
      <c r="AF102">
        <v>14056</v>
      </c>
      <c r="AG102">
        <v>0.85699999999999998</v>
      </c>
      <c r="AH102">
        <v>0.85699999999999998</v>
      </c>
      <c r="AI102">
        <v>0.85699999999999998</v>
      </c>
      <c r="AJ102">
        <v>0.85699999999999998</v>
      </c>
      <c r="AK102">
        <v>0.85699999999999998</v>
      </c>
      <c r="AL102">
        <v>0.85699999999999998</v>
      </c>
      <c r="AM102">
        <v>1</v>
      </c>
      <c r="AN102">
        <v>0</v>
      </c>
      <c r="AO102">
        <v>0</v>
      </c>
      <c r="AP102">
        <v>0</v>
      </c>
      <c r="AQ102">
        <v>2</v>
      </c>
      <c r="AR102">
        <v>515</v>
      </c>
      <c r="AS102">
        <v>97</v>
      </c>
      <c r="AT102">
        <v>612</v>
      </c>
      <c r="AU102">
        <v>17959</v>
      </c>
      <c r="AV102">
        <f t="shared" si="4"/>
        <v>0.61899999999999999</v>
      </c>
      <c r="AW102">
        <f t="shared" si="5"/>
        <v>0.61899999999999999</v>
      </c>
      <c r="AX102">
        <f t="shared" si="6"/>
        <v>0.61899999999999999</v>
      </c>
      <c r="AY102" s="3" t="str">
        <f>VLOOKUP($B102,[1]queries!$A$2:$V$697,AY$1,FALSE)</f>
        <v>chemical_element</v>
      </c>
      <c r="AZ102" s="3" t="str">
        <f>VLOOKUP($B102,[1]queries!$A$2:$V$697,AZ$1,FALSE)</f>
        <v>SELECT atomic_number, symbol, element, periodic_table_group, period, block, atomic_weight, origin, phase FROM chemical_element WHERE atomic_number &lt;= 1 AND block = 's-block'</v>
      </c>
      <c r="BA102" s="3" t="str">
        <f>VLOOKUP($B102,[1]queries!$A$2:$V$697,BA$1,FALSE)</f>
        <v>List the atomic_number, symbol, element, periodic_table_group, period, block, atomic_weight, origin and phase of chemical_elements WHERE atomic_number is smaller or equal than 1 and block is equal to s-block</v>
      </c>
      <c r="BB102" s="3">
        <f>VLOOKUP($B102,[1]queries!$A$2:$V$697,BB$1,FALSE)</f>
        <v>1</v>
      </c>
      <c r="BC102" s="3">
        <f>VLOOKUP($B102,[1]queries!$A$2:$V$697,BC$1,FALSE)</f>
        <v>9</v>
      </c>
      <c r="BD102" s="3">
        <f>VLOOKUP($B102,[1]queries!$A$2:$V$697,BD$1,FALSE)</f>
        <v>3</v>
      </c>
      <c r="BE102" s="3">
        <f>VLOOKUP($B102,[1]queries!$A$2:$V$697,BE$1,FALSE)</f>
        <v>6</v>
      </c>
      <c r="BF102" s="3">
        <f>VLOOKUP($B102,[1]queries!$A$2:$V$697,BF$1,FALSE)</f>
        <v>1</v>
      </c>
      <c r="BG102" s="3">
        <f>VLOOKUP($B102,[1]queries!$A$2:$V$697,BG$1,FALSE)</f>
        <v>1</v>
      </c>
      <c r="BH102" s="3">
        <f>VLOOKUP($B102,[1]queries!$A$2:$V$697,BH$1,FALSE)</f>
        <v>1</v>
      </c>
      <c r="BI102" s="3">
        <f>VLOOKUP($B102,[1]queries!$A$2:$V$697,BI$1,FALSE)</f>
        <v>0</v>
      </c>
      <c r="BJ102" s="3">
        <f>VLOOKUP($B102,[1]queries!$A$2:$V$697,BJ$1,FALSE)</f>
        <v>0</v>
      </c>
      <c r="BK102" s="3">
        <f>VLOOKUP($B102,[1]queries!$A$2:$V$697,BK$1,FALSE)</f>
        <v>0</v>
      </c>
      <c r="BL102" s="3">
        <f>VLOOKUP($B102,[1]queries!$A$2:$V$697,BL$1,FALSE)</f>
        <v>0</v>
      </c>
      <c r="BM102" s="3">
        <f>VLOOKUP($B102,[1]queries!$A$2:$V$697,BM$1,FALSE)</f>
        <v>0</v>
      </c>
      <c r="BN102" s="3">
        <f>VLOOKUP($B102,[1]queries!$A$2:$V$697,BN$1,FALSE)</f>
        <v>0</v>
      </c>
      <c r="BO102" s="3">
        <f>VLOOKUP($B102,[1]queries!$A$2:$V$697,BO$1,FALSE)</f>
        <v>0</v>
      </c>
      <c r="BP102" s="3">
        <f>VLOOKUP($B102,[1]queries!$A$2:$V$697,BP$1,FALSE)</f>
        <v>0</v>
      </c>
      <c r="BQ102" s="3">
        <f>VLOOKUP($B102,[1]queries!$A$2:$V$697,BQ$1,FALSE)</f>
        <v>9</v>
      </c>
      <c r="BR102" s="3">
        <f>VLOOKUP($B102,[1]queries!$A$2:$V$697,BR$1,FALSE)</f>
        <v>2</v>
      </c>
    </row>
    <row r="103" spans="1:70" x14ac:dyDescent="0.2">
      <c r="A103" s="1">
        <v>102</v>
      </c>
      <c r="B103" t="s">
        <v>155</v>
      </c>
      <c r="C103">
        <v>0.68899999999999995</v>
      </c>
      <c r="D103">
        <v>0.88900000000000001</v>
      </c>
      <c r="E103">
        <v>0.50800000000000001</v>
      </c>
      <c r="F103">
        <v>0.72099999999999997</v>
      </c>
      <c r="G103">
        <v>0.58499999999999996</v>
      </c>
      <c r="H103">
        <v>0.79600000000000004</v>
      </c>
      <c r="I103">
        <v>0.72699999999999998</v>
      </c>
      <c r="J103">
        <v>0</v>
      </c>
      <c r="K103">
        <v>0.182</v>
      </c>
      <c r="L103">
        <v>0.182</v>
      </c>
      <c r="M103">
        <v>3</v>
      </c>
      <c r="N103">
        <v>1617</v>
      </c>
      <c r="O103">
        <v>764</v>
      </c>
      <c r="P103">
        <v>2381</v>
      </c>
      <c r="Q103">
        <v>26250</v>
      </c>
      <c r="R103">
        <v>0.15</v>
      </c>
      <c r="S103">
        <v>0.36399999999999999</v>
      </c>
      <c r="T103">
        <v>0.34399999999999997</v>
      </c>
      <c r="U103">
        <v>0.57399999999999995</v>
      </c>
      <c r="V103">
        <v>0.20899999999999999</v>
      </c>
      <c r="W103">
        <v>0.44600000000000001</v>
      </c>
      <c r="X103">
        <v>0.36699999999999999</v>
      </c>
      <c r="Y103">
        <v>0</v>
      </c>
      <c r="Z103">
        <v>0</v>
      </c>
      <c r="AA103">
        <v>0</v>
      </c>
      <c r="AB103">
        <v>2</v>
      </c>
      <c r="AC103">
        <v>1886</v>
      </c>
      <c r="AD103">
        <v>2363</v>
      </c>
      <c r="AE103">
        <v>4249</v>
      </c>
      <c r="AF103">
        <v>34744</v>
      </c>
      <c r="AG103">
        <v>0.23699999999999999</v>
      </c>
      <c r="AH103">
        <v>0.46300000000000002</v>
      </c>
      <c r="AI103">
        <v>0.623</v>
      </c>
      <c r="AJ103">
        <v>0.78700000000000003</v>
      </c>
      <c r="AK103">
        <v>0.34399999999999997</v>
      </c>
      <c r="AL103">
        <v>0.58299999999999996</v>
      </c>
      <c r="AM103">
        <v>0.314</v>
      </c>
      <c r="AN103">
        <v>0</v>
      </c>
      <c r="AO103">
        <v>0</v>
      </c>
      <c r="AP103">
        <v>0</v>
      </c>
      <c r="AQ103">
        <v>2</v>
      </c>
      <c r="AR103">
        <v>2007</v>
      </c>
      <c r="AS103">
        <v>2645</v>
      </c>
      <c r="AT103">
        <v>4652</v>
      </c>
      <c r="AU103">
        <v>33213</v>
      </c>
      <c r="AV103">
        <f t="shared" si="4"/>
        <v>0.56833333333333336</v>
      </c>
      <c r="AW103">
        <f t="shared" si="5"/>
        <v>0.27099999999999996</v>
      </c>
      <c r="AX103">
        <f t="shared" si="6"/>
        <v>0.29899999999999999</v>
      </c>
      <c r="AY103" s="3" t="str">
        <f>VLOOKUP($B103,[1]queries!$A$2:$V$697,AY$1,FALSE)</f>
        <v>chemical_element</v>
      </c>
      <c r="AZ103" s="3" t="str">
        <f>VLOOKUP($B103,[1]queries!$A$2:$V$697,AZ$1,FALSE)</f>
        <v>SELECT atomic_number, symbol, element, periodic_table_group, period, block, atomic_weight, origin, phase FROM chemical_element WHERE period &gt;= 1 AND origin = 'from decay'</v>
      </c>
      <c r="BA103" s="3" t="str">
        <f>VLOOKUP($B103,[1]queries!$A$2:$V$697,BA$1,FALSE)</f>
        <v>List the atomic_number, symbol, element, periodic_table_group, period, block, atomic_weight, origin and phase of chemical_elements WHERE period is greater or equal than 1 and origin is equal to from decay</v>
      </c>
      <c r="BB103" s="3">
        <f>VLOOKUP($B103,[1]queries!$A$2:$V$697,BB$1,FALSE)</f>
        <v>11</v>
      </c>
      <c r="BC103" s="3">
        <f>VLOOKUP($B103,[1]queries!$A$2:$V$697,BC$1,FALSE)</f>
        <v>9</v>
      </c>
      <c r="BD103" s="3">
        <f>VLOOKUP($B103,[1]queries!$A$2:$V$697,BD$1,FALSE)</f>
        <v>3</v>
      </c>
      <c r="BE103" s="3">
        <f>VLOOKUP($B103,[1]queries!$A$2:$V$697,BE$1,FALSE)</f>
        <v>6</v>
      </c>
      <c r="BF103" s="3">
        <f>VLOOKUP($B103,[1]queries!$A$2:$V$697,BF$1,FALSE)</f>
        <v>1</v>
      </c>
      <c r="BG103" s="3">
        <f>VLOOKUP($B103,[1]queries!$A$2:$V$697,BG$1,FALSE)</f>
        <v>1</v>
      </c>
      <c r="BH103" s="3">
        <f>VLOOKUP($B103,[1]queries!$A$2:$V$697,BH$1,FALSE)</f>
        <v>1</v>
      </c>
      <c r="BI103" s="3">
        <f>VLOOKUP($B103,[1]queries!$A$2:$V$697,BI$1,FALSE)</f>
        <v>0</v>
      </c>
      <c r="BJ103" s="3">
        <f>VLOOKUP($B103,[1]queries!$A$2:$V$697,BJ$1,FALSE)</f>
        <v>0</v>
      </c>
      <c r="BK103" s="3">
        <f>VLOOKUP($B103,[1]queries!$A$2:$V$697,BK$1,FALSE)</f>
        <v>0</v>
      </c>
      <c r="BL103" s="3">
        <f>VLOOKUP($B103,[1]queries!$A$2:$V$697,BL$1,FALSE)</f>
        <v>0</v>
      </c>
      <c r="BM103" s="3">
        <f>VLOOKUP($B103,[1]queries!$A$2:$V$697,BM$1,FALSE)</f>
        <v>0</v>
      </c>
      <c r="BN103" s="3">
        <f>VLOOKUP($B103,[1]queries!$A$2:$V$697,BN$1,FALSE)</f>
        <v>0</v>
      </c>
      <c r="BO103" s="3">
        <f>VLOOKUP($B103,[1]queries!$A$2:$V$697,BO$1,FALSE)</f>
        <v>0</v>
      </c>
      <c r="BP103" s="3">
        <f>VLOOKUP($B103,[1]queries!$A$2:$V$697,BP$1,FALSE)</f>
        <v>0</v>
      </c>
      <c r="BQ103" s="3">
        <f>VLOOKUP($B103,[1]queries!$A$2:$V$697,BQ$1,FALSE)</f>
        <v>9</v>
      </c>
      <c r="BR103" s="3">
        <f>VLOOKUP($B103,[1]queries!$A$2:$V$697,BR$1,FALSE)</f>
        <v>2</v>
      </c>
    </row>
    <row r="104" spans="1:70" x14ac:dyDescent="0.2">
      <c r="A104" s="1">
        <v>103</v>
      </c>
      <c r="B104" t="s">
        <v>156</v>
      </c>
      <c r="C104">
        <v>0.91</v>
      </c>
      <c r="D104">
        <v>0.94</v>
      </c>
      <c r="E104">
        <v>0.92400000000000004</v>
      </c>
      <c r="F104">
        <v>0.95499999999999996</v>
      </c>
      <c r="G104">
        <v>0.91700000000000004</v>
      </c>
      <c r="H104">
        <v>0.94699999999999995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1127</v>
      </c>
      <c r="O104">
        <v>1087</v>
      </c>
      <c r="P104">
        <v>2214</v>
      </c>
      <c r="Q104">
        <v>21170</v>
      </c>
      <c r="R104">
        <v>0.79200000000000004</v>
      </c>
      <c r="S104">
        <v>0.81899999999999995</v>
      </c>
      <c r="T104">
        <v>0.86399999999999999</v>
      </c>
      <c r="U104">
        <v>0.92400000000000004</v>
      </c>
      <c r="V104">
        <v>0.82599999999999996</v>
      </c>
      <c r="W104">
        <v>0.86899999999999999</v>
      </c>
      <c r="X104">
        <v>0.92900000000000005</v>
      </c>
      <c r="Y104">
        <v>0</v>
      </c>
      <c r="Z104">
        <v>0</v>
      </c>
      <c r="AA104">
        <v>0</v>
      </c>
      <c r="AB104">
        <v>2</v>
      </c>
      <c r="AC104">
        <v>1184</v>
      </c>
      <c r="AD104">
        <v>1130</v>
      </c>
      <c r="AE104">
        <v>2314</v>
      </c>
      <c r="AF104">
        <v>29216</v>
      </c>
      <c r="AG104">
        <v>0.79200000000000004</v>
      </c>
      <c r="AH104">
        <v>0.81899999999999995</v>
      </c>
      <c r="AI104">
        <v>0.86399999999999999</v>
      </c>
      <c r="AJ104">
        <v>0.92400000000000004</v>
      </c>
      <c r="AK104">
        <v>0.82599999999999996</v>
      </c>
      <c r="AL104">
        <v>0.86899999999999999</v>
      </c>
      <c r="AM104">
        <v>0.92900000000000005</v>
      </c>
      <c r="AN104">
        <v>0</v>
      </c>
      <c r="AO104">
        <v>0</v>
      </c>
      <c r="AP104">
        <v>0</v>
      </c>
      <c r="AQ104">
        <v>2</v>
      </c>
      <c r="AR104">
        <v>1180</v>
      </c>
      <c r="AS104">
        <v>1134</v>
      </c>
      <c r="AT104">
        <v>2314</v>
      </c>
      <c r="AU104">
        <v>24672</v>
      </c>
      <c r="AV104">
        <f t="shared" si="4"/>
        <v>0.64900000000000002</v>
      </c>
      <c r="AW104">
        <f t="shared" si="5"/>
        <v>0.59933333333333338</v>
      </c>
      <c r="AX104">
        <f t="shared" si="6"/>
        <v>0.59933333333333338</v>
      </c>
      <c r="AY104" s="3" t="str">
        <f>VLOOKUP($B104,[1]queries!$A$2:$V$697,AY$1,FALSE)</f>
        <v>chemical_element</v>
      </c>
      <c r="AZ104" s="3" t="str">
        <f>VLOOKUP($B104,[1]queries!$A$2:$V$697,AZ$1,FALSE)</f>
        <v>SELECT atomic_number, symbol, element, periodic_table_group, period, block, atomic_weight, origin, phase FROM chemical_element WHERE atomic_number &gt;= 1 AND block = 's-block'</v>
      </c>
      <c r="BA104" s="3" t="str">
        <f>VLOOKUP($B104,[1]queries!$A$2:$V$697,BA$1,FALSE)</f>
        <v>List the atomic_number, symbol, element, periodic_table_group, period, block, atomic_weight, origin and phase of chemical_elements WHERE atomic_number is greater or equal than 1 and block is equal to s-block</v>
      </c>
      <c r="BB104" s="3">
        <f>VLOOKUP($B104,[1]queries!$A$2:$V$697,BB$1,FALSE)</f>
        <v>14</v>
      </c>
      <c r="BC104" s="3">
        <f>VLOOKUP($B104,[1]queries!$A$2:$V$697,BC$1,FALSE)</f>
        <v>9</v>
      </c>
      <c r="BD104" s="3">
        <f>VLOOKUP($B104,[1]queries!$A$2:$V$697,BD$1,FALSE)</f>
        <v>3</v>
      </c>
      <c r="BE104" s="3">
        <f>VLOOKUP($B104,[1]queries!$A$2:$V$697,BE$1,FALSE)</f>
        <v>6</v>
      </c>
      <c r="BF104" s="3">
        <f>VLOOKUP($B104,[1]queries!$A$2:$V$697,BF$1,FALSE)</f>
        <v>1</v>
      </c>
      <c r="BG104" s="3">
        <f>VLOOKUP($B104,[1]queries!$A$2:$V$697,BG$1,FALSE)</f>
        <v>1</v>
      </c>
      <c r="BH104" s="3">
        <f>VLOOKUP($B104,[1]queries!$A$2:$V$697,BH$1,FALSE)</f>
        <v>1</v>
      </c>
      <c r="BI104" s="3">
        <f>VLOOKUP($B104,[1]queries!$A$2:$V$697,BI$1,FALSE)</f>
        <v>0</v>
      </c>
      <c r="BJ104" s="3">
        <f>VLOOKUP($B104,[1]queries!$A$2:$V$697,BJ$1,FALSE)</f>
        <v>0</v>
      </c>
      <c r="BK104" s="3">
        <f>VLOOKUP($B104,[1]queries!$A$2:$V$697,BK$1,FALSE)</f>
        <v>0</v>
      </c>
      <c r="BL104" s="3">
        <f>VLOOKUP($B104,[1]queries!$A$2:$V$697,BL$1,FALSE)</f>
        <v>0</v>
      </c>
      <c r="BM104" s="3">
        <f>VLOOKUP($B104,[1]queries!$A$2:$V$697,BM$1,FALSE)</f>
        <v>0</v>
      </c>
      <c r="BN104" s="3">
        <f>VLOOKUP($B104,[1]queries!$A$2:$V$697,BN$1,FALSE)</f>
        <v>0</v>
      </c>
      <c r="BO104" s="3">
        <f>VLOOKUP($B104,[1]queries!$A$2:$V$697,BO$1,FALSE)</f>
        <v>0</v>
      </c>
      <c r="BP104" s="3">
        <f>VLOOKUP($B104,[1]queries!$A$2:$V$697,BP$1,FALSE)</f>
        <v>0</v>
      </c>
      <c r="BQ104" s="3">
        <f>VLOOKUP($B104,[1]queries!$A$2:$V$697,BQ$1,FALSE)</f>
        <v>9</v>
      </c>
      <c r="BR104" s="3">
        <f>VLOOKUP($B104,[1]queries!$A$2:$V$697,BR$1,FALSE)</f>
        <v>2</v>
      </c>
    </row>
    <row r="105" spans="1:70" x14ac:dyDescent="0.2">
      <c r="A105" s="1">
        <v>104</v>
      </c>
      <c r="B105" t="s">
        <v>157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953</v>
      </c>
      <c r="O105">
        <v>182</v>
      </c>
      <c r="P105">
        <v>1135</v>
      </c>
      <c r="Q105">
        <v>24197</v>
      </c>
      <c r="R105">
        <v>0.91700000000000004</v>
      </c>
      <c r="S105">
        <v>0.91700000000000004</v>
      </c>
      <c r="T105">
        <v>0.91700000000000004</v>
      </c>
      <c r="U105">
        <v>0.91700000000000004</v>
      </c>
      <c r="V105">
        <v>0.91700000000000004</v>
      </c>
      <c r="W105">
        <v>0.91700000000000004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553</v>
      </c>
      <c r="AD105">
        <v>160</v>
      </c>
      <c r="AE105">
        <v>713</v>
      </c>
      <c r="AF105">
        <v>14718</v>
      </c>
      <c r="AG105">
        <v>0.91700000000000004</v>
      </c>
      <c r="AH105">
        <v>0.91700000000000004</v>
      </c>
      <c r="AI105">
        <v>0.91700000000000004</v>
      </c>
      <c r="AJ105">
        <v>0.91700000000000004</v>
      </c>
      <c r="AK105">
        <v>0.91700000000000004</v>
      </c>
      <c r="AL105">
        <v>0.91700000000000004</v>
      </c>
      <c r="AM105">
        <v>1</v>
      </c>
      <c r="AN105">
        <v>0</v>
      </c>
      <c r="AO105">
        <v>0</v>
      </c>
      <c r="AP105">
        <v>0</v>
      </c>
      <c r="AQ105">
        <v>3</v>
      </c>
      <c r="AR105">
        <v>913</v>
      </c>
      <c r="AS105">
        <v>181</v>
      </c>
      <c r="AT105">
        <v>1094</v>
      </c>
      <c r="AU105">
        <v>23012</v>
      </c>
      <c r="AV105">
        <f t="shared" si="4"/>
        <v>1</v>
      </c>
      <c r="AW105">
        <f t="shared" si="5"/>
        <v>0.63900000000000001</v>
      </c>
      <c r="AX105">
        <f t="shared" si="6"/>
        <v>0.63900000000000001</v>
      </c>
      <c r="AY105" s="3" t="str">
        <f>VLOOKUP($B105,[1]queries!$A$2:$V$697,AY$1,FALSE)</f>
        <v>chemical_element</v>
      </c>
      <c r="AZ105" s="3" t="str">
        <f>VLOOKUP($B105,[1]queries!$A$2:$V$697,AZ$1,FALSE)</f>
        <v>SELECT atomic_number, symbol, element, periodic_table_group, period, block, atomic_weight, origin, phase FROM chemical_element WHERE period &lt;= 1 AND origin = 'primordial'</v>
      </c>
      <c r="BA105" s="3" t="str">
        <f>VLOOKUP($B105,[1]queries!$A$2:$V$697,BA$1,FALSE)</f>
        <v>List the atomic_number, symbol, element, periodic_table_group, period, block, atomic_weight, origin and phase of chemical_elements WHERE period is smaller or equal than 1 and origin is equal to primordial</v>
      </c>
      <c r="BB105" s="3">
        <f>VLOOKUP($B105,[1]queries!$A$2:$V$697,BB$1,FALSE)</f>
        <v>2</v>
      </c>
      <c r="BC105" s="3">
        <f>VLOOKUP($B105,[1]queries!$A$2:$V$697,BC$1,FALSE)</f>
        <v>9</v>
      </c>
      <c r="BD105" s="3">
        <f>VLOOKUP($B105,[1]queries!$A$2:$V$697,BD$1,FALSE)</f>
        <v>3</v>
      </c>
      <c r="BE105" s="3">
        <f>VLOOKUP($B105,[1]queries!$A$2:$V$697,BE$1,FALSE)</f>
        <v>6</v>
      </c>
      <c r="BF105" s="3">
        <f>VLOOKUP($B105,[1]queries!$A$2:$V$697,BF$1,FALSE)</f>
        <v>1</v>
      </c>
      <c r="BG105" s="3">
        <f>VLOOKUP($B105,[1]queries!$A$2:$V$697,BG$1,FALSE)</f>
        <v>1</v>
      </c>
      <c r="BH105" s="3">
        <f>VLOOKUP($B105,[1]queries!$A$2:$V$697,BH$1,FALSE)</f>
        <v>1</v>
      </c>
      <c r="BI105" s="3">
        <f>VLOOKUP($B105,[1]queries!$A$2:$V$697,BI$1,FALSE)</f>
        <v>0</v>
      </c>
      <c r="BJ105" s="3">
        <f>VLOOKUP($B105,[1]queries!$A$2:$V$697,BJ$1,FALSE)</f>
        <v>0</v>
      </c>
      <c r="BK105" s="3">
        <f>VLOOKUP($B105,[1]queries!$A$2:$V$697,BK$1,FALSE)</f>
        <v>0</v>
      </c>
      <c r="BL105" s="3">
        <f>VLOOKUP($B105,[1]queries!$A$2:$V$697,BL$1,FALSE)</f>
        <v>0</v>
      </c>
      <c r="BM105" s="3">
        <f>VLOOKUP($B105,[1]queries!$A$2:$V$697,BM$1,FALSE)</f>
        <v>0</v>
      </c>
      <c r="BN105" s="3">
        <f>VLOOKUP($B105,[1]queries!$A$2:$V$697,BN$1,FALSE)</f>
        <v>0</v>
      </c>
      <c r="BO105" s="3">
        <f>VLOOKUP($B105,[1]queries!$A$2:$V$697,BO$1,FALSE)</f>
        <v>0</v>
      </c>
      <c r="BP105" s="3">
        <f>VLOOKUP($B105,[1]queries!$A$2:$V$697,BP$1,FALSE)</f>
        <v>0</v>
      </c>
      <c r="BQ105" s="3">
        <f>VLOOKUP($B105,[1]queries!$A$2:$V$697,BQ$1,FALSE)</f>
        <v>9</v>
      </c>
      <c r="BR105" s="3">
        <f>VLOOKUP($B105,[1]queries!$A$2:$V$697,BR$1,FALSE)</f>
        <v>2</v>
      </c>
    </row>
    <row r="106" spans="1:70" x14ac:dyDescent="0.2">
      <c r="A106" s="1">
        <v>105</v>
      </c>
      <c r="B106" t="s">
        <v>158</v>
      </c>
      <c r="C106">
        <v>0.85699999999999998</v>
      </c>
      <c r="D106">
        <v>0.85699999999999998</v>
      </c>
      <c r="E106">
        <v>0.85699999999999998</v>
      </c>
      <c r="F106">
        <v>0.85699999999999998</v>
      </c>
      <c r="G106">
        <v>0.85699999999999998</v>
      </c>
      <c r="H106">
        <v>0.85699999999999998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526</v>
      </c>
      <c r="O106">
        <v>131</v>
      </c>
      <c r="P106">
        <v>657</v>
      </c>
      <c r="Q106">
        <v>17040</v>
      </c>
      <c r="R106">
        <v>0.85699999999999998</v>
      </c>
      <c r="S106">
        <v>0.85699999999999998</v>
      </c>
      <c r="T106">
        <v>0.85699999999999998</v>
      </c>
      <c r="U106">
        <v>0.85699999999999998</v>
      </c>
      <c r="V106">
        <v>0.85699999999999998</v>
      </c>
      <c r="W106">
        <v>0.85699999999999998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519</v>
      </c>
      <c r="AD106">
        <v>97</v>
      </c>
      <c r="AE106">
        <v>616</v>
      </c>
      <c r="AF106">
        <v>15533</v>
      </c>
      <c r="AG106">
        <v>0.85699999999999998</v>
      </c>
      <c r="AH106">
        <v>0.85699999999999998</v>
      </c>
      <c r="AI106">
        <v>0.85699999999999998</v>
      </c>
      <c r="AJ106">
        <v>0.85699999999999998</v>
      </c>
      <c r="AK106">
        <v>0.85699999999999998</v>
      </c>
      <c r="AL106">
        <v>0.85699999999999998</v>
      </c>
      <c r="AM106">
        <v>1</v>
      </c>
      <c r="AN106">
        <v>0</v>
      </c>
      <c r="AO106">
        <v>0</v>
      </c>
      <c r="AP106">
        <v>0</v>
      </c>
      <c r="AQ106">
        <v>2</v>
      </c>
      <c r="AR106">
        <v>515</v>
      </c>
      <c r="AS106">
        <v>97</v>
      </c>
      <c r="AT106">
        <v>612</v>
      </c>
      <c r="AU106">
        <v>16841</v>
      </c>
      <c r="AV106">
        <f t="shared" si="4"/>
        <v>0.61899999999999999</v>
      </c>
      <c r="AW106">
        <f t="shared" si="5"/>
        <v>0.61899999999999999</v>
      </c>
      <c r="AX106">
        <f t="shared" si="6"/>
        <v>0.61899999999999999</v>
      </c>
      <c r="AY106" s="3" t="str">
        <f>VLOOKUP($B106,[1]queries!$A$2:$V$697,AY$1,FALSE)</f>
        <v>chemical_element</v>
      </c>
      <c r="AZ106" s="3" t="str">
        <f>VLOOKUP($B106,[1]queries!$A$2:$V$697,AZ$1,FALSE)</f>
        <v>SELECT atomic_number, symbol, element, periodic_table_group, period, block, atomic_weight, origin, phase FROM chemical_element WHERE atomic_number = 1 AND block = 's-block'</v>
      </c>
      <c r="BA106" s="3" t="str">
        <f>VLOOKUP($B106,[1]queries!$A$2:$V$697,BA$1,FALSE)</f>
        <v>List the atomic_number, symbol, element, periodic_table_group, period, block, atomic_weight, origin and phase of chemical_elements WHERE atomic_number is equal to 1 and block is equal to s-block</v>
      </c>
      <c r="BB106" s="3">
        <f>VLOOKUP($B106,[1]queries!$A$2:$V$697,BB$1,FALSE)</f>
        <v>1</v>
      </c>
      <c r="BC106" s="3">
        <f>VLOOKUP($B106,[1]queries!$A$2:$V$697,BC$1,FALSE)</f>
        <v>9</v>
      </c>
      <c r="BD106" s="3">
        <f>VLOOKUP($B106,[1]queries!$A$2:$V$697,BD$1,FALSE)</f>
        <v>3</v>
      </c>
      <c r="BE106" s="3">
        <f>VLOOKUP($B106,[1]queries!$A$2:$V$697,BE$1,FALSE)</f>
        <v>6</v>
      </c>
      <c r="BF106" s="3">
        <f>VLOOKUP($B106,[1]queries!$A$2:$V$697,BF$1,FALSE)</f>
        <v>1</v>
      </c>
      <c r="BG106" s="3">
        <f>VLOOKUP($B106,[1]queries!$A$2:$V$697,BG$1,FALSE)</f>
        <v>1</v>
      </c>
      <c r="BH106" s="3">
        <f>VLOOKUP($B106,[1]queries!$A$2:$V$697,BH$1,FALSE)</f>
        <v>1</v>
      </c>
      <c r="BI106" s="3">
        <f>VLOOKUP($B106,[1]queries!$A$2:$V$697,BI$1,FALSE)</f>
        <v>0</v>
      </c>
      <c r="BJ106" s="3">
        <f>VLOOKUP($B106,[1]queries!$A$2:$V$697,BJ$1,FALSE)</f>
        <v>0</v>
      </c>
      <c r="BK106" s="3">
        <f>VLOOKUP($B106,[1]queries!$A$2:$V$697,BK$1,FALSE)</f>
        <v>0</v>
      </c>
      <c r="BL106" s="3">
        <f>VLOOKUP($B106,[1]queries!$A$2:$V$697,BL$1,FALSE)</f>
        <v>0</v>
      </c>
      <c r="BM106" s="3">
        <f>VLOOKUP($B106,[1]queries!$A$2:$V$697,BM$1,FALSE)</f>
        <v>0</v>
      </c>
      <c r="BN106" s="3">
        <f>VLOOKUP($B106,[1]queries!$A$2:$V$697,BN$1,FALSE)</f>
        <v>0</v>
      </c>
      <c r="BO106" s="3">
        <f>VLOOKUP($B106,[1]queries!$A$2:$V$697,BO$1,FALSE)</f>
        <v>0</v>
      </c>
      <c r="BP106" s="3">
        <f>VLOOKUP($B106,[1]queries!$A$2:$V$697,BP$1,FALSE)</f>
        <v>0</v>
      </c>
      <c r="BQ106" s="3">
        <f>VLOOKUP($B106,[1]queries!$A$2:$V$697,BQ$1,FALSE)</f>
        <v>9</v>
      </c>
      <c r="BR106" s="3">
        <f>VLOOKUP($B106,[1]queries!$A$2:$V$697,BR$1,FALSE)</f>
        <v>2</v>
      </c>
    </row>
    <row r="107" spans="1:70" x14ac:dyDescent="0.2">
      <c r="A107" s="1">
        <v>106</v>
      </c>
      <c r="B107" t="s">
        <v>159</v>
      </c>
      <c r="C107">
        <v>0.65700000000000003</v>
      </c>
      <c r="D107">
        <v>0.68600000000000005</v>
      </c>
      <c r="E107">
        <v>0.622</v>
      </c>
      <c r="F107">
        <v>0.64900000000000002</v>
      </c>
      <c r="G107">
        <v>0.63900000000000001</v>
      </c>
      <c r="H107">
        <v>0.66700000000000004</v>
      </c>
      <c r="I107">
        <v>0.93300000000000005</v>
      </c>
      <c r="J107">
        <v>0</v>
      </c>
      <c r="K107">
        <v>0</v>
      </c>
      <c r="L107">
        <v>0</v>
      </c>
      <c r="M107">
        <v>3</v>
      </c>
      <c r="N107">
        <v>1848</v>
      </c>
      <c r="O107">
        <v>867</v>
      </c>
      <c r="P107">
        <v>2715</v>
      </c>
      <c r="Q107">
        <v>35208</v>
      </c>
      <c r="R107">
        <v>0.42899999999999999</v>
      </c>
      <c r="S107">
        <v>0.45700000000000002</v>
      </c>
      <c r="T107">
        <v>0.40500000000000003</v>
      </c>
      <c r="U107">
        <v>0.51400000000000001</v>
      </c>
      <c r="V107">
        <v>0.41699999999999998</v>
      </c>
      <c r="W107">
        <v>0.48399999999999999</v>
      </c>
      <c r="X107">
        <v>0.78600000000000003</v>
      </c>
      <c r="Y107">
        <v>0</v>
      </c>
      <c r="Z107">
        <v>0</v>
      </c>
      <c r="AA107">
        <v>0</v>
      </c>
      <c r="AB107">
        <v>2</v>
      </c>
      <c r="AC107">
        <v>913</v>
      </c>
      <c r="AD107">
        <v>1195</v>
      </c>
      <c r="AE107">
        <v>2108</v>
      </c>
      <c r="AF107">
        <v>23594</v>
      </c>
      <c r="AG107">
        <v>0.66700000000000004</v>
      </c>
      <c r="AH107">
        <v>0.69699999999999995</v>
      </c>
      <c r="AI107">
        <v>0.59499999999999997</v>
      </c>
      <c r="AJ107">
        <v>0.622</v>
      </c>
      <c r="AK107">
        <v>0.629</v>
      </c>
      <c r="AL107">
        <v>0.65700000000000003</v>
      </c>
      <c r="AM107">
        <v>0.92900000000000005</v>
      </c>
      <c r="AN107">
        <v>0</v>
      </c>
      <c r="AO107">
        <v>0</v>
      </c>
      <c r="AP107">
        <v>0</v>
      </c>
      <c r="AQ107">
        <v>3</v>
      </c>
      <c r="AR107">
        <v>2189</v>
      </c>
      <c r="AS107">
        <v>1244</v>
      </c>
      <c r="AT107">
        <v>3433</v>
      </c>
      <c r="AU107">
        <v>35653</v>
      </c>
      <c r="AV107">
        <f t="shared" si="4"/>
        <v>0.53333333333333333</v>
      </c>
      <c r="AW107">
        <f t="shared" si="5"/>
        <v>0.42333333333333334</v>
      </c>
      <c r="AX107">
        <f t="shared" si="6"/>
        <v>0.52866666666666673</v>
      </c>
      <c r="AY107" s="3" t="str">
        <f>VLOOKUP($B107,[1]queries!$A$2:$V$697,AY$1,FALSE)</f>
        <v>nobel_prize</v>
      </c>
      <c r="AZ107" s="3" t="str">
        <f>VLOOKUP($B107,[1]queries!$A$2:$V$697,AZ$1,FALSE)</f>
        <v>SELECT nobel_prize_laureate, nobel_prize, nobel_prize_year, nationality, birth_year FROM nobel_prize WHERE nobel_prize_year = 1975</v>
      </c>
      <c r="BA107" s="3" t="str">
        <f>VLOOKUP($B107,[1]queries!$A$2:$V$697,BA$1,FALSE)</f>
        <v>List the nobel_prize_laureate, nobel_prize, nobel_prize_year, nationality and birth_year of nobel_prizes WHERE nobel_prize_year is equal to 1975</v>
      </c>
      <c r="BB107" s="3">
        <f>VLOOKUP($B107,[1]queries!$A$2:$V$697,BB$1,FALSE)</f>
        <v>14</v>
      </c>
      <c r="BC107" s="3">
        <f>VLOOKUP($B107,[1]queries!$A$2:$V$697,BC$1,FALSE)</f>
        <v>5</v>
      </c>
      <c r="BD107" s="3">
        <f>VLOOKUP($B107,[1]queries!$A$2:$V$697,BD$1,FALSE)</f>
        <v>2</v>
      </c>
      <c r="BE107" s="3">
        <f>VLOOKUP($B107,[1]queries!$A$2:$V$697,BE$1,FALSE)</f>
        <v>3</v>
      </c>
      <c r="BF107" s="3">
        <f>VLOOKUP($B107,[1]queries!$A$2:$V$697,BF$1,FALSE)</f>
        <v>1</v>
      </c>
      <c r="BG107" s="3">
        <f>VLOOKUP($B107,[1]queries!$A$2:$V$697,BG$1,FALSE)</f>
        <v>1</v>
      </c>
      <c r="BH107" s="3">
        <f>VLOOKUP($B107,[1]queries!$A$2:$V$697,BH$1,FALSE)</f>
        <v>0</v>
      </c>
      <c r="BI107" s="3">
        <f>VLOOKUP($B107,[1]queries!$A$2:$V$697,BI$1,FALSE)</f>
        <v>0</v>
      </c>
      <c r="BJ107" s="3">
        <f>VLOOKUP($B107,[1]queries!$A$2:$V$697,BJ$1,FALSE)</f>
        <v>0</v>
      </c>
      <c r="BK107" s="3">
        <f>VLOOKUP($B107,[1]queries!$A$2:$V$697,BK$1,FALSE)</f>
        <v>0</v>
      </c>
      <c r="BL107" s="3">
        <f>VLOOKUP($B107,[1]queries!$A$2:$V$697,BL$1,FALSE)</f>
        <v>0</v>
      </c>
      <c r="BM107" s="3">
        <f>VLOOKUP($B107,[1]queries!$A$2:$V$697,BM$1,FALSE)</f>
        <v>0</v>
      </c>
      <c r="BN107" s="3">
        <f>VLOOKUP($B107,[1]queries!$A$2:$V$697,BN$1,FALSE)</f>
        <v>0</v>
      </c>
      <c r="BO107" s="3">
        <f>VLOOKUP($B107,[1]queries!$A$2:$V$697,BO$1,FALSE)</f>
        <v>0</v>
      </c>
      <c r="BP107" s="3">
        <f>VLOOKUP($B107,[1]queries!$A$2:$V$697,BP$1,FALSE)</f>
        <v>0</v>
      </c>
      <c r="BQ107" s="3">
        <f>VLOOKUP($B107,[1]queries!$A$2:$V$697,BQ$1,FALSE)</f>
        <v>5</v>
      </c>
      <c r="BR107" s="3" t="str">
        <f>VLOOKUP($B107,[1]queries!$A$2:$V$697,BR$1,FALSE)</f>
        <v/>
      </c>
    </row>
    <row r="108" spans="1:70" x14ac:dyDescent="0.2">
      <c r="A108" s="1">
        <v>107</v>
      </c>
      <c r="B108" t="s">
        <v>160</v>
      </c>
      <c r="C108">
        <v>0.878</v>
      </c>
      <c r="D108">
        <v>0.93899999999999995</v>
      </c>
      <c r="E108">
        <v>0.88900000000000001</v>
      </c>
      <c r="F108">
        <v>0.93799999999999994</v>
      </c>
      <c r="G108">
        <v>0.88300000000000001</v>
      </c>
      <c r="H108">
        <v>0.93899999999999995</v>
      </c>
      <c r="I108">
        <v>0.97599999999999998</v>
      </c>
      <c r="J108">
        <v>0</v>
      </c>
      <c r="K108">
        <v>0</v>
      </c>
      <c r="L108">
        <v>0</v>
      </c>
      <c r="M108">
        <v>4</v>
      </c>
      <c r="N108">
        <v>709</v>
      </c>
      <c r="O108">
        <v>4103</v>
      </c>
      <c r="P108">
        <v>4812</v>
      </c>
      <c r="Q108">
        <v>66748</v>
      </c>
      <c r="R108">
        <v>0.70699999999999996</v>
      </c>
      <c r="S108">
        <v>0.81899999999999995</v>
      </c>
      <c r="T108">
        <v>0.98199999999999998</v>
      </c>
      <c r="U108">
        <v>0.98499999999999999</v>
      </c>
      <c r="V108">
        <v>0.82199999999999995</v>
      </c>
      <c r="W108">
        <v>0.89400000000000002</v>
      </c>
      <c r="X108">
        <v>0.69699999999999995</v>
      </c>
      <c r="Y108">
        <v>0</v>
      </c>
      <c r="Z108">
        <v>0</v>
      </c>
      <c r="AA108">
        <v>0</v>
      </c>
      <c r="AB108">
        <v>4</v>
      </c>
      <c r="AC108">
        <v>3047</v>
      </c>
      <c r="AD108">
        <v>7068</v>
      </c>
      <c r="AE108">
        <v>10115</v>
      </c>
      <c r="AF108">
        <v>75193</v>
      </c>
      <c r="AG108">
        <v>0.70699999999999996</v>
      </c>
      <c r="AH108">
        <v>0.82599999999999996</v>
      </c>
      <c r="AI108">
        <v>0.97699999999999998</v>
      </c>
      <c r="AJ108">
        <v>0.98499999999999999</v>
      </c>
      <c r="AK108">
        <v>0.82</v>
      </c>
      <c r="AL108">
        <v>0.89900000000000002</v>
      </c>
      <c r="AM108">
        <v>0.69699999999999995</v>
      </c>
      <c r="AN108">
        <v>0</v>
      </c>
      <c r="AO108">
        <v>0</v>
      </c>
      <c r="AP108">
        <v>0</v>
      </c>
      <c r="AQ108">
        <v>4</v>
      </c>
      <c r="AR108">
        <v>3038</v>
      </c>
      <c r="AS108">
        <v>7068</v>
      </c>
      <c r="AT108">
        <v>10106</v>
      </c>
      <c r="AU108">
        <v>87044</v>
      </c>
      <c r="AV108">
        <f t="shared" si="4"/>
        <v>0.63833333333333331</v>
      </c>
      <c r="AW108">
        <f t="shared" si="5"/>
        <v>0.53033333333333332</v>
      </c>
      <c r="AX108">
        <f t="shared" si="6"/>
        <v>0.53200000000000003</v>
      </c>
      <c r="AY108" s="3" t="str">
        <f>VLOOKUP($B108,[1]queries!$A$2:$V$697,AY$1,FALSE)</f>
        <v>chemical_element</v>
      </c>
      <c r="AZ108" s="3" t="str">
        <f>VLOOKUP($B108,[1]queries!$A$2:$V$697,AZ$1,FALSE)</f>
        <v>SELECT atomic_number, symbol, element, periodic_table_group, period, block, atomic_weight, origin, phase FROM chemical_element WHERE period &gt;= 1 AND origin = 'primordial'</v>
      </c>
      <c r="BA108" s="3" t="str">
        <f>VLOOKUP($B108,[1]queries!$A$2:$V$697,BA$1,FALSE)</f>
        <v>List the atomic_number, symbol, element, periodic_table_group, period, block, atomic_weight, origin and phase of chemical_elements WHERE period is greater or equal than 1 and origin is equal to primordial</v>
      </c>
      <c r="BB108" s="3">
        <f>VLOOKUP($B108,[1]queries!$A$2:$V$697,BB$1,FALSE)</f>
        <v>83</v>
      </c>
      <c r="BC108" s="3">
        <f>VLOOKUP($B108,[1]queries!$A$2:$V$697,BC$1,FALSE)</f>
        <v>9</v>
      </c>
      <c r="BD108" s="3">
        <f>VLOOKUP($B108,[1]queries!$A$2:$V$697,BD$1,FALSE)</f>
        <v>3</v>
      </c>
      <c r="BE108" s="3">
        <f>VLOOKUP($B108,[1]queries!$A$2:$V$697,BE$1,FALSE)</f>
        <v>6</v>
      </c>
      <c r="BF108" s="3">
        <f>VLOOKUP($B108,[1]queries!$A$2:$V$697,BF$1,FALSE)</f>
        <v>1</v>
      </c>
      <c r="BG108" s="3">
        <f>VLOOKUP($B108,[1]queries!$A$2:$V$697,BG$1,FALSE)</f>
        <v>1</v>
      </c>
      <c r="BH108" s="3">
        <f>VLOOKUP($B108,[1]queries!$A$2:$V$697,BH$1,FALSE)</f>
        <v>1</v>
      </c>
      <c r="BI108" s="3">
        <f>VLOOKUP($B108,[1]queries!$A$2:$V$697,BI$1,FALSE)</f>
        <v>0</v>
      </c>
      <c r="BJ108" s="3">
        <f>VLOOKUP($B108,[1]queries!$A$2:$V$697,BJ$1,FALSE)</f>
        <v>0</v>
      </c>
      <c r="BK108" s="3">
        <f>VLOOKUP($B108,[1]queries!$A$2:$V$697,BK$1,FALSE)</f>
        <v>0</v>
      </c>
      <c r="BL108" s="3">
        <f>VLOOKUP($B108,[1]queries!$A$2:$V$697,BL$1,FALSE)</f>
        <v>0</v>
      </c>
      <c r="BM108" s="3">
        <f>VLOOKUP($B108,[1]queries!$A$2:$V$697,BM$1,FALSE)</f>
        <v>0</v>
      </c>
      <c r="BN108" s="3">
        <f>VLOOKUP($B108,[1]queries!$A$2:$V$697,BN$1,FALSE)</f>
        <v>0</v>
      </c>
      <c r="BO108" s="3">
        <f>VLOOKUP($B108,[1]queries!$A$2:$V$697,BO$1,FALSE)</f>
        <v>0</v>
      </c>
      <c r="BP108" s="3">
        <f>VLOOKUP($B108,[1]queries!$A$2:$V$697,BP$1,FALSE)</f>
        <v>0</v>
      </c>
      <c r="BQ108" s="3">
        <f>VLOOKUP($B108,[1]queries!$A$2:$V$697,BQ$1,FALSE)</f>
        <v>9</v>
      </c>
      <c r="BR108" s="3">
        <f>VLOOKUP($B108,[1]queries!$A$2:$V$697,BR$1,FALSE)</f>
        <v>2</v>
      </c>
    </row>
    <row r="109" spans="1:70" x14ac:dyDescent="0.2">
      <c r="A109" s="1">
        <v>108</v>
      </c>
      <c r="B109" t="s">
        <v>161</v>
      </c>
      <c r="C109">
        <v>0.82799999999999996</v>
      </c>
      <c r="D109">
        <v>0.82799999999999996</v>
      </c>
      <c r="E109">
        <v>0.88900000000000001</v>
      </c>
      <c r="F109">
        <v>0.88900000000000001</v>
      </c>
      <c r="G109">
        <v>0.85699999999999998</v>
      </c>
      <c r="H109">
        <v>0.85699999999999998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705</v>
      </c>
      <c r="O109">
        <v>388</v>
      </c>
      <c r="P109">
        <v>1093</v>
      </c>
      <c r="Q109">
        <v>17713</v>
      </c>
      <c r="R109">
        <v>0.77400000000000002</v>
      </c>
      <c r="S109">
        <v>0.77400000000000002</v>
      </c>
      <c r="T109">
        <v>0.88900000000000001</v>
      </c>
      <c r="U109">
        <v>0.88900000000000001</v>
      </c>
      <c r="V109">
        <v>0.82799999999999996</v>
      </c>
      <c r="W109">
        <v>0.82799999999999996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733</v>
      </c>
      <c r="AD109">
        <v>427</v>
      </c>
      <c r="AE109">
        <v>1160</v>
      </c>
      <c r="AF109">
        <v>20257</v>
      </c>
      <c r="AG109">
        <v>0.77400000000000002</v>
      </c>
      <c r="AH109">
        <v>0.77400000000000002</v>
      </c>
      <c r="AI109">
        <v>0.88900000000000001</v>
      </c>
      <c r="AJ109">
        <v>0.88900000000000001</v>
      </c>
      <c r="AK109">
        <v>0.82799999999999996</v>
      </c>
      <c r="AL109">
        <v>0.82799999999999996</v>
      </c>
      <c r="AM109">
        <v>1</v>
      </c>
      <c r="AN109">
        <v>0</v>
      </c>
      <c r="AO109">
        <v>0</v>
      </c>
      <c r="AP109">
        <v>0</v>
      </c>
      <c r="AQ109">
        <v>2</v>
      </c>
      <c r="AR109">
        <v>719</v>
      </c>
      <c r="AS109">
        <v>427</v>
      </c>
      <c r="AT109">
        <v>1146</v>
      </c>
      <c r="AU109">
        <v>20188</v>
      </c>
      <c r="AV109">
        <f t="shared" si="4"/>
        <v>0.61899999999999999</v>
      </c>
      <c r="AW109">
        <f t="shared" si="5"/>
        <v>0.60933333333333328</v>
      </c>
      <c r="AX109">
        <f t="shared" si="6"/>
        <v>0.60933333333333328</v>
      </c>
      <c r="AY109" s="3" t="str">
        <f>VLOOKUP($B109,[1]queries!$A$2:$V$697,AY$1,FALSE)</f>
        <v>chemical_element</v>
      </c>
      <c r="AZ109" s="3" t="str">
        <f>VLOOKUP($B109,[1]queries!$A$2:$V$697,AZ$1,FALSE)</f>
        <v>SELECT atomic_number, symbol, element, periodic_table_group, period, block, atomic_weight, origin, phase FROM chemical_element WHERE atomic_number &lt;= 5 AND period &lt;= 2</v>
      </c>
      <c r="BA109" s="3" t="str">
        <f>VLOOKUP($B109,[1]queries!$A$2:$V$697,BA$1,FALSE)</f>
        <v>List the atomic_number, symbol, element, periodic_table_group, period, block, atomic_weight, origin and phase of chemical_elements WHERE atomic_number is smaller or equal than 5 and period is smaller or equal than 2</v>
      </c>
      <c r="BB109" s="3">
        <f>VLOOKUP($B109,[1]queries!$A$2:$V$697,BB$1,FALSE)</f>
        <v>5</v>
      </c>
      <c r="BC109" s="3">
        <f>VLOOKUP($B109,[1]queries!$A$2:$V$697,BC$1,FALSE)</f>
        <v>9</v>
      </c>
      <c r="BD109" s="3">
        <f>VLOOKUP($B109,[1]queries!$A$2:$V$697,BD$1,FALSE)</f>
        <v>3</v>
      </c>
      <c r="BE109" s="3">
        <f>VLOOKUP($B109,[1]queries!$A$2:$V$697,BE$1,FALSE)</f>
        <v>6</v>
      </c>
      <c r="BF109" s="3">
        <f>VLOOKUP($B109,[1]queries!$A$2:$V$697,BF$1,FALSE)</f>
        <v>1</v>
      </c>
      <c r="BG109" s="3">
        <f>VLOOKUP($B109,[1]queries!$A$2:$V$697,BG$1,FALSE)</f>
        <v>2</v>
      </c>
      <c r="BH109" s="3">
        <f>VLOOKUP($B109,[1]queries!$A$2:$V$697,BH$1,FALSE)</f>
        <v>0</v>
      </c>
      <c r="BI109" s="3">
        <f>VLOOKUP($B109,[1]queries!$A$2:$V$697,BI$1,FALSE)</f>
        <v>0</v>
      </c>
      <c r="BJ109" s="3">
        <f>VLOOKUP($B109,[1]queries!$A$2:$V$697,BJ$1,FALSE)</f>
        <v>0</v>
      </c>
      <c r="BK109" s="3">
        <f>VLOOKUP($B109,[1]queries!$A$2:$V$697,BK$1,FALSE)</f>
        <v>0</v>
      </c>
      <c r="BL109" s="3">
        <f>VLOOKUP($B109,[1]queries!$A$2:$V$697,BL$1,FALSE)</f>
        <v>0</v>
      </c>
      <c r="BM109" s="3">
        <f>VLOOKUP($B109,[1]queries!$A$2:$V$697,BM$1,FALSE)</f>
        <v>0</v>
      </c>
      <c r="BN109" s="3">
        <f>VLOOKUP($B109,[1]queries!$A$2:$V$697,BN$1,FALSE)</f>
        <v>0</v>
      </c>
      <c r="BO109" s="3">
        <f>VLOOKUP($B109,[1]queries!$A$2:$V$697,BO$1,FALSE)</f>
        <v>0</v>
      </c>
      <c r="BP109" s="3">
        <f>VLOOKUP($B109,[1]queries!$A$2:$V$697,BP$1,FALSE)</f>
        <v>0</v>
      </c>
      <c r="BQ109" s="3">
        <f>VLOOKUP($B109,[1]queries!$A$2:$V$697,BQ$1,FALSE)</f>
        <v>9</v>
      </c>
      <c r="BR109" s="3" t="str">
        <f>VLOOKUP($B109,[1]queries!$A$2:$V$697,BR$1,FALSE)</f>
        <v/>
      </c>
    </row>
    <row r="110" spans="1:70" x14ac:dyDescent="0.2">
      <c r="A110" s="1">
        <v>109</v>
      </c>
      <c r="B110" t="s">
        <v>162</v>
      </c>
      <c r="C110">
        <v>0.78100000000000003</v>
      </c>
      <c r="D110">
        <v>0.78100000000000003</v>
      </c>
      <c r="E110">
        <v>0.64100000000000001</v>
      </c>
      <c r="F110">
        <v>0.66700000000000004</v>
      </c>
      <c r="G110">
        <v>0.70399999999999996</v>
      </c>
      <c r="H110">
        <v>0.71899999999999997</v>
      </c>
      <c r="I110">
        <v>0.73299999999999998</v>
      </c>
      <c r="J110">
        <v>0</v>
      </c>
      <c r="K110">
        <v>0</v>
      </c>
      <c r="L110">
        <v>0</v>
      </c>
      <c r="M110">
        <v>2</v>
      </c>
      <c r="N110">
        <v>900</v>
      </c>
      <c r="O110">
        <v>1125</v>
      </c>
      <c r="P110">
        <v>2025</v>
      </c>
      <c r="Q110">
        <v>25182</v>
      </c>
      <c r="R110">
        <v>0.28799999999999998</v>
      </c>
      <c r="S110">
        <v>0.48099999999999998</v>
      </c>
      <c r="T110">
        <v>0.38500000000000001</v>
      </c>
      <c r="U110">
        <v>0.46200000000000002</v>
      </c>
      <c r="V110">
        <v>0.33</v>
      </c>
      <c r="W110">
        <v>0.47099999999999997</v>
      </c>
      <c r="X110">
        <v>0.78900000000000003</v>
      </c>
      <c r="Y110">
        <v>0</v>
      </c>
      <c r="Z110">
        <v>0</v>
      </c>
      <c r="AA110">
        <v>0</v>
      </c>
      <c r="AB110">
        <v>3</v>
      </c>
      <c r="AC110">
        <v>2301</v>
      </c>
      <c r="AD110">
        <v>1329</v>
      </c>
      <c r="AE110">
        <v>3630</v>
      </c>
      <c r="AF110">
        <v>36182</v>
      </c>
      <c r="AG110">
        <v>0.74299999999999999</v>
      </c>
      <c r="AH110">
        <v>0.74299999999999999</v>
      </c>
      <c r="AI110">
        <v>0.66700000000000004</v>
      </c>
      <c r="AJ110">
        <v>0.66700000000000004</v>
      </c>
      <c r="AK110">
        <v>0.70299999999999996</v>
      </c>
      <c r="AL110">
        <v>0.70299999999999996</v>
      </c>
      <c r="AM110">
        <v>0.8</v>
      </c>
      <c r="AN110">
        <v>0</v>
      </c>
      <c r="AO110">
        <v>0</v>
      </c>
      <c r="AP110">
        <v>0</v>
      </c>
      <c r="AQ110">
        <v>2</v>
      </c>
      <c r="AR110">
        <v>920</v>
      </c>
      <c r="AS110">
        <v>732</v>
      </c>
      <c r="AT110">
        <v>1652</v>
      </c>
      <c r="AU110">
        <v>21259</v>
      </c>
      <c r="AV110">
        <f t="shared" si="4"/>
        <v>0.48399999999999999</v>
      </c>
      <c r="AW110">
        <f t="shared" si="5"/>
        <v>0.42</v>
      </c>
      <c r="AX110">
        <f t="shared" si="6"/>
        <v>0.501</v>
      </c>
      <c r="AY110" s="3" t="str">
        <f>VLOOKUP($B110,[1]queries!$A$2:$V$697,AY$1,FALSE)</f>
        <v>nobel_prize</v>
      </c>
      <c r="AZ110" s="3" t="str">
        <f>VLOOKUP($B110,[1]queries!$A$2:$V$697,AZ$1,FALSE)</f>
        <v>SELECT nobel_prize_laureate, nobel_prize, nobel_prize_year, nationality, birth_year FROM nobel_prize WHERE nobel_prize_year = 1974</v>
      </c>
      <c r="BA110" s="3" t="str">
        <f>VLOOKUP($B110,[1]queries!$A$2:$V$697,BA$1,FALSE)</f>
        <v>List the nobel_prize_laureate, nobel_prize, nobel_prize_year, nationality and birth_year of nobel_prizes WHERE nobel_prize_year is equal to 1974</v>
      </c>
      <c r="BB110" s="3">
        <f>VLOOKUP($B110,[1]queries!$A$2:$V$697,BB$1,FALSE)</f>
        <v>15</v>
      </c>
      <c r="BC110" s="3">
        <f>VLOOKUP($B110,[1]queries!$A$2:$V$697,BC$1,FALSE)</f>
        <v>5</v>
      </c>
      <c r="BD110" s="3">
        <f>VLOOKUP($B110,[1]queries!$A$2:$V$697,BD$1,FALSE)</f>
        <v>2</v>
      </c>
      <c r="BE110" s="3">
        <f>VLOOKUP($B110,[1]queries!$A$2:$V$697,BE$1,FALSE)</f>
        <v>3</v>
      </c>
      <c r="BF110" s="3">
        <f>VLOOKUP($B110,[1]queries!$A$2:$V$697,BF$1,FALSE)</f>
        <v>1</v>
      </c>
      <c r="BG110" s="3">
        <f>VLOOKUP($B110,[1]queries!$A$2:$V$697,BG$1,FALSE)</f>
        <v>1</v>
      </c>
      <c r="BH110" s="3">
        <f>VLOOKUP($B110,[1]queries!$A$2:$V$697,BH$1,FALSE)</f>
        <v>0</v>
      </c>
      <c r="BI110" s="3">
        <f>VLOOKUP($B110,[1]queries!$A$2:$V$697,BI$1,FALSE)</f>
        <v>0</v>
      </c>
      <c r="BJ110" s="3">
        <f>VLOOKUP($B110,[1]queries!$A$2:$V$697,BJ$1,FALSE)</f>
        <v>0</v>
      </c>
      <c r="BK110" s="3">
        <f>VLOOKUP($B110,[1]queries!$A$2:$V$697,BK$1,FALSE)</f>
        <v>0</v>
      </c>
      <c r="BL110" s="3">
        <f>VLOOKUP($B110,[1]queries!$A$2:$V$697,BL$1,FALSE)</f>
        <v>0</v>
      </c>
      <c r="BM110" s="3">
        <f>VLOOKUP($B110,[1]queries!$A$2:$V$697,BM$1,FALSE)</f>
        <v>0</v>
      </c>
      <c r="BN110" s="3">
        <f>VLOOKUP($B110,[1]queries!$A$2:$V$697,BN$1,FALSE)</f>
        <v>0</v>
      </c>
      <c r="BO110" s="3">
        <f>VLOOKUP($B110,[1]queries!$A$2:$V$697,BO$1,FALSE)</f>
        <v>0</v>
      </c>
      <c r="BP110" s="3">
        <f>VLOOKUP($B110,[1]queries!$A$2:$V$697,BP$1,FALSE)</f>
        <v>0</v>
      </c>
      <c r="BQ110" s="3">
        <f>VLOOKUP($B110,[1]queries!$A$2:$V$697,BQ$1,FALSE)</f>
        <v>5</v>
      </c>
      <c r="BR110" s="3" t="str">
        <f>VLOOKUP($B110,[1]queries!$A$2:$V$697,BR$1,FALSE)</f>
        <v/>
      </c>
    </row>
    <row r="111" spans="1:70" x14ac:dyDescent="0.2">
      <c r="A111" s="1">
        <v>110</v>
      </c>
      <c r="B111" t="s">
        <v>163</v>
      </c>
      <c r="C111">
        <v>0.91700000000000004</v>
      </c>
      <c r="D111">
        <v>0.91700000000000004</v>
      </c>
      <c r="E111">
        <v>0.91700000000000004</v>
      </c>
      <c r="F111">
        <v>0.91700000000000004</v>
      </c>
      <c r="G111">
        <v>0.91700000000000004</v>
      </c>
      <c r="H111">
        <v>0.91700000000000004</v>
      </c>
      <c r="I111">
        <v>1</v>
      </c>
      <c r="J111">
        <v>0</v>
      </c>
      <c r="K111">
        <v>0</v>
      </c>
      <c r="L111">
        <v>0</v>
      </c>
      <c r="M111">
        <v>3</v>
      </c>
      <c r="N111">
        <v>949</v>
      </c>
      <c r="O111">
        <v>273</v>
      </c>
      <c r="P111">
        <v>1222</v>
      </c>
      <c r="Q111">
        <v>26275</v>
      </c>
      <c r="R111">
        <v>0.91700000000000004</v>
      </c>
      <c r="S111">
        <v>0.91700000000000004</v>
      </c>
      <c r="T111">
        <v>0.91700000000000004</v>
      </c>
      <c r="U111">
        <v>0.91700000000000004</v>
      </c>
      <c r="V111">
        <v>0.91700000000000004</v>
      </c>
      <c r="W111">
        <v>0.91700000000000004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549</v>
      </c>
      <c r="AD111">
        <v>160</v>
      </c>
      <c r="AE111">
        <v>709</v>
      </c>
      <c r="AF111">
        <v>16079</v>
      </c>
      <c r="AG111">
        <v>0.91700000000000004</v>
      </c>
      <c r="AH111">
        <v>0.91700000000000004</v>
      </c>
      <c r="AI111">
        <v>0.91700000000000004</v>
      </c>
      <c r="AJ111">
        <v>0.91700000000000004</v>
      </c>
      <c r="AK111">
        <v>0.91700000000000004</v>
      </c>
      <c r="AL111">
        <v>0.91700000000000004</v>
      </c>
      <c r="AM111">
        <v>1</v>
      </c>
      <c r="AN111">
        <v>0</v>
      </c>
      <c r="AO111">
        <v>0</v>
      </c>
      <c r="AP111">
        <v>0</v>
      </c>
      <c r="AQ111">
        <v>3</v>
      </c>
      <c r="AR111">
        <v>913</v>
      </c>
      <c r="AS111">
        <v>181</v>
      </c>
      <c r="AT111">
        <v>1094</v>
      </c>
      <c r="AU111">
        <v>24417</v>
      </c>
      <c r="AV111">
        <f t="shared" si="4"/>
        <v>0.63900000000000001</v>
      </c>
      <c r="AW111">
        <f t="shared" si="5"/>
        <v>0.63900000000000001</v>
      </c>
      <c r="AX111">
        <f t="shared" si="6"/>
        <v>0.63900000000000001</v>
      </c>
      <c r="AY111" s="3" t="str">
        <f>VLOOKUP($B111,[1]queries!$A$2:$V$697,AY$1,FALSE)</f>
        <v>chemical_element</v>
      </c>
      <c r="AZ111" s="3" t="str">
        <f>VLOOKUP($B111,[1]queries!$A$2:$V$697,AZ$1,FALSE)</f>
        <v>SELECT atomic_number, symbol, element, periodic_table_group, period, block, atomic_weight, origin, phase FROM chemical_element WHERE period = 1 AND origin = 'primordial'</v>
      </c>
      <c r="BA111" s="3" t="str">
        <f>VLOOKUP($B111,[1]queries!$A$2:$V$697,BA$1,FALSE)</f>
        <v>List the atomic_number, symbol, element, periodic_table_group, period, block, atomic_weight, origin and phase of chemical_elements WHERE period is equal to 1 and origin is equal to primordial</v>
      </c>
      <c r="BB111" s="3">
        <f>VLOOKUP($B111,[1]queries!$A$2:$V$697,BB$1,FALSE)</f>
        <v>2</v>
      </c>
      <c r="BC111" s="3">
        <f>VLOOKUP($B111,[1]queries!$A$2:$V$697,BC$1,FALSE)</f>
        <v>9</v>
      </c>
      <c r="BD111" s="3">
        <f>VLOOKUP($B111,[1]queries!$A$2:$V$697,BD$1,FALSE)</f>
        <v>3</v>
      </c>
      <c r="BE111" s="3">
        <f>VLOOKUP($B111,[1]queries!$A$2:$V$697,BE$1,FALSE)</f>
        <v>6</v>
      </c>
      <c r="BF111" s="3">
        <f>VLOOKUP($B111,[1]queries!$A$2:$V$697,BF$1,FALSE)</f>
        <v>1</v>
      </c>
      <c r="BG111" s="3">
        <f>VLOOKUP($B111,[1]queries!$A$2:$V$697,BG$1,FALSE)</f>
        <v>1</v>
      </c>
      <c r="BH111" s="3">
        <f>VLOOKUP($B111,[1]queries!$A$2:$V$697,BH$1,FALSE)</f>
        <v>1</v>
      </c>
      <c r="BI111" s="3">
        <f>VLOOKUP($B111,[1]queries!$A$2:$V$697,BI$1,FALSE)</f>
        <v>0</v>
      </c>
      <c r="BJ111" s="3">
        <f>VLOOKUP($B111,[1]queries!$A$2:$V$697,BJ$1,FALSE)</f>
        <v>0</v>
      </c>
      <c r="BK111" s="3">
        <f>VLOOKUP($B111,[1]queries!$A$2:$V$697,BK$1,FALSE)</f>
        <v>0</v>
      </c>
      <c r="BL111" s="3">
        <f>VLOOKUP($B111,[1]queries!$A$2:$V$697,BL$1,FALSE)</f>
        <v>0</v>
      </c>
      <c r="BM111" s="3">
        <f>VLOOKUP($B111,[1]queries!$A$2:$V$697,BM$1,FALSE)</f>
        <v>0</v>
      </c>
      <c r="BN111" s="3">
        <f>VLOOKUP($B111,[1]queries!$A$2:$V$697,BN$1,FALSE)</f>
        <v>0</v>
      </c>
      <c r="BO111" s="3">
        <f>VLOOKUP($B111,[1]queries!$A$2:$V$697,BO$1,FALSE)</f>
        <v>0</v>
      </c>
      <c r="BP111" s="3">
        <f>VLOOKUP($B111,[1]queries!$A$2:$V$697,BP$1,FALSE)</f>
        <v>0</v>
      </c>
      <c r="BQ111" s="3">
        <f>VLOOKUP($B111,[1]queries!$A$2:$V$697,BQ$1,FALSE)</f>
        <v>9</v>
      </c>
      <c r="BR111" s="3">
        <f>VLOOKUP($B111,[1]queries!$A$2:$V$697,BR$1,FALSE)</f>
        <v>2</v>
      </c>
    </row>
    <row r="112" spans="1:70" x14ac:dyDescent="0.2">
      <c r="A112" s="1">
        <v>111</v>
      </c>
      <c r="B112" t="s">
        <v>164</v>
      </c>
      <c r="C112">
        <v>0.94899999999999995</v>
      </c>
      <c r="D112">
        <v>0.96399999999999997</v>
      </c>
      <c r="E112">
        <v>0.96199999999999997</v>
      </c>
      <c r="F112">
        <v>0.98499999999999999</v>
      </c>
      <c r="G112">
        <v>0.95599999999999996</v>
      </c>
      <c r="H112">
        <v>0.97499999999999998</v>
      </c>
      <c r="I112">
        <v>0.99099999999999999</v>
      </c>
      <c r="J112">
        <v>0</v>
      </c>
      <c r="K112">
        <v>0</v>
      </c>
      <c r="L112">
        <v>0</v>
      </c>
      <c r="M112">
        <v>5</v>
      </c>
      <c r="N112">
        <v>7040</v>
      </c>
      <c r="O112">
        <v>6840</v>
      </c>
      <c r="P112">
        <v>13880</v>
      </c>
      <c r="Q112">
        <v>83698</v>
      </c>
      <c r="R112">
        <v>0.75600000000000001</v>
      </c>
      <c r="S112">
        <v>0.80700000000000005</v>
      </c>
      <c r="T112">
        <v>0.91900000000000004</v>
      </c>
      <c r="U112">
        <v>0.98699999999999999</v>
      </c>
      <c r="V112">
        <v>0.83</v>
      </c>
      <c r="W112">
        <v>0.88800000000000001</v>
      </c>
      <c r="X112">
        <v>0.99099999999999999</v>
      </c>
      <c r="Y112">
        <v>0</v>
      </c>
      <c r="Z112">
        <v>0</v>
      </c>
      <c r="AA112">
        <v>0</v>
      </c>
      <c r="AB112">
        <v>4</v>
      </c>
      <c r="AC112">
        <v>3202</v>
      </c>
      <c r="AD112">
        <v>7604</v>
      </c>
      <c r="AE112">
        <v>10806</v>
      </c>
      <c r="AF112">
        <v>93395</v>
      </c>
      <c r="AG112">
        <v>0.751</v>
      </c>
      <c r="AH112">
        <v>0.80200000000000005</v>
      </c>
      <c r="AI112">
        <v>0.91300000000000003</v>
      </c>
      <c r="AJ112">
        <v>0.98099999999999998</v>
      </c>
      <c r="AK112">
        <v>0.82399999999999995</v>
      </c>
      <c r="AL112">
        <v>0.88200000000000001</v>
      </c>
      <c r="AM112">
        <v>0.99099999999999999</v>
      </c>
      <c r="AN112">
        <v>0</v>
      </c>
      <c r="AO112">
        <v>0</v>
      </c>
      <c r="AP112">
        <v>0</v>
      </c>
      <c r="AQ112">
        <v>4</v>
      </c>
      <c r="AR112">
        <v>3151</v>
      </c>
      <c r="AS112">
        <v>7461</v>
      </c>
      <c r="AT112">
        <v>10612</v>
      </c>
      <c r="AU112">
        <v>97096</v>
      </c>
      <c r="AV112">
        <f t="shared" si="4"/>
        <v>0.65533333333333332</v>
      </c>
      <c r="AW112">
        <f t="shared" si="5"/>
        <v>0.6263333333333333</v>
      </c>
      <c r="AX112">
        <f t="shared" si="6"/>
        <v>0.6243333333333333</v>
      </c>
      <c r="AY112" s="3" t="str">
        <f>VLOOKUP($B112,[1]queries!$A$2:$V$697,AY$1,FALSE)</f>
        <v>chemical_element</v>
      </c>
      <c r="AZ112" s="3" t="str">
        <f>VLOOKUP($B112,[1]queries!$A$2:$V$697,AZ$1,FALSE)</f>
        <v>SELECT atomic_number, symbol, element, periodic_table_group, period, block, atomic_weight, origin, phase FROM chemical_element WHERE atomic_number &gt;= 5 AND period &gt;= 2</v>
      </c>
      <c r="BA112" s="3" t="str">
        <f>VLOOKUP($B112,[1]queries!$A$2:$V$697,BA$1,FALSE)</f>
        <v>List the atomic_number, symbol, element, periodic_table_group, period, block, atomic_weight, origin and phase of chemical_elements WHERE atomic_number is greater or equal than 5 and period is greater or equal than 2</v>
      </c>
      <c r="BB112" s="3">
        <f>VLOOKUP($B112,[1]queries!$A$2:$V$697,BB$1,FALSE)</f>
        <v>114</v>
      </c>
      <c r="BC112" s="3">
        <f>VLOOKUP($B112,[1]queries!$A$2:$V$697,BC$1,FALSE)</f>
        <v>9</v>
      </c>
      <c r="BD112" s="3">
        <f>VLOOKUP($B112,[1]queries!$A$2:$V$697,BD$1,FALSE)</f>
        <v>3</v>
      </c>
      <c r="BE112" s="3">
        <f>VLOOKUP($B112,[1]queries!$A$2:$V$697,BE$1,FALSE)</f>
        <v>6</v>
      </c>
      <c r="BF112" s="3">
        <f>VLOOKUP($B112,[1]queries!$A$2:$V$697,BF$1,FALSE)</f>
        <v>1</v>
      </c>
      <c r="BG112" s="3">
        <f>VLOOKUP($B112,[1]queries!$A$2:$V$697,BG$1,FALSE)</f>
        <v>2</v>
      </c>
      <c r="BH112" s="3">
        <f>VLOOKUP($B112,[1]queries!$A$2:$V$697,BH$1,FALSE)</f>
        <v>0</v>
      </c>
      <c r="BI112" s="3">
        <f>VLOOKUP($B112,[1]queries!$A$2:$V$697,BI$1,FALSE)</f>
        <v>0</v>
      </c>
      <c r="BJ112" s="3">
        <f>VLOOKUP($B112,[1]queries!$A$2:$V$697,BJ$1,FALSE)</f>
        <v>0</v>
      </c>
      <c r="BK112" s="3">
        <f>VLOOKUP($B112,[1]queries!$A$2:$V$697,BK$1,FALSE)</f>
        <v>0</v>
      </c>
      <c r="BL112" s="3">
        <f>VLOOKUP($B112,[1]queries!$A$2:$V$697,BL$1,FALSE)</f>
        <v>0</v>
      </c>
      <c r="BM112" s="3">
        <f>VLOOKUP($B112,[1]queries!$A$2:$V$697,BM$1,FALSE)</f>
        <v>0</v>
      </c>
      <c r="BN112" s="3">
        <f>VLOOKUP($B112,[1]queries!$A$2:$V$697,BN$1,FALSE)</f>
        <v>0</v>
      </c>
      <c r="BO112" s="3">
        <f>VLOOKUP($B112,[1]queries!$A$2:$V$697,BO$1,FALSE)</f>
        <v>0</v>
      </c>
      <c r="BP112" s="3">
        <f>VLOOKUP($B112,[1]queries!$A$2:$V$697,BP$1,FALSE)</f>
        <v>0</v>
      </c>
      <c r="BQ112" s="3">
        <f>VLOOKUP($B112,[1]queries!$A$2:$V$697,BQ$1,FALSE)</f>
        <v>9</v>
      </c>
      <c r="BR112" s="3" t="str">
        <f>VLOOKUP($B112,[1]queries!$A$2:$V$697,BR$1,FALSE)</f>
        <v/>
      </c>
    </row>
    <row r="113" spans="1:70" x14ac:dyDescent="0.2">
      <c r="A113" s="1">
        <v>112</v>
      </c>
      <c r="B113" t="s">
        <v>165</v>
      </c>
      <c r="C113">
        <v>0.36599999999999999</v>
      </c>
      <c r="D113">
        <v>0.68300000000000005</v>
      </c>
      <c r="E113">
        <v>0.45500000000000002</v>
      </c>
      <c r="F113">
        <v>0.63600000000000001</v>
      </c>
      <c r="G113">
        <v>0.40500000000000003</v>
      </c>
      <c r="H113">
        <v>0.65900000000000003</v>
      </c>
      <c r="I113">
        <v>0.83299999999999996</v>
      </c>
      <c r="J113">
        <v>0</v>
      </c>
      <c r="K113">
        <v>0</v>
      </c>
      <c r="L113">
        <v>0</v>
      </c>
      <c r="M113">
        <v>3</v>
      </c>
      <c r="N113">
        <v>2048</v>
      </c>
      <c r="O113">
        <v>1123</v>
      </c>
      <c r="P113">
        <v>3171</v>
      </c>
      <c r="Q113">
        <v>32729</v>
      </c>
      <c r="R113">
        <v>0.67700000000000005</v>
      </c>
      <c r="S113">
        <v>0.74199999999999999</v>
      </c>
      <c r="T113">
        <v>0.63600000000000001</v>
      </c>
      <c r="U113">
        <v>0.72699999999999998</v>
      </c>
      <c r="V113">
        <v>0.65600000000000003</v>
      </c>
      <c r="W113">
        <v>0.73499999999999999</v>
      </c>
      <c r="X113">
        <v>0.9</v>
      </c>
      <c r="Y113">
        <v>0</v>
      </c>
      <c r="Z113">
        <v>0</v>
      </c>
      <c r="AA113">
        <v>0</v>
      </c>
      <c r="AB113">
        <v>4</v>
      </c>
      <c r="AC113">
        <v>2671</v>
      </c>
      <c r="AD113">
        <v>1058</v>
      </c>
      <c r="AE113">
        <v>3729</v>
      </c>
      <c r="AF113">
        <v>47176</v>
      </c>
      <c r="AG113">
        <v>0.38100000000000001</v>
      </c>
      <c r="AH113">
        <v>0.64300000000000002</v>
      </c>
      <c r="AI113">
        <v>0.48499999999999999</v>
      </c>
      <c r="AJ113">
        <v>0.63600000000000001</v>
      </c>
      <c r="AK113">
        <v>0.42699999999999999</v>
      </c>
      <c r="AL113">
        <v>0.64</v>
      </c>
      <c r="AM113">
        <v>0.66700000000000004</v>
      </c>
      <c r="AN113">
        <v>0</v>
      </c>
      <c r="AO113">
        <v>0</v>
      </c>
      <c r="AP113">
        <v>0</v>
      </c>
      <c r="AQ113">
        <v>3</v>
      </c>
      <c r="AR113">
        <v>1994</v>
      </c>
      <c r="AS113">
        <v>1098</v>
      </c>
      <c r="AT113">
        <v>3092</v>
      </c>
      <c r="AU113">
        <v>32475</v>
      </c>
      <c r="AV113">
        <f t="shared" si="4"/>
        <v>0.49733333333333335</v>
      </c>
      <c r="AW113">
        <f t="shared" si="5"/>
        <v>0.54500000000000004</v>
      </c>
      <c r="AX113">
        <f t="shared" si="6"/>
        <v>0.43566666666666665</v>
      </c>
      <c r="AY113" s="3" t="str">
        <f>VLOOKUP($B113,[1]queries!$A$2:$V$697,AY$1,FALSE)</f>
        <v>nobel_prize</v>
      </c>
      <c r="AZ113" s="3" t="str">
        <f>VLOOKUP($B113,[1]queries!$A$2:$V$697,AZ$1,FALSE)</f>
        <v>SELECT nobel_prize_laureate, nobel_prize, nobel_prize_year, nationality, birth_year FROM nobel_prize WHERE nationality = 'Hungary'</v>
      </c>
      <c r="BA113" s="3" t="str">
        <f>VLOOKUP($B113,[1]queries!$A$2:$V$697,BA$1,FALSE)</f>
        <v>List the nobel_prize_laureate, nobel_prize, nobel_prize_year, nationality and birth_year of nobel_prizes WHERE nationality is equal to Hungary</v>
      </c>
      <c r="BB113" s="3">
        <f>VLOOKUP($B113,[1]queries!$A$2:$V$697,BB$1,FALSE)</f>
        <v>10</v>
      </c>
      <c r="BC113" s="3">
        <f>VLOOKUP($B113,[1]queries!$A$2:$V$697,BC$1,FALSE)</f>
        <v>5</v>
      </c>
      <c r="BD113" s="3">
        <f>VLOOKUP($B113,[1]queries!$A$2:$V$697,BD$1,FALSE)</f>
        <v>2</v>
      </c>
      <c r="BE113" s="3">
        <f>VLOOKUP($B113,[1]queries!$A$2:$V$697,BE$1,FALSE)</f>
        <v>3</v>
      </c>
      <c r="BF113" s="3">
        <f>VLOOKUP($B113,[1]queries!$A$2:$V$697,BF$1,FALSE)</f>
        <v>1</v>
      </c>
      <c r="BG113" s="3">
        <f>VLOOKUP($B113,[1]queries!$A$2:$V$697,BG$1,FALSE)</f>
        <v>0</v>
      </c>
      <c r="BH113" s="3">
        <f>VLOOKUP($B113,[1]queries!$A$2:$V$697,BH$1,FALSE)</f>
        <v>1</v>
      </c>
      <c r="BI113" s="3">
        <f>VLOOKUP($B113,[1]queries!$A$2:$V$697,BI$1,FALSE)</f>
        <v>0</v>
      </c>
      <c r="BJ113" s="3">
        <f>VLOOKUP($B113,[1]queries!$A$2:$V$697,BJ$1,FALSE)</f>
        <v>0</v>
      </c>
      <c r="BK113" s="3">
        <f>VLOOKUP($B113,[1]queries!$A$2:$V$697,BK$1,FALSE)</f>
        <v>0</v>
      </c>
      <c r="BL113" s="3">
        <f>VLOOKUP($B113,[1]queries!$A$2:$V$697,BL$1,FALSE)</f>
        <v>0</v>
      </c>
      <c r="BM113" s="3">
        <f>VLOOKUP($B113,[1]queries!$A$2:$V$697,BM$1,FALSE)</f>
        <v>0</v>
      </c>
      <c r="BN113" s="3">
        <f>VLOOKUP($B113,[1]queries!$A$2:$V$697,BN$1,FALSE)</f>
        <v>0</v>
      </c>
      <c r="BO113" s="3">
        <f>VLOOKUP($B113,[1]queries!$A$2:$V$697,BO$1,FALSE)</f>
        <v>0</v>
      </c>
      <c r="BP113" s="3">
        <f>VLOOKUP($B113,[1]queries!$A$2:$V$697,BP$1,FALSE)</f>
        <v>0</v>
      </c>
      <c r="BQ113" s="3">
        <f>VLOOKUP($B113,[1]queries!$A$2:$V$697,BQ$1,FALSE)</f>
        <v>5</v>
      </c>
      <c r="BR113" s="3" t="str">
        <f>VLOOKUP($B113,[1]queries!$A$2:$V$697,BR$1,FALSE)</f>
        <v/>
      </c>
    </row>
    <row r="114" spans="1:70" x14ac:dyDescent="0.2">
      <c r="A114" s="1">
        <v>113</v>
      </c>
      <c r="B114" t="s">
        <v>166</v>
      </c>
      <c r="C114">
        <v>0.86399999999999999</v>
      </c>
      <c r="D114">
        <v>0.86399999999999999</v>
      </c>
      <c r="E114">
        <v>0.70399999999999996</v>
      </c>
      <c r="F114">
        <v>0.70399999999999996</v>
      </c>
      <c r="G114">
        <v>0.77600000000000002</v>
      </c>
      <c r="H114">
        <v>0.77600000000000002</v>
      </c>
      <c r="I114">
        <v>0.8</v>
      </c>
      <c r="J114">
        <v>0</v>
      </c>
      <c r="K114">
        <v>0</v>
      </c>
      <c r="L114">
        <v>0</v>
      </c>
      <c r="M114">
        <v>2</v>
      </c>
      <c r="N114">
        <v>709</v>
      </c>
      <c r="O114">
        <v>388</v>
      </c>
      <c r="P114">
        <v>1097</v>
      </c>
      <c r="Q114">
        <v>16385</v>
      </c>
      <c r="R114">
        <v>0.82799999999999996</v>
      </c>
      <c r="S114">
        <v>0.82799999999999996</v>
      </c>
      <c r="T114">
        <v>0.88900000000000001</v>
      </c>
      <c r="U114">
        <v>0.88900000000000001</v>
      </c>
      <c r="V114">
        <v>0.85699999999999998</v>
      </c>
      <c r="W114">
        <v>0.85699999999999998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697</v>
      </c>
      <c r="AD114">
        <v>387</v>
      </c>
      <c r="AE114">
        <v>1084</v>
      </c>
      <c r="AF114">
        <v>17157</v>
      </c>
      <c r="AG114">
        <v>0.82799999999999996</v>
      </c>
      <c r="AH114">
        <v>0.82799999999999996</v>
      </c>
      <c r="AI114">
        <v>0.88900000000000001</v>
      </c>
      <c r="AJ114">
        <v>0.88900000000000001</v>
      </c>
      <c r="AK114">
        <v>0.85699999999999998</v>
      </c>
      <c r="AL114">
        <v>0.85699999999999998</v>
      </c>
      <c r="AM114">
        <v>1</v>
      </c>
      <c r="AN114">
        <v>0</v>
      </c>
      <c r="AO114">
        <v>0</v>
      </c>
      <c r="AP114">
        <v>0</v>
      </c>
      <c r="AQ114">
        <v>2</v>
      </c>
      <c r="AR114">
        <v>684</v>
      </c>
      <c r="AS114">
        <v>388</v>
      </c>
      <c r="AT114">
        <v>1072</v>
      </c>
      <c r="AU114">
        <v>16207</v>
      </c>
      <c r="AV114">
        <f t="shared" si="4"/>
        <v>0.52533333333333332</v>
      </c>
      <c r="AW114">
        <f t="shared" si="5"/>
        <v>0.61899999999999999</v>
      </c>
      <c r="AX114">
        <f t="shared" si="6"/>
        <v>0.61899999999999999</v>
      </c>
      <c r="AY114" s="3" t="str">
        <f>VLOOKUP($B114,[1]queries!$A$2:$V$697,AY$1,FALSE)</f>
        <v>chemical_element</v>
      </c>
      <c r="AZ114" s="3" t="str">
        <f>VLOOKUP($B114,[1]queries!$A$2:$V$697,AZ$1,FALSE)</f>
        <v>SELECT atomic_number, symbol, element, periodic_table_group, period, block, atomic_weight, origin, phase FROM chemical_element WHERE period &lt;= 2 AND atomic_weight &lt;= 10.81</v>
      </c>
      <c r="BA114" s="3" t="str">
        <f>VLOOKUP($B114,[1]queries!$A$2:$V$697,BA$1,FALSE)</f>
        <v>List the atomic_number, symbol, element, periodic_table_group, period, block, atomic_weight, origin and phase of chemical_elements WHERE period is smaller or equal than 2 and atomic_weight is smaller or equal than 10.81</v>
      </c>
      <c r="BB114" s="3">
        <f>VLOOKUP($B114,[1]queries!$A$2:$V$697,BB$1,FALSE)</f>
        <v>5</v>
      </c>
      <c r="BC114" s="3">
        <f>VLOOKUP($B114,[1]queries!$A$2:$V$697,BC$1,FALSE)</f>
        <v>9</v>
      </c>
      <c r="BD114" s="3">
        <f>VLOOKUP($B114,[1]queries!$A$2:$V$697,BD$1,FALSE)</f>
        <v>3</v>
      </c>
      <c r="BE114" s="3">
        <f>VLOOKUP($B114,[1]queries!$A$2:$V$697,BE$1,FALSE)</f>
        <v>6</v>
      </c>
      <c r="BF114" s="3">
        <f>VLOOKUP($B114,[1]queries!$A$2:$V$697,BF$1,FALSE)</f>
        <v>1</v>
      </c>
      <c r="BG114" s="3">
        <f>VLOOKUP($B114,[1]queries!$A$2:$V$697,BG$1,FALSE)</f>
        <v>2</v>
      </c>
      <c r="BH114" s="3">
        <f>VLOOKUP($B114,[1]queries!$A$2:$V$697,BH$1,FALSE)</f>
        <v>0</v>
      </c>
      <c r="BI114" s="3">
        <f>VLOOKUP($B114,[1]queries!$A$2:$V$697,BI$1,FALSE)</f>
        <v>0</v>
      </c>
      <c r="BJ114" s="3">
        <f>VLOOKUP($B114,[1]queries!$A$2:$V$697,BJ$1,FALSE)</f>
        <v>0</v>
      </c>
      <c r="BK114" s="3">
        <f>VLOOKUP($B114,[1]queries!$A$2:$V$697,BK$1,FALSE)</f>
        <v>0</v>
      </c>
      <c r="BL114" s="3">
        <f>VLOOKUP($B114,[1]queries!$A$2:$V$697,BL$1,FALSE)</f>
        <v>0</v>
      </c>
      <c r="BM114" s="3">
        <f>VLOOKUP($B114,[1]queries!$A$2:$V$697,BM$1,FALSE)</f>
        <v>0</v>
      </c>
      <c r="BN114" s="3">
        <f>VLOOKUP($B114,[1]queries!$A$2:$V$697,BN$1,FALSE)</f>
        <v>0</v>
      </c>
      <c r="BO114" s="3">
        <f>VLOOKUP($B114,[1]queries!$A$2:$V$697,BO$1,FALSE)</f>
        <v>0</v>
      </c>
      <c r="BP114" s="3">
        <f>VLOOKUP($B114,[1]queries!$A$2:$V$697,BP$1,FALSE)</f>
        <v>0</v>
      </c>
      <c r="BQ114" s="3">
        <f>VLOOKUP($B114,[1]queries!$A$2:$V$697,BQ$1,FALSE)</f>
        <v>9</v>
      </c>
      <c r="BR114" s="3" t="str">
        <f>VLOOKUP($B114,[1]queries!$A$2:$V$697,BR$1,FALSE)</f>
        <v/>
      </c>
    </row>
    <row r="115" spans="1:70" x14ac:dyDescent="0.2">
      <c r="A115" s="1">
        <v>114</v>
      </c>
      <c r="B115" t="s">
        <v>167</v>
      </c>
      <c r="C115">
        <v>0.88900000000000001</v>
      </c>
      <c r="D115">
        <v>0.88900000000000001</v>
      </c>
      <c r="E115">
        <v>0.88900000000000001</v>
      </c>
      <c r="F115">
        <v>0.88900000000000001</v>
      </c>
      <c r="G115">
        <v>0.88900000000000001</v>
      </c>
      <c r="H115">
        <v>0.88900000000000001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535</v>
      </c>
      <c r="O115">
        <v>94</v>
      </c>
      <c r="P115">
        <v>629</v>
      </c>
      <c r="Q115">
        <v>14282</v>
      </c>
      <c r="R115">
        <v>0.77800000000000002</v>
      </c>
      <c r="S115">
        <v>0.77800000000000002</v>
      </c>
      <c r="T115">
        <v>0.77800000000000002</v>
      </c>
      <c r="U115">
        <v>0.77800000000000002</v>
      </c>
      <c r="V115">
        <v>0.77800000000000002</v>
      </c>
      <c r="W115">
        <v>0.77800000000000002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515</v>
      </c>
      <c r="AD115">
        <v>93</v>
      </c>
      <c r="AE115">
        <v>608</v>
      </c>
      <c r="AF115">
        <v>14275</v>
      </c>
      <c r="AG115">
        <v>0.77800000000000002</v>
      </c>
      <c r="AH115">
        <v>0.77800000000000002</v>
      </c>
      <c r="AI115">
        <v>0.77800000000000002</v>
      </c>
      <c r="AJ115">
        <v>0.77800000000000002</v>
      </c>
      <c r="AK115">
        <v>0.77800000000000002</v>
      </c>
      <c r="AL115">
        <v>0.77800000000000002</v>
      </c>
      <c r="AM115">
        <v>1</v>
      </c>
      <c r="AN115">
        <v>0</v>
      </c>
      <c r="AO115">
        <v>0</v>
      </c>
      <c r="AP115">
        <v>0</v>
      </c>
      <c r="AQ115">
        <v>2</v>
      </c>
      <c r="AR115">
        <v>509</v>
      </c>
      <c r="AS115">
        <v>93</v>
      </c>
      <c r="AT115">
        <v>602</v>
      </c>
      <c r="AU115">
        <v>18262</v>
      </c>
      <c r="AV115">
        <f t="shared" si="4"/>
        <v>0.62966666666666671</v>
      </c>
      <c r="AW115">
        <f t="shared" si="5"/>
        <v>0.59266666666666667</v>
      </c>
      <c r="AX115">
        <f t="shared" si="6"/>
        <v>0.59266666666666667</v>
      </c>
      <c r="AY115" s="3" t="str">
        <f>VLOOKUP($B115,[1]queries!$A$2:$V$697,AY$1,FALSE)</f>
        <v>chemical_element</v>
      </c>
      <c r="AZ115" s="3" t="str">
        <f>VLOOKUP($B115,[1]queries!$A$2:$V$697,AZ$1,FALSE)</f>
        <v>SELECT atomic_number, symbol, element, periodic_table_group, period, block, atomic_weight, origin, phase FROM chemical_element WHERE atomic_number = 5 AND period = 2</v>
      </c>
      <c r="BA115" s="3" t="str">
        <f>VLOOKUP($B115,[1]queries!$A$2:$V$697,BA$1,FALSE)</f>
        <v>List the atomic_number, symbol, element, periodic_table_group, period, block, atomic_weight, origin and phase of chemical_elements WHERE atomic_number is equal to 5 and period is equal to 2</v>
      </c>
      <c r="BB115" s="3">
        <f>VLOOKUP($B115,[1]queries!$A$2:$V$697,BB$1,FALSE)</f>
        <v>1</v>
      </c>
      <c r="BC115" s="3">
        <f>VLOOKUP($B115,[1]queries!$A$2:$V$697,BC$1,FALSE)</f>
        <v>9</v>
      </c>
      <c r="BD115" s="3">
        <f>VLOOKUP($B115,[1]queries!$A$2:$V$697,BD$1,FALSE)</f>
        <v>3</v>
      </c>
      <c r="BE115" s="3">
        <f>VLOOKUP($B115,[1]queries!$A$2:$V$697,BE$1,FALSE)</f>
        <v>6</v>
      </c>
      <c r="BF115" s="3">
        <f>VLOOKUP($B115,[1]queries!$A$2:$V$697,BF$1,FALSE)</f>
        <v>1</v>
      </c>
      <c r="BG115" s="3">
        <f>VLOOKUP($B115,[1]queries!$A$2:$V$697,BG$1,FALSE)</f>
        <v>2</v>
      </c>
      <c r="BH115" s="3">
        <f>VLOOKUP($B115,[1]queries!$A$2:$V$697,BH$1,FALSE)</f>
        <v>0</v>
      </c>
      <c r="BI115" s="3">
        <f>VLOOKUP($B115,[1]queries!$A$2:$V$697,BI$1,FALSE)</f>
        <v>0</v>
      </c>
      <c r="BJ115" s="3">
        <f>VLOOKUP($B115,[1]queries!$A$2:$V$697,BJ$1,FALSE)</f>
        <v>0</v>
      </c>
      <c r="BK115" s="3">
        <f>VLOOKUP($B115,[1]queries!$A$2:$V$697,BK$1,FALSE)</f>
        <v>0</v>
      </c>
      <c r="BL115" s="3">
        <f>VLOOKUP($B115,[1]queries!$A$2:$V$697,BL$1,FALSE)</f>
        <v>0</v>
      </c>
      <c r="BM115" s="3">
        <f>VLOOKUP($B115,[1]queries!$A$2:$V$697,BM$1,FALSE)</f>
        <v>0</v>
      </c>
      <c r="BN115" s="3">
        <f>VLOOKUP($B115,[1]queries!$A$2:$V$697,BN$1,FALSE)</f>
        <v>0</v>
      </c>
      <c r="BO115" s="3">
        <f>VLOOKUP($B115,[1]queries!$A$2:$V$697,BO$1,FALSE)</f>
        <v>0</v>
      </c>
      <c r="BP115" s="3">
        <f>VLOOKUP($B115,[1]queries!$A$2:$V$697,BP$1,FALSE)</f>
        <v>0</v>
      </c>
      <c r="BQ115" s="3">
        <f>VLOOKUP($B115,[1]queries!$A$2:$V$697,BQ$1,FALSE)</f>
        <v>9</v>
      </c>
      <c r="BR115" s="3" t="str">
        <f>VLOOKUP($B115,[1]queries!$A$2:$V$697,BR$1,FALSE)</f>
        <v/>
      </c>
    </row>
    <row r="116" spans="1:70" x14ac:dyDescent="0.2">
      <c r="A116" s="1">
        <v>115</v>
      </c>
      <c r="B116" t="s">
        <v>168</v>
      </c>
      <c r="C116">
        <v>0.28999999999999998</v>
      </c>
      <c r="D116">
        <v>0.69399999999999995</v>
      </c>
      <c r="E116">
        <v>0.30499999999999999</v>
      </c>
      <c r="F116">
        <v>0.66100000000000003</v>
      </c>
      <c r="G116">
        <v>0.29799999999999999</v>
      </c>
      <c r="H116">
        <v>0.67700000000000005</v>
      </c>
      <c r="I116">
        <v>1</v>
      </c>
      <c r="J116">
        <v>0</v>
      </c>
      <c r="K116">
        <v>0</v>
      </c>
      <c r="L116">
        <v>0</v>
      </c>
      <c r="M116">
        <v>6</v>
      </c>
      <c r="N116">
        <v>7892</v>
      </c>
      <c r="O116">
        <v>2744</v>
      </c>
      <c r="P116">
        <v>10636</v>
      </c>
      <c r="Q116">
        <v>70224</v>
      </c>
      <c r="R116">
        <v>0.54400000000000004</v>
      </c>
      <c r="S116">
        <v>0.77200000000000002</v>
      </c>
      <c r="T116">
        <v>0.52500000000000002</v>
      </c>
      <c r="U116">
        <v>0.78</v>
      </c>
      <c r="V116">
        <v>0.53400000000000003</v>
      </c>
      <c r="W116">
        <v>0.77600000000000002</v>
      </c>
      <c r="X116">
        <v>0.95</v>
      </c>
      <c r="Y116">
        <v>0.42099999999999999</v>
      </c>
      <c r="Z116">
        <v>0.42099999999999999</v>
      </c>
      <c r="AA116">
        <v>0.42099999999999999</v>
      </c>
      <c r="AB116">
        <v>3</v>
      </c>
      <c r="AC116">
        <v>3484</v>
      </c>
      <c r="AD116">
        <v>1618</v>
      </c>
      <c r="AE116">
        <v>5102</v>
      </c>
      <c r="AF116">
        <v>53914</v>
      </c>
      <c r="AG116">
        <v>0.216</v>
      </c>
      <c r="AH116">
        <v>0.60799999999999998</v>
      </c>
      <c r="AI116">
        <v>0.186</v>
      </c>
      <c r="AJ116">
        <v>0.59299999999999997</v>
      </c>
      <c r="AK116">
        <v>0.2</v>
      </c>
      <c r="AL116">
        <v>0.6</v>
      </c>
      <c r="AM116">
        <v>0.84199999999999997</v>
      </c>
      <c r="AN116">
        <v>0</v>
      </c>
      <c r="AO116">
        <v>0</v>
      </c>
      <c r="AP116">
        <v>0</v>
      </c>
      <c r="AQ116">
        <v>3</v>
      </c>
      <c r="AR116">
        <v>2198</v>
      </c>
      <c r="AS116">
        <v>1302</v>
      </c>
      <c r="AT116">
        <v>3500</v>
      </c>
      <c r="AU116">
        <v>46162</v>
      </c>
      <c r="AV116">
        <f t="shared" si="4"/>
        <v>0.55900000000000005</v>
      </c>
      <c r="AW116">
        <f t="shared" si="5"/>
        <v>0.71566666666666656</v>
      </c>
      <c r="AX116">
        <f t="shared" si="6"/>
        <v>0.48066666666666663</v>
      </c>
      <c r="AY116" s="3" t="str">
        <f>VLOOKUP($B116,[1]queries!$A$2:$V$697,AY$1,FALSE)</f>
        <v>nobel_prize</v>
      </c>
      <c r="AZ116" s="3" t="str">
        <f>VLOOKUP($B116,[1]queries!$A$2:$V$697,AZ$1,FALSE)</f>
        <v>SELECT nobel_prize_laureate, nobel_prize, nobel_prize_year, nationality, birth_year FROM nobel_prize WHERE nationality = 'Austria'</v>
      </c>
      <c r="BA116" s="3" t="str">
        <f>VLOOKUP($B116,[1]queries!$A$2:$V$697,BA$1,FALSE)</f>
        <v>List the nobel_prize_laureate, nobel_prize, nobel_prize_year, nationality and birth_year of nobel_prizes WHERE nationality is equal to Austria</v>
      </c>
      <c r="BB116" s="3">
        <f>VLOOKUP($B116,[1]queries!$A$2:$V$697,BB$1,FALSE)</f>
        <v>19</v>
      </c>
      <c r="BC116" s="3">
        <f>VLOOKUP($B116,[1]queries!$A$2:$V$697,BC$1,FALSE)</f>
        <v>5</v>
      </c>
      <c r="BD116" s="3">
        <f>VLOOKUP($B116,[1]queries!$A$2:$V$697,BD$1,FALSE)</f>
        <v>2</v>
      </c>
      <c r="BE116" s="3">
        <f>VLOOKUP($B116,[1]queries!$A$2:$V$697,BE$1,FALSE)</f>
        <v>3</v>
      </c>
      <c r="BF116" s="3">
        <f>VLOOKUP($B116,[1]queries!$A$2:$V$697,BF$1,FALSE)</f>
        <v>1</v>
      </c>
      <c r="BG116" s="3">
        <f>VLOOKUP($B116,[1]queries!$A$2:$V$697,BG$1,FALSE)</f>
        <v>0</v>
      </c>
      <c r="BH116" s="3">
        <f>VLOOKUP($B116,[1]queries!$A$2:$V$697,BH$1,FALSE)</f>
        <v>1</v>
      </c>
      <c r="BI116" s="3">
        <f>VLOOKUP($B116,[1]queries!$A$2:$V$697,BI$1,FALSE)</f>
        <v>0</v>
      </c>
      <c r="BJ116" s="3">
        <f>VLOOKUP($B116,[1]queries!$A$2:$V$697,BJ$1,FALSE)</f>
        <v>0</v>
      </c>
      <c r="BK116" s="3">
        <f>VLOOKUP($B116,[1]queries!$A$2:$V$697,BK$1,FALSE)</f>
        <v>0</v>
      </c>
      <c r="BL116" s="3">
        <f>VLOOKUP($B116,[1]queries!$A$2:$V$697,BL$1,FALSE)</f>
        <v>0</v>
      </c>
      <c r="BM116" s="3">
        <f>VLOOKUP($B116,[1]queries!$A$2:$V$697,BM$1,FALSE)</f>
        <v>0</v>
      </c>
      <c r="BN116" s="3">
        <f>VLOOKUP($B116,[1]queries!$A$2:$V$697,BN$1,FALSE)</f>
        <v>0</v>
      </c>
      <c r="BO116" s="3">
        <f>VLOOKUP($B116,[1]queries!$A$2:$V$697,BO$1,FALSE)</f>
        <v>0</v>
      </c>
      <c r="BP116" s="3">
        <f>VLOOKUP($B116,[1]queries!$A$2:$V$697,BP$1,FALSE)</f>
        <v>0</v>
      </c>
      <c r="BQ116" s="3">
        <f>VLOOKUP($B116,[1]queries!$A$2:$V$697,BQ$1,FALSE)</f>
        <v>5</v>
      </c>
      <c r="BR116" s="3" t="str">
        <f>VLOOKUP($B116,[1]queries!$A$2:$V$697,BR$1,FALSE)</f>
        <v/>
      </c>
    </row>
    <row r="117" spans="1:70" x14ac:dyDescent="0.2">
      <c r="A117" s="1">
        <v>116</v>
      </c>
      <c r="B117" t="s">
        <v>169</v>
      </c>
      <c r="C117">
        <v>0.80300000000000005</v>
      </c>
      <c r="D117">
        <v>0.80900000000000005</v>
      </c>
      <c r="E117">
        <v>0.85899999999999999</v>
      </c>
      <c r="F117">
        <v>0.92100000000000004</v>
      </c>
      <c r="G117">
        <v>0.83</v>
      </c>
      <c r="H117">
        <v>0.86099999999999999</v>
      </c>
      <c r="I117">
        <v>0.86</v>
      </c>
      <c r="J117">
        <v>0</v>
      </c>
      <c r="K117">
        <v>0</v>
      </c>
      <c r="L117">
        <v>0</v>
      </c>
      <c r="M117">
        <v>4</v>
      </c>
      <c r="N117">
        <v>3156</v>
      </c>
      <c r="O117">
        <v>6634</v>
      </c>
      <c r="P117">
        <v>9790</v>
      </c>
      <c r="Q117">
        <v>84871</v>
      </c>
      <c r="R117">
        <v>0.755</v>
      </c>
      <c r="S117">
        <v>0.80600000000000005</v>
      </c>
      <c r="T117">
        <v>0.91300000000000003</v>
      </c>
      <c r="U117">
        <v>0.98099999999999998</v>
      </c>
      <c r="V117">
        <v>0.82599999999999996</v>
      </c>
      <c r="W117">
        <v>0.88500000000000001</v>
      </c>
      <c r="X117">
        <v>0.99099999999999999</v>
      </c>
      <c r="Y117">
        <v>0</v>
      </c>
      <c r="Z117">
        <v>0</v>
      </c>
      <c r="AA117">
        <v>0</v>
      </c>
      <c r="AB117">
        <v>4</v>
      </c>
      <c r="AC117">
        <v>3172</v>
      </c>
      <c r="AD117">
        <v>7439</v>
      </c>
      <c r="AE117">
        <v>10611</v>
      </c>
      <c r="AF117">
        <v>89354</v>
      </c>
      <c r="AG117">
        <v>0.753</v>
      </c>
      <c r="AH117">
        <v>0.80400000000000005</v>
      </c>
      <c r="AI117">
        <v>0.91900000000000004</v>
      </c>
      <c r="AJ117">
        <v>0.98699999999999999</v>
      </c>
      <c r="AK117">
        <v>0.82799999999999996</v>
      </c>
      <c r="AL117">
        <v>0.88600000000000001</v>
      </c>
      <c r="AM117">
        <v>0.99099999999999999</v>
      </c>
      <c r="AN117">
        <v>0</v>
      </c>
      <c r="AO117">
        <v>0</v>
      </c>
      <c r="AP117">
        <v>0</v>
      </c>
      <c r="AQ117">
        <v>4</v>
      </c>
      <c r="AR117">
        <v>3171</v>
      </c>
      <c r="AS117">
        <v>7574</v>
      </c>
      <c r="AT117">
        <v>10745</v>
      </c>
      <c r="AU117">
        <v>85088</v>
      </c>
      <c r="AV117">
        <f t="shared" si="4"/>
        <v>0.57366666666666666</v>
      </c>
      <c r="AW117">
        <f t="shared" si="5"/>
        <v>0.6253333333333333</v>
      </c>
      <c r="AX117">
        <f t="shared" si="6"/>
        <v>0.6256666666666667</v>
      </c>
      <c r="AY117" s="3" t="str">
        <f>VLOOKUP($B117,[1]queries!$A$2:$V$697,AY$1,FALSE)</f>
        <v>chemical_element</v>
      </c>
      <c r="AZ117" s="3" t="str">
        <f>VLOOKUP($B117,[1]queries!$A$2:$V$697,AZ$1,FALSE)</f>
        <v>SELECT atomic_number, symbol, element, periodic_table_group, period, block, atomic_weight, origin, phase FROM chemical_element WHERE period &gt;= 2 AND atomic_weight &gt;= 10.81</v>
      </c>
      <c r="BA117" s="3" t="str">
        <f>VLOOKUP($B117,[1]queries!$A$2:$V$697,BA$1,FALSE)</f>
        <v>List the atomic_number, symbol, element, periodic_table_group, period, block, atomic_weight, origin and phase of chemical_elements WHERE period is greater or equal than 2 and atomic_weight is greater or equal than 10.81</v>
      </c>
      <c r="BB117" s="3">
        <f>VLOOKUP($B117,[1]queries!$A$2:$V$697,BB$1,FALSE)</f>
        <v>114</v>
      </c>
      <c r="BC117" s="3">
        <f>VLOOKUP($B117,[1]queries!$A$2:$V$697,BC$1,FALSE)</f>
        <v>9</v>
      </c>
      <c r="BD117" s="3">
        <f>VLOOKUP($B117,[1]queries!$A$2:$V$697,BD$1,FALSE)</f>
        <v>3</v>
      </c>
      <c r="BE117" s="3">
        <f>VLOOKUP($B117,[1]queries!$A$2:$V$697,BE$1,FALSE)</f>
        <v>6</v>
      </c>
      <c r="BF117" s="3">
        <f>VLOOKUP($B117,[1]queries!$A$2:$V$697,BF$1,FALSE)</f>
        <v>1</v>
      </c>
      <c r="BG117" s="3">
        <f>VLOOKUP($B117,[1]queries!$A$2:$V$697,BG$1,FALSE)</f>
        <v>2</v>
      </c>
      <c r="BH117" s="3">
        <f>VLOOKUP($B117,[1]queries!$A$2:$V$697,BH$1,FALSE)</f>
        <v>0</v>
      </c>
      <c r="BI117" s="3">
        <f>VLOOKUP($B117,[1]queries!$A$2:$V$697,BI$1,FALSE)</f>
        <v>0</v>
      </c>
      <c r="BJ117" s="3">
        <f>VLOOKUP($B117,[1]queries!$A$2:$V$697,BJ$1,FALSE)</f>
        <v>0</v>
      </c>
      <c r="BK117" s="3">
        <f>VLOOKUP($B117,[1]queries!$A$2:$V$697,BK$1,FALSE)</f>
        <v>0</v>
      </c>
      <c r="BL117" s="3">
        <f>VLOOKUP($B117,[1]queries!$A$2:$V$697,BL$1,FALSE)</f>
        <v>0</v>
      </c>
      <c r="BM117" s="3">
        <f>VLOOKUP($B117,[1]queries!$A$2:$V$697,BM$1,FALSE)</f>
        <v>0</v>
      </c>
      <c r="BN117" s="3">
        <f>VLOOKUP($B117,[1]queries!$A$2:$V$697,BN$1,FALSE)</f>
        <v>0</v>
      </c>
      <c r="BO117" s="3">
        <f>VLOOKUP($B117,[1]queries!$A$2:$V$697,BO$1,FALSE)</f>
        <v>0</v>
      </c>
      <c r="BP117" s="3">
        <f>VLOOKUP($B117,[1]queries!$A$2:$V$697,BP$1,FALSE)</f>
        <v>0</v>
      </c>
      <c r="BQ117" s="3">
        <f>VLOOKUP($B117,[1]queries!$A$2:$V$697,BQ$1,FALSE)</f>
        <v>9</v>
      </c>
      <c r="BR117" s="3" t="str">
        <f>VLOOKUP($B117,[1]queries!$A$2:$V$697,BR$1,FALSE)</f>
        <v/>
      </c>
    </row>
    <row r="118" spans="1:70" x14ac:dyDescent="0.2">
      <c r="A118" s="1">
        <v>117</v>
      </c>
      <c r="B118" t="s">
        <v>170</v>
      </c>
      <c r="C118">
        <v>0.86399999999999999</v>
      </c>
      <c r="D118">
        <v>0.86399999999999999</v>
      </c>
      <c r="E118">
        <v>0.90500000000000003</v>
      </c>
      <c r="F118">
        <v>0.90500000000000003</v>
      </c>
      <c r="G118">
        <v>0.88400000000000001</v>
      </c>
      <c r="H118">
        <v>0.88400000000000001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660</v>
      </c>
      <c r="O118">
        <v>312</v>
      </c>
      <c r="P118">
        <v>972</v>
      </c>
      <c r="Q118">
        <v>16553</v>
      </c>
      <c r="R118">
        <v>0.79200000000000004</v>
      </c>
      <c r="S118">
        <v>0.79200000000000004</v>
      </c>
      <c r="T118">
        <v>0.90500000000000003</v>
      </c>
      <c r="U118">
        <v>0.90500000000000003</v>
      </c>
      <c r="V118">
        <v>0.84399999999999997</v>
      </c>
      <c r="W118">
        <v>0.84399999999999997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679</v>
      </c>
      <c r="AD118">
        <v>342</v>
      </c>
      <c r="AE118">
        <v>1021</v>
      </c>
      <c r="AF118">
        <v>16407</v>
      </c>
      <c r="AG118">
        <v>0.86399999999999999</v>
      </c>
      <c r="AH118">
        <v>0.86399999999999999</v>
      </c>
      <c r="AI118">
        <v>0.90500000000000003</v>
      </c>
      <c r="AJ118">
        <v>0.90500000000000003</v>
      </c>
      <c r="AK118">
        <v>0.88400000000000001</v>
      </c>
      <c r="AL118">
        <v>0.88400000000000001</v>
      </c>
      <c r="AM118">
        <v>1</v>
      </c>
      <c r="AN118">
        <v>0</v>
      </c>
      <c r="AO118">
        <v>0</v>
      </c>
      <c r="AP118">
        <v>0</v>
      </c>
      <c r="AQ118">
        <v>2</v>
      </c>
      <c r="AR118">
        <v>635</v>
      </c>
      <c r="AS118">
        <v>312</v>
      </c>
      <c r="AT118">
        <v>947</v>
      </c>
      <c r="AU118">
        <v>18340</v>
      </c>
      <c r="AV118">
        <f t="shared" si="4"/>
        <v>0.628</v>
      </c>
      <c r="AW118">
        <f t="shared" si="5"/>
        <v>0.61466666666666658</v>
      </c>
      <c r="AX118">
        <f t="shared" si="6"/>
        <v>0.628</v>
      </c>
      <c r="AY118" s="3" t="str">
        <f>VLOOKUP($B118,[1]queries!$A$2:$V$697,AY$1,FALSE)</f>
        <v>chemical_element</v>
      </c>
      <c r="AZ118" s="3" t="str">
        <f>VLOOKUP($B118,[1]queries!$A$2:$V$697,AZ$1,FALSE)</f>
        <v>SELECT atomic_number, symbol, element, periodic_table_group, period, block, atomic_weight, origin, phase FROM chemical_element WHERE atomic_number &lt;= 4 AND period &lt;= 2</v>
      </c>
      <c r="BA118" s="3" t="str">
        <f>VLOOKUP($B118,[1]queries!$A$2:$V$697,BA$1,FALSE)</f>
        <v>List the atomic_number, symbol, element, periodic_table_group, period, block, atomic_weight, origin and phase of chemical_elements WHERE atomic_number is smaller or equal than 4 and period is smaller or equal than 2</v>
      </c>
      <c r="BB118" s="3">
        <f>VLOOKUP($B118,[1]queries!$A$2:$V$697,BB$1,FALSE)</f>
        <v>4</v>
      </c>
      <c r="BC118" s="3">
        <f>VLOOKUP($B118,[1]queries!$A$2:$V$697,BC$1,FALSE)</f>
        <v>9</v>
      </c>
      <c r="BD118" s="3">
        <f>VLOOKUP($B118,[1]queries!$A$2:$V$697,BD$1,FALSE)</f>
        <v>3</v>
      </c>
      <c r="BE118" s="3">
        <f>VLOOKUP($B118,[1]queries!$A$2:$V$697,BE$1,FALSE)</f>
        <v>6</v>
      </c>
      <c r="BF118" s="3">
        <f>VLOOKUP($B118,[1]queries!$A$2:$V$697,BF$1,FALSE)</f>
        <v>1</v>
      </c>
      <c r="BG118" s="3">
        <f>VLOOKUP($B118,[1]queries!$A$2:$V$697,BG$1,FALSE)</f>
        <v>2</v>
      </c>
      <c r="BH118" s="3">
        <f>VLOOKUP($B118,[1]queries!$A$2:$V$697,BH$1,FALSE)</f>
        <v>0</v>
      </c>
      <c r="BI118" s="3">
        <f>VLOOKUP($B118,[1]queries!$A$2:$V$697,BI$1,FALSE)</f>
        <v>0</v>
      </c>
      <c r="BJ118" s="3">
        <f>VLOOKUP($B118,[1]queries!$A$2:$V$697,BJ$1,FALSE)</f>
        <v>0</v>
      </c>
      <c r="BK118" s="3">
        <f>VLOOKUP($B118,[1]queries!$A$2:$V$697,BK$1,FALSE)</f>
        <v>0</v>
      </c>
      <c r="BL118" s="3">
        <f>VLOOKUP($B118,[1]queries!$A$2:$V$697,BL$1,FALSE)</f>
        <v>0</v>
      </c>
      <c r="BM118" s="3">
        <f>VLOOKUP($B118,[1]queries!$A$2:$V$697,BM$1,FALSE)</f>
        <v>0</v>
      </c>
      <c r="BN118" s="3">
        <f>VLOOKUP($B118,[1]queries!$A$2:$V$697,BN$1,FALSE)</f>
        <v>0</v>
      </c>
      <c r="BO118" s="3">
        <f>VLOOKUP($B118,[1]queries!$A$2:$V$697,BO$1,FALSE)</f>
        <v>0</v>
      </c>
      <c r="BP118" s="3">
        <f>VLOOKUP($B118,[1]queries!$A$2:$V$697,BP$1,FALSE)</f>
        <v>0</v>
      </c>
      <c r="BQ118" s="3">
        <f>VLOOKUP($B118,[1]queries!$A$2:$V$697,BQ$1,FALSE)</f>
        <v>9</v>
      </c>
      <c r="BR118" s="3" t="str">
        <f>VLOOKUP($B118,[1]queries!$A$2:$V$697,BR$1,FALSE)</f>
        <v/>
      </c>
    </row>
    <row r="119" spans="1:70" x14ac:dyDescent="0.2">
      <c r="A119" s="1">
        <v>118</v>
      </c>
      <c r="B119" t="s">
        <v>171</v>
      </c>
      <c r="C119">
        <v>0.33300000000000002</v>
      </c>
      <c r="D119">
        <v>0.44400000000000001</v>
      </c>
      <c r="E119">
        <v>0.33300000000000002</v>
      </c>
      <c r="F119">
        <v>0.33300000000000002</v>
      </c>
      <c r="G119">
        <v>0.33300000000000002</v>
      </c>
      <c r="H119">
        <v>0.38100000000000001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526</v>
      </c>
      <c r="O119">
        <v>127</v>
      </c>
      <c r="P119">
        <v>653</v>
      </c>
      <c r="Q119">
        <v>16974</v>
      </c>
      <c r="R119">
        <v>0.222</v>
      </c>
      <c r="S119">
        <v>0.33300000000000002</v>
      </c>
      <c r="T119">
        <v>0.222</v>
      </c>
      <c r="U119">
        <v>0.222</v>
      </c>
      <c r="V119">
        <v>0.222</v>
      </c>
      <c r="W119">
        <v>0.26700000000000002</v>
      </c>
      <c r="X119">
        <v>1</v>
      </c>
      <c r="Y119">
        <v>0</v>
      </c>
      <c r="Z119">
        <v>0</v>
      </c>
      <c r="AA119">
        <v>0</v>
      </c>
      <c r="AB119">
        <v>2</v>
      </c>
      <c r="AC119">
        <v>516</v>
      </c>
      <c r="AD119">
        <v>146</v>
      </c>
      <c r="AE119">
        <v>662</v>
      </c>
      <c r="AF119">
        <v>18786</v>
      </c>
      <c r="AG119">
        <v>0.88900000000000001</v>
      </c>
      <c r="AH119">
        <v>0.88900000000000001</v>
      </c>
      <c r="AI119">
        <v>0.88900000000000001</v>
      </c>
      <c r="AJ119">
        <v>0.88900000000000001</v>
      </c>
      <c r="AK119">
        <v>0.88900000000000001</v>
      </c>
      <c r="AL119">
        <v>0.88900000000000001</v>
      </c>
      <c r="AM119">
        <v>1</v>
      </c>
      <c r="AN119">
        <v>0</v>
      </c>
      <c r="AO119">
        <v>0</v>
      </c>
      <c r="AP119">
        <v>0</v>
      </c>
      <c r="AQ119">
        <v>2</v>
      </c>
      <c r="AR119">
        <v>514</v>
      </c>
      <c r="AS119">
        <v>154</v>
      </c>
      <c r="AT119">
        <v>668</v>
      </c>
      <c r="AU119">
        <v>22461</v>
      </c>
      <c r="AV119">
        <f t="shared" si="4"/>
        <v>0.46033333333333332</v>
      </c>
      <c r="AW119">
        <f t="shared" si="5"/>
        <v>0.42233333333333328</v>
      </c>
      <c r="AX119">
        <f t="shared" si="6"/>
        <v>0.62966666666666671</v>
      </c>
      <c r="AY119" s="3" t="str">
        <f>VLOOKUP($B119,[1]queries!$A$2:$V$697,AY$1,FALSE)</f>
        <v>chemical_element</v>
      </c>
      <c r="AZ119" s="3" t="str">
        <f>VLOOKUP($B119,[1]queries!$A$2:$V$697,AZ$1,FALSE)</f>
        <v>SELECT atomic_number, symbol, element, periodic_table_group, period, block, atomic_weight, origin, phase FROM chemical_element WHERE period = 2 AND atomic_weight = 10.81</v>
      </c>
      <c r="BA119" s="3" t="str">
        <f>VLOOKUP($B119,[1]queries!$A$2:$V$697,BA$1,FALSE)</f>
        <v>List the atomic_number, symbol, element, periodic_table_group, period, block, atomic_weight, origin and phase of chemical_elements WHERE period is equal to 2 and atomic_weight is equal to 10.81</v>
      </c>
      <c r="BB119" s="3">
        <f>VLOOKUP($B119,[1]queries!$A$2:$V$697,BB$1,FALSE)</f>
        <v>1</v>
      </c>
      <c r="BC119" s="3">
        <f>VLOOKUP($B119,[1]queries!$A$2:$V$697,BC$1,FALSE)</f>
        <v>9</v>
      </c>
      <c r="BD119" s="3">
        <f>VLOOKUP($B119,[1]queries!$A$2:$V$697,BD$1,FALSE)</f>
        <v>3</v>
      </c>
      <c r="BE119" s="3">
        <f>VLOOKUP($B119,[1]queries!$A$2:$V$697,BE$1,FALSE)</f>
        <v>6</v>
      </c>
      <c r="BF119" s="3">
        <f>VLOOKUP($B119,[1]queries!$A$2:$V$697,BF$1,FALSE)</f>
        <v>1</v>
      </c>
      <c r="BG119" s="3">
        <f>VLOOKUP($B119,[1]queries!$A$2:$V$697,BG$1,FALSE)</f>
        <v>2</v>
      </c>
      <c r="BH119" s="3">
        <f>VLOOKUP($B119,[1]queries!$A$2:$V$697,BH$1,FALSE)</f>
        <v>0</v>
      </c>
      <c r="BI119" s="3">
        <f>VLOOKUP($B119,[1]queries!$A$2:$V$697,BI$1,FALSE)</f>
        <v>0</v>
      </c>
      <c r="BJ119" s="3">
        <f>VLOOKUP($B119,[1]queries!$A$2:$V$697,BJ$1,FALSE)</f>
        <v>0</v>
      </c>
      <c r="BK119" s="3">
        <f>VLOOKUP($B119,[1]queries!$A$2:$V$697,BK$1,FALSE)</f>
        <v>0</v>
      </c>
      <c r="BL119" s="3">
        <f>VLOOKUP($B119,[1]queries!$A$2:$V$697,BL$1,FALSE)</f>
        <v>0</v>
      </c>
      <c r="BM119" s="3">
        <f>VLOOKUP($B119,[1]queries!$A$2:$V$697,BM$1,FALSE)</f>
        <v>0</v>
      </c>
      <c r="BN119" s="3">
        <f>VLOOKUP($B119,[1]queries!$A$2:$V$697,BN$1,FALSE)</f>
        <v>0</v>
      </c>
      <c r="BO119" s="3">
        <f>VLOOKUP($B119,[1]queries!$A$2:$V$697,BO$1,FALSE)</f>
        <v>0</v>
      </c>
      <c r="BP119" s="3">
        <f>VLOOKUP($B119,[1]queries!$A$2:$V$697,BP$1,FALSE)</f>
        <v>0</v>
      </c>
      <c r="BQ119" s="3">
        <f>VLOOKUP($B119,[1]queries!$A$2:$V$697,BQ$1,FALSE)</f>
        <v>9</v>
      </c>
      <c r="BR119" s="3" t="str">
        <f>VLOOKUP($B119,[1]queries!$A$2:$V$697,BR$1,FALSE)</f>
        <v/>
      </c>
    </row>
    <row r="120" spans="1:70" x14ac:dyDescent="0.2">
      <c r="A120" s="1">
        <v>119</v>
      </c>
      <c r="B120" t="s">
        <v>172</v>
      </c>
      <c r="C120">
        <v>0.80700000000000005</v>
      </c>
      <c r="D120">
        <v>0.81</v>
      </c>
      <c r="E120">
        <v>0.64600000000000002</v>
      </c>
      <c r="F120">
        <v>0.77300000000000002</v>
      </c>
      <c r="G120">
        <v>0.71799999999999997</v>
      </c>
      <c r="H120">
        <v>0.79100000000000004</v>
      </c>
      <c r="I120">
        <v>0.64300000000000002</v>
      </c>
      <c r="J120">
        <v>0</v>
      </c>
      <c r="K120">
        <v>0</v>
      </c>
      <c r="L120">
        <v>0</v>
      </c>
      <c r="M120">
        <v>4</v>
      </c>
      <c r="N120">
        <v>3166</v>
      </c>
      <c r="O120">
        <v>5567</v>
      </c>
      <c r="P120">
        <v>8733</v>
      </c>
      <c r="Q120">
        <v>73993</v>
      </c>
      <c r="R120">
        <v>0.751</v>
      </c>
      <c r="S120">
        <v>0.80300000000000005</v>
      </c>
      <c r="T120">
        <v>0.91300000000000003</v>
      </c>
      <c r="U120">
        <v>0.98099999999999998</v>
      </c>
      <c r="V120">
        <v>0.82399999999999995</v>
      </c>
      <c r="W120">
        <v>0.88300000000000001</v>
      </c>
      <c r="X120">
        <v>0.99099999999999999</v>
      </c>
      <c r="Y120">
        <v>0</v>
      </c>
      <c r="Z120">
        <v>0</v>
      </c>
      <c r="AA120">
        <v>0</v>
      </c>
      <c r="AB120">
        <v>4</v>
      </c>
      <c r="AC120">
        <v>3173</v>
      </c>
      <c r="AD120">
        <v>7712</v>
      </c>
      <c r="AE120">
        <v>10885</v>
      </c>
      <c r="AF120">
        <v>96229</v>
      </c>
      <c r="AG120">
        <v>0.748</v>
      </c>
      <c r="AH120">
        <v>0.79900000000000004</v>
      </c>
      <c r="AI120">
        <v>0.91300000000000003</v>
      </c>
      <c r="AJ120">
        <v>0.98099999999999998</v>
      </c>
      <c r="AK120">
        <v>0.82299999999999995</v>
      </c>
      <c r="AL120">
        <v>0.88</v>
      </c>
      <c r="AM120">
        <v>0.99099999999999999</v>
      </c>
      <c r="AN120">
        <v>0</v>
      </c>
      <c r="AO120">
        <v>0</v>
      </c>
      <c r="AP120">
        <v>0</v>
      </c>
      <c r="AQ120">
        <v>4</v>
      </c>
      <c r="AR120">
        <v>3039</v>
      </c>
      <c r="AS120">
        <v>7190</v>
      </c>
      <c r="AT120">
        <v>10229</v>
      </c>
      <c r="AU120">
        <v>78061</v>
      </c>
      <c r="AV120">
        <f t="shared" si="4"/>
        <v>0.47800000000000004</v>
      </c>
      <c r="AW120">
        <f t="shared" si="5"/>
        <v>0.6246666666666667</v>
      </c>
      <c r="AX120">
        <f t="shared" si="6"/>
        <v>0.6236666666666667</v>
      </c>
      <c r="AY120" s="3" t="str">
        <f>VLOOKUP($B120,[1]queries!$A$2:$V$697,AY$1,FALSE)</f>
        <v>chemical_element</v>
      </c>
      <c r="AZ120" s="3" t="str">
        <f>VLOOKUP($B120,[1]queries!$A$2:$V$697,AZ$1,FALSE)</f>
        <v>SELECT atomic_number, symbol, element, periodic_table_group, period, block, atomic_weight, origin, phase FROM chemical_element WHERE atomic_number &gt;= 4 AND period &gt;= 2</v>
      </c>
      <c r="BA120" s="3" t="str">
        <f>VLOOKUP($B120,[1]queries!$A$2:$V$697,BA$1,FALSE)</f>
        <v>List the atomic_number, symbol, element, periodic_table_group, period, block, atomic_weight, origin and phase of chemical_elements WHERE atomic_number is greater or equal than 4 and period is greater or equal than 2</v>
      </c>
      <c r="BB120" s="3">
        <f>VLOOKUP($B120,[1]queries!$A$2:$V$697,BB$1,FALSE)</f>
        <v>115</v>
      </c>
      <c r="BC120" s="3">
        <f>VLOOKUP($B120,[1]queries!$A$2:$V$697,BC$1,FALSE)</f>
        <v>9</v>
      </c>
      <c r="BD120" s="3">
        <f>VLOOKUP($B120,[1]queries!$A$2:$V$697,BD$1,FALSE)</f>
        <v>3</v>
      </c>
      <c r="BE120" s="3">
        <f>VLOOKUP($B120,[1]queries!$A$2:$V$697,BE$1,FALSE)</f>
        <v>6</v>
      </c>
      <c r="BF120" s="3">
        <f>VLOOKUP($B120,[1]queries!$A$2:$V$697,BF$1,FALSE)</f>
        <v>1</v>
      </c>
      <c r="BG120" s="3">
        <f>VLOOKUP($B120,[1]queries!$A$2:$V$697,BG$1,FALSE)</f>
        <v>2</v>
      </c>
      <c r="BH120" s="3">
        <f>VLOOKUP($B120,[1]queries!$A$2:$V$697,BH$1,FALSE)</f>
        <v>0</v>
      </c>
      <c r="BI120" s="3">
        <f>VLOOKUP($B120,[1]queries!$A$2:$V$697,BI$1,FALSE)</f>
        <v>0</v>
      </c>
      <c r="BJ120" s="3">
        <f>VLOOKUP($B120,[1]queries!$A$2:$V$697,BJ$1,FALSE)</f>
        <v>0</v>
      </c>
      <c r="BK120" s="3">
        <f>VLOOKUP($B120,[1]queries!$A$2:$V$697,BK$1,FALSE)</f>
        <v>0</v>
      </c>
      <c r="BL120" s="3">
        <f>VLOOKUP($B120,[1]queries!$A$2:$V$697,BL$1,FALSE)</f>
        <v>0</v>
      </c>
      <c r="BM120" s="3">
        <f>VLOOKUP($B120,[1]queries!$A$2:$V$697,BM$1,FALSE)</f>
        <v>0</v>
      </c>
      <c r="BN120" s="3">
        <f>VLOOKUP($B120,[1]queries!$A$2:$V$697,BN$1,FALSE)</f>
        <v>0</v>
      </c>
      <c r="BO120" s="3">
        <f>VLOOKUP($B120,[1]queries!$A$2:$V$697,BO$1,FALSE)</f>
        <v>0</v>
      </c>
      <c r="BP120" s="3">
        <f>VLOOKUP($B120,[1]queries!$A$2:$V$697,BP$1,FALSE)</f>
        <v>0</v>
      </c>
      <c r="BQ120" s="3">
        <f>VLOOKUP($B120,[1]queries!$A$2:$V$697,BQ$1,FALSE)</f>
        <v>9</v>
      </c>
      <c r="BR120" s="3" t="str">
        <f>VLOOKUP($B120,[1]queries!$A$2:$V$697,BR$1,FALSE)</f>
        <v/>
      </c>
    </row>
    <row r="121" spans="1:70" x14ac:dyDescent="0.2">
      <c r="A121" s="1">
        <v>120</v>
      </c>
      <c r="B121" t="s">
        <v>173</v>
      </c>
      <c r="C121">
        <v>0.86399999999999999</v>
      </c>
      <c r="D121">
        <v>0.86399999999999999</v>
      </c>
      <c r="E121">
        <v>0.90500000000000003</v>
      </c>
      <c r="F121">
        <v>0.90500000000000003</v>
      </c>
      <c r="G121">
        <v>0.88400000000000001</v>
      </c>
      <c r="H121">
        <v>0.88400000000000001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666</v>
      </c>
      <c r="O121">
        <v>496</v>
      </c>
      <c r="P121">
        <v>1162</v>
      </c>
      <c r="Q121">
        <v>24977</v>
      </c>
      <c r="R121">
        <v>0.86399999999999999</v>
      </c>
      <c r="S121">
        <v>0.86399999999999999</v>
      </c>
      <c r="T121">
        <v>0.90500000000000003</v>
      </c>
      <c r="U121">
        <v>0.90500000000000003</v>
      </c>
      <c r="V121">
        <v>0.88400000000000001</v>
      </c>
      <c r="W121">
        <v>0.88400000000000001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655</v>
      </c>
      <c r="AD121">
        <v>497</v>
      </c>
      <c r="AE121">
        <v>1152</v>
      </c>
      <c r="AF121">
        <v>19525</v>
      </c>
      <c r="AG121">
        <v>0.79200000000000004</v>
      </c>
      <c r="AH121">
        <v>0.79200000000000004</v>
      </c>
      <c r="AI121">
        <v>0.90500000000000003</v>
      </c>
      <c r="AJ121">
        <v>0.90500000000000003</v>
      </c>
      <c r="AK121">
        <v>0.84399999999999997</v>
      </c>
      <c r="AL121">
        <v>0.84399999999999997</v>
      </c>
      <c r="AM121">
        <v>1</v>
      </c>
      <c r="AN121">
        <v>0</v>
      </c>
      <c r="AO121">
        <v>0</v>
      </c>
      <c r="AP121">
        <v>0</v>
      </c>
      <c r="AQ121">
        <v>2</v>
      </c>
      <c r="AR121">
        <v>672</v>
      </c>
      <c r="AS121">
        <v>343</v>
      </c>
      <c r="AT121">
        <v>1015</v>
      </c>
      <c r="AU121">
        <v>18657</v>
      </c>
      <c r="AV121">
        <f t="shared" si="4"/>
        <v>0.628</v>
      </c>
      <c r="AW121">
        <f t="shared" si="5"/>
        <v>0.628</v>
      </c>
      <c r="AX121">
        <f t="shared" si="6"/>
        <v>0.61466666666666658</v>
      </c>
      <c r="AY121" s="3" t="str">
        <f>VLOOKUP($B121,[1]queries!$A$2:$V$697,AY$1,FALSE)</f>
        <v>chemical_element</v>
      </c>
      <c r="AZ121" s="3" t="str">
        <f>VLOOKUP($B121,[1]queries!$A$2:$V$697,AZ$1,FALSE)</f>
        <v>SELECT atomic_number, symbol, element, periodic_table_group, period, block, atomic_weight, origin, phase FROM chemical_element WHERE period &lt;= 2 AND atomic_weight &lt;= 9.0122</v>
      </c>
      <c r="BA121" s="3" t="str">
        <f>VLOOKUP($B121,[1]queries!$A$2:$V$697,BA$1,FALSE)</f>
        <v>List the atomic_number, symbol, element, periodic_table_group, period, block, atomic_weight, origin and phase of chemical_elements WHERE period is smaller or equal than 2 and atomic_weight is smaller or equal than 9.0122</v>
      </c>
      <c r="BB121" s="3">
        <f>VLOOKUP($B121,[1]queries!$A$2:$V$697,BB$1,FALSE)</f>
        <v>4</v>
      </c>
      <c r="BC121" s="3">
        <f>VLOOKUP($B121,[1]queries!$A$2:$V$697,BC$1,FALSE)</f>
        <v>9</v>
      </c>
      <c r="BD121" s="3">
        <f>VLOOKUP($B121,[1]queries!$A$2:$V$697,BD$1,FALSE)</f>
        <v>3</v>
      </c>
      <c r="BE121" s="3">
        <f>VLOOKUP($B121,[1]queries!$A$2:$V$697,BE$1,FALSE)</f>
        <v>6</v>
      </c>
      <c r="BF121" s="3">
        <f>VLOOKUP($B121,[1]queries!$A$2:$V$697,BF$1,FALSE)</f>
        <v>1</v>
      </c>
      <c r="BG121" s="3">
        <f>VLOOKUP($B121,[1]queries!$A$2:$V$697,BG$1,FALSE)</f>
        <v>2</v>
      </c>
      <c r="BH121" s="3">
        <f>VLOOKUP($B121,[1]queries!$A$2:$V$697,BH$1,FALSE)</f>
        <v>0</v>
      </c>
      <c r="BI121" s="3">
        <f>VLOOKUP($B121,[1]queries!$A$2:$V$697,BI$1,FALSE)</f>
        <v>0</v>
      </c>
      <c r="BJ121" s="3">
        <f>VLOOKUP($B121,[1]queries!$A$2:$V$697,BJ$1,FALSE)</f>
        <v>0</v>
      </c>
      <c r="BK121" s="3">
        <f>VLOOKUP($B121,[1]queries!$A$2:$V$697,BK$1,FALSE)</f>
        <v>0</v>
      </c>
      <c r="BL121" s="3">
        <f>VLOOKUP($B121,[1]queries!$A$2:$V$697,BL$1,FALSE)</f>
        <v>0</v>
      </c>
      <c r="BM121" s="3">
        <f>VLOOKUP($B121,[1]queries!$A$2:$V$697,BM$1,FALSE)</f>
        <v>0</v>
      </c>
      <c r="BN121" s="3">
        <f>VLOOKUP($B121,[1]queries!$A$2:$V$697,BN$1,FALSE)</f>
        <v>0</v>
      </c>
      <c r="BO121" s="3">
        <f>VLOOKUP($B121,[1]queries!$A$2:$V$697,BO$1,FALSE)</f>
        <v>0</v>
      </c>
      <c r="BP121" s="3">
        <f>VLOOKUP($B121,[1]queries!$A$2:$V$697,BP$1,FALSE)</f>
        <v>0</v>
      </c>
      <c r="BQ121" s="3">
        <f>VLOOKUP($B121,[1]queries!$A$2:$V$697,BQ$1,FALSE)</f>
        <v>9</v>
      </c>
      <c r="BR121" s="3" t="str">
        <f>VLOOKUP($B121,[1]queries!$A$2:$V$697,BR$1,FALSE)</f>
        <v/>
      </c>
    </row>
    <row r="122" spans="1:70" x14ac:dyDescent="0.2">
      <c r="A122" s="1">
        <v>121</v>
      </c>
      <c r="B122" t="s">
        <v>174</v>
      </c>
      <c r="C122">
        <v>0.875</v>
      </c>
      <c r="D122">
        <v>0.875</v>
      </c>
      <c r="E122">
        <v>0.875</v>
      </c>
      <c r="F122">
        <v>0.875</v>
      </c>
      <c r="G122">
        <v>0.875</v>
      </c>
      <c r="H122">
        <v>0.875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536</v>
      </c>
      <c r="O122">
        <v>95</v>
      </c>
      <c r="P122">
        <v>631</v>
      </c>
      <c r="Q122">
        <v>18038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519</v>
      </c>
      <c r="AD122">
        <v>160</v>
      </c>
      <c r="AE122">
        <v>679</v>
      </c>
      <c r="AF122">
        <v>17675</v>
      </c>
      <c r="AG122">
        <v>0.75</v>
      </c>
      <c r="AH122">
        <v>0.75</v>
      </c>
      <c r="AI122">
        <v>0.75</v>
      </c>
      <c r="AJ122">
        <v>0.75</v>
      </c>
      <c r="AK122">
        <v>0.75</v>
      </c>
      <c r="AL122">
        <v>0.75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513</v>
      </c>
      <c r="AS122">
        <v>97</v>
      </c>
      <c r="AT122">
        <v>610</v>
      </c>
      <c r="AU122">
        <v>16941</v>
      </c>
      <c r="AV122">
        <f t="shared" si="4"/>
        <v>0.625</v>
      </c>
      <c r="AW122">
        <f t="shared" si="5"/>
        <v>0.58333333333333337</v>
      </c>
      <c r="AX122">
        <f t="shared" si="6"/>
        <v>0.58333333333333337</v>
      </c>
      <c r="AY122" s="3" t="str">
        <f>VLOOKUP($B122,[1]queries!$A$2:$V$697,AY$1,FALSE)</f>
        <v>chemical_element</v>
      </c>
      <c r="AZ122" s="3" t="str">
        <f>VLOOKUP($B122,[1]queries!$A$2:$V$697,AZ$1,FALSE)</f>
        <v>SELECT atomic_number, symbol, element, periodic_table_group, period, block, atomic_weight, origin, phase FROM chemical_element WHERE atomic_number = 4 AND period = 2</v>
      </c>
      <c r="BA122" s="3" t="str">
        <f>VLOOKUP($B122,[1]queries!$A$2:$V$697,BA$1,FALSE)</f>
        <v>List the atomic_number, symbol, element, periodic_table_group, period, block, atomic_weight, origin and phase of chemical_elements WHERE atomic_number is equal to 4 and period is equal to 2</v>
      </c>
      <c r="BB122" s="3">
        <f>VLOOKUP($B122,[1]queries!$A$2:$V$697,BB$1,FALSE)</f>
        <v>1</v>
      </c>
      <c r="BC122" s="3">
        <f>VLOOKUP($B122,[1]queries!$A$2:$V$697,BC$1,FALSE)</f>
        <v>9</v>
      </c>
      <c r="BD122" s="3">
        <f>VLOOKUP($B122,[1]queries!$A$2:$V$697,BD$1,FALSE)</f>
        <v>3</v>
      </c>
      <c r="BE122" s="3">
        <f>VLOOKUP($B122,[1]queries!$A$2:$V$697,BE$1,FALSE)</f>
        <v>6</v>
      </c>
      <c r="BF122" s="3">
        <f>VLOOKUP($B122,[1]queries!$A$2:$V$697,BF$1,FALSE)</f>
        <v>1</v>
      </c>
      <c r="BG122" s="3">
        <f>VLOOKUP($B122,[1]queries!$A$2:$V$697,BG$1,FALSE)</f>
        <v>2</v>
      </c>
      <c r="BH122" s="3">
        <f>VLOOKUP($B122,[1]queries!$A$2:$V$697,BH$1,FALSE)</f>
        <v>0</v>
      </c>
      <c r="BI122" s="3">
        <f>VLOOKUP($B122,[1]queries!$A$2:$V$697,BI$1,FALSE)</f>
        <v>0</v>
      </c>
      <c r="BJ122" s="3">
        <f>VLOOKUP($B122,[1]queries!$A$2:$V$697,BJ$1,FALSE)</f>
        <v>0</v>
      </c>
      <c r="BK122" s="3">
        <f>VLOOKUP($B122,[1]queries!$A$2:$V$697,BK$1,FALSE)</f>
        <v>0</v>
      </c>
      <c r="BL122" s="3">
        <f>VLOOKUP($B122,[1]queries!$A$2:$V$697,BL$1,FALSE)</f>
        <v>0</v>
      </c>
      <c r="BM122" s="3">
        <f>VLOOKUP($B122,[1]queries!$A$2:$V$697,BM$1,FALSE)</f>
        <v>0</v>
      </c>
      <c r="BN122" s="3">
        <f>VLOOKUP($B122,[1]queries!$A$2:$V$697,BN$1,FALSE)</f>
        <v>0</v>
      </c>
      <c r="BO122" s="3">
        <f>VLOOKUP($B122,[1]queries!$A$2:$V$697,BO$1,FALSE)</f>
        <v>0</v>
      </c>
      <c r="BP122" s="3">
        <f>VLOOKUP($B122,[1]queries!$A$2:$V$697,BP$1,FALSE)</f>
        <v>0</v>
      </c>
      <c r="BQ122" s="3">
        <f>VLOOKUP($B122,[1]queries!$A$2:$V$697,BQ$1,FALSE)</f>
        <v>9</v>
      </c>
      <c r="BR122" s="3" t="str">
        <f>VLOOKUP($B122,[1]queries!$A$2:$V$697,BR$1,FALSE)</f>
        <v/>
      </c>
    </row>
    <row r="123" spans="1:70" x14ac:dyDescent="0.2">
      <c r="A123" s="1">
        <v>122</v>
      </c>
      <c r="B123" t="s">
        <v>175</v>
      </c>
      <c r="C123">
        <v>0.79200000000000004</v>
      </c>
      <c r="D123">
        <v>0.79800000000000004</v>
      </c>
      <c r="E123">
        <v>0.81599999999999995</v>
      </c>
      <c r="F123">
        <v>0.9</v>
      </c>
      <c r="G123">
        <v>0.80400000000000005</v>
      </c>
      <c r="H123">
        <v>0.84599999999999997</v>
      </c>
      <c r="I123">
        <v>0.84299999999999997</v>
      </c>
      <c r="J123">
        <v>0</v>
      </c>
      <c r="K123">
        <v>0</v>
      </c>
      <c r="L123">
        <v>0</v>
      </c>
      <c r="M123">
        <v>10</v>
      </c>
      <c r="N123">
        <v>20375</v>
      </c>
      <c r="O123">
        <v>5365</v>
      </c>
      <c r="P123">
        <v>25740</v>
      </c>
      <c r="Q123">
        <v>133753</v>
      </c>
      <c r="R123">
        <v>0.74399999999999999</v>
      </c>
      <c r="S123">
        <v>0.79400000000000004</v>
      </c>
      <c r="T123">
        <v>0.91300000000000003</v>
      </c>
      <c r="U123">
        <v>0.98099999999999998</v>
      </c>
      <c r="V123">
        <v>0.82</v>
      </c>
      <c r="W123">
        <v>0.878</v>
      </c>
      <c r="X123">
        <v>0.98299999999999998</v>
      </c>
      <c r="Y123">
        <v>0</v>
      </c>
      <c r="Z123">
        <v>0</v>
      </c>
      <c r="AA123">
        <v>0</v>
      </c>
      <c r="AB123">
        <v>4</v>
      </c>
      <c r="AC123">
        <v>3210</v>
      </c>
      <c r="AD123">
        <v>7683</v>
      </c>
      <c r="AE123">
        <v>10893</v>
      </c>
      <c r="AF123">
        <v>101311</v>
      </c>
      <c r="AG123">
        <v>0.77700000000000002</v>
      </c>
      <c r="AH123">
        <v>0.79900000000000004</v>
      </c>
      <c r="AI123">
        <v>0.72899999999999998</v>
      </c>
      <c r="AJ123">
        <v>0.82799999999999996</v>
      </c>
      <c r="AK123">
        <v>0.752</v>
      </c>
      <c r="AL123">
        <v>0.81299999999999994</v>
      </c>
      <c r="AM123">
        <v>0.77400000000000002</v>
      </c>
      <c r="AN123">
        <v>0</v>
      </c>
      <c r="AO123">
        <v>0</v>
      </c>
      <c r="AP123">
        <v>0</v>
      </c>
      <c r="AQ123">
        <v>4</v>
      </c>
      <c r="AR123">
        <v>998</v>
      </c>
      <c r="AS123">
        <v>4752</v>
      </c>
      <c r="AT123">
        <v>5750</v>
      </c>
      <c r="AU123">
        <v>77731</v>
      </c>
      <c r="AV123">
        <f t="shared" si="4"/>
        <v>0.56300000000000006</v>
      </c>
      <c r="AW123">
        <f t="shared" si="5"/>
        <v>0.62033333333333329</v>
      </c>
      <c r="AX123">
        <f t="shared" si="6"/>
        <v>0.52900000000000003</v>
      </c>
      <c r="AY123" s="3" t="str">
        <f>VLOOKUP($B123,[1]queries!$A$2:$V$697,AY$1,FALSE)</f>
        <v>chemical_element</v>
      </c>
      <c r="AZ123" s="3" t="str">
        <f>VLOOKUP($B123,[1]queries!$A$2:$V$697,AZ$1,FALSE)</f>
        <v>SELECT atomic_number, symbol, element, periodic_table_group, period, block, atomic_weight, origin, phase FROM chemical_element WHERE period &gt;= 2 AND atomic_weight &gt;= 9.0122</v>
      </c>
      <c r="BA123" s="3" t="str">
        <f>VLOOKUP($B123,[1]queries!$A$2:$V$697,BA$1,FALSE)</f>
        <v>List the atomic_number, symbol, element, periodic_table_group, period, block, atomic_weight, origin and phase of chemical_elements WHERE period is greater or equal than 2 and atomic_weight is greater or equal than 9.0122</v>
      </c>
      <c r="BB123" s="3">
        <f>VLOOKUP($B123,[1]queries!$A$2:$V$697,BB$1,FALSE)</f>
        <v>115</v>
      </c>
      <c r="BC123" s="3">
        <f>VLOOKUP($B123,[1]queries!$A$2:$V$697,BC$1,FALSE)</f>
        <v>9</v>
      </c>
      <c r="BD123" s="3">
        <f>VLOOKUP($B123,[1]queries!$A$2:$V$697,BD$1,FALSE)</f>
        <v>3</v>
      </c>
      <c r="BE123" s="3">
        <f>VLOOKUP($B123,[1]queries!$A$2:$V$697,BE$1,FALSE)</f>
        <v>6</v>
      </c>
      <c r="BF123" s="3">
        <f>VLOOKUP($B123,[1]queries!$A$2:$V$697,BF$1,FALSE)</f>
        <v>1</v>
      </c>
      <c r="BG123" s="3">
        <f>VLOOKUP($B123,[1]queries!$A$2:$V$697,BG$1,FALSE)</f>
        <v>2</v>
      </c>
      <c r="BH123" s="3">
        <f>VLOOKUP($B123,[1]queries!$A$2:$V$697,BH$1,FALSE)</f>
        <v>0</v>
      </c>
      <c r="BI123" s="3">
        <f>VLOOKUP($B123,[1]queries!$A$2:$V$697,BI$1,FALSE)</f>
        <v>0</v>
      </c>
      <c r="BJ123" s="3">
        <f>VLOOKUP($B123,[1]queries!$A$2:$V$697,BJ$1,FALSE)</f>
        <v>0</v>
      </c>
      <c r="BK123" s="3">
        <f>VLOOKUP($B123,[1]queries!$A$2:$V$697,BK$1,FALSE)</f>
        <v>0</v>
      </c>
      <c r="BL123" s="3">
        <f>VLOOKUP($B123,[1]queries!$A$2:$V$697,BL$1,FALSE)</f>
        <v>0</v>
      </c>
      <c r="BM123" s="3">
        <f>VLOOKUP($B123,[1]queries!$A$2:$V$697,BM$1,FALSE)</f>
        <v>0</v>
      </c>
      <c r="BN123" s="3">
        <f>VLOOKUP($B123,[1]queries!$A$2:$V$697,BN$1,FALSE)</f>
        <v>0</v>
      </c>
      <c r="BO123" s="3">
        <f>VLOOKUP($B123,[1]queries!$A$2:$V$697,BO$1,FALSE)</f>
        <v>0</v>
      </c>
      <c r="BP123" s="3">
        <f>VLOOKUP($B123,[1]queries!$A$2:$V$697,BP$1,FALSE)</f>
        <v>0</v>
      </c>
      <c r="BQ123" s="3">
        <f>VLOOKUP($B123,[1]queries!$A$2:$V$697,BQ$1,FALSE)</f>
        <v>9</v>
      </c>
      <c r="BR123" s="3" t="str">
        <f>VLOOKUP($B123,[1]queries!$A$2:$V$697,BR$1,FALSE)</f>
        <v/>
      </c>
    </row>
    <row r="124" spans="1:70" x14ac:dyDescent="0.2">
      <c r="A124" s="1">
        <v>123</v>
      </c>
      <c r="B124" t="s">
        <v>176</v>
      </c>
      <c r="C124">
        <v>0.83299999999999996</v>
      </c>
      <c r="D124">
        <v>0.83299999999999996</v>
      </c>
      <c r="E124">
        <v>0.88200000000000001</v>
      </c>
      <c r="F124">
        <v>0.88200000000000001</v>
      </c>
      <c r="G124">
        <v>0.85699999999999998</v>
      </c>
      <c r="H124">
        <v>0.85699999999999998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613</v>
      </c>
      <c r="O124">
        <v>234</v>
      </c>
      <c r="P124">
        <v>847</v>
      </c>
      <c r="Q124">
        <v>16809</v>
      </c>
      <c r="R124">
        <v>0.83299999999999996</v>
      </c>
      <c r="S124">
        <v>0.83299999999999996</v>
      </c>
      <c r="T124">
        <v>0.88200000000000001</v>
      </c>
      <c r="U124">
        <v>0.88200000000000001</v>
      </c>
      <c r="V124">
        <v>0.85699999999999998</v>
      </c>
      <c r="W124">
        <v>0.85699999999999998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602</v>
      </c>
      <c r="AD124">
        <v>234</v>
      </c>
      <c r="AE124">
        <v>836</v>
      </c>
      <c r="AF124">
        <v>16735</v>
      </c>
      <c r="AG124">
        <v>0.78900000000000003</v>
      </c>
      <c r="AH124">
        <v>0.78900000000000003</v>
      </c>
      <c r="AI124">
        <v>0.88200000000000001</v>
      </c>
      <c r="AJ124">
        <v>0.88200000000000001</v>
      </c>
      <c r="AK124">
        <v>0.83299999999999996</v>
      </c>
      <c r="AL124">
        <v>0.83299999999999996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612</v>
      </c>
      <c r="AS124">
        <v>258</v>
      </c>
      <c r="AT124">
        <v>870</v>
      </c>
      <c r="AU124">
        <v>16171</v>
      </c>
      <c r="AV124">
        <f t="shared" si="4"/>
        <v>0.61899999999999999</v>
      </c>
      <c r="AW124">
        <f t="shared" si="5"/>
        <v>0.61899999999999999</v>
      </c>
      <c r="AX124">
        <f t="shared" si="6"/>
        <v>0.61099999999999999</v>
      </c>
      <c r="AY124" s="3" t="str">
        <f>VLOOKUP($B124,[1]queries!$A$2:$V$697,AY$1,FALSE)</f>
        <v>chemical_element</v>
      </c>
      <c r="AZ124" s="3" t="str">
        <f>VLOOKUP($B124,[1]queries!$A$2:$V$697,AZ$1,FALSE)</f>
        <v>SELECT atomic_number, symbol, element, periodic_table_group, period, block, atomic_weight, origin, phase FROM chemical_element WHERE atomic_number &lt;= 3 AND period &lt;= 2</v>
      </c>
      <c r="BA124" s="3" t="str">
        <f>VLOOKUP($B124,[1]queries!$A$2:$V$697,BA$1,FALSE)</f>
        <v>List the atomic_number, symbol, element, periodic_table_group, period, block, atomic_weight, origin and phase of chemical_elements WHERE atomic_number is smaller or equal than 3 and period is smaller or equal than 2</v>
      </c>
      <c r="BB124" s="3">
        <f>VLOOKUP($B124,[1]queries!$A$2:$V$697,BB$1,FALSE)</f>
        <v>3</v>
      </c>
      <c r="BC124" s="3">
        <f>VLOOKUP($B124,[1]queries!$A$2:$V$697,BC$1,FALSE)</f>
        <v>9</v>
      </c>
      <c r="BD124" s="3">
        <f>VLOOKUP($B124,[1]queries!$A$2:$V$697,BD$1,FALSE)</f>
        <v>3</v>
      </c>
      <c r="BE124" s="3">
        <f>VLOOKUP($B124,[1]queries!$A$2:$V$697,BE$1,FALSE)</f>
        <v>6</v>
      </c>
      <c r="BF124" s="3">
        <f>VLOOKUP($B124,[1]queries!$A$2:$V$697,BF$1,FALSE)</f>
        <v>1</v>
      </c>
      <c r="BG124" s="3">
        <f>VLOOKUP($B124,[1]queries!$A$2:$V$697,BG$1,FALSE)</f>
        <v>2</v>
      </c>
      <c r="BH124" s="3">
        <f>VLOOKUP($B124,[1]queries!$A$2:$V$697,BH$1,FALSE)</f>
        <v>0</v>
      </c>
      <c r="BI124" s="3">
        <f>VLOOKUP($B124,[1]queries!$A$2:$V$697,BI$1,FALSE)</f>
        <v>0</v>
      </c>
      <c r="BJ124" s="3">
        <f>VLOOKUP($B124,[1]queries!$A$2:$V$697,BJ$1,FALSE)</f>
        <v>0</v>
      </c>
      <c r="BK124" s="3">
        <f>VLOOKUP($B124,[1]queries!$A$2:$V$697,BK$1,FALSE)</f>
        <v>0</v>
      </c>
      <c r="BL124" s="3">
        <f>VLOOKUP($B124,[1]queries!$A$2:$V$697,BL$1,FALSE)</f>
        <v>0</v>
      </c>
      <c r="BM124" s="3">
        <f>VLOOKUP($B124,[1]queries!$A$2:$V$697,BM$1,FALSE)</f>
        <v>0</v>
      </c>
      <c r="BN124" s="3">
        <f>VLOOKUP($B124,[1]queries!$A$2:$V$697,BN$1,FALSE)</f>
        <v>0</v>
      </c>
      <c r="BO124" s="3">
        <f>VLOOKUP($B124,[1]queries!$A$2:$V$697,BO$1,FALSE)</f>
        <v>0</v>
      </c>
      <c r="BP124" s="3">
        <f>VLOOKUP($B124,[1]queries!$A$2:$V$697,BP$1,FALSE)</f>
        <v>0</v>
      </c>
      <c r="BQ124" s="3">
        <f>VLOOKUP($B124,[1]queries!$A$2:$V$697,BQ$1,FALSE)</f>
        <v>9</v>
      </c>
      <c r="BR124" s="3" t="str">
        <f>VLOOKUP($B124,[1]queries!$A$2:$V$697,BR$1,FALSE)</f>
        <v/>
      </c>
    </row>
    <row r="125" spans="1:70" x14ac:dyDescent="0.2">
      <c r="A125" s="1">
        <v>124</v>
      </c>
      <c r="B125" t="s">
        <v>177</v>
      </c>
      <c r="C125">
        <v>0.875</v>
      </c>
      <c r="D125">
        <v>0.875</v>
      </c>
      <c r="E125">
        <v>0.875</v>
      </c>
      <c r="F125">
        <v>0.875</v>
      </c>
      <c r="G125">
        <v>0.875</v>
      </c>
      <c r="H125">
        <v>0.875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545</v>
      </c>
      <c r="O125">
        <v>161</v>
      </c>
      <c r="P125">
        <v>706</v>
      </c>
      <c r="Q125">
        <v>20335</v>
      </c>
      <c r="R125">
        <v>0.75</v>
      </c>
      <c r="S125">
        <v>0.75</v>
      </c>
      <c r="T125">
        <v>0.75</v>
      </c>
      <c r="U125">
        <v>0.75</v>
      </c>
      <c r="V125">
        <v>0.75</v>
      </c>
      <c r="W125">
        <v>0.75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516</v>
      </c>
      <c r="AD125">
        <v>142</v>
      </c>
      <c r="AE125">
        <v>658</v>
      </c>
      <c r="AF125">
        <v>16694</v>
      </c>
      <c r="AG125">
        <v>0.75</v>
      </c>
      <c r="AH125">
        <v>0.75</v>
      </c>
      <c r="AI125">
        <v>0.75</v>
      </c>
      <c r="AJ125">
        <v>0.75</v>
      </c>
      <c r="AK125">
        <v>0.75</v>
      </c>
      <c r="AL125">
        <v>0.75</v>
      </c>
      <c r="AM125">
        <v>1</v>
      </c>
      <c r="AN125">
        <v>0</v>
      </c>
      <c r="AO125">
        <v>0</v>
      </c>
      <c r="AP125">
        <v>0</v>
      </c>
      <c r="AQ125">
        <v>2</v>
      </c>
      <c r="AR125">
        <v>510</v>
      </c>
      <c r="AS125">
        <v>142</v>
      </c>
      <c r="AT125">
        <v>652</v>
      </c>
      <c r="AU125">
        <v>18036</v>
      </c>
      <c r="AV125">
        <f t="shared" si="4"/>
        <v>0.625</v>
      </c>
      <c r="AW125">
        <f t="shared" si="5"/>
        <v>0.58333333333333337</v>
      </c>
      <c r="AX125">
        <f t="shared" si="6"/>
        <v>0.58333333333333337</v>
      </c>
      <c r="AY125" s="3" t="str">
        <f>VLOOKUP($B125,[1]queries!$A$2:$V$697,AY$1,FALSE)</f>
        <v>chemical_element</v>
      </c>
      <c r="AZ125" s="3" t="str">
        <f>VLOOKUP($B125,[1]queries!$A$2:$V$697,AZ$1,FALSE)</f>
        <v>SELECT atomic_number, symbol, element, periodic_table_group, period, block, atomic_weight, origin, phase FROM chemical_element WHERE period = 2 AND atomic_weight = 9.0122</v>
      </c>
      <c r="BA125" s="3" t="str">
        <f>VLOOKUP($B125,[1]queries!$A$2:$V$697,BA$1,FALSE)</f>
        <v>List the atomic_number, symbol, element, periodic_table_group, period, block, atomic_weight, origin and phase of chemical_elements WHERE period is equal to 2 and atomic_weight is equal to 9.0122</v>
      </c>
      <c r="BB125" s="3">
        <f>VLOOKUP($B125,[1]queries!$A$2:$V$697,BB$1,FALSE)</f>
        <v>1</v>
      </c>
      <c r="BC125" s="3">
        <f>VLOOKUP($B125,[1]queries!$A$2:$V$697,BC$1,FALSE)</f>
        <v>9</v>
      </c>
      <c r="BD125" s="3">
        <f>VLOOKUP($B125,[1]queries!$A$2:$V$697,BD$1,FALSE)</f>
        <v>3</v>
      </c>
      <c r="BE125" s="3">
        <f>VLOOKUP($B125,[1]queries!$A$2:$V$697,BE$1,FALSE)</f>
        <v>6</v>
      </c>
      <c r="BF125" s="3">
        <f>VLOOKUP($B125,[1]queries!$A$2:$V$697,BF$1,FALSE)</f>
        <v>1</v>
      </c>
      <c r="BG125" s="3">
        <f>VLOOKUP($B125,[1]queries!$A$2:$V$697,BG$1,FALSE)</f>
        <v>2</v>
      </c>
      <c r="BH125" s="3">
        <f>VLOOKUP($B125,[1]queries!$A$2:$V$697,BH$1,FALSE)</f>
        <v>0</v>
      </c>
      <c r="BI125" s="3">
        <f>VLOOKUP($B125,[1]queries!$A$2:$V$697,BI$1,FALSE)</f>
        <v>0</v>
      </c>
      <c r="BJ125" s="3">
        <f>VLOOKUP($B125,[1]queries!$A$2:$V$697,BJ$1,FALSE)</f>
        <v>0</v>
      </c>
      <c r="BK125" s="3">
        <f>VLOOKUP($B125,[1]queries!$A$2:$V$697,BK$1,FALSE)</f>
        <v>0</v>
      </c>
      <c r="BL125" s="3">
        <f>VLOOKUP($B125,[1]queries!$A$2:$V$697,BL$1,FALSE)</f>
        <v>0</v>
      </c>
      <c r="BM125" s="3">
        <f>VLOOKUP($B125,[1]queries!$A$2:$V$697,BM$1,FALSE)</f>
        <v>0</v>
      </c>
      <c r="BN125" s="3">
        <f>VLOOKUP($B125,[1]queries!$A$2:$V$697,BN$1,FALSE)</f>
        <v>0</v>
      </c>
      <c r="BO125" s="3">
        <f>VLOOKUP($B125,[1]queries!$A$2:$V$697,BO$1,FALSE)</f>
        <v>0</v>
      </c>
      <c r="BP125" s="3">
        <f>VLOOKUP($B125,[1]queries!$A$2:$V$697,BP$1,FALSE)</f>
        <v>0</v>
      </c>
      <c r="BQ125" s="3">
        <f>VLOOKUP($B125,[1]queries!$A$2:$V$697,BQ$1,FALSE)</f>
        <v>9</v>
      </c>
      <c r="BR125" s="3" t="str">
        <f>VLOOKUP($B125,[1]queries!$A$2:$V$697,BR$1,FALSE)</f>
        <v/>
      </c>
    </row>
    <row r="126" spans="1:70" x14ac:dyDescent="0.2">
      <c r="A126" s="1">
        <v>125</v>
      </c>
      <c r="B126" t="s">
        <v>178</v>
      </c>
      <c r="C126">
        <v>0.69599999999999995</v>
      </c>
      <c r="D126">
        <v>0.80600000000000005</v>
      </c>
      <c r="E126">
        <v>0.75600000000000001</v>
      </c>
      <c r="F126">
        <v>0.81799999999999995</v>
      </c>
      <c r="G126">
        <v>0.72499999999999998</v>
      </c>
      <c r="H126">
        <v>0.81200000000000006</v>
      </c>
      <c r="I126">
        <v>0.90900000000000003</v>
      </c>
      <c r="J126">
        <v>0</v>
      </c>
      <c r="K126">
        <v>0</v>
      </c>
      <c r="L126">
        <v>0</v>
      </c>
      <c r="M126">
        <v>2</v>
      </c>
      <c r="N126">
        <v>2513</v>
      </c>
      <c r="O126">
        <v>3417</v>
      </c>
      <c r="P126">
        <v>5930</v>
      </c>
      <c r="Q126">
        <v>39399</v>
      </c>
      <c r="R126">
        <v>0.46300000000000002</v>
      </c>
      <c r="S126">
        <v>0.61499999999999999</v>
      </c>
      <c r="T126">
        <v>0.91500000000000004</v>
      </c>
      <c r="U126">
        <v>0.97699999999999998</v>
      </c>
      <c r="V126">
        <v>0.61499999999999999</v>
      </c>
      <c r="W126">
        <v>0.755</v>
      </c>
      <c r="X126">
        <v>0.58799999999999997</v>
      </c>
      <c r="Y126">
        <v>0</v>
      </c>
      <c r="Z126">
        <v>0</v>
      </c>
      <c r="AA126">
        <v>0</v>
      </c>
      <c r="AB126">
        <v>3</v>
      </c>
      <c r="AC126">
        <v>6733</v>
      </c>
      <c r="AD126">
        <v>5086</v>
      </c>
      <c r="AE126">
        <v>11819</v>
      </c>
      <c r="AF126">
        <v>66466</v>
      </c>
      <c r="AG126">
        <v>0.46700000000000003</v>
      </c>
      <c r="AH126">
        <v>0.61399999999999999</v>
      </c>
      <c r="AI126">
        <v>0.92</v>
      </c>
      <c r="AJ126">
        <v>0.97699999999999998</v>
      </c>
      <c r="AK126">
        <v>0.62</v>
      </c>
      <c r="AL126">
        <v>0.754</v>
      </c>
      <c r="AM126">
        <v>0.58799999999999997</v>
      </c>
      <c r="AN126">
        <v>0</v>
      </c>
      <c r="AO126">
        <v>0</v>
      </c>
      <c r="AP126">
        <v>0</v>
      </c>
      <c r="AQ126">
        <v>3</v>
      </c>
      <c r="AR126">
        <v>7128</v>
      </c>
      <c r="AS126">
        <v>5301</v>
      </c>
      <c r="AT126">
        <v>12429</v>
      </c>
      <c r="AU126">
        <v>78355</v>
      </c>
      <c r="AV126">
        <f t="shared" si="4"/>
        <v>0.57366666666666666</v>
      </c>
      <c r="AW126">
        <f t="shared" si="5"/>
        <v>0.44766666666666666</v>
      </c>
      <c r="AX126">
        <f t="shared" si="6"/>
        <v>0.44733333333333336</v>
      </c>
      <c r="AY126" s="3" t="str">
        <f>VLOOKUP($B126,[1]queries!$A$2:$V$697,AY$1,FALSE)</f>
        <v>chemical_element</v>
      </c>
      <c r="AZ126" s="3" t="str">
        <f>VLOOKUP($B126,[1]queries!$A$2:$V$697,AZ$1,FALSE)</f>
        <v>SELECT atomic_number, symbol, element, periodic_table_group, period, block, atomic_weight, origin, phase FROM chemical_element WHERE block = 'd-block'</v>
      </c>
      <c r="BA126" s="3" t="str">
        <f>VLOOKUP($B126,[1]queries!$A$2:$V$697,BA$1,FALSE)</f>
        <v>List the atomic_number, symbol, element, periodic_table_group, period, block, atomic_weight, origin and phase of chemical_elements WHERE block is equal to d-block</v>
      </c>
      <c r="BB126" s="3">
        <f>VLOOKUP($B126,[1]queries!$A$2:$V$697,BB$1,FALSE)</f>
        <v>40</v>
      </c>
      <c r="BC126" s="3">
        <f>VLOOKUP($B126,[1]queries!$A$2:$V$697,BC$1,FALSE)</f>
        <v>9</v>
      </c>
      <c r="BD126" s="3">
        <f>VLOOKUP($B126,[1]queries!$A$2:$V$697,BD$1,FALSE)</f>
        <v>3</v>
      </c>
      <c r="BE126" s="3">
        <f>VLOOKUP($B126,[1]queries!$A$2:$V$697,BE$1,FALSE)</f>
        <v>6</v>
      </c>
      <c r="BF126" s="3">
        <f>VLOOKUP($B126,[1]queries!$A$2:$V$697,BF$1,FALSE)</f>
        <v>1</v>
      </c>
      <c r="BG126" s="3">
        <f>VLOOKUP($B126,[1]queries!$A$2:$V$697,BG$1,FALSE)</f>
        <v>0</v>
      </c>
      <c r="BH126" s="3">
        <f>VLOOKUP($B126,[1]queries!$A$2:$V$697,BH$1,FALSE)</f>
        <v>1</v>
      </c>
      <c r="BI126" s="3">
        <f>VLOOKUP($B126,[1]queries!$A$2:$V$697,BI$1,FALSE)</f>
        <v>0</v>
      </c>
      <c r="BJ126" s="3">
        <f>VLOOKUP($B126,[1]queries!$A$2:$V$697,BJ$1,FALSE)</f>
        <v>0</v>
      </c>
      <c r="BK126" s="3">
        <f>VLOOKUP($B126,[1]queries!$A$2:$V$697,BK$1,FALSE)</f>
        <v>0</v>
      </c>
      <c r="BL126" s="3">
        <f>VLOOKUP($B126,[1]queries!$A$2:$V$697,BL$1,FALSE)</f>
        <v>0</v>
      </c>
      <c r="BM126" s="3">
        <f>VLOOKUP($B126,[1]queries!$A$2:$V$697,BM$1,FALSE)</f>
        <v>0</v>
      </c>
      <c r="BN126" s="3">
        <f>VLOOKUP($B126,[1]queries!$A$2:$V$697,BN$1,FALSE)</f>
        <v>0</v>
      </c>
      <c r="BO126" s="3">
        <f>VLOOKUP($B126,[1]queries!$A$2:$V$697,BO$1,FALSE)</f>
        <v>0</v>
      </c>
      <c r="BP126" s="3">
        <f>VLOOKUP($B126,[1]queries!$A$2:$V$697,BP$1,FALSE)</f>
        <v>0</v>
      </c>
      <c r="BQ126" s="3">
        <f>VLOOKUP($B126,[1]queries!$A$2:$V$697,BQ$1,FALSE)</f>
        <v>9</v>
      </c>
      <c r="BR126" s="3" t="str">
        <f>VLOOKUP($B126,[1]queries!$A$2:$V$697,BR$1,FALSE)</f>
        <v/>
      </c>
    </row>
    <row r="127" spans="1:70" x14ac:dyDescent="0.2">
      <c r="A127" s="1">
        <v>126</v>
      </c>
      <c r="B127" t="s">
        <v>179</v>
      </c>
      <c r="C127">
        <v>0.77800000000000002</v>
      </c>
      <c r="D127">
        <v>0.77800000000000002</v>
      </c>
      <c r="E127">
        <v>0.77800000000000002</v>
      </c>
      <c r="F127">
        <v>0.77800000000000002</v>
      </c>
      <c r="G127">
        <v>0.77800000000000002</v>
      </c>
      <c r="H127">
        <v>0.77800000000000002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532</v>
      </c>
      <c r="O127">
        <v>81</v>
      </c>
      <c r="P127">
        <v>613</v>
      </c>
      <c r="Q127">
        <v>14119</v>
      </c>
      <c r="R127">
        <v>0.77800000000000002</v>
      </c>
      <c r="S127">
        <v>0.77800000000000002</v>
      </c>
      <c r="T127">
        <v>0.77800000000000002</v>
      </c>
      <c r="U127">
        <v>0.77800000000000002</v>
      </c>
      <c r="V127">
        <v>0.77800000000000002</v>
      </c>
      <c r="W127">
        <v>0.77800000000000002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509</v>
      </c>
      <c r="AD127">
        <v>128</v>
      </c>
      <c r="AE127">
        <v>637</v>
      </c>
      <c r="AF127">
        <v>15441</v>
      </c>
      <c r="AG127">
        <v>0.77800000000000002</v>
      </c>
      <c r="AH127">
        <v>0.77800000000000002</v>
      </c>
      <c r="AI127">
        <v>0.77800000000000002</v>
      </c>
      <c r="AJ127">
        <v>0.77800000000000002</v>
      </c>
      <c r="AK127">
        <v>0.77800000000000002</v>
      </c>
      <c r="AL127">
        <v>0.77800000000000002</v>
      </c>
      <c r="AM127">
        <v>1</v>
      </c>
      <c r="AN127">
        <v>0</v>
      </c>
      <c r="AO127">
        <v>0</v>
      </c>
      <c r="AP127">
        <v>0</v>
      </c>
      <c r="AQ127">
        <v>2</v>
      </c>
      <c r="AR127">
        <v>515</v>
      </c>
      <c r="AS127">
        <v>89</v>
      </c>
      <c r="AT127">
        <v>604</v>
      </c>
      <c r="AU127">
        <v>14570</v>
      </c>
      <c r="AV127">
        <f t="shared" si="4"/>
        <v>0.59266666666666667</v>
      </c>
      <c r="AW127">
        <f t="shared" si="5"/>
        <v>0.59266666666666667</v>
      </c>
      <c r="AX127">
        <f t="shared" si="6"/>
        <v>0.59266666666666667</v>
      </c>
      <c r="AY127" s="3" t="str">
        <f>VLOOKUP($B127,[1]queries!$A$2:$V$697,AY$1,FALSE)</f>
        <v>chemical_element</v>
      </c>
      <c r="AZ127" s="3" t="str">
        <f>VLOOKUP($B127,[1]queries!$A$2:$V$697,AZ$1,FALSE)</f>
        <v>SELECT atomic_number, symbol, element, periodic_table_group, period, block, atomic_weight, origin, phase FROM chemical_element WHERE element = 'Helium' AND atomic_weight = 4.0026</v>
      </c>
      <c r="BA127" s="3" t="str">
        <f>VLOOKUP($B127,[1]queries!$A$2:$V$697,BA$1,FALSE)</f>
        <v>List the atomic_number, symbol, element, periodic_table_group, period, block, atomic_weight, origin and phase of chemical_elements WHERE element is equal to Helium and atomic_weight is equal to 4.0026</v>
      </c>
      <c r="BB127" s="3">
        <f>VLOOKUP($B127,[1]queries!$A$2:$V$697,BB$1,FALSE)</f>
        <v>1</v>
      </c>
      <c r="BC127" s="3">
        <f>VLOOKUP($B127,[1]queries!$A$2:$V$697,BC$1,FALSE)</f>
        <v>9</v>
      </c>
      <c r="BD127" s="3">
        <f>VLOOKUP($B127,[1]queries!$A$2:$V$697,BD$1,FALSE)</f>
        <v>3</v>
      </c>
      <c r="BE127" s="3">
        <f>VLOOKUP($B127,[1]queries!$A$2:$V$697,BE$1,FALSE)</f>
        <v>6</v>
      </c>
      <c r="BF127" s="3">
        <f>VLOOKUP($B127,[1]queries!$A$2:$V$697,BF$1,FALSE)</f>
        <v>1</v>
      </c>
      <c r="BG127" s="3">
        <f>VLOOKUP($B127,[1]queries!$A$2:$V$697,BG$1,FALSE)</f>
        <v>1</v>
      </c>
      <c r="BH127" s="3">
        <f>VLOOKUP($B127,[1]queries!$A$2:$V$697,BH$1,FALSE)</f>
        <v>1</v>
      </c>
      <c r="BI127" s="3">
        <f>VLOOKUP($B127,[1]queries!$A$2:$V$697,BI$1,FALSE)</f>
        <v>0</v>
      </c>
      <c r="BJ127" s="3">
        <f>VLOOKUP($B127,[1]queries!$A$2:$V$697,BJ$1,FALSE)</f>
        <v>0</v>
      </c>
      <c r="BK127" s="3">
        <f>VLOOKUP($B127,[1]queries!$A$2:$V$697,BK$1,FALSE)</f>
        <v>0</v>
      </c>
      <c r="BL127" s="3">
        <f>VLOOKUP($B127,[1]queries!$A$2:$V$697,BL$1,FALSE)</f>
        <v>0</v>
      </c>
      <c r="BM127" s="3">
        <f>VLOOKUP($B127,[1]queries!$A$2:$V$697,BM$1,FALSE)</f>
        <v>0</v>
      </c>
      <c r="BN127" s="3">
        <f>VLOOKUP($B127,[1]queries!$A$2:$V$697,BN$1,FALSE)</f>
        <v>0</v>
      </c>
      <c r="BO127" s="3">
        <f>VLOOKUP($B127,[1]queries!$A$2:$V$697,BO$1,FALSE)</f>
        <v>0</v>
      </c>
      <c r="BP127" s="3">
        <f>VLOOKUP($B127,[1]queries!$A$2:$V$697,BP$1,FALSE)</f>
        <v>0</v>
      </c>
      <c r="BQ127" s="3">
        <f>VLOOKUP($B127,[1]queries!$A$2:$V$697,BQ$1,FALSE)</f>
        <v>9</v>
      </c>
      <c r="BR127" s="3">
        <f>VLOOKUP($B127,[1]queries!$A$2:$V$697,BR$1,FALSE)</f>
        <v>2</v>
      </c>
    </row>
    <row r="128" spans="1:70" x14ac:dyDescent="0.2">
      <c r="A128" s="1">
        <v>127</v>
      </c>
      <c r="B128" t="s">
        <v>180</v>
      </c>
      <c r="C128">
        <v>0.55500000000000005</v>
      </c>
      <c r="D128">
        <v>0.70899999999999996</v>
      </c>
      <c r="E128">
        <v>0.95499999999999996</v>
      </c>
      <c r="F128">
        <v>0.96799999999999997</v>
      </c>
      <c r="G128">
        <v>0.70199999999999996</v>
      </c>
      <c r="H128">
        <v>0.81899999999999995</v>
      </c>
      <c r="I128">
        <v>0.58099999999999996</v>
      </c>
      <c r="J128">
        <v>0</v>
      </c>
      <c r="K128">
        <v>0</v>
      </c>
      <c r="L128">
        <v>0</v>
      </c>
      <c r="M128">
        <v>3</v>
      </c>
      <c r="N128">
        <v>4900</v>
      </c>
      <c r="O128">
        <v>3734</v>
      </c>
      <c r="P128">
        <v>8634</v>
      </c>
      <c r="Q128">
        <v>52154</v>
      </c>
      <c r="R128">
        <v>0.43099999999999999</v>
      </c>
      <c r="S128">
        <v>0.59599999999999997</v>
      </c>
      <c r="T128">
        <v>0.91600000000000004</v>
      </c>
      <c r="U128">
        <v>0.97399999999999998</v>
      </c>
      <c r="V128">
        <v>0.58599999999999997</v>
      </c>
      <c r="W128">
        <v>0.74</v>
      </c>
      <c r="X128">
        <v>0.56200000000000006</v>
      </c>
      <c r="Y128">
        <v>0</v>
      </c>
      <c r="Z128">
        <v>0</v>
      </c>
      <c r="AA128">
        <v>0</v>
      </c>
      <c r="AB128">
        <v>3</v>
      </c>
      <c r="AC128">
        <v>5919</v>
      </c>
      <c r="AD128">
        <v>4475</v>
      </c>
      <c r="AE128">
        <v>10394</v>
      </c>
      <c r="AF128">
        <v>62903</v>
      </c>
      <c r="AG128">
        <v>0.33900000000000002</v>
      </c>
      <c r="AH128">
        <v>0.53300000000000003</v>
      </c>
      <c r="AI128">
        <v>0.79200000000000004</v>
      </c>
      <c r="AJ128">
        <v>0.89</v>
      </c>
      <c r="AK128">
        <v>0.47499999999999998</v>
      </c>
      <c r="AL128">
        <v>0.66700000000000004</v>
      </c>
      <c r="AM128">
        <v>0.51400000000000001</v>
      </c>
      <c r="AN128">
        <v>0</v>
      </c>
      <c r="AO128">
        <v>0</v>
      </c>
      <c r="AP128">
        <v>0</v>
      </c>
      <c r="AQ128">
        <v>3</v>
      </c>
      <c r="AR128">
        <v>6854</v>
      </c>
      <c r="AS128">
        <v>5167</v>
      </c>
      <c r="AT128">
        <v>12021</v>
      </c>
      <c r="AU128">
        <v>68267</v>
      </c>
      <c r="AV128">
        <f t="shared" si="4"/>
        <v>0.46666666666666662</v>
      </c>
      <c r="AW128">
        <f t="shared" si="5"/>
        <v>0.434</v>
      </c>
      <c r="AX128">
        <f t="shared" si="6"/>
        <v>0.39366666666666666</v>
      </c>
      <c r="AY128" s="3" t="str">
        <f>VLOOKUP($B128,[1]queries!$A$2:$V$697,AY$1,FALSE)</f>
        <v>chemical_element</v>
      </c>
      <c r="AZ128" s="3" t="str">
        <f>VLOOKUP($B128,[1]queries!$A$2:$V$697,AZ$1,FALSE)</f>
        <v>SELECT atomic_number, symbol, element, periodic_table_group, period, block, atomic_weight, origin, phase FROM chemical_element WHERE block = 'p-block'</v>
      </c>
      <c r="BA128" s="3" t="str">
        <f>VLOOKUP($B128,[1]queries!$A$2:$V$697,BA$1,FALSE)</f>
        <v>List the atomic_number, symbol, element, periodic_table_group, period, block, atomic_weight, origin and phase of chemical_elements WHERE block is equal to p-block</v>
      </c>
      <c r="BB128" s="3">
        <f>VLOOKUP($B128,[1]queries!$A$2:$V$697,BB$1,FALSE)</f>
        <v>36</v>
      </c>
      <c r="BC128" s="3">
        <f>VLOOKUP($B128,[1]queries!$A$2:$V$697,BC$1,FALSE)</f>
        <v>9</v>
      </c>
      <c r="BD128" s="3">
        <f>VLOOKUP($B128,[1]queries!$A$2:$V$697,BD$1,FALSE)</f>
        <v>3</v>
      </c>
      <c r="BE128" s="3">
        <f>VLOOKUP($B128,[1]queries!$A$2:$V$697,BE$1,FALSE)</f>
        <v>6</v>
      </c>
      <c r="BF128" s="3">
        <f>VLOOKUP($B128,[1]queries!$A$2:$V$697,BF$1,FALSE)</f>
        <v>1</v>
      </c>
      <c r="BG128" s="3">
        <f>VLOOKUP($B128,[1]queries!$A$2:$V$697,BG$1,FALSE)</f>
        <v>0</v>
      </c>
      <c r="BH128" s="3">
        <f>VLOOKUP($B128,[1]queries!$A$2:$V$697,BH$1,FALSE)</f>
        <v>1</v>
      </c>
      <c r="BI128" s="3">
        <f>VLOOKUP($B128,[1]queries!$A$2:$V$697,BI$1,FALSE)</f>
        <v>0</v>
      </c>
      <c r="BJ128" s="3">
        <f>VLOOKUP($B128,[1]queries!$A$2:$V$697,BJ$1,FALSE)</f>
        <v>0</v>
      </c>
      <c r="BK128" s="3">
        <f>VLOOKUP($B128,[1]queries!$A$2:$V$697,BK$1,FALSE)</f>
        <v>0</v>
      </c>
      <c r="BL128" s="3">
        <f>VLOOKUP($B128,[1]queries!$A$2:$V$697,BL$1,FALSE)</f>
        <v>0</v>
      </c>
      <c r="BM128" s="3">
        <f>VLOOKUP($B128,[1]queries!$A$2:$V$697,BM$1,FALSE)</f>
        <v>0</v>
      </c>
      <c r="BN128" s="3">
        <f>VLOOKUP($B128,[1]queries!$A$2:$V$697,BN$1,FALSE)</f>
        <v>0</v>
      </c>
      <c r="BO128" s="3">
        <f>VLOOKUP($B128,[1]queries!$A$2:$V$697,BO$1,FALSE)</f>
        <v>0</v>
      </c>
      <c r="BP128" s="3">
        <f>VLOOKUP($B128,[1]queries!$A$2:$V$697,BP$1,FALSE)</f>
        <v>0</v>
      </c>
      <c r="BQ128" s="3">
        <f>VLOOKUP($B128,[1]queries!$A$2:$V$697,BQ$1,FALSE)</f>
        <v>9</v>
      </c>
      <c r="BR128" s="3" t="str">
        <f>VLOOKUP($B128,[1]queries!$A$2:$V$697,BR$1,FALSE)</f>
        <v/>
      </c>
    </row>
    <row r="129" spans="1:70" x14ac:dyDescent="0.2">
      <c r="A129" s="1">
        <v>128</v>
      </c>
      <c r="B129" t="s">
        <v>181</v>
      </c>
      <c r="C129">
        <v>0.66700000000000004</v>
      </c>
      <c r="D129">
        <v>0.66700000000000004</v>
      </c>
      <c r="E129">
        <v>0.66700000000000004</v>
      </c>
      <c r="F129">
        <v>0.66700000000000004</v>
      </c>
      <c r="G129">
        <v>0.66700000000000004</v>
      </c>
      <c r="H129">
        <v>0.66700000000000004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435</v>
      </c>
      <c r="O129">
        <v>107</v>
      </c>
      <c r="P129">
        <v>542</v>
      </c>
      <c r="Q129">
        <v>15291</v>
      </c>
      <c r="R129">
        <v>0.83299999999999996</v>
      </c>
      <c r="S129">
        <v>0.83299999999999996</v>
      </c>
      <c r="T129">
        <v>0.83299999999999996</v>
      </c>
      <c r="U129">
        <v>0.83299999999999996</v>
      </c>
      <c r="V129">
        <v>0.83299999999999996</v>
      </c>
      <c r="W129">
        <v>0.83299999999999996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411</v>
      </c>
      <c r="AD129">
        <v>107</v>
      </c>
      <c r="AE129">
        <v>518</v>
      </c>
      <c r="AF129">
        <v>15938</v>
      </c>
      <c r="AG129">
        <v>0.83299999999999996</v>
      </c>
      <c r="AH129">
        <v>0.83299999999999996</v>
      </c>
      <c r="AI129">
        <v>0.83299999999999996</v>
      </c>
      <c r="AJ129">
        <v>0.83299999999999996</v>
      </c>
      <c r="AK129">
        <v>0.83299999999999996</v>
      </c>
      <c r="AL129">
        <v>0.83299999999999996</v>
      </c>
      <c r="AM129">
        <v>1</v>
      </c>
      <c r="AN129">
        <v>0</v>
      </c>
      <c r="AO129">
        <v>0</v>
      </c>
      <c r="AP129">
        <v>0</v>
      </c>
      <c r="AQ129">
        <v>2</v>
      </c>
      <c r="AR129">
        <v>411</v>
      </c>
      <c r="AS129">
        <v>107</v>
      </c>
      <c r="AT129">
        <v>518</v>
      </c>
      <c r="AU129">
        <v>15702</v>
      </c>
      <c r="AV129">
        <f t="shared" si="4"/>
        <v>0.55566666666666664</v>
      </c>
      <c r="AW129">
        <f t="shared" si="5"/>
        <v>0.61099999999999999</v>
      </c>
      <c r="AX129">
        <f t="shared" si="6"/>
        <v>0.61099999999999999</v>
      </c>
      <c r="AY129" s="3" t="str">
        <f>VLOOKUP($B129,[1]queries!$A$2:$V$697,AY$1,FALSE)</f>
        <v>airport</v>
      </c>
      <c r="AZ129" s="3" t="str">
        <f>VLOOKUP($B129,[1]queries!$A$2:$V$697,AZ$1,FALSE)</f>
        <v>SELECT iata_code, icao_code, airport_name, standard_timezone, city, nation FROM airport WHERE iata_code = 'AAA'</v>
      </c>
      <c r="BA129" s="3" t="str">
        <f>VLOOKUP($B129,[1]queries!$A$2:$V$697,BA$1,FALSE)</f>
        <v>List the iata_code, icao_code, airport_name, standard_timezone, city and nation of airports WHERE iata_code is equal to AAA</v>
      </c>
      <c r="BB129" s="3">
        <f>VLOOKUP($B129,[1]queries!$A$2:$V$697,BB$1,FALSE)</f>
        <v>1</v>
      </c>
      <c r="BC129" s="3">
        <f>VLOOKUP($B129,[1]queries!$A$2:$V$697,BC$1,FALSE)</f>
        <v>6</v>
      </c>
      <c r="BD129" s="3">
        <f>VLOOKUP($B129,[1]queries!$A$2:$V$697,BD$1,FALSE)</f>
        <v>0</v>
      </c>
      <c r="BE129" s="3">
        <f>VLOOKUP($B129,[1]queries!$A$2:$V$697,BE$1,FALSE)</f>
        <v>6</v>
      </c>
      <c r="BF129" s="3">
        <f>VLOOKUP($B129,[1]queries!$A$2:$V$697,BF$1,FALSE)</f>
        <v>1</v>
      </c>
      <c r="BG129" s="3">
        <f>VLOOKUP($B129,[1]queries!$A$2:$V$697,BG$1,FALSE)</f>
        <v>0</v>
      </c>
      <c r="BH129" s="3">
        <f>VLOOKUP($B129,[1]queries!$A$2:$V$697,BH$1,FALSE)</f>
        <v>1</v>
      </c>
      <c r="BI129" s="3">
        <f>VLOOKUP($B129,[1]queries!$A$2:$V$697,BI$1,FALSE)</f>
        <v>0</v>
      </c>
      <c r="BJ129" s="3">
        <f>VLOOKUP($B129,[1]queries!$A$2:$V$697,BJ$1,FALSE)</f>
        <v>0</v>
      </c>
      <c r="BK129" s="3">
        <f>VLOOKUP($B129,[1]queries!$A$2:$V$697,BK$1,FALSE)</f>
        <v>0</v>
      </c>
      <c r="BL129" s="3">
        <f>VLOOKUP($B129,[1]queries!$A$2:$V$697,BL$1,FALSE)</f>
        <v>0</v>
      </c>
      <c r="BM129" s="3">
        <f>VLOOKUP($B129,[1]queries!$A$2:$V$697,BM$1,FALSE)</f>
        <v>0</v>
      </c>
      <c r="BN129" s="3">
        <f>VLOOKUP($B129,[1]queries!$A$2:$V$697,BN$1,FALSE)</f>
        <v>0</v>
      </c>
      <c r="BO129" s="3">
        <f>VLOOKUP($B129,[1]queries!$A$2:$V$697,BO$1,FALSE)</f>
        <v>0</v>
      </c>
      <c r="BP129" s="3">
        <f>VLOOKUP($B129,[1]queries!$A$2:$V$697,BP$1,FALSE)</f>
        <v>0</v>
      </c>
      <c r="BQ129" s="3" t="str">
        <f>VLOOKUP($B129,[1]queries!$A$2:$V$697,BQ$1,FALSE)</f>
        <v/>
      </c>
      <c r="BR129" s="3" t="str">
        <f>VLOOKUP($B129,[1]queries!$A$2:$V$697,BR$1,FALSE)</f>
        <v/>
      </c>
    </row>
    <row r="130" spans="1:70" x14ac:dyDescent="0.2">
      <c r="A130" s="1">
        <v>129</v>
      </c>
      <c r="B130" t="s">
        <v>182</v>
      </c>
      <c r="C130">
        <v>0.71399999999999997</v>
      </c>
      <c r="D130">
        <v>0.71399999999999997</v>
      </c>
      <c r="E130">
        <v>0.71399999999999997</v>
      </c>
      <c r="F130">
        <v>0.71399999999999997</v>
      </c>
      <c r="G130">
        <v>0.71399999999999997</v>
      </c>
      <c r="H130">
        <v>0.71399999999999997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532</v>
      </c>
      <c r="O130">
        <v>81</v>
      </c>
      <c r="P130">
        <v>613</v>
      </c>
      <c r="Q130">
        <v>14695</v>
      </c>
      <c r="R130">
        <v>0.625</v>
      </c>
      <c r="S130">
        <v>0.625</v>
      </c>
      <c r="T130">
        <v>0.71399999999999997</v>
      </c>
      <c r="U130">
        <v>0.71399999999999997</v>
      </c>
      <c r="V130">
        <v>0.66700000000000004</v>
      </c>
      <c r="W130">
        <v>0.66700000000000004</v>
      </c>
      <c r="X130">
        <v>0.5</v>
      </c>
      <c r="Y130">
        <v>0</v>
      </c>
      <c r="Z130">
        <v>0</v>
      </c>
      <c r="AA130">
        <v>0</v>
      </c>
      <c r="AB130">
        <v>3</v>
      </c>
      <c r="AC130">
        <v>889</v>
      </c>
      <c r="AD130">
        <v>143</v>
      </c>
      <c r="AE130">
        <v>1032</v>
      </c>
      <c r="AF130">
        <v>20861</v>
      </c>
      <c r="AG130">
        <v>0.71399999999999997</v>
      </c>
      <c r="AH130">
        <v>0.71399999999999997</v>
      </c>
      <c r="AI130">
        <v>0.71399999999999997</v>
      </c>
      <c r="AJ130">
        <v>0.71399999999999997</v>
      </c>
      <c r="AK130">
        <v>0.71399999999999997</v>
      </c>
      <c r="AL130">
        <v>0.71399999999999997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507</v>
      </c>
      <c r="AS130">
        <v>128</v>
      </c>
      <c r="AT130">
        <v>635</v>
      </c>
      <c r="AU130">
        <v>17073</v>
      </c>
      <c r="AV130">
        <f t="shared" si="4"/>
        <v>0.57133333333333336</v>
      </c>
      <c r="AW130">
        <f t="shared" si="5"/>
        <v>0.38900000000000001</v>
      </c>
      <c r="AX130">
        <f t="shared" si="6"/>
        <v>0.57133333333333336</v>
      </c>
      <c r="AY130" s="3" t="str">
        <f>VLOOKUP($B130,[1]queries!$A$2:$V$697,AY$1,FALSE)</f>
        <v>chemical_element</v>
      </c>
      <c r="AZ130" s="3" t="str">
        <f>VLOOKUP($B130,[1]queries!$A$2:$V$697,AZ$1,FALSE)</f>
        <v>SELECT atomic_number, symbol, element, periodic_table_group, period, block, atomic_weight, origin, phase FROM chemical_element WHERE element = 'Hydrogen' AND atomic_weight = 1.008</v>
      </c>
      <c r="BA130" s="3" t="str">
        <f>VLOOKUP($B130,[1]queries!$A$2:$V$697,BA$1,FALSE)</f>
        <v>List the atomic_number, symbol, element, periodic_table_group, period, block, atomic_weight, origin and phase of chemical_elements WHERE element is equal to Hydrogen and atomic_weight is equal to 1.008</v>
      </c>
      <c r="BB130" s="3">
        <f>VLOOKUP($B130,[1]queries!$A$2:$V$697,BB$1,FALSE)</f>
        <v>1</v>
      </c>
      <c r="BC130" s="3">
        <f>VLOOKUP($B130,[1]queries!$A$2:$V$697,BC$1,FALSE)</f>
        <v>9</v>
      </c>
      <c r="BD130" s="3">
        <f>VLOOKUP($B130,[1]queries!$A$2:$V$697,BD$1,FALSE)</f>
        <v>3</v>
      </c>
      <c r="BE130" s="3">
        <f>VLOOKUP($B130,[1]queries!$A$2:$V$697,BE$1,FALSE)</f>
        <v>6</v>
      </c>
      <c r="BF130" s="3">
        <f>VLOOKUP($B130,[1]queries!$A$2:$V$697,BF$1,FALSE)</f>
        <v>1</v>
      </c>
      <c r="BG130" s="3">
        <f>VLOOKUP($B130,[1]queries!$A$2:$V$697,BG$1,FALSE)</f>
        <v>1</v>
      </c>
      <c r="BH130" s="3">
        <f>VLOOKUP($B130,[1]queries!$A$2:$V$697,BH$1,FALSE)</f>
        <v>1</v>
      </c>
      <c r="BI130" s="3">
        <f>VLOOKUP($B130,[1]queries!$A$2:$V$697,BI$1,FALSE)</f>
        <v>0</v>
      </c>
      <c r="BJ130" s="3">
        <f>VLOOKUP($B130,[1]queries!$A$2:$V$697,BJ$1,FALSE)</f>
        <v>0</v>
      </c>
      <c r="BK130" s="3">
        <f>VLOOKUP($B130,[1]queries!$A$2:$V$697,BK$1,FALSE)</f>
        <v>0</v>
      </c>
      <c r="BL130" s="3">
        <f>VLOOKUP($B130,[1]queries!$A$2:$V$697,BL$1,FALSE)</f>
        <v>0</v>
      </c>
      <c r="BM130" s="3">
        <f>VLOOKUP($B130,[1]queries!$A$2:$V$697,BM$1,FALSE)</f>
        <v>0</v>
      </c>
      <c r="BN130" s="3">
        <f>VLOOKUP($B130,[1]queries!$A$2:$V$697,BN$1,FALSE)</f>
        <v>0</v>
      </c>
      <c r="BO130" s="3">
        <f>VLOOKUP($B130,[1]queries!$A$2:$V$697,BO$1,FALSE)</f>
        <v>0</v>
      </c>
      <c r="BP130" s="3">
        <f>VLOOKUP($B130,[1]queries!$A$2:$V$697,BP$1,FALSE)</f>
        <v>0</v>
      </c>
      <c r="BQ130" s="3">
        <f>VLOOKUP($B130,[1]queries!$A$2:$V$697,BQ$1,FALSE)</f>
        <v>9</v>
      </c>
      <c r="BR130" s="3">
        <f>VLOOKUP($B130,[1]queries!$A$2:$V$697,BR$1,FALSE)</f>
        <v>2</v>
      </c>
    </row>
    <row r="131" spans="1:70" x14ac:dyDescent="0.2">
      <c r="A131" s="1">
        <v>130</v>
      </c>
      <c r="B131" t="s">
        <v>183</v>
      </c>
      <c r="C131">
        <v>0.89100000000000001</v>
      </c>
      <c r="D131">
        <v>0.92200000000000004</v>
      </c>
      <c r="E131">
        <v>0.86399999999999999</v>
      </c>
      <c r="F131">
        <v>0.92400000000000004</v>
      </c>
      <c r="G131">
        <v>0.877</v>
      </c>
      <c r="H131">
        <v>0.92300000000000004</v>
      </c>
      <c r="I131">
        <v>0.92900000000000005</v>
      </c>
      <c r="J131">
        <v>0</v>
      </c>
      <c r="K131">
        <v>0</v>
      </c>
      <c r="L131">
        <v>0</v>
      </c>
      <c r="M131">
        <v>2</v>
      </c>
      <c r="N131">
        <v>1068</v>
      </c>
      <c r="O131">
        <v>1011</v>
      </c>
      <c r="P131">
        <v>2079</v>
      </c>
      <c r="Q131">
        <v>23949</v>
      </c>
      <c r="R131">
        <v>0.79200000000000004</v>
      </c>
      <c r="S131">
        <v>0.81899999999999995</v>
      </c>
      <c r="T131">
        <v>0.86399999999999999</v>
      </c>
      <c r="U131">
        <v>0.92400000000000004</v>
      </c>
      <c r="V131">
        <v>0.82599999999999996</v>
      </c>
      <c r="W131">
        <v>0.86899999999999999</v>
      </c>
      <c r="X131">
        <v>0.92900000000000005</v>
      </c>
      <c r="Y131">
        <v>0</v>
      </c>
      <c r="Z131">
        <v>0</v>
      </c>
      <c r="AA131">
        <v>0</v>
      </c>
      <c r="AB131">
        <v>2</v>
      </c>
      <c r="AC131">
        <v>1151</v>
      </c>
      <c r="AD131">
        <v>1117</v>
      </c>
      <c r="AE131">
        <v>2268</v>
      </c>
      <c r="AF131">
        <v>24940</v>
      </c>
      <c r="AG131">
        <v>0.79200000000000004</v>
      </c>
      <c r="AH131">
        <v>0.81899999999999995</v>
      </c>
      <c r="AI131">
        <v>0.86399999999999999</v>
      </c>
      <c r="AJ131">
        <v>0.92400000000000004</v>
      </c>
      <c r="AK131">
        <v>0.82599999999999996</v>
      </c>
      <c r="AL131">
        <v>0.86899999999999999</v>
      </c>
      <c r="AM131">
        <v>0.92900000000000005</v>
      </c>
      <c r="AN131">
        <v>0</v>
      </c>
      <c r="AO131">
        <v>0</v>
      </c>
      <c r="AP131">
        <v>0</v>
      </c>
      <c r="AQ131">
        <v>2</v>
      </c>
      <c r="AR131">
        <v>1153</v>
      </c>
      <c r="AS131">
        <v>1119</v>
      </c>
      <c r="AT131">
        <v>2272</v>
      </c>
      <c r="AU131">
        <v>26510</v>
      </c>
      <c r="AV131">
        <f t="shared" si="4"/>
        <v>0.6173333333333334</v>
      </c>
      <c r="AW131">
        <f t="shared" si="5"/>
        <v>0.59933333333333338</v>
      </c>
      <c r="AX131">
        <f t="shared" si="6"/>
        <v>0.59933333333333338</v>
      </c>
      <c r="AY131" s="3" t="str">
        <f>VLOOKUP($B131,[1]queries!$A$2:$V$697,AY$1,FALSE)</f>
        <v>chemical_element</v>
      </c>
      <c r="AZ131" s="3" t="str">
        <f>VLOOKUP($B131,[1]queries!$A$2:$V$697,AZ$1,FALSE)</f>
        <v>SELECT atomic_number, symbol, element, periodic_table_group, period, block, atomic_weight, origin, phase FROM chemical_element WHERE block = 's-block'</v>
      </c>
      <c r="BA131" s="3" t="str">
        <f>VLOOKUP($B131,[1]queries!$A$2:$V$697,BA$1,FALSE)</f>
        <v>List the atomic_number, symbol, element, periodic_table_group, period, block, atomic_weight, origin and phase of chemical_elements WHERE block is equal to s-block</v>
      </c>
      <c r="BB131" s="3">
        <f>VLOOKUP($B131,[1]queries!$A$2:$V$697,BB$1,FALSE)</f>
        <v>14</v>
      </c>
      <c r="BC131" s="3">
        <f>VLOOKUP($B131,[1]queries!$A$2:$V$697,BC$1,FALSE)</f>
        <v>9</v>
      </c>
      <c r="BD131" s="3">
        <f>VLOOKUP($B131,[1]queries!$A$2:$V$697,BD$1,FALSE)</f>
        <v>3</v>
      </c>
      <c r="BE131" s="3">
        <f>VLOOKUP($B131,[1]queries!$A$2:$V$697,BE$1,FALSE)</f>
        <v>6</v>
      </c>
      <c r="BF131" s="3">
        <f>VLOOKUP($B131,[1]queries!$A$2:$V$697,BF$1,FALSE)</f>
        <v>1</v>
      </c>
      <c r="BG131" s="3">
        <f>VLOOKUP($B131,[1]queries!$A$2:$V$697,BG$1,FALSE)</f>
        <v>0</v>
      </c>
      <c r="BH131" s="3">
        <f>VLOOKUP($B131,[1]queries!$A$2:$V$697,BH$1,FALSE)</f>
        <v>1</v>
      </c>
      <c r="BI131" s="3">
        <f>VLOOKUP($B131,[1]queries!$A$2:$V$697,BI$1,FALSE)</f>
        <v>0</v>
      </c>
      <c r="BJ131" s="3">
        <f>VLOOKUP($B131,[1]queries!$A$2:$V$697,BJ$1,FALSE)</f>
        <v>0</v>
      </c>
      <c r="BK131" s="3">
        <f>VLOOKUP($B131,[1]queries!$A$2:$V$697,BK$1,FALSE)</f>
        <v>0</v>
      </c>
      <c r="BL131" s="3">
        <f>VLOOKUP($B131,[1]queries!$A$2:$V$697,BL$1,FALSE)</f>
        <v>0</v>
      </c>
      <c r="BM131" s="3">
        <f>VLOOKUP($B131,[1]queries!$A$2:$V$697,BM$1,FALSE)</f>
        <v>0</v>
      </c>
      <c r="BN131" s="3">
        <f>VLOOKUP($B131,[1]queries!$A$2:$V$697,BN$1,FALSE)</f>
        <v>0</v>
      </c>
      <c r="BO131" s="3">
        <f>VLOOKUP($B131,[1]queries!$A$2:$V$697,BO$1,FALSE)</f>
        <v>0</v>
      </c>
      <c r="BP131" s="3">
        <f>VLOOKUP($B131,[1]queries!$A$2:$V$697,BP$1,FALSE)</f>
        <v>0</v>
      </c>
      <c r="BQ131" s="3">
        <f>VLOOKUP($B131,[1]queries!$A$2:$V$697,BQ$1,FALSE)</f>
        <v>9</v>
      </c>
      <c r="BR131" s="3" t="str">
        <f>VLOOKUP($B131,[1]queries!$A$2:$V$697,BR$1,FALSE)</f>
        <v/>
      </c>
    </row>
    <row r="132" spans="1:70" x14ac:dyDescent="0.2">
      <c r="A132" s="1">
        <v>131</v>
      </c>
      <c r="B132" t="s">
        <v>184</v>
      </c>
      <c r="C132">
        <v>0.66700000000000004</v>
      </c>
      <c r="D132">
        <v>1</v>
      </c>
      <c r="E132">
        <v>0.66700000000000004</v>
      </c>
      <c r="F132">
        <v>1</v>
      </c>
      <c r="G132">
        <v>0.66700000000000004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356</v>
      </c>
      <c r="O132">
        <v>57</v>
      </c>
      <c r="P132">
        <v>413</v>
      </c>
      <c r="Q132">
        <v>14760</v>
      </c>
      <c r="R132">
        <v>0.66700000000000004</v>
      </c>
      <c r="S132">
        <v>1</v>
      </c>
      <c r="T132">
        <v>0.66700000000000004</v>
      </c>
      <c r="U132">
        <v>1</v>
      </c>
      <c r="V132">
        <v>0.66700000000000004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2</v>
      </c>
      <c r="AC132">
        <v>335</v>
      </c>
      <c r="AD132">
        <v>58</v>
      </c>
      <c r="AE132">
        <v>393</v>
      </c>
      <c r="AF132">
        <v>19782</v>
      </c>
      <c r="AG132">
        <v>0.66700000000000004</v>
      </c>
      <c r="AH132">
        <v>1</v>
      </c>
      <c r="AI132">
        <v>0.66700000000000004</v>
      </c>
      <c r="AJ132">
        <v>1</v>
      </c>
      <c r="AK132">
        <v>0.66700000000000004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2</v>
      </c>
      <c r="AR132">
        <v>331</v>
      </c>
      <c r="AS132">
        <v>58</v>
      </c>
      <c r="AT132">
        <v>389</v>
      </c>
      <c r="AU132">
        <v>20535</v>
      </c>
      <c r="AV132">
        <f t="shared" ref="AV132:AV195" si="7">IF(H132="","",AVERAGEA(H132,I132,L132))</f>
        <v>1</v>
      </c>
      <c r="AW132">
        <f t="shared" ref="AW132:AW195" si="8">IF(W132="","",AVERAGE(W132,X132,AA132))</f>
        <v>1</v>
      </c>
      <c r="AX132">
        <f t="shared" ref="AX132:AX195" si="9">IF(AL132="","",AVERAGE(AL132,AM132,AP132))</f>
        <v>1</v>
      </c>
      <c r="AY132" s="3" t="str">
        <f>VLOOKUP($B132,[1]queries!$A$2:$V$697,AY$1,FALSE)</f>
        <v>video_game_publisher</v>
      </c>
      <c r="AZ132" s="3" t="str">
        <f>VLOOKUP($B132,[1]queries!$A$2:$V$697,AZ$1,FALSE)</f>
        <v>SELECT publisher_name, established_in_year, nation FROM video_game_publisher WHERE publisher_name = '07th Expansion' AND nation = 'Japan'</v>
      </c>
      <c r="BA132" s="3" t="str">
        <f>VLOOKUP($B132,[1]queries!$A$2:$V$697,BA$1,FALSE)</f>
        <v>List the publisher_name, established_in_year and nation of video_game_publishers WHERE publisher_name is equal to 07th Expansion and nation is equal to Japan</v>
      </c>
      <c r="BB132" s="3">
        <f>VLOOKUP($B132,[1]queries!$A$2:$V$697,BB$1,FALSE)</f>
        <v>1</v>
      </c>
      <c r="BC132" s="3">
        <f>VLOOKUP($B132,[1]queries!$A$2:$V$697,BC$1,FALSE)</f>
        <v>3</v>
      </c>
      <c r="BD132" s="3">
        <f>VLOOKUP($B132,[1]queries!$A$2:$V$697,BD$1,FALSE)</f>
        <v>1</v>
      </c>
      <c r="BE132" s="3">
        <f>VLOOKUP($B132,[1]queries!$A$2:$V$697,BE$1,FALSE)</f>
        <v>2</v>
      </c>
      <c r="BF132" s="3">
        <f>VLOOKUP($B132,[1]queries!$A$2:$V$697,BF$1,FALSE)</f>
        <v>1</v>
      </c>
      <c r="BG132" s="3">
        <f>VLOOKUP($B132,[1]queries!$A$2:$V$697,BG$1,FALSE)</f>
        <v>0</v>
      </c>
      <c r="BH132" s="3">
        <f>VLOOKUP($B132,[1]queries!$A$2:$V$697,BH$1,FALSE)</f>
        <v>2</v>
      </c>
      <c r="BI132" s="3">
        <f>VLOOKUP($B132,[1]queries!$A$2:$V$697,BI$1,FALSE)</f>
        <v>0</v>
      </c>
      <c r="BJ132" s="3">
        <f>VLOOKUP($B132,[1]queries!$A$2:$V$697,BJ$1,FALSE)</f>
        <v>0</v>
      </c>
      <c r="BK132" s="3">
        <f>VLOOKUP($B132,[1]queries!$A$2:$V$697,BK$1,FALSE)</f>
        <v>0</v>
      </c>
      <c r="BL132" s="3">
        <f>VLOOKUP($B132,[1]queries!$A$2:$V$697,BL$1,FALSE)</f>
        <v>0</v>
      </c>
      <c r="BM132" s="3">
        <f>VLOOKUP($B132,[1]queries!$A$2:$V$697,BM$1,FALSE)</f>
        <v>0</v>
      </c>
      <c r="BN132" s="3">
        <f>VLOOKUP($B132,[1]queries!$A$2:$V$697,BN$1,FALSE)</f>
        <v>0</v>
      </c>
      <c r="BO132" s="3">
        <f>VLOOKUP($B132,[1]queries!$A$2:$V$697,BO$1,FALSE)</f>
        <v>0</v>
      </c>
      <c r="BP132" s="3">
        <f>VLOOKUP($B132,[1]queries!$A$2:$V$697,BP$1,FALSE)</f>
        <v>0</v>
      </c>
      <c r="BQ132" s="3">
        <f>VLOOKUP($B132,[1]queries!$A$2:$V$697,BQ$1,FALSE)</f>
        <v>3</v>
      </c>
      <c r="BR132" s="3" t="str">
        <f>VLOOKUP($B132,[1]queries!$A$2:$V$697,BR$1,FALSE)</f>
        <v/>
      </c>
    </row>
    <row r="133" spans="1:70" x14ac:dyDescent="0.2">
      <c r="A133" s="1">
        <v>132</v>
      </c>
      <c r="B133" t="s">
        <v>185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344</v>
      </c>
      <c r="O133">
        <v>53</v>
      </c>
      <c r="P133">
        <v>397</v>
      </c>
      <c r="Q133">
        <v>20221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329</v>
      </c>
      <c r="AD133">
        <v>54</v>
      </c>
      <c r="AE133">
        <v>383</v>
      </c>
      <c r="AF133">
        <v>16322</v>
      </c>
      <c r="AG133">
        <v>0.5</v>
      </c>
      <c r="AH133">
        <v>0.83299999999999996</v>
      </c>
      <c r="AI133">
        <v>1</v>
      </c>
      <c r="AJ133">
        <v>1</v>
      </c>
      <c r="AK133">
        <v>0.66700000000000004</v>
      </c>
      <c r="AL133">
        <v>0.90900000000000003</v>
      </c>
      <c r="AM133">
        <v>0.25</v>
      </c>
      <c r="AN133">
        <v>1</v>
      </c>
      <c r="AO133">
        <v>1</v>
      </c>
      <c r="AP133">
        <v>1</v>
      </c>
      <c r="AQ133">
        <v>4</v>
      </c>
      <c r="AR133">
        <v>953</v>
      </c>
      <c r="AS133">
        <v>166</v>
      </c>
      <c r="AT133">
        <v>1119</v>
      </c>
      <c r="AU133">
        <v>31402</v>
      </c>
      <c r="AV133">
        <f t="shared" si="7"/>
        <v>1</v>
      </c>
      <c r="AW133">
        <f t="shared" si="8"/>
        <v>1</v>
      </c>
      <c r="AX133">
        <f t="shared" si="9"/>
        <v>0.71966666666666657</v>
      </c>
      <c r="AY133" s="3" t="str">
        <f>VLOOKUP($B133,[1]queries!$A$2:$V$697,AY$1,FALSE)</f>
        <v>web_search_engine</v>
      </c>
      <c r="AZ133" s="3" t="str">
        <f>VLOOKUP($B133,[1]queries!$A$2:$V$697,AZ$1,FALSE)</f>
        <v>SELECT released_year, name, is_active FROM web_search_engine WHERE released_year &lt;= 1994 AND name = 'WebCrawler'</v>
      </c>
      <c r="BA133" s="3" t="str">
        <f>VLOOKUP($B133,[1]queries!$A$2:$V$697,BA$1,FALSE)</f>
        <v>List the released_year, name and is_active of web_search_engines WHERE released_year is smaller or equal than 1994 and name is equal to WebCrawler</v>
      </c>
      <c r="BB133" s="3">
        <f>VLOOKUP($B133,[1]queries!$A$2:$V$697,BB$1,FALSE)</f>
        <v>1</v>
      </c>
      <c r="BC133" s="3">
        <f>VLOOKUP($B133,[1]queries!$A$2:$V$697,BC$1,FALSE)</f>
        <v>3</v>
      </c>
      <c r="BD133" s="3">
        <f>VLOOKUP($B133,[1]queries!$A$2:$V$697,BD$1,FALSE)</f>
        <v>1</v>
      </c>
      <c r="BE133" s="3">
        <f>VLOOKUP($B133,[1]queries!$A$2:$V$697,BE$1,FALSE)</f>
        <v>2</v>
      </c>
      <c r="BF133" s="3">
        <f>VLOOKUP($B133,[1]queries!$A$2:$V$697,BF$1,FALSE)</f>
        <v>1</v>
      </c>
      <c r="BG133" s="3">
        <f>VLOOKUP($B133,[1]queries!$A$2:$V$697,BG$1,FALSE)</f>
        <v>1</v>
      </c>
      <c r="BH133" s="3">
        <f>VLOOKUP($B133,[1]queries!$A$2:$V$697,BH$1,FALSE)</f>
        <v>1</v>
      </c>
      <c r="BI133" s="3">
        <f>VLOOKUP($B133,[1]queries!$A$2:$V$697,BI$1,FALSE)</f>
        <v>0</v>
      </c>
      <c r="BJ133" s="3">
        <f>VLOOKUP($B133,[1]queries!$A$2:$V$697,BJ$1,FALSE)</f>
        <v>0</v>
      </c>
      <c r="BK133" s="3">
        <f>VLOOKUP($B133,[1]queries!$A$2:$V$697,BK$1,FALSE)</f>
        <v>0</v>
      </c>
      <c r="BL133" s="3">
        <f>VLOOKUP($B133,[1]queries!$A$2:$V$697,BL$1,FALSE)</f>
        <v>0</v>
      </c>
      <c r="BM133" s="3">
        <f>VLOOKUP($B133,[1]queries!$A$2:$V$697,BM$1,FALSE)</f>
        <v>0</v>
      </c>
      <c r="BN133" s="3">
        <f>VLOOKUP($B133,[1]queries!$A$2:$V$697,BN$1,FALSE)</f>
        <v>0</v>
      </c>
      <c r="BO133" s="3">
        <f>VLOOKUP($B133,[1]queries!$A$2:$V$697,BO$1,FALSE)</f>
        <v>0</v>
      </c>
      <c r="BP133" s="3">
        <f>VLOOKUP($B133,[1]queries!$A$2:$V$697,BP$1,FALSE)</f>
        <v>0</v>
      </c>
      <c r="BQ133" s="3">
        <f>VLOOKUP($B133,[1]queries!$A$2:$V$697,BQ$1,FALSE)</f>
        <v>3</v>
      </c>
      <c r="BR133" s="3">
        <f>VLOOKUP($B133,[1]queries!$A$2:$V$697,BR$1,FALSE)</f>
        <v>2</v>
      </c>
    </row>
    <row r="134" spans="1:70" x14ac:dyDescent="0.2">
      <c r="A134" s="1">
        <v>133</v>
      </c>
      <c r="B134" t="s">
        <v>186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531</v>
      </c>
      <c r="O134">
        <v>84</v>
      </c>
      <c r="P134">
        <v>615</v>
      </c>
      <c r="Q134">
        <v>19490</v>
      </c>
      <c r="R134">
        <v>0.85699999999999998</v>
      </c>
      <c r="S134">
        <v>0.85699999999999998</v>
      </c>
      <c r="T134">
        <v>0.85699999999999998</v>
      </c>
      <c r="U134">
        <v>0.85699999999999998</v>
      </c>
      <c r="V134">
        <v>0.85699999999999998</v>
      </c>
      <c r="W134">
        <v>0.85699999999999998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503</v>
      </c>
      <c r="AD134">
        <v>132</v>
      </c>
      <c r="AE134">
        <v>635</v>
      </c>
      <c r="AF134">
        <v>17197</v>
      </c>
      <c r="AG134">
        <v>0.85699999999999998</v>
      </c>
      <c r="AH134">
        <v>0.85699999999999998</v>
      </c>
      <c r="AI134">
        <v>0.85699999999999998</v>
      </c>
      <c r="AJ134">
        <v>0.85699999999999998</v>
      </c>
      <c r="AK134">
        <v>0.85699999999999998</v>
      </c>
      <c r="AL134">
        <v>0.85699999999999998</v>
      </c>
      <c r="AM134">
        <v>1</v>
      </c>
      <c r="AN134">
        <v>0</v>
      </c>
      <c r="AO134">
        <v>0</v>
      </c>
      <c r="AP134">
        <v>0</v>
      </c>
      <c r="AQ134">
        <v>2</v>
      </c>
      <c r="AR134">
        <v>505</v>
      </c>
      <c r="AS134">
        <v>132</v>
      </c>
      <c r="AT134">
        <v>637</v>
      </c>
      <c r="AU134">
        <v>20182</v>
      </c>
      <c r="AV134">
        <f t="shared" si="7"/>
        <v>1</v>
      </c>
      <c r="AW134">
        <f t="shared" si="8"/>
        <v>0.61899999999999999</v>
      </c>
      <c r="AX134">
        <f t="shared" si="9"/>
        <v>0.61899999999999999</v>
      </c>
      <c r="AY134" s="3" t="str">
        <f>VLOOKUP($B134,[1]queries!$A$2:$V$697,AY$1,FALSE)</f>
        <v>chemical_element</v>
      </c>
      <c r="AZ134" s="3" t="str">
        <f>VLOOKUP($B134,[1]queries!$A$2:$V$697,AZ$1,FALSE)</f>
        <v>SELECT atomic_number, symbol, element, periodic_table_group, period, block, atomic_weight, origin, phase FROM chemical_element WHERE element = 'Hydrogen' AND block = 's-block'</v>
      </c>
      <c r="BA134" s="3" t="str">
        <f>VLOOKUP($B134,[1]queries!$A$2:$V$697,BA$1,FALSE)</f>
        <v>List the atomic_number, symbol, element, periodic_table_group, period, block, atomic_weight, origin and phase of chemical_elements WHERE element is equal to Hydrogen and block is equal to s-block</v>
      </c>
      <c r="BB134" s="3">
        <f>VLOOKUP($B134,[1]queries!$A$2:$V$697,BB$1,FALSE)</f>
        <v>1</v>
      </c>
      <c r="BC134" s="3">
        <f>VLOOKUP($B134,[1]queries!$A$2:$V$697,BC$1,FALSE)</f>
        <v>9</v>
      </c>
      <c r="BD134" s="3">
        <f>VLOOKUP($B134,[1]queries!$A$2:$V$697,BD$1,FALSE)</f>
        <v>3</v>
      </c>
      <c r="BE134" s="3">
        <f>VLOOKUP($B134,[1]queries!$A$2:$V$697,BE$1,FALSE)</f>
        <v>6</v>
      </c>
      <c r="BF134" s="3">
        <f>VLOOKUP($B134,[1]queries!$A$2:$V$697,BF$1,FALSE)</f>
        <v>1</v>
      </c>
      <c r="BG134" s="3">
        <f>VLOOKUP($B134,[1]queries!$A$2:$V$697,BG$1,FALSE)</f>
        <v>0</v>
      </c>
      <c r="BH134" s="3">
        <f>VLOOKUP($B134,[1]queries!$A$2:$V$697,BH$1,FALSE)</f>
        <v>2</v>
      </c>
      <c r="BI134" s="3">
        <f>VLOOKUP($B134,[1]queries!$A$2:$V$697,BI$1,FALSE)</f>
        <v>0</v>
      </c>
      <c r="BJ134" s="3">
        <f>VLOOKUP($B134,[1]queries!$A$2:$V$697,BJ$1,FALSE)</f>
        <v>0</v>
      </c>
      <c r="BK134" s="3">
        <f>VLOOKUP($B134,[1]queries!$A$2:$V$697,BK$1,FALSE)</f>
        <v>0</v>
      </c>
      <c r="BL134" s="3">
        <f>VLOOKUP($B134,[1]queries!$A$2:$V$697,BL$1,FALSE)</f>
        <v>0</v>
      </c>
      <c r="BM134" s="3">
        <f>VLOOKUP($B134,[1]queries!$A$2:$V$697,BM$1,FALSE)</f>
        <v>0</v>
      </c>
      <c r="BN134" s="3">
        <f>VLOOKUP($B134,[1]queries!$A$2:$V$697,BN$1,FALSE)</f>
        <v>0</v>
      </c>
      <c r="BO134" s="3">
        <f>VLOOKUP($B134,[1]queries!$A$2:$V$697,BO$1,FALSE)</f>
        <v>0</v>
      </c>
      <c r="BP134" s="3">
        <f>VLOOKUP($B134,[1]queries!$A$2:$V$697,BP$1,FALSE)</f>
        <v>0</v>
      </c>
      <c r="BQ134" s="3">
        <f>VLOOKUP($B134,[1]queries!$A$2:$V$697,BQ$1,FALSE)</f>
        <v>9</v>
      </c>
      <c r="BR134" s="3" t="str">
        <f>VLOOKUP($B134,[1]queries!$A$2:$V$697,BR$1,FALSE)</f>
        <v/>
      </c>
    </row>
    <row r="135" spans="1:70" x14ac:dyDescent="0.2">
      <c r="A135" s="1">
        <v>134</v>
      </c>
      <c r="B135" t="s">
        <v>187</v>
      </c>
      <c r="C135">
        <v>0.88900000000000001</v>
      </c>
      <c r="D135">
        <v>0.88900000000000001</v>
      </c>
      <c r="E135">
        <v>0.94099999999999995</v>
      </c>
      <c r="F135">
        <v>0.94099999999999995</v>
      </c>
      <c r="G135">
        <v>0.91400000000000003</v>
      </c>
      <c r="H135">
        <v>0.91400000000000003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918</v>
      </c>
      <c r="O135">
        <v>770</v>
      </c>
      <c r="P135">
        <v>1688</v>
      </c>
      <c r="Q135">
        <v>21222</v>
      </c>
      <c r="R135">
        <v>0.90600000000000003</v>
      </c>
      <c r="S135">
        <v>0.90600000000000003</v>
      </c>
      <c r="T135">
        <v>0.94099999999999995</v>
      </c>
      <c r="U135">
        <v>0.94099999999999995</v>
      </c>
      <c r="V135">
        <v>0.92300000000000004</v>
      </c>
      <c r="W135">
        <v>0.92300000000000004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900</v>
      </c>
      <c r="AD135">
        <v>769</v>
      </c>
      <c r="AE135">
        <v>1669</v>
      </c>
      <c r="AF135">
        <v>18393</v>
      </c>
      <c r="AG135">
        <v>0.8</v>
      </c>
      <c r="AH135">
        <v>0.8</v>
      </c>
      <c r="AI135">
        <v>0.94099999999999995</v>
      </c>
      <c r="AJ135">
        <v>0.94099999999999995</v>
      </c>
      <c r="AK135">
        <v>0.86499999999999999</v>
      </c>
      <c r="AL135">
        <v>0.86499999999999999</v>
      </c>
      <c r="AM135">
        <v>1</v>
      </c>
      <c r="AN135">
        <v>0</v>
      </c>
      <c r="AO135">
        <v>0</v>
      </c>
      <c r="AP135">
        <v>0</v>
      </c>
      <c r="AQ135">
        <v>2</v>
      </c>
      <c r="AR135">
        <v>971</v>
      </c>
      <c r="AS135">
        <v>846</v>
      </c>
      <c r="AT135">
        <v>1817</v>
      </c>
      <c r="AU135">
        <v>22333</v>
      </c>
      <c r="AV135">
        <f t="shared" si="7"/>
        <v>0.63800000000000001</v>
      </c>
      <c r="AW135">
        <f t="shared" si="8"/>
        <v>0.64100000000000001</v>
      </c>
      <c r="AX135">
        <f t="shared" si="9"/>
        <v>0.6216666666666667</v>
      </c>
      <c r="AY135" s="3" t="str">
        <f>VLOOKUP($B135,[1]queries!$A$2:$V$697,AY$1,FALSE)</f>
        <v>chemical_element</v>
      </c>
      <c r="AZ135" s="3" t="str">
        <f>VLOOKUP($B135,[1]queries!$A$2:$V$697,AZ$1,FALSE)</f>
        <v>SELECT atomic_number, symbol, element, periodic_table_group, period, block, atomic_weight, origin, phase FROM chemical_element WHERE period &lt;= 2</v>
      </c>
      <c r="BA135" s="3" t="str">
        <f>VLOOKUP($B135,[1]queries!$A$2:$V$697,BA$1,FALSE)</f>
        <v>List the atomic_number, symbol, element, periodic_table_group, period, block, atomic_weight, origin and phase of chemical_elements WHERE period is smaller or equal than 2</v>
      </c>
      <c r="BB135" s="3">
        <f>VLOOKUP($B135,[1]queries!$A$2:$V$697,BB$1,FALSE)</f>
        <v>10</v>
      </c>
      <c r="BC135" s="3">
        <f>VLOOKUP($B135,[1]queries!$A$2:$V$697,BC$1,FALSE)</f>
        <v>9</v>
      </c>
      <c r="BD135" s="3">
        <f>VLOOKUP($B135,[1]queries!$A$2:$V$697,BD$1,FALSE)</f>
        <v>3</v>
      </c>
      <c r="BE135" s="3">
        <f>VLOOKUP($B135,[1]queries!$A$2:$V$697,BE$1,FALSE)</f>
        <v>6</v>
      </c>
      <c r="BF135" s="3">
        <f>VLOOKUP($B135,[1]queries!$A$2:$V$697,BF$1,FALSE)</f>
        <v>1</v>
      </c>
      <c r="BG135" s="3">
        <f>VLOOKUP($B135,[1]queries!$A$2:$V$697,BG$1,FALSE)</f>
        <v>1</v>
      </c>
      <c r="BH135" s="3">
        <f>VLOOKUP($B135,[1]queries!$A$2:$V$697,BH$1,FALSE)</f>
        <v>0</v>
      </c>
      <c r="BI135" s="3">
        <f>VLOOKUP($B135,[1]queries!$A$2:$V$697,BI$1,FALSE)</f>
        <v>0</v>
      </c>
      <c r="BJ135" s="3">
        <f>VLOOKUP($B135,[1]queries!$A$2:$V$697,BJ$1,FALSE)</f>
        <v>0</v>
      </c>
      <c r="BK135" s="3">
        <f>VLOOKUP($B135,[1]queries!$A$2:$V$697,BK$1,FALSE)</f>
        <v>0</v>
      </c>
      <c r="BL135" s="3">
        <f>VLOOKUP($B135,[1]queries!$A$2:$V$697,BL$1,FALSE)</f>
        <v>0</v>
      </c>
      <c r="BM135" s="3">
        <f>VLOOKUP($B135,[1]queries!$A$2:$V$697,BM$1,FALSE)</f>
        <v>0</v>
      </c>
      <c r="BN135" s="3">
        <f>VLOOKUP($B135,[1]queries!$A$2:$V$697,BN$1,FALSE)</f>
        <v>0</v>
      </c>
      <c r="BO135" s="3">
        <f>VLOOKUP($B135,[1]queries!$A$2:$V$697,BO$1,FALSE)</f>
        <v>0</v>
      </c>
      <c r="BP135" s="3">
        <f>VLOOKUP($B135,[1]queries!$A$2:$V$697,BP$1,FALSE)</f>
        <v>0</v>
      </c>
      <c r="BQ135" s="3">
        <f>VLOOKUP($B135,[1]queries!$A$2:$V$697,BQ$1,FALSE)</f>
        <v>9</v>
      </c>
      <c r="BR135" s="3" t="str">
        <f>VLOOKUP($B135,[1]queries!$A$2:$V$697,BR$1,FALSE)</f>
        <v/>
      </c>
    </row>
    <row r="136" spans="1:70" x14ac:dyDescent="0.2">
      <c r="A136" s="1">
        <v>135</v>
      </c>
      <c r="B136" t="s">
        <v>188</v>
      </c>
      <c r="C136">
        <v>0.75</v>
      </c>
      <c r="D136">
        <v>0.75</v>
      </c>
      <c r="E136">
        <v>1</v>
      </c>
      <c r="F136">
        <v>1</v>
      </c>
      <c r="G136">
        <v>0.85699999999999998</v>
      </c>
      <c r="H136">
        <v>0.85699999999999998</v>
      </c>
      <c r="I136">
        <v>0.5</v>
      </c>
      <c r="J136">
        <v>1</v>
      </c>
      <c r="K136">
        <v>1</v>
      </c>
      <c r="L136">
        <v>1</v>
      </c>
      <c r="M136">
        <v>2</v>
      </c>
      <c r="N136">
        <v>375</v>
      </c>
      <c r="O136">
        <v>108</v>
      </c>
      <c r="P136">
        <v>483</v>
      </c>
      <c r="Q136">
        <v>16574</v>
      </c>
      <c r="R136">
        <v>0.6</v>
      </c>
      <c r="S136">
        <v>0.6</v>
      </c>
      <c r="T136">
        <v>1</v>
      </c>
      <c r="U136">
        <v>1</v>
      </c>
      <c r="V136">
        <v>0.75</v>
      </c>
      <c r="W136">
        <v>0.75</v>
      </c>
      <c r="X136">
        <v>0.33300000000000002</v>
      </c>
      <c r="Y136">
        <v>1</v>
      </c>
      <c r="Z136">
        <v>1</v>
      </c>
      <c r="AA136">
        <v>1</v>
      </c>
      <c r="AB136">
        <v>4</v>
      </c>
      <c r="AC136">
        <v>947</v>
      </c>
      <c r="AD136">
        <v>141</v>
      </c>
      <c r="AE136">
        <v>1088</v>
      </c>
      <c r="AF136">
        <v>32753</v>
      </c>
      <c r="AG136">
        <v>0.42899999999999999</v>
      </c>
      <c r="AH136">
        <v>0.42899999999999999</v>
      </c>
      <c r="AI136">
        <v>1</v>
      </c>
      <c r="AJ136">
        <v>1</v>
      </c>
      <c r="AK136">
        <v>0.6</v>
      </c>
      <c r="AL136">
        <v>0.6</v>
      </c>
      <c r="AM136">
        <v>0.2</v>
      </c>
      <c r="AN136">
        <v>1</v>
      </c>
      <c r="AO136">
        <v>1</v>
      </c>
      <c r="AP136">
        <v>1</v>
      </c>
      <c r="AQ136">
        <v>4</v>
      </c>
      <c r="AR136">
        <v>974</v>
      </c>
      <c r="AS136">
        <v>180</v>
      </c>
      <c r="AT136">
        <v>1154</v>
      </c>
      <c r="AU136">
        <v>37571</v>
      </c>
      <c r="AV136">
        <f t="shared" si="7"/>
        <v>0.78566666666666674</v>
      </c>
      <c r="AW136">
        <f t="shared" si="8"/>
        <v>0.69433333333333336</v>
      </c>
      <c r="AX136">
        <f t="shared" si="9"/>
        <v>0.6</v>
      </c>
      <c r="AY136" s="3" t="str">
        <f>VLOOKUP($B136,[1]queries!$A$2:$V$697,AY$1,FALSE)</f>
        <v>video_game_publisher</v>
      </c>
      <c r="AZ136" s="3" t="str">
        <f>VLOOKUP($B136,[1]queries!$A$2:$V$697,AZ$1,FALSE)</f>
        <v>SELECT publisher_name, established_in_year, nation FROM video_game_publisher WHERE established_in_year = 1991 AND nation = 'Russia'</v>
      </c>
      <c r="BA136" s="3" t="str">
        <f>VLOOKUP($B136,[1]queries!$A$2:$V$697,BA$1,FALSE)</f>
        <v>List the publisher_name, established_in_year and nation of video_game_publishers WHERE established_in_year is equal to 1991 and nation is equal to Russia</v>
      </c>
      <c r="BB136" s="3">
        <f>VLOOKUP($B136,[1]queries!$A$2:$V$697,BB$1,FALSE)</f>
        <v>1</v>
      </c>
      <c r="BC136" s="3">
        <f>VLOOKUP($B136,[1]queries!$A$2:$V$697,BC$1,FALSE)</f>
        <v>3</v>
      </c>
      <c r="BD136" s="3">
        <f>VLOOKUP($B136,[1]queries!$A$2:$V$697,BD$1,FALSE)</f>
        <v>1</v>
      </c>
      <c r="BE136" s="3">
        <f>VLOOKUP($B136,[1]queries!$A$2:$V$697,BE$1,FALSE)</f>
        <v>2</v>
      </c>
      <c r="BF136" s="3">
        <f>VLOOKUP($B136,[1]queries!$A$2:$V$697,BF$1,FALSE)</f>
        <v>1</v>
      </c>
      <c r="BG136" s="3">
        <f>VLOOKUP($B136,[1]queries!$A$2:$V$697,BG$1,FALSE)</f>
        <v>1</v>
      </c>
      <c r="BH136" s="3">
        <f>VLOOKUP($B136,[1]queries!$A$2:$V$697,BH$1,FALSE)</f>
        <v>1</v>
      </c>
      <c r="BI136" s="3">
        <f>VLOOKUP($B136,[1]queries!$A$2:$V$697,BI$1,FALSE)</f>
        <v>0</v>
      </c>
      <c r="BJ136" s="3">
        <f>VLOOKUP($B136,[1]queries!$A$2:$V$697,BJ$1,FALSE)</f>
        <v>0</v>
      </c>
      <c r="BK136" s="3">
        <f>VLOOKUP($B136,[1]queries!$A$2:$V$697,BK$1,FALSE)</f>
        <v>0</v>
      </c>
      <c r="BL136" s="3">
        <f>VLOOKUP($B136,[1]queries!$A$2:$V$697,BL$1,FALSE)</f>
        <v>0</v>
      </c>
      <c r="BM136" s="3">
        <f>VLOOKUP($B136,[1]queries!$A$2:$V$697,BM$1,FALSE)</f>
        <v>0</v>
      </c>
      <c r="BN136" s="3">
        <f>VLOOKUP($B136,[1]queries!$A$2:$V$697,BN$1,FALSE)</f>
        <v>0</v>
      </c>
      <c r="BO136" s="3">
        <f>VLOOKUP($B136,[1]queries!$A$2:$V$697,BO$1,FALSE)</f>
        <v>0</v>
      </c>
      <c r="BP136" s="3">
        <f>VLOOKUP($B136,[1]queries!$A$2:$V$697,BP$1,FALSE)</f>
        <v>0</v>
      </c>
      <c r="BQ136" s="3">
        <f>VLOOKUP($B136,[1]queries!$A$2:$V$697,BQ$1,FALSE)</f>
        <v>3</v>
      </c>
      <c r="BR136" s="3">
        <f>VLOOKUP($B136,[1]queries!$A$2:$V$697,BR$1,FALSE)</f>
        <v>2</v>
      </c>
    </row>
    <row r="137" spans="1:70" x14ac:dyDescent="0.2">
      <c r="A137" s="1">
        <v>136</v>
      </c>
      <c r="B137" t="s">
        <v>189</v>
      </c>
      <c r="C137">
        <v>0.33300000000000002</v>
      </c>
      <c r="D137">
        <v>0.33300000000000002</v>
      </c>
      <c r="E137">
        <v>0.33300000000000002</v>
      </c>
      <c r="F137">
        <v>0.33300000000000002</v>
      </c>
      <c r="G137">
        <v>0.33300000000000002</v>
      </c>
      <c r="H137">
        <v>0.33300000000000002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441</v>
      </c>
      <c r="O137">
        <v>70</v>
      </c>
      <c r="P137">
        <v>511</v>
      </c>
      <c r="Q137">
        <v>18878</v>
      </c>
      <c r="R137">
        <v>0.33300000000000002</v>
      </c>
      <c r="S137">
        <v>0.33300000000000002</v>
      </c>
      <c r="T137">
        <v>0.33300000000000002</v>
      </c>
      <c r="U137">
        <v>0.33300000000000002</v>
      </c>
      <c r="V137">
        <v>0.33300000000000002</v>
      </c>
      <c r="W137">
        <v>0.33300000000000002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417</v>
      </c>
      <c r="AD137">
        <v>70</v>
      </c>
      <c r="AE137">
        <v>487</v>
      </c>
      <c r="AF137">
        <v>16221</v>
      </c>
      <c r="AG137">
        <v>0.33300000000000002</v>
      </c>
      <c r="AH137">
        <v>0.33300000000000002</v>
      </c>
      <c r="AI137">
        <v>0.33300000000000002</v>
      </c>
      <c r="AJ137">
        <v>0.33300000000000002</v>
      </c>
      <c r="AK137">
        <v>0.33300000000000002</v>
      </c>
      <c r="AL137">
        <v>0.33300000000000002</v>
      </c>
      <c r="AM137">
        <v>1</v>
      </c>
      <c r="AN137">
        <v>0</v>
      </c>
      <c r="AO137">
        <v>0</v>
      </c>
      <c r="AP137">
        <v>0</v>
      </c>
      <c r="AQ137">
        <v>2</v>
      </c>
      <c r="AR137">
        <v>417</v>
      </c>
      <c r="AS137">
        <v>115</v>
      </c>
      <c r="AT137">
        <v>532</v>
      </c>
      <c r="AU137">
        <v>19929</v>
      </c>
      <c r="AV137">
        <f t="shared" si="7"/>
        <v>0.4443333333333333</v>
      </c>
      <c r="AW137">
        <f t="shared" si="8"/>
        <v>0.4443333333333333</v>
      </c>
      <c r="AX137">
        <f t="shared" si="9"/>
        <v>0.4443333333333333</v>
      </c>
      <c r="AY137" s="3" t="str">
        <f>VLOOKUP($B137,[1]queries!$A$2:$V$697,AY$1,FALSE)</f>
        <v>airport</v>
      </c>
      <c r="AZ137" s="3" t="str">
        <f>VLOOKUP($B137,[1]queries!$A$2:$V$697,AZ$1,FALSE)</f>
        <v>SELECT iata_code, icao_code, airport_name, standard_timezone, city, nation FROM airport WHERE icao_code = 'DABB'</v>
      </c>
      <c r="BA137" s="3" t="str">
        <f>VLOOKUP($B137,[1]queries!$A$2:$V$697,BA$1,FALSE)</f>
        <v>List the iata_code, icao_code, airport_name, standard_timezone, city and nation of airports WHERE icao_code is equal to DABB</v>
      </c>
      <c r="BB137" s="3">
        <f>VLOOKUP($B137,[1]queries!$A$2:$V$697,BB$1,FALSE)</f>
        <v>1</v>
      </c>
      <c r="BC137" s="3">
        <f>VLOOKUP($B137,[1]queries!$A$2:$V$697,BC$1,FALSE)</f>
        <v>6</v>
      </c>
      <c r="BD137" s="3">
        <f>VLOOKUP($B137,[1]queries!$A$2:$V$697,BD$1,FALSE)</f>
        <v>0</v>
      </c>
      <c r="BE137" s="3">
        <f>VLOOKUP($B137,[1]queries!$A$2:$V$697,BE$1,FALSE)</f>
        <v>6</v>
      </c>
      <c r="BF137" s="3">
        <f>VLOOKUP($B137,[1]queries!$A$2:$V$697,BF$1,FALSE)</f>
        <v>1</v>
      </c>
      <c r="BG137" s="3">
        <f>VLOOKUP($B137,[1]queries!$A$2:$V$697,BG$1,FALSE)</f>
        <v>0</v>
      </c>
      <c r="BH137" s="3">
        <f>VLOOKUP($B137,[1]queries!$A$2:$V$697,BH$1,FALSE)</f>
        <v>1</v>
      </c>
      <c r="BI137" s="3">
        <f>VLOOKUP($B137,[1]queries!$A$2:$V$697,BI$1,FALSE)</f>
        <v>0</v>
      </c>
      <c r="BJ137" s="3">
        <f>VLOOKUP($B137,[1]queries!$A$2:$V$697,BJ$1,FALSE)</f>
        <v>0</v>
      </c>
      <c r="BK137" s="3">
        <f>VLOOKUP($B137,[1]queries!$A$2:$V$697,BK$1,FALSE)</f>
        <v>0</v>
      </c>
      <c r="BL137" s="3">
        <f>VLOOKUP($B137,[1]queries!$A$2:$V$697,BL$1,FALSE)</f>
        <v>0</v>
      </c>
      <c r="BM137" s="3">
        <f>VLOOKUP($B137,[1]queries!$A$2:$V$697,BM$1,FALSE)</f>
        <v>0</v>
      </c>
      <c r="BN137" s="3">
        <f>VLOOKUP($B137,[1]queries!$A$2:$V$697,BN$1,FALSE)</f>
        <v>0</v>
      </c>
      <c r="BO137" s="3">
        <f>VLOOKUP($B137,[1]queries!$A$2:$V$697,BO$1,FALSE)</f>
        <v>0</v>
      </c>
      <c r="BP137" s="3">
        <f>VLOOKUP($B137,[1]queries!$A$2:$V$697,BP$1,FALSE)</f>
        <v>0</v>
      </c>
      <c r="BQ137" s="3" t="str">
        <f>VLOOKUP($B137,[1]queries!$A$2:$V$697,BQ$1,FALSE)</f>
        <v/>
      </c>
      <c r="BR137" s="3" t="str">
        <f>VLOOKUP($B137,[1]queries!$A$2:$V$697,BR$1,FALSE)</f>
        <v/>
      </c>
    </row>
    <row r="138" spans="1:70" x14ac:dyDescent="0.2">
      <c r="A138" s="1">
        <v>137</v>
      </c>
      <c r="B138" t="s">
        <v>190</v>
      </c>
      <c r="C138">
        <v>0.71399999999999997</v>
      </c>
      <c r="D138">
        <v>0.71399999999999997</v>
      </c>
      <c r="E138">
        <v>0.71399999999999997</v>
      </c>
      <c r="F138">
        <v>0.71399999999999997</v>
      </c>
      <c r="G138">
        <v>0.71399999999999997</v>
      </c>
      <c r="H138">
        <v>0.71399999999999997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529</v>
      </c>
      <c r="O138">
        <v>129</v>
      </c>
      <c r="P138">
        <v>658</v>
      </c>
      <c r="Q138">
        <v>16685</v>
      </c>
      <c r="R138">
        <v>0.71399999999999997</v>
      </c>
      <c r="S138">
        <v>0.71399999999999997</v>
      </c>
      <c r="T138">
        <v>0.71399999999999997</v>
      </c>
      <c r="U138">
        <v>0.71399999999999997</v>
      </c>
      <c r="V138">
        <v>0.71399999999999997</v>
      </c>
      <c r="W138">
        <v>0.71399999999999997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524</v>
      </c>
      <c r="AD138">
        <v>96</v>
      </c>
      <c r="AE138">
        <v>620</v>
      </c>
      <c r="AF138">
        <v>14387</v>
      </c>
      <c r="AG138">
        <v>0.71399999999999997</v>
      </c>
      <c r="AH138">
        <v>0.71399999999999997</v>
      </c>
      <c r="AI138">
        <v>0.71399999999999997</v>
      </c>
      <c r="AJ138">
        <v>0.71399999999999997</v>
      </c>
      <c r="AK138">
        <v>0.71399999999999997</v>
      </c>
      <c r="AL138">
        <v>0.71399999999999997</v>
      </c>
      <c r="AM138">
        <v>1</v>
      </c>
      <c r="AN138">
        <v>0</v>
      </c>
      <c r="AO138">
        <v>0</v>
      </c>
      <c r="AP138">
        <v>0</v>
      </c>
      <c r="AQ138">
        <v>2</v>
      </c>
      <c r="AR138">
        <v>516</v>
      </c>
      <c r="AS138">
        <v>96</v>
      </c>
      <c r="AT138">
        <v>612</v>
      </c>
      <c r="AU138">
        <v>18105</v>
      </c>
      <c r="AV138">
        <f t="shared" si="7"/>
        <v>0.57133333333333336</v>
      </c>
      <c r="AW138">
        <f t="shared" si="8"/>
        <v>0.57133333333333336</v>
      </c>
      <c r="AX138">
        <f t="shared" si="9"/>
        <v>0.57133333333333336</v>
      </c>
      <c r="AY138" s="3" t="str">
        <f>VLOOKUP($B138,[1]queries!$A$2:$V$697,AY$1,FALSE)</f>
        <v>chemical_element</v>
      </c>
      <c r="AZ138" s="3" t="str">
        <f>VLOOKUP($B138,[1]queries!$A$2:$V$697,AZ$1,FALSE)</f>
        <v>SELECT atomic_number, symbol, element, periodic_table_group, period, block, atomic_weight, origin, phase FROM chemical_element WHERE periodic_table_group = '1' AND period &lt;= 1</v>
      </c>
      <c r="BA138" s="3" t="str">
        <f>VLOOKUP($B138,[1]queries!$A$2:$V$697,BA$1,FALSE)</f>
        <v>List the atomic_number, symbol, element, periodic_table_group, period, block, atomic_weight, origin and phase of chemical_elements WHERE periodic_table_group is equal to 1 and period is smaller or equal than 1</v>
      </c>
      <c r="BB138" s="3">
        <f>VLOOKUP($B138,[1]queries!$A$2:$V$697,BB$1,FALSE)</f>
        <v>1</v>
      </c>
      <c r="BC138" s="3">
        <f>VLOOKUP($B138,[1]queries!$A$2:$V$697,BC$1,FALSE)</f>
        <v>9</v>
      </c>
      <c r="BD138" s="3">
        <f>VLOOKUP($B138,[1]queries!$A$2:$V$697,BD$1,FALSE)</f>
        <v>3</v>
      </c>
      <c r="BE138" s="3">
        <f>VLOOKUP($B138,[1]queries!$A$2:$V$697,BE$1,FALSE)</f>
        <v>6</v>
      </c>
      <c r="BF138" s="3">
        <f>VLOOKUP($B138,[1]queries!$A$2:$V$697,BF$1,FALSE)</f>
        <v>1</v>
      </c>
      <c r="BG138" s="3">
        <f>VLOOKUP($B138,[1]queries!$A$2:$V$697,BG$1,FALSE)</f>
        <v>1</v>
      </c>
      <c r="BH138" s="3">
        <f>VLOOKUP($B138,[1]queries!$A$2:$V$697,BH$1,FALSE)</f>
        <v>1</v>
      </c>
      <c r="BI138" s="3">
        <f>VLOOKUP($B138,[1]queries!$A$2:$V$697,BI$1,FALSE)</f>
        <v>0</v>
      </c>
      <c r="BJ138" s="3">
        <f>VLOOKUP($B138,[1]queries!$A$2:$V$697,BJ$1,FALSE)</f>
        <v>0</v>
      </c>
      <c r="BK138" s="3">
        <f>VLOOKUP($B138,[1]queries!$A$2:$V$697,BK$1,FALSE)</f>
        <v>0</v>
      </c>
      <c r="BL138" s="3">
        <f>VLOOKUP($B138,[1]queries!$A$2:$V$697,BL$1,FALSE)</f>
        <v>0</v>
      </c>
      <c r="BM138" s="3">
        <f>VLOOKUP($B138,[1]queries!$A$2:$V$697,BM$1,FALSE)</f>
        <v>0</v>
      </c>
      <c r="BN138" s="3">
        <f>VLOOKUP($B138,[1]queries!$A$2:$V$697,BN$1,FALSE)</f>
        <v>0</v>
      </c>
      <c r="BO138" s="3">
        <f>VLOOKUP($B138,[1]queries!$A$2:$V$697,BO$1,FALSE)</f>
        <v>0</v>
      </c>
      <c r="BP138" s="3">
        <f>VLOOKUP($B138,[1]queries!$A$2:$V$697,BP$1,FALSE)</f>
        <v>0</v>
      </c>
      <c r="BQ138" s="3">
        <f>VLOOKUP($B138,[1]queries!$A$2:$V$697,BQ$1,FALSE)</f>
        <v>9</v>
      </c>
      <c r="BR138" s="3">
        <f>VLOOKUP($B138,[1]queries!$A$2:$V$697,BR$1,FALSE)</f>
        <v>2</v>
      </c>
    </row>
    <row r="139" spans="1:70" x14ac:dyDescent="0.2">
      <c r="A139" s="1">
        <v>138</v>
      </c>
      <c r="B139" t="s">
        <v>191</v>
      </c>
      <c r="C139">
        <v>0.83299999999999996</v>
      </c>
      <c r="D139">
        <v>0.83299999999999996</v>
      </c>
      <c r="E139">
        <v>0.83299999999999996</v>
      </c>
      <c r="F139">
        <v>0.83299999999999996</v>
      </c>
      <c r="G139">
        <v>0.83299999999999996</v>
      </c>
      <c r="H139">
        <v>0.83299999999999996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562</v>
      </c>
      <c r="O139">
        <v>158</v>
      </c>
      <c r="P139">
        <v>720</v>
      </c>
      <c r="Q139">
        <v>17956</v>
      </c>
      <c r="R139">
        <v>0.76900000000000002</v>
      </c>
      <c r="S139">
        <v>0.76900000000000002</v>
      </c>
      <c r="T139">
        <v>0.83299999999999996</v>
      </c>
      <c r="U139">
        <v>0.83299999999999996</v>
      </c>
      <c r="V139">
        <v>0.8</v>
      </c>
      <c r="W139">
        <v>0.8</v>
      </c>
      <c r="X139">
        <v>1</v>
      </c>
      <c r="Y139">
        <v>0</v>
      </c>
      <c r="Z139">
        <v>0</v>
      </c>
      <c r="AA139">
        <v>0</v>
      </c>
      <c r="AB139">
        <v>2</v>
      </c>
      <c r="AC139">
        <v>545</v>
      </c>
      <c r="AD139">
        <v>158</v>
      </c>
      <c r="AE139">
        <v>703</v>
      </c>
      <c r="AF139">
        <v>16078</v>
      </c>
      <c r="AG139">
        <v>0.76900000000000002</v>
      </c>
      <c r="AH139">
        <v>0.76900000000000002</v>
      </c>
      <c r="AI139">
        <v>0.83299999999999996</v>
      </c>
      <c r="AJ139">
        <v>0.83299999999999996</v>
      </c>
      <c r="AK139">
        <v>0.8</v>
      </c>
      <c r="AL139">
        <v>0.8</v>
      </c>
      <c r="AM139">
        <v>1</v>
      </c>
      <c r="AN139">
        <v>0</v>
      </c>
      <c r="AO139">
        <v>0</v>
      </c>
      <c r="AP139">
        <v>0</v>
      </c>
      <c r="AQ139">
        <v>2</v>
      </c>
      <c r="AR139">
        <v>558</v>
      </c>
      <c r="AS139">
        <v>177</v>
      </c>
      <c r="AT139">
        <v>735</v>
      </c>
      <c r="AU139">
        <v>20722</v>
      </c>
      <c r="AV139">
        <f t="shared" si="7"/>
        <v>0.61099999999999999</v>
      </c>
      <c r="AW139">
        <f t="shared" si="8"/>
        <v>0.6</v>
      </c>
      <c r="AX139">
        <f t="shared" si="9"/>
        <v>0.6</v>
      </c>
      <c r="AY139" s="3" t="str">
        <f>VLOOKUP($B139,[1]queries!$A$2:$V$697,AY$1,FALSE)</f>
        <v>chemical_element</v>
      </c>
      <c r="AZ139" s="3" t="str">
        <f>VLOOKUP($B139,[1]queries!$A$2:$V$697,AZ$1,FALSE)</f>
        <v>SELECT atomic_number, symbol, element, periodic_table_group, period, block, atomic_weight, origin, phase FROM chemical_element WHERE atomic_weight &lt;= 4.0026</v>
      </c>
      <c r="BA139" s="3" t="str">
        <f>VLOOKUP($B139,[1]queries!$A$2:$V$697,BA$1,FALSE)</f>
        <v>List the atomic_number, symbol, element, periodic_table_group, period, block, atomic_weight, origin and phase of chemical_elements WHERE atomic_weight is smaller or equal than 4.0026</v>
      </c>
      <c r="BB139" s="3">
        <f>VLOOKUP($B139,[1]queries!$A$2:$V$697,BB$1,FALSE)</f>
        <v>2</v>
      </c>
      <c r="BC139" s="3">
        <f>VLOOKUP($B139,[1]queries!$A$2:$V$697,BC$1,FALSE)</f>
        <v>9</v>
      </c>
      <c r="BD139" s="3">
        <f>VLOOKUP($B139,[1]queries!$A$2:$V$697,BD$1,FALSE)</f>
        <v>3</v>
      </c>
      <c r="BE139" s="3">
        <f>VLOOKUP($B139,[1]queries!$A$2:$V$697,BE$1,FALSE)</f>
        <v>6</v>
      </c>
      <c r="BF139" s="3">
        <f>VLOOKUP($B139,[1]queries!$A$2:$V$697,BF$1,FALSE)</f>
        <v>1</v>
      </c>
      <c r="BG139" s="3">
        <f>VLOOKUP($B139,[1]queries!$A$2:$V$697,BG$1,FALSE)</f>
        <v>1</v>
      </c>
      <c r="BH139" s="3">
        <f>VLOOKUP($B139,[1]queries!$A$2:$V$697,BH$1,FALSE)</f>
        <v>0</v>
      </c>
      <c r="BI139" s="3">
        <f>VLOOKUP($B139,[1]queries!$A$2:$V$697,BI$1,FALSE)</f>
        <v>0</v>
      </c>
      <c r="BJ139" s="3">
        <f>VLOOKUP($B139,[1]queries!$A$2:$V$697,BJ$1,FALSE)</f>
        <v>0</v>
      </c>
      <c r="BK139" s="3">
        <f>VLOOKUP($B139,[1]queries!$A$2:$V$697,BK$1,FALSE)</f>
        <v>0</v>
      </c>
      <c r="BL139" s="3">
        <f>VLOOKUP($B139,[1]queries!$A$2:$V$697,BL$1,FALSE)</f>
        <v>0</v>
      </c>
      <c r="BM139" s="3">
        <f>VLOOKUP($B139,[1]queries!$A$2:$V$697,BM$1,FALSE)</f>
        <v>0</v>
      </c>
      <c r="BN139" s="3">
        <f>VLOOKUP($B139,[1]queries!$A$2:$V$697,BN$1,FALSE)</f>
        <v>0</v>
      </c>
      <c r="BO139" s="3">
        <f>VLOOKUP($B139,[1]queries!$A$2:$V$697,BO$1,FALSE)</f>
        <v>0</v>
      </c>
      <c r="BP139" s="3">
        <f>VLOOKUP($B139,[1]queries!$A$2:$V$697,BP$1,FALSE)</f>
        <v>0</v>
      </c>
      <c r="BQ139" s="3">
        <f>VLOOKUP($B139,[1]queries!$A$2:$V$697,BQ$1,FALSE)</f>
        <v>9</v>
      </c>
      <c r="BR139" s="3" t="str">
        <f>VLOOKUP($B139,[1]queries!$A$2:$V$697,BR$1,FALSE)</f>
        <v/>
      </c>
    </row>
    <row r="140" spans="1:70" x14ac:dyDescent="0.2">
      <c r="A140" s="1">
        <v>139</v>
      </c>
      <c r="B140" t="s">
        <v>192</v>
      </c>
      <c r="C140">
        <v>0.34599999999999997</v>
      </c>
      <c r="D140">
        <v>0.57699999999999996</v>
      </c>
      <c r="E140">
        <v>0.6</v>
      </c>
      <c r="F140">
        <v>0.73299999999999998</v>
      </c>
      <c r="G140">
        <v>0.439</v>
      </c>
      <c r="H140">
        <v>0.64600000000000002</v>
      </c>
      <c r="I140">
        <v>0.5</v>
      </c>
      <c r="J140">
        <v>0.42899999999999999</v>
      </c>
      <c r="K140">
        <v>0.42899999999999999</v>
      </c>
      <c r="L140">
        <v>0.42899999999999999</v>
      </c>
      <c r="M140">
        <v>5</v>
      </c>
      <c r="N140">
        <v>2573</v>
      </c>
      <c r="O140">
        <v>808</v>
      </c>
      <c r="P140">
        <v>3381</v>
      </c>
      <c r="Q140">
        <v>44822</v>
      </c>
      <c r="R140">
        <v>0.23699999999999999</v>
      </c>
      <c r="S140">
        <v>0.5</v>
      </c>
      <c r="T140">
        <v>0.6</v>
      </c>
      <c r="U140">
        <v>0.73299999999999998</v>
      </c>
      <c r="V140">
        <v>0.34</v>
      </c>
      <c r="W140">
        <v>0.59499999999999997</v>
      </c>
      <c r="X140">
        <v>0.318</v>
      </c>
      <c r="Y140">
        <v>0.42899999999999999</v>
      </c>
      <c r="Z140">
        <v>0.42899999999999999</v>
      </c>
      <c r="AA140">
        <v>0.42899999999999999</v>
      </c>
      <c r="AB140">
        <v>10</v>
      </c>
      <c r="AC140">
        <v>8013</v>
      </c>
      <c r="AD140">
        <v>2018</v>
      </c>
      <c r="AE140">
        <v>10031</v>
      </c>
      <c r="AF140">
        <v>109335</v>
      </c>
      <c r="AG140">
        <v>0.61499999999999999</v>
      </c>
      <c r="AH140">
        <v>0.69199999999999995</v>
      </c>
      <c r="AI140">
        <v>0.53300000000000003</v>
      </c>
      <c r="AJ140">
        <v>0.73299999999999998</v>
      </c>
      <c r="AK140">
        <v>0.57099999999999995</v>
      </c>
      <c r="AL140">
        <v>0.71199999999999997</v>
      </c>
      <c r="AM140">
        <v>1</v>
      </c>
      <c r="AN140">
        <v>0.42899999999999999</v>
      </c>
      <c r="AO140">
        <v>0.42899999999999999</v>
      </c>
      <c r="AP140">
        <v>0.42899999999999999</v>
      </c>
      <c r="AQ140">
        <v>4</v>
      </c>
      <c r="AR140">
        <v>1253</v>
      </c>
      <c r="AS140">
        <v>342</v>
      </c>
      <c r="AT140">
        <v>1595</v>
      </c>
      <c r="AU140">
        <v>31837</v>
      </c>
      <c r="AV140">
        <f t="shared" si="7"/>
        <v>0.52500000000000002</v>
      </c>
      <c r="AW140">
        <f t="shared" si="8"/>
        <v>0.44733333333333336</v>
      </c>
      <c r="AX140">
        <f t="shared" si="9"/>
        <v>0.71366666666666667</v>
      </c>
      <c r="AY140" s="3" t="str">
        <f>VLOOKUP($B140,[1]queries!$A$2:$V$697,AY$1,FALSE)</f>
        <v>video_game_publisher</v>
      </c>
      <c r="AZ140" s="3" t="str">
        <f>VLOOKUP($B140,[1]queries!$A$2:$V$697,AZ$1,FALSE)</f>
        <v>SELECT publisher_name, established_in_year, nation FROM video_game_publisher WHERE established_in_year &lt;= 2010 AND nation = 'Poland'</v>
      </c>
      <c r="BA140" s="3" t="str">
        <f>VLOOKUP($B140,[1]queries!$A$2:$V$697,BA$1,FALSE)</f>
        <v>List the publisher_name, established_in_year and nation of video_game_publishers WHERE established_in_year is smaller or equal than 2010 and nation is equal to Poland</v>
      </c>
      <c r="BB140" s="3">
        <f>VLOOKUP($B140,[1]queries!$A$2:$V$697,BB$1,FALSE)</f>
        <v>7</v>
      </c>
      <c r="BC140" s="3">
        <f>VLOOKUP($B140,[1]queries!$A$2:$V$697,BC$1,FALSE)</f>
        <v>3</v>
      </c>
      <c r="BD140" s="3">
        <f>VLOOKUP($B140,[1]queries!$A$2:$V$697,BD$1,FALSE)</f>
        <v>1</v>
      </c>
      <c r="BE140" s="3">
        <f>VLOOKUP($B140,[1]queries!$A$2:$V$697,BE$1,FALSE)</f>
        <v>2</v>
      </c>
      <c r="BF140" s="3">
        <f>VLOOKUP($B140,[1]queries!$A$2:$V$697,BF$1,FALSE)</f>
        <v>1</v>
      </c>
      <c r="BG140" s="3">
        <f>VLOOKUP($B140,[1]queries!$A$2:$V$697,BG$1,FALSE)</f>
        <v>1</v>
      </c>
      <c r="BH140" s="3">
        <f>VLOOKUP($B140,[1]queries!$A$2:$V$697,BH$1,FALSE)</f>
        <v>1</v>
      </c>
      <c r="BI140" s="3">
        <f>VLOOKUP($B140,[1]queries!$A$2:$V$697,BI$1,FALSE)</f>
        <v>0</v>
      </c>
      <c r="BJ140" s="3">
        <f>VLOOKUP($B140,[1]queries!$A$2:$V$697,BJ$1,FALSE)</f>
        <v>0</v>
      </c>
      <c r="BK140" s="3">
        <f>VLOOKUP($B140,[1]queries!$A$2:$V$697,BK$1,FALSE)</f>
        <v>0</v>
      </c>
      <c r="BL140" s="3">
        <f>VLOOKUP($B140,[1]queries!$A$2:$V$697,BL$1,FALSE)</f>
        <v>0</v>
      </c>
      <c r="BM140" s="3">
        <f>VLOOKUP($B140,[1]queries!$A$2:$V$697,BM$1,FALSE)</f>
        <v>0</v>
      </c>
      <c r="BN140" s="3">
        <f>VLOOKUP($B140,[1]queries!$A$2:$V$697,BN$1,FALSE)</f>
        <v>0</v>
      </c>
      <c r="BO140" s="3">
        <f>VLOOKUP($B140,[1]queries!$A$2:$V$697,BO$1,FALSE)</f>
        <v>0</v>
      </c>
      <c r="BP140" s="3">
        <f>VLOOKUP($B140,[1]queries!$A$2:$V$697,BP$1,FALSE)</f>
        <v>0</v>
      </c>
      <c r="BQ140" s="3">
        <f>VLOOKUP($B140,[1]queries!$A$2:$V$697,BQ$1,FALSE)</f>
        <v>3</v>
      </c>
      <c r="BR140" s="3">
        <f>VLOOKUP($B140,[1]queries!$A$2:$V$697,BR$1,FALSE)</f>
        <v>2</v>
      </c>
    </row>
    <row r="141" spans="1:70" x14ac:dyDescent="0.2">
      <c r="A141" s="1">
        <v>140</v>
      </c>
      <c r="B141" t="s">
        <v>193</v>
      </c>
      <c r="C141">
        <v>0.33300000000000002</v>
      </c>
      <c r="D141">
        <v>0.33300000000000002</v>
      </c>
      <c r="E141">
        <v>0.33300000000000002</v>
      </c>
      <c r="F141">
        <v>0.33300000000000002</v>
      </c>
      <c r="G141">
        <v>0.33300000000000002</v>
      </c>
      <c r="H141">
        <v>0.33300000000000002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444</v>
      </c>
      <c r="O141">
        <v>73</v>
      </c>
      <c r="P141">
        <v>517</v>
      </c>
      <c r="Q141">
        <v>14931</v>
      </c>
      <c r="R141">
        <v>0.33300000000000002</v>
      </c>
      <c r="S141">
        <v>0.33300000000000002</v>
      </c>
      <c r="T141">
        <v>0.33300000000000002</v>
      </c>
      <c r="U141">
        <v>0.33300000000000002</v>
      </c>
      <c r="V141">
        <v>0.33300000000000002</v>
      </c>
      <c r="W141">
        <v>0.33300000000000002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420</v>
      </c>
      <c r="AD141">
        <v>73</v>
      </c>
      <c r="AE141">
        <v>493</v>
      </c>
      <c r="AF141">
        <v>14729</v>
      </c>
      <c r="AG141">
        <v>0.33300000000000002</v>
      </c>
      <c r="AH141">
        <v>0.33300000000000002</v>
      </c>
      <c r="AI141">
        <v>0.33300000000000002</v>
      </c>
      <c r="AJ141">
        <v>0.33300000000000002</v>
      </c>
      <c r="AK141">
        <v>0.33300000000000002</v>
      </c>
      <c r="AL141">
        <v>0.33300000000000002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420</v>
      </c>
      <c r="AS141">
        <v>73</v>
      </c>
      <c r="AT141">
        <v>493</v>
      </c>
      <c r="AU141">
        <v>14508</v>
      </c>
      <c r="AV141">
        <f t="shared" si="7"/>
        <v>0.4443333333333333</v>
      </c>
      <c r="AW141">
        <f t="shared" si="8"/>
        <v>0.4443333333333333</v>
      </c>
      <c r="AX141">
        <f t="shared" si="9"/>
        <v>0.4443333333333333</v>
      </c>
      <c r="AY141" s="3" t="str">
        <f>VLOOKUP($B141,[1]queries!$A$2:$V$697,AY$1,FALSE)</f>
        <v>airport</v>
      </c>
      <c r="AZ141" s="3" t="str">
        <f>VLOOKUP($B141,[1]queries!$A$2:$V$697,AZ$1,FALSE)</f>
        <v>SELECT iata_code, icao_code, airport_name, standard_timezone, city, nation FROM airport WHERE icao_code = 'HCAD'</v>
      </c>
      <c r="BA141" s="3" t="str">
        <f>VLOOKUP($B141,[1]queries!$A$2:$V$697,BA$1,FALSE)</f>
        <v>List the iata_code, icao_code, airport_name, standard_timezone, city and nation of airports WHERE icao_code is equal to HCAD</v>
      </c>
      <c r="BB141" s="3">
        <f>VLOOKUP($B141,[1]queries!$A$2:$V$697,BB$1,FALSE)</f>
        <v>1</v>
      </c>
      <c r="BC141" s="3">
        <f>VLOOKUP($B141,[1]queries!$A$2:$V$697,BC$1,FALSE)</f>
        <v>6</v>
      </c>
      <c r="BD141" s="3">
        <f>VLOOKUP($B141,[1]queries!$A$2:$V$697,BD$1,FALSE)</f>
        <v>0</v>
      </c>
      <c r="BE141" s="3">
        <f>VLOOKUP($B141,[1]queries!$A$2:$V$697,BE$1,FALSE)</f>
        <v>6</v>
      </c>
      <c r="BF141" s="3">
        <f>VLOOKUP($B141,[1]queries!$A$2:$V$697,BF$1,FALSE)</f>
        <v>1</v>
      </c>
      <c r="BG141" s="3">
        <f>VLOOKUP($B141,[1]queries!$A$2:$V$697,BG$1,FALSE)</f>
        <v>0</v>
      </c>
      <c r="BH141" s="3">
        <f>VLOOKUP($B141,[1]queries!$A$2:$V$697,BH$1,FALSE)</f>
        <v>1</v>
      </c>
      <c r="BI141" s="3">
        <f>VLOOKUP($B141,[1]queries!$A$2:$V$697,BI$1,FALSE)</f>
        <v>0</v>
      </c>
      <c r="BJ141" s="3">
        <f>VLOOKUP($B141,[1]queries!$A$2:$V$697,BJ$1,FALSE)</f>
        <v>0</v>
      </c>
      <c r="BK141" s="3">
        <f>VLOOKUP($B141,[1]queries!$A$2:$V$697,BK$1,FALSE)</f>
        <v>0</v>
      </c>
      <c r="BL141" s="3">
        <f>VLOOKUP($B141,[1]queries!$A$2:$V$697,BL$1,FALSE)</f>
        <v>0</v>
      </c>
      <c r="BM141" s="3">
        <f>VLOOKUP($B141,[1]queries!$A$2:$V$697,BM$1,FALSE)</f>
        <v>0</v>
      </c>
      <c r="BN141" s="3">
        <f>VLOOKUP($B141,[1]queries!$A$2:$V$697,BN$1,FALSE)</f>
        <v>0</v>
      </c>
      <c r="BO141" s="3">
        <f>VLOOKUP($B141,[1]queries!$A$2:$V$697,BO$1,FALSE)</f>
        <v>0</v>
      </c>
      <c r="BP141" s="3">
        <f>VLOOKUP($B141,[1]queries!$A$2:$V$697,BP$1,FALSE)</f>
        <v>0</v>
      </c>
      <c r="BQ141" s="3" t="str">
        <f>VLOOKUP($B141,[1]queries!$A$2:$V$697,BQ$1,FALSE)</f>
        <v/>
      </c>
      <c r="BR141" s="3" t="str">
        <f>VLOOKUP($B141,[1]queries!$A$2:$V$697,BR$1,FALSE)</f>
        <v/>
      </c>
    </row>
    <row r="142" spans="1:70" x14ac:dyDescent="0.2">
      <c r="A142" s="1">
        <v>141</v>
      </c>
      <c r="B142" t="s">
        <v>194</v>
      </c>
      <c r="C142">
        <v>0.85</v>
      </c>
      <c r="D142">
        <v>0.875</v>
      </c>
      <c r="E142">
        <v>0.872</v>
      </c>
      <c r="F142">
        <v>0.89700000000000002</v>
      </c>
      <c r="G142">
        <v>0.86099999999999999</v>
      </c>
      <c r="H142">
        <v>0.88600000000000001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802</v>
      </c>
      <c r="O142">
        <v>541</v>
      </c>
      <c r="P142">
        <v>1343</v>
      </c>
      <c r="Q142">
        <v>18734</v>
      </c>
      <c r="R142">
        <v>0.79100000000000004</v>
      </c>
      <c r="S142">
        <v>0.81399999999999995</v>
      </c>
      <c r="T142">
        <v>0.872</v>
      </c>
      <c r="U142">
        <v>0.89700000000000002</v>
      </c>
      <c r="V142">
        <v>0.82899999999999996</v>
      </c>
      <c r="W142">
        <v>0.85399999999999998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848</v>
      </c>
      <c r="AD142">
        <v>606</v>
      </c>
      <c r="AE142">
        <v>1454</v>
      </c>
      <c r="AF142">
        <v>21723</v>
      </c>
      <c r="AG142">
        <v>0.79100000000000004</v>
      </c>
      <c r="AH142">
        <v>0.81399999999999995</v>
      </c>
      <c r="AI142">
        <v>0.872</v>
      </c>
      <c r="AJ142">
        <v>0.89700000000000002</v>
      </c>
      <c r="AK142">
        <v>0.82899999999999996</v>
      </c>
      <c r="AL142">
        <v>0.85399999999999998</v>
      </c>
      <c r="AM142">
        <v>1</v>
      </c>
      <c r="AN142">
        <v>0</v>
      </c>
      <c r="AO142">
        <v>0</v>
      </c>
      <c r="AP142">
        <v>0</v>
      </c>
      <c r="AQ142">
        <v>2</v>
      </c>
      <c r="AR142">
        <v>840</v>
      </c>
      <c r="AS142">
        <v>606</v>
      </c>
      <c r="AT142">
        <v>1446</v>
      </c>
      <c r="AU142">
        <v>19373</v>
      </c>
      <c r="AV142">
        <f t="shared" si="7"/>
        <v>0.62866666666666671</v>
      </c>
      <c r="AW142">
        <f t="shared" si="8"/>
        <v>0.61799999999999999</v>
      </c>
      <c r="AX142">
        <f t="shared" si="9"/>
        <v>0.61799999999999999</v>
      </c>
      <c r="AY142" s="3" t="str">
        <f>VLOOKUP($B142,[1]queries!$A$2:$V$697,AY$1,FALSE)</f>
        <v>chemical_element</v>
      </c>
      <c r="AZ142" s="3" t="str">
        <f>VLOOKUP($B142,[1]queries!$A$2:$V$697,AZ$1,FALSE)</f>
        <v>SELECT atomic_number, symbol, element, periodic_table_group, period, block, atomic_weight, origin, phase FROM chemical_element WHERE periodic_table_group = '1' AND period &gt;= 1</v>
      </c>
      <c r="BA142" s="3" t="str">
        <f>VLOOKUP($B142,[1]queries!$A$2:$V$697,BA$1,FALSE)</f>
        <v>List the atomic_number, symbol, element, periodic_table_group, period, block, atomic_weight, origin and phase of chemical_elements WHERE periodic_table_group is equal to 1 and period is greater or equal than 1</v>
      </c>
      <c r="BB142" s="3">
        <f>VLOOKUP($B142,[1]queries!$A$2:$V$697,BB$1,FALSE)</f>
        <v>7</v>
      </c>
      <c r="BC142" s="3">
        <f>VLOOKUP($B142,[1]queries!$A$2:$V$697,BC$1,FALSE)</f>
        <v>9</v>
      </c>
      <c r="BD142" s="3">
        <f>VLOOKUP($B142,[1]queries!$A$2:$V$697,BD$1,FALSE)</f>
        <v>3</v>
      </c>
      <c r="BE142" s="3">
        <f>VLOOKUP($B142,[1]queries!$A$2:$V$697,BE$1,FALSE)</f>
        <v>6</v>
      </c>
      <c r="BF142" s="3">
        <f>VLOOKUP($B142,[1]queries!$A$2:$V$697,BF$1,FALSE)</f>
        <v>1</v>
      </c>
      <c r="BG142" s="3">
        <f>VLOOKUP($B142,[1]queries!$A$2:$V$697,BG$1,FALSE)</f>
        <v>1</v>
      </c>
      <c r="BH142" s="3">
        <f>VLOOKUP($B142,[1]queries!$A$2:$V$697,BH$1,FALSE)</f>
        <v>1</v>
      </c>
      <c r="BI142" s="3">
        <f>VLOOKUP($B142,[1]queries!$A$2:$V$697,BI$1,FALSE)</f>
        <v>0</v>
      </c>
      <c r="BJ142" s="3">
        <f>VLOOKUP($B142,[1]queries!$A$2:$V$697,BJ$1,FALSE)</f>
        <v>0</v>
      </c>
      <c r="BK142" s="3">
        <f>VLOOKUP($B142,[1]queries!$A$2:$V$697,BK$1,FALSE)</f>
        <v>0</v>
      </c>
      <c r="BL142" s="3">
        <f>VLOOKUP($B142,[1]queries!$A$2:$V$697,BL$1,FALSE)</f>
        <v>0</v>
      </c>
      <c r="BM142" s="3">
        <f>VLOOKUP($B142,[1]queries!$A$2:$V$697,BM$1,FALSE)</f>
        <v>0</v>
      </c>
      <c r="BN142" s="3">
        <f>VLOOKUP($B142,[1]queries!$A$2:$V$697,BN$1,FALSE)</f>
        <v>0</v>
      </c>
      <c r="BO142" s="3">
        <f>VLOOKUP($B142,[1]queries!$A$2:$V$697,BO$1,FALSE)</f>
        <v>0</v>
      </c>
      <c r="BP142" s="3">
        <f>VLOOKUP($B142,[1]queries!$A$2:$V$697,BP$1,FALSE)</f>
        <v>0</v>
      </c>
      <c r="BQ142" s="3">
        <f>VLOOKUP($B142,[1]queries!$A$2:$V$697,BQ$1,FALSE)</f>
        <v>9</v>
      </c>
      <c r="BR142" s="3">
        <f>VLOOKUP($B142,[1]queries!$A$2:$V$697,BR$1,FALSE)</f>
        <v>2</v>
      </c>
    </row>
    <row r="143" spans="1:70" x14ac:dyDescent="0.2">
      <c r="A143" s="1">
        <v>142</v>
      </c>
      <c r="B143" t="s">
        <v>195</v>
      </c>
      <c r="C143">
        <v>0.94199999999999995</v>
      </c>
      <c r="D143">
        <v>0.95599999999999996</v>
      </c>
      <c r="E143">
        <v>0.88900000000000001</v>
      </c>
      <c r="F143">
        <v>0.94099999999999995</v>
      </c>
      <c r="G143">
        <v>0.91500000000000004</v>
      </c>
      <c r="H143">
        <v>0.94799999999999995</v>
      </c>
      <c r="I143">
        <v>0.92300000000000004</v>
      </c>
      <c r="J143">
        <v>0</v>
      </c>
      <c r="K143">
        <v>0</v>
      </c>
      <c r="L143">
        <v>0</v>
      </c>
      <c r="M143">
        <v>4</v>
      </c>
      <c r="N143">
        <v>2990</v>
      </c>
      <c r="O143">
        <v>6562</v>
      </c>
      <c r="P143">
        <v>9552</v>
      </c>
      <c r="Q143">
        <v>81749</v>
      </c>
      <c r="R143">
        <v>0.78300000000000003</v>
      </c>
      <c r="S143">
        <v>0.79300000000000004</v>
      </c>
      <c r="T143">
        <v>0.60299999999999998</v>
      </c>
      <c r="U143">
        <v>0.72</v>
      </c>
      <c r="V143">
        <v>0.68100000000000005</v>
      </c>
      <c r="W143">
        <v>0.755</v>
      </c>
      <c r="X143">
        <v>0.63200000000000001</v>
      </c>
      <c r="Y143">
        <v>0</v>
      </c>
      <c r="Z143">
        <v>0</v>
      </c>
      <c r="AA143">
        <v>0</v>
      </c>
      <c r="AB143">
        <v>4</v>
      </c>
      <c r="AC143">
        <v>1241</v>
      </c>
      <c r="AD143">
        <v>5061</v>
      </c>
      <c r="AE143">
        <v>6302</v>
      </c>
      <c r="AF143">
        <v>90988</v>
      </c>
      <c r="AG143">
        <v>0.752</v>
      </c>
      <c r="AH143">
        <v>0.80200000000000005</v>
      </c>
      <c r="AI143">
        <v>0.91400000000000003</v>
      </c>
      <c r="AJ143">
        <v>0.98099999999999998</v>
      </c>
      <c r="AK143">
        <v>0.82499999999999996</v>
      </c>
      <c r="AL143">
        <v>0.88300000000000001</v>
      </c>
      <c r="AM143">
        <v>0.99199999999999999</v>
      </c>
      <c r="AN143">
        <v>0</v>
      </c>
      <c r="AO143">
        <v>0</v>
      </c>
      <c r="AP143">
        <v>0</v>
      </c>
      <c r="AQ143">
        <v>4</v>
      </c>
      <c r="AR143">
        <v>3111</v>
      </c>
      <c r="AS143">
        <v>7414</v>
      </c>
      <c r="AT143">
        <v>10525</v>
      </c>
      <c r="AU143">
        <v>96894</v>
      </c>
      <c r="AV143">
        <f t="shared" si="7"/>
        <v>0.6236666666666667</v>
      </c>
      <c r="AW143">
        <f t="shared" si="8"/>
        <v>0.46233333333333332</v>
      </c>
      <c r="AX143">
        <f t="shared" si="9"/>
        <v>0.625</v>
      </c>
      <c r="AY143" s="3" t="str">
        <f>VLOOKUP($B143,[1]queries!$A$2:$V$697,AY$1,FALSE)</f>
        <v>chemical_element</v>
      </c>
      <c r="AZ143" s="3" t="str">
        <f>VLOOKUP($B143,[1]queries!$A$2:$V$697,AZ$1,FALSE)</f>
        <v>SELECT atomic_number, symbol, element, periodic_table_group, period, block, atomic_weight, origin, phase FROM chemical_element WHERE atomic_weight &gt;= 4.0026</v>
      </c>
      <c r="BA143" s="3" t="str">
        <f>VLOOKUP($B143,[1]queries!$A$2:$V$697,BA$1,FALSE)</f>
        <v>List the atomic_number, symbol, element, periodic_table_group, period, block, atomic_weight, origin and phase of chemical_elements WHERE atomic_weight is greater or equal than 4.0026</v>
      </c>
      <c r="BB143" s="3">
        <f>VLOOKUP($B143,[1]queries!$A$2:$V$697,BB$1,FALSE)</f>
        <v>117</v>
      </c>
      <c r="BC143" s="3">
        <f>VLOOKUP($B143,[1]queries!$A$2:$V$697,BC$1,FALSE)</f>
        <v>9</v>
      </c>
      <c r="BD143" s="3">
        <f>VLOOKUP($B143,[1]queries!$A$2:$V$697,BD$1,FALSE)</f>
        <v>3</v>
      </c>
      <c r="BE143" s="3">
        <f>VLOOKUP($B143,[1]queries!$A$2:$V$697,BE$1,FALSE)</f>
        <v>6</v>
      </c>
      <c r="BF143" s="3">
        <f>VLOOKUP($B143,[1]queries!$A$2:$V$697,BF$1,FALSE)</f>
        <v>1</v>
      </c>
      <c r="BG143" s="3">
        <f>VLOOKUP($B143,[1]queries!$A$2:$V$697,BG$1,FALSE)</f>
        <v>1</v>
      </c>
      <c r="BH143" s="3">
        <f>VLOOKUP($B143,[1]queries!$A$2:$V$697,BH$1,FALSE)</f>
        <v>0</v>
      </c>
      <c r="BI143" s="3">
        <f>VLOOKUP($B143,[1]queries!$A$2:$V$697,BI$1,FALSE)</f>
        <v>0</v>
      </c>
      <c r="BJ143" s="3">
        <f>VLOOKUP($B143,[1]queries!$A$2:$V$697,BJ$1,FALSE)</f>
        <v>0</v>
      </c>
      <c r="BK143" s="3">
        <f>VLOOKUP($B143,[1]queries!$A$2:$V$697,BK$1,FALSE)</f>
        <v>0</v>
      </c>
      <c r="BL143" s="3">
        <f>VLOOKUP($B143,[1]queries!$A$2:$V$697,BL$1,FALSE)</f>
        <v>0</v>
      </c>
      <c r="BM143" s="3">
        <f>VLOOKUP($B143,[1]queries!$A$2:$V$697,BM$1,FALSE)</f>
        <v>0</v>
      </c>
      <c r="BN143" s="3">
        <f>VLOOKUP($B143,[1]queries!$A$2:$V$697,BN$1,FALSE)</f>
        <v>0</v>
      </c>
      <c r="BO143" s="3">
        <f>VLOOKUP($B143,[1]queries!$A$2:$V$697,BO$1,FALSE)</f>
        <v>0</v>
      </c>
      <c r="BP143" s="3">
        <f>VLOOKUP($B143,[1]queries!$A$2:$V$697,BP$1,FALSE)</f>
        <v>0</v>
      </c>
      <c r="BQ143" s="3">
        <f>VLOOKUP($B143,[1]queries!$A$2:$V$697,BQ$1,FALSE)</f>
        <v>9</v>
      </c>
      <c r="BR143" s="3" t="str">
        <f>VLOOKUP($B143,[1]queries!$A$2:$V$697,BR$1,FALSE)</f>
        <v/>
      </c>
    </row>
    <row r="144" spans="1:70" x14ac:dyDescent="0.2">
      <c r="A144" s="1">
        <v>143</v>
      </c>
      <c r="B144" t="s">
        <v>196</v>
      </c>
      <c r="C144">
        <v>0.17899999999999999</v>
      </c>
      <c r="D144">
        <v>0.39300000000000002</v>
      </c>
      <c r="E144">
        <v>1</v>
      </c>
      <c r="F144">
        <v>1</v>
      </c>
      <c r="G144">
        <v>0.30299999999999999</v>
      </c>
      <c r="H144">
        <v>0.56399999999999995</v>
      </c>
      <c r="I144">
        <v>0.105</v>
      </c>
      <c r="J144">
        <v>0.5</v>
      </c>
      <c r="K144">
        <v>1</v>
      </c>
      <c r="L144">
        <v>1</v>
      </c>
      <c r="M144">
        <v>9</v>
      </c>
      <c r="N144">
        <v>9161</v>
      </c>
      <c r="O144">
        <v>2445</v>
      </c>
      <c r="P144">
        <v>11606</v>
      </c>
      <c r="Q144">
        <v>96665</v>
      </c>
      <c r="R144">
        <v>0.23799999999999999</v>
      </c>
      <c r="S144">
        <v>0.42899999999999999</v>
      </c>
      <c r="T144">
        <v>1</v>
      </c>
      <c r="U144">
        <v>1</v>
      </c>
      <c r="V144">
        <v>0.38500000000000001</v>
      </c>
      <c r="W144">
        <v>0.6</v>
      </c>
      <c r="X144">
        <v>0.14299999999999999</v>
      </c>
      <c r="Y144">
        <v>1</v>
      </c>
      <c r="Z144">
        <v>1</v>
      </c>
      <c r="AA144">
        <v>1</v>
      </c>
      <c r="AB144">
        <v>5</v>
      </c>
      <c r="AC144">
        <v>2462</v>
      </c>
      <c r="AD144">
        <v>773</v>
      </c>
      <c r="AE144">
        <v>3235</v>
      </c>
      <c r="AF144">
        <v>52752</v>
      </c>
      <c r="AG144">
        <v>0.16700000000000001</v>
      </c>
      <c r="AH144">
        <v>0.45800000000000002</v>
      </c>
      <c r="AI144">
        <v>0.8</v>
      </c>
      <c r="AJ144">
        <v>0.8</v>
      </c>
      <c r="AK144">
        <v>0.27600000000000002</v>
      </c>
      <c r="AL144">
        <v>0.58299999999999996</v>
      </c>
      <c r="AM144">
        <v>0.14299999999999999</v>
      </c>
      <c r="AN144">
        <v>0</v>
      </c>
      <c r="AO144">
        <v>0.5</v>
      </c>
      <c r="AP144">
        <v>0.5</v>
      </c>
      <c r="AQ144">
        <v>4</v>
      </c>
      <c r="AR144">
        <v>1591</v>
      </c>
      <c r="AS144">
        <v>586</v>
      </c>
      <c r="AT144">
        <v>2177</v>
      </c>
      <c r="AU144">
        <v>34731</v>
      </c>
      <c r="AV144">
        <f t="shared" si="7"/>
        <v>0.55633333333333335</v>
      </c>
      <c r="AW144">
        <f t="shared" si="8"/>
        <v>0.58099999999999996</v>
      </c>
      <c r="AX144">
        <f t="shared" si="9"/>
        <v>0.40866666666666668</v>
      </c>
      <c r="AY144" s="3" t="str">
        <f>VLOOKUP($B144,[1]queries!$A$2:$V$697,AY$1,FALSE)</f>
        <v>video_game_publisher</v>
      </c>
      <c r="AZ144" s="3" t="str">
        <f>VLOOKUP($B144,[1]queries!$A$2:$V$697,AZ$1,FALSE)</f>
        <v>SELECT publisher_name, established_in_year, nation FROM video_game_publisher WHERE established_in_year &gt;= 2010 AND nation = 'Poland'</v>
      </c>
      <c r="BA144" s="3" t="str">
        <f>VLOOKUP($B144,[1]queries!$A$2:$V$697,BA$1,FALSE)</f>
        <v>List the publisher_name, established_in_year and nation of video_game_publishers WHERE established_in_year is greater or equal than 2010 and nation is equal to Poland</v>
      </c>
      <c r="BB144" s="3">
        <f>VLOOKUP($B144,[1]queries!$A$2:$V$697,BB$1,FALSE)</f>
        <v>2</v>
      </c>
      <c r="BC144" s="3">
        <f>VLOOKUP($B144,[1]queries!$A$2:$V$697,BC$1,FALSE)</f>
        <v>3</v>
      </c>
      <c r="BD144" s="3">
        <f>VLOOKUP($B144,[1]queries!$A$2:$V$697,BD$1,FALSE)</f>
        <v>1</v>
      </c>
      <c r="BE144" s="3">
        <f>VLOOKUP($B144,[1]queries!$A$2:$V$697,BE$1,FALSE)</f>
        <v>2</v>
      </c>
      <c r="BF144" s="3">
        <f>VLOOKUP($B144,[1]queries!$A$2:$V$697,BF$1,FALSE)</f>
        <v>1</v>
      </c>
      <c r="BG144" s="3">
        <f>VLOOKUP($B144,[1]queries!$A$2:$V$697,BG$1,FALSE)</f>
        <v>1</v>
      </c>
      <c r="BH144" s="3">
        <f>VLOOKUP($B144,[1]queries!$A$2:$V$697,BH$1,FALSE)</f>
        <v>1</v>
      </c>
      <c r="BI144" s="3">
        <f>VLOOKUP($B144,[1]queries!$A$2:$V$697,BI$1,FALSE)</f>
        <v>0</v>
      </c>
      <c r="BJ144" s="3">
        <f>VLOOKUP($B144,[1]queries!$A$2:$V$697,BJ$1,FALSE)</f>
        <v>0</v>
      </c>
      <c r="BK144" s="3">
        <f>VLOOKUP($B144,[1]queries!$A$2:$V$697,BK$1,FALSE)</f>
        <v>0</v>
      </c>
      <c r="BL144" s="3">
        <f>VLOOKUP($B144,[1]queries!$A$2:$V$697,BL$1,FALSE)</f>
        <v>0</v>
      </c>
      <c r="BM144" s="3">
        <f>VLOOKUP($B144,[1]queries!$A$2:$V$697,BM$1,FALSE)</f>
        <v>0</v>
      </c>
      <c r="BN144" s="3">
        <f>VLOOKUP($B144,[1]queries!$A$2:$V$697,BN$1,FALSE)</f>
        <v>0</v>
      </c>
      <c r="BO144" s="3">
        <f>VLOOKUP($B144,[1]queries!$A$2:$V$697,BO$1,FALSE)</f>
        <v>0</v>
      </c>
      <c r="BP144" s="3">
        <f>VLOOKUP($B144,[1]queries!$A$2:$V$697,BP$1,FALSE)</f>
        <v>0</v>
      </c>
      <c r="BQ144" s="3">
        <f>VLOOKUP($B144,[1]queries!$A$2:$V$697,BQ$1,FALSE)</f>
        <v>3</v>
      </c>
      <c r="BR144" s="3">
        <f>VLOOKUP($B144,[1]queries!$A$2:$V$697,BR$1,FALSE)</f>
        <v>2</v>
      </c>
    </row>
    <row r="145" spans="1:70" x14ac:dyDescent="0.2">
      <c r="A145" s="1">
        <v>144</v>
      </c>
      <c r="B145" t="s">
        <v>197</v>
      </c>
      <c r="C145">
        <v>0.33300000000000002</v>
      </c>
      <c r="D145">
        <v>0.33300000000000002</v>
      </c>
      <c r="E145">
        <v>0.33300000000000002</v>
      </c>
      <c r="F145">
        <v>0.33300000000000002</v>
      </c>
      <c r="G145">
        <v>0.33300000000000002</v>
      </c>
      <c r="H145">
        <v>0.33300000000000002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436</v>
      </c>
      <c r="O145">
        <v>64</v>
      </c>
      <c r="P145">
        <v>500</v>
      </c>
      <c r="Q145">
        <v>15668</v>
      </c>
      <c r="R145">
        <v>0.33300000000000002</v>
      </c>
      <c r="S145">
        <v>0.33300000000000002</v>
      </c>
      <c r="T145">
        <v>0.33300000000000002</v>
      </c>
      <c r="U145">
        <v>0.33300000000000002</v>
      </c>
      <c r="V145">
        <v>0.33300000000000002</v>
      </c>
      <c r="W145">
        <v>0.33300000000000002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412</v>
      </c>
      <c r="AD145">
        <v>64</v>
      </c>
      <c r="AE145">
        <v>476</v>
      </c>
      <c r="AF145">
        <v>18656</v>
      </c>
      <c r="AG145">
        <v>0.66700000000000004</v>
      </c>
      <c r="AH145">
        <v>0.66700000000000004</v>
      </c>
      <c r="AI145">
        <v>0.66700000000000004</v>
      </c>
      <c r="AJ145">
        <v>0.66700000000000004</v>
      </c>
      <c r="AK145">
        <v>0.66700000000000004</v>
      </c>
      <c r="AL145">
        <v>0.66700000000000004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412</v>
      </c>
      <c r="AS145">
        <v>64</v>
      </c>
      <c r="AT145">
        <v>476</v>
      </c>
      <c r="AU145">
        <v>16202</v>
      </c>
      <c r="AV145">
        <f t="shared" si="7"/>
        <v>0.4443333333333333</v>
      </c>
      <c r="AW145">
        <f t="shared" si="8"/>
        <v>0.4443333333333333</v>
      </c>
      <c r="AX145">
        <f t="shared" si="9"/>
        <v>0.55566666666666664</v>
      </c>
      <c r="AY145" s="3" t="str">
        <f>VLOOKUP($B145,[1]queries!$A$2:$V$697,AY$1,FALSE)</f>
        <v>airport</v>
      </c>
      <c r="AZ145" s="3" t="str">
        <f>VLOOKUP($B145,[1]queries!$A$2:$V$697,AZ$1,FALSE)</f>
        <v>SELECT iata_code, icao_code, airport_name, standard_timezone, city, nation FROM airport WHERE icao_code = 'HEAR'</v>
      </c>
      <c r="BA145" s="3" t="str">
        <f>VLOOKUP($B145,[1]queries!$A$2:$V$697,BA$1,FALSE)</f>
        <v>List the iata_code, icao_code, airport_name, standard_timezone, city and nation of airports WHERE icao_code is equal to HEAR</v>
      </c>
      <c r="BB145" s="3">
        <f>VLOOKUP($B145,[1]queries!$A$2:$V$697,BB$1,FALSE)</f>
        <v>1</v>
      </c>
      <c r="BC145" s="3">
        <f>VLOOKUP($B145,[1]queries!$A$2:$V$697,BC$1,FALSE)</f>
        <v>6</v>
      </c>
      <c r="BD145" s="3">
        <f>VLOOKUP($B145,[1]queries!$A$2:$V$697,BD$1,FALSE)</f>
        <v>0</v>
      </c>
      <c r="BE145" s="3">
        <f>VLOOKUP($B145,[1]queries!$A$2:$V$697,BE$1,FALSE)</f>
        <v>6</v>
      </c>
      <c r="BF145" s="3">
        <f>VLOOKUP($B145,[1]queries!$A$2:$V$697,BF$1,FALSE)</f>
        <v>1</v>
      </c>
      <c r="BG145" s="3">
        <f>VLOOKUP($B145,[1]queries!$A$2:$V$697,BG$1,FALSE)</f>
        <v>0</v>
      </c>
      <c r="BH145" s="3">
        <f>VLOOKUP($B145,[1]queries!$A$2:$V$697,BH$1,FALSE)</f>
        <v>1</v>
      </c>
      <c r="BI145" s="3">
        <f>VLOOKUP($B145,[1]queries!$A$2:$V$697,BI$1,FALSE)</f>
        <v>0</v>
      </c>
      <c r="BJ145" s="3">
        <f>VLOOKUP($B145,[1]queries!$A$2:$V$697,BJ$1,FALSE)</f>
        <v>0</v>
      </c>
      <c r="BK145" s="3">
        <f>VLOOKUP($B145,[1]queries!$A$2:$V$697,BK$1,FALSE)</f>
        <v>0</v>
      </c>
      <c r="BL145" s="3">
        <f>VLOOKUP($B145,[1]queries!$A$2:$V$697,BL$1,FALSE)</f>
        <v>0</v>
      </c>
      <c r="BM145" s="3">
        <f>VLOOKUP($B145,[1]queries!$A$2:$V$697,BM$1,FALSE)</f>
        <v>0</v>
      </c>
      <c r="BN145" s="3">
        <f>VLOOKUP($B145,[1]queries!$A$2:$V$697,BN$1,FALSE)</f>
        <v>0</v>
      </c>
      <c r="BO145" s="3">
        <f>VLOOKUP($B145,[1]queries!$A$2:$V$697,BO$1,FALSE)</f>
        <v>0</v>
      </c>
      <c r="BP145" s="3">
        <f>VLOOKUP($B145,[1]queries!$A$2:$V$697,BP$1,FALSE)</f>
        <v>0</v>
      </c>
      <c r="BQ145" s="3" t="str">
        <f>VLOOKUP($B145,[1]queries!$A$2:$V$697,BQ$1,FALSE)</f>
        <v/>
      </c>
      <c r="BR145" s="3" t="str">
        <f>VLOOKUP($B145,[1]queries!$A$2:$V$697,BR$1,FALSE)</f>
        <v/>
      </c>
    </row>
    <row r="146" spans="1:70" x14ac:dyDescent="0.2">
      <c r="A146" s="1">
        <v>145</v>
      </c>
      <c r="B146" t="s">
        <v>198</v>
      </c>
      <c r="C146">
        <v>0.71399999999999997</v>
      </c>
      <c r="D146">
        <v>0.71399999999999997</v>
      </c>
      <c r="E146">
        <v>0.71399999999999997</v>
      </c>
      <c r="F146">
        <v>0.71399999999999997</v>
      </c>
      <c r="G146">
        <v>0.71399999999999997</v>
      </c>
      <c r="H146">
        <v>0.71399999999999997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529</v>
      </c>
      <c r="O146">
        <v>82</v>
      </c>
      <c r="P146">
        <v>611</v>
      </c>
      <c r="Q146">
        <v>15636</v>
      </c>
      <c r="R146">
        <v>8.3000000000000004E-2</v>
      </c>
      <c r="S146">
        <v>8.3000000000000004E-2</v>
      </c>
      <c r="T146">
        <v>0.71399999999999997</v>
      </c>
      <c r="U146">
        <v>0.71399999999999997</v>
      </c>
      <c r="V146">
        <v>0.14899999999999999</v>
      </c>
      <c r="W146">
        <v>0.14899999999999999</v>
      </c>
      <c r="X146">
        <v>0.1</v>
      </c>
      <c r="Y146">
        <v>0</v>
      </c>
      <c r="Z146">
        <v>0</v>
      </c>
      <c r="AA146">
        <v>0</v>
      </c>
      <c r="AB146">
        <v>3</v>
      </c>
      <c r="AC146">
        <v>1386</v>
      </c>
      <c r="AD146">
        <v>937</v>
      </c>
      <c r="AE146">
        <v>2323</v>
      </c>
      <c r="AF146">
        <v>28668</v>
      </c>
      <c r="AG146">
        <v>0.71399999999999997</v>
      </c>
      <c r="AH146">
        <v>0.71399999999999997</v>
      </c>
      <c r="AI146">
        <v>0.71399999999999997</v>
      </c>
      <c r="AJ146">
        <v>0.71399999999999997</v>
      </c>
      <c r="AK146">
        <v>0.71399999999999997</v>
      </c>
      <c r="AL146">
        <v>0.71399999999999997</v>
      </c>
      <c r="AM146">
        <v>1</v>
      </c>
      <c r="AN146">
        <v>0</v>
      </c>
      <c r="AO146">
        <v>0</v>
      </c>
      <c r="AP146">
        <v>0</v>
      </c>
      <c r="AQ146">
        <v>2</v>
      </c>
      <c r="AR146">
        <v>516</v>
      </c>
      <c r="AS146">
        <v>188</v>
      </c>
      <c r="AT146">
        <v>704</v>
      </c>
      <c r="AU146">
        <v>16213</v>
      </c>
      <c r="AV146">
        <f t="shared" si="7"/>
        <v>0.57133333333333336</v>
      </c>
      <c r="AW146">
        <f t="shared" si="8"/>
        <v>8.3000000000000004E-2</v>
      </c>
      <c r="AX146">
        <f t="shared" si="9"/>
        <v>0.57133333333333336</v>
      </c>
      <c r="AY146" s="3" t="str">
        <f>VLOOKUP($B146,[1]queries!$A$2:$V$697,AY$1,FALSE)</f>
        <v>chemical_element</v>
      </c>
      <c r="AZ146" s="3" t="str">
        <f>VLOOKUP($B146,[1]queries!$A$2:$V$697,AZ$1,FALSE)</f>
        <v>SELECT atomic_number, symbol, element, periodic_table_group, period, block, atomic_weight, origin, phase FROM chemical_element WHERE periodic_table_group = '1' AND period = 1</v>
      </c>
      <c r="BA146" s="3" t="str">
        <f>VLOOKUP($B146,[1]queries!$A$2:$V$697,BA$1,FALSE)</f>
        <v>List the atomic_number, symbol, element, periodic_table_group, period, block, atomic_weight, origin and phase of chemical_elements WHERE periodic_table_group is equal to 1 and period is equal to 1</v>
      </c>
      <c r="BB146" s="3">
        <f>VLOOKUP($B146,[1]queries!$A$2:$V$697,BB$1,FALSE)</f>
        <v>1</v>
      </c>
      <c r="BC146" s="3">
        <f>VLOOKUP($B146,[1]queries!$A$2:$V$697,BC$1,FALSE)</f>
        <v>9</v>
      </c>
      <c r="BD146" s="3">
        <f>VLOOKUP($B146,[1]queries!$A$2:$V$697,BD$1,FALSE)</f>
        <v>3</v>
      </c>
      <c r="BE146" s="3">
        <f>VLOOKUP($B146,[1]queries!$A$2:$V$697,BE$1,FALSE)</f>
        <v>6</v>
      </c>
      <c r="BF146" s="3">
        <f>VLOOKUP($B146,[1]queries!$A$2:$V$697,BF$1,FALSE)</f>
        <v>1</v>
      </c>
      <c r="BG146" s="3">
        <f>VLOOKUP($B146,[1]queries!$A$2:$V$697,BG$1,FALSE)</f>
        <v>1</v>
      </c>
      <c r="BH146" s="3">
        <f>VLOOKUP($B146,[1]queries!$A$2:$V$697,BH$1,FALSE)</f>
        <v>1</v>
      </c>
      <c r="BI146" s="3">
        <f>VLOOKUP($B146,[1]queries!$A$2:$V$697,BI$1,FALSE)</f>
        <v>0</v>
      </c>
      <c r="BJ146" s="3">
        <f>VLOOKUP($B146,[1]queries!$A$2:$V$697,BJ$1,FALSE)</f>
        <v>0</v>
      </c>
      <c r="BK146" s="3">
        <f>VLOOKUP($B146,[1]queries!$A$2:$V$697,BK$1,FALSE)</f>
        <v>0</v>
      </c>
      <c r="BL146" s="3">
        <f>VLOOKUP($B146,[1]queries!$A$2:$V$697,BL$1,FALSE)</f>
        <v>0</v>
      </c>
      <c r="BM146" s="3">
        <f>VLOOKUP($B146,[1]queries!$A$2:$V$697,BM$1,FALSE)</f>
        <v>0</v>
      </c>
      <c r="BN146" s="3">
        <f>VLOOKUP($B146,[1]queries!$A$2:$V$697,BN$1,FALSE)</f>
        <v>0</v>
      </c>
      <c r="BO146" s="3">
        <f>VLOOKUP($B146,[1]queries!$A$2:$V$697,BO$1,FALSE)</f>
        <v>0</v>
      </c>
      <c r="BP146" s="3">
        <f>VLOOKUP($B146,[1]queries!$A$2:$V$697,BP$1,FALSE)</f>
        <v>0</v>
      </c>
      <c r="BQ146" s="3">
        <f>VLOOKUP($B146,[1]queries!$A$2:$V$697,BQ$1,FALSE)</f>
        <v>9</v>
      </c>
      <c r="BR146" s="3">
        <f>VLOOKUP($B146,[1]queries!$A$2:$V$697,BR$1,FALSE)</f>
        <v>2</v>
      </c>
    </row>
    <row r="147" spans="1:70" x14ac:dyDescent="0.2">
      <c r="A147" s="1">
        <v>146</v>
      </c>
      <c r="B147" t="s">
        <v>199</v>
      </c>
      <c r="C147">
        <v>0.88900000000000001</v>
      </c>
      <c r="D147">
        <v>0.88900000000000001</v>
      </c>
      <c r="E147">
        <v>0.88900000000000001</v>
      </c>
      <c r="F147">
        <v>0.88900000000000001</v>
      </c>
      <c r="G147">
        <v>0.88900000000000001</v>
      </c>
      <c r="H147">
        <v>0.88900000000000001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517</v>
      </c>
      <c r="O147">
        <v>82</v>
      </c>
      <c r="P147">
        <v>599</v>
      </c>
      <c r="Q147">
        <v>16504</v>
      </c>
      <c r="R147">
        <v>0.77800000000000002</v>
      </c>
      <c r="S147">
        <v>0.77800000000000002</v>
      </c>
      <c r="T147">
        <v>0.77800000000000002</v>
      </c>
      <c r="U147">
        <v>0.77800000000000002</v>
      </c>
      <c r="V147">
        <v>0.77800000000000002</v>
      </c>
      <c r="W147">
        <v>0.77800000000000002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505</v>
      </c>
      <c r="AD147">
        <v>148</v>
      </c>
      <c r="AE147">
        <v>653</v>
      </c>
      <c r="AF147">
        <v>21034</v>
      </c>
      <c r="AG147">
        <v>0.77800000000000002</v>
      </c>
      <c r="AH147">
        <v>0.77800000000000002</v>
      </c>
      <c r="AI147">
        <v>0.77800000000000002</v>
      </c>
      <c r="AJ147">
        <v>0.77800000000000002</v>
      </c>
      <c r="AK147">
        <v>0.77800000000000002</v>
      </c>
      <c r="AL147">
        <v>0.77800000000000002</v>
      </c>
      <c r="AM147">
        <v>1</v>
      </c>
      <c r="AN147">
        <v>0</v>
      </c>
      <c r="AO147">
        <v>0</v>
      </c>
      <c r="AP147">
        <v>0</v>
      </c>
      <c r="AQ147">
        <v>2</v>
      </c>
      <c r="AR147">
        <v>502</v>
      </c>
      <c r="AS147">
        <v>146</v>
      </c>
      <c r="AT147">
        <v>648</v>
      </c>
      <c r="AU147">
        <v>16622</v>
      </c>
      <c r="AV147">
        <f t="shared" si="7"/>
        <v>0.62966666666666671</v>
      </c>
      <c r="AW147">
        <f t="shared" si="8"/>
        <v>0.59266666666666667</v>
      </c>
      <c r="AX147">
        <f t="shared" si="9"/>
        <v>0.59266666666666667</v>
      </c>
      <c r="AY147" s="3" t="str">
        <f>VLOOKUP($B147,[1]queries!$A$2:$V$697,AY$1,FALSE)</f>
        <v>chemical_element</v>
      </c>
      <c r="AZ147" s="3" t="str">
        <f>VLOOKUP($B147,[1]queries!$A$2:$V$697,AZ$1,FALSE)</f>
        <v>SELECT atomic_number, symbol, element, periodic_table_group, period, block, atomic_weight, origin, phase FROM chemical_element WHERE atomic_weight = 4.0026</v>
      </c>
      <c r="BA147" s="3" t="str">
        <f>VLOOKUP($B147,[1]queries!$A$2:$V$697,BA$1,FALSE)</f>
        <v>List the atomic_number, symbol, element, periodic_table_group, period, block, atomic_weight, origin and phase of chemical_elements WHERE atomic_weight is equal to 4.0026</v>
      </c>
      <c r="BB147" s="3">
        <f>VLOOKUP($B147,[1]queries!$A$2:$V$697,BB$1,FALSE)</f>
        <v>1</v>
      </c>
      <c r="BC147" s="3">
        <f>VLOOKUP($B147,[1]queries!$A$2:$V$697,BC$1,FALSE)</f>
        <v>9</v>
      </c>
      <c r="BD147" s="3">
        <f>VLOOKUP($B147,[1]queries!$A$2:$V$697,BD$1,FALSE)</f>
        <v>3</v>
      </c>
      <c r="BE147" s="3">
        <f>VLOOKUP($B147,[1]queries!$A$2:$V$697,BE$1,FALSE)</f>
        <v>6</v>
      </c>
      <c r="BF147" s="3">
        <f>VLOOKUP($B147,[1]queries!$A$2:$V$697,BF$1,FALSE)</f>
        <v>1</v>
      </c>
      <c r="BG147" s="3">
        <f>VLOOKUP($B147,[1]queries!$A$2:$V$697,BG$1,FALSE)</f>
        <v>1</v>
      </c>
      <c r="BH147" s="3">
        <f>VLOOKUP($B147,[1]queries!$A$2:$V$697,BH$1,FALSE)</f>
        <v>0</v>
      </c>
      <c r="BI147" s="3">
        <f>VLOOKUP($B147,[1]queries!$A$2:$V$697,BI$1,FALSE)</f>
        <v>0</v>
      </c>
      <c r="BJ147" s="3">
        <f>VLOOKUP($B147,[1]queries!$A$2:$V$697,BJ$1,FALSE)</f>
        <v>0</v>
      </c>
      <c r="BK147" s="3">
        <f>VLOOKUP($B147,[1]queries!$A$2:$V$697,BK$1,FALSE)</f>
        <v>0</v>
      </c>
      <c r="BL147" s="3">
        <f>VLOOKUP($B147,[1]queries!$A$2:$V$697,BL$1,FALSE)</f>
        <v>0</v>
      </c>
      <c r="BM147" s="3">
        <f>VLOOKUP($B147,[1]queries!$A$2:$V$697,BM$1,FALSE)</f>
        <v>0</v>
      </c>
      <c r="BN147" s="3">
        <f>VLOOKUP($B147,[1]queries!$A$2:$V$697,BN$1,FALSE)</f>
        <v>0</v>
      </c>
      <c r="BO147" s="3">
        <f>VLOOKUP($B147,[1]queries!$A$2:$V$697,BO$1,FALSE)</f>
        <v>0</v>
      </c>
      <c r="BP147" s="3">
        <f>VLOOKUP($B147,[1]queries!$A$2:$V$697,BP$1,FALSE)</f>
        <v>0</v>
      </c>
      <c r="BQ147" s="3">
        <f>VLOOKUP($B147,[1]queries!$A$2:$V$697,BQ$1,FALSE)</f>
        <v>9</v>
      </c>
      <c r="BR147" s="3" t="str">
        <f>VLOOKUP($B147,[1]queries!$A$2:$V$697,BR$1,FALSE)</f>
        <v/>
      </c>
    </row>
    <row r="148" spans="1:70" x14ac:dyDescent="0.2">
      <c r="A148" s="1">
        <v>147</v>
      </c>
      <c r="B148" t="s">
        <v>200</v>
      </c>
      <c r="C148">
        <v>0.33300000000000002</v>
      </c>
      <c r="D148">
        <v>0.33300000000000002</v>
      </c>
      <c r="E148">
        <v>1</v>
      </c>
      <c r="F148">
        <v>1</v>
      </c>
      <c r="G148">
        <v>0.5</v>
      </c>
      <c r="H148">
        <v>0.5</v>
      </c>
      <c r="I148">
        <v>0.14299999999999999</v>
      </c>
      <c r="J148">
        <v>1</v>
      </c>
      <c r="K148">
        <v>1</v>
      </c>
      <c r="L148">
        <v>1</v>
      </c>
      <c r="M148">
        <v>10</v>
      </c>
      <c r="N148">
        <v>6237</v>
      </c>
      <c r="O148">
        <v>1806</v>
      </c>
      <c r="P148">
        <v>8043</v>
      </c>
      <c r="Q148">
        <v>100891</v>
      </c>
      <c r="R148">
        <v>0.4</v>
      </c>
      <c r="S148">
        <v>0.4</v>
      </c>
      <c r="T148">
        <v>0.66700000000000004</v>
      </c>
      <c r="U148">
        <v>0.66700000000000004</v>
      </c>
      <c r="V148">
        <v>0.5</v>
      </c>
      <c r="W148">
        <v>0.5</v>
      </c>
      <c r="X148">
        <v>0.33300000000000002</v>
      </c>
      <c r="Y148">
        <v>0</v>
      </c>
      <c r="Z148">
        <v>0</v>
      </c>
      <c r="AA148">
        <v>0</v>
      </c>
      <c r="AB148">
        <v>3</v>
      </c>
      <c r="AC148">
        <v>656</v>
      </c>
      <c r="AD148">
        <v>131</v>
      </c>
      <c r="AE148">
        <v>787</v>
      </c>
      <c r="AF148">
        <v>22180</v>
      </c>
      <c r="AG148">
        <v>0.33300000000000002</v>
      </c>
      <c r="AH148">
        <v>0.33300000000000002</v>
      </c>
      <c r="AI148">
        <v>0.66700000000000004</v>
      </c>
      <c r="AJ148">
        <v>0.66700000000000004</v>
      </c>
      <c r="AK148">
        <v>0.44400000000000001</v>
      </c>
      <c r="AL148">
        <v>0.44400000000000001</v>
      </c>
      <c r="AM148">
        <v>0.25</v>
      </c>
      <c r="AN148">
        <v>0</v>
      </c>
      <c r="AO148">
        <v>0</v>
      </c>
      <c r="AP148">
        <v>0</v>
      </c>
      <c r="AQ148">
        <v>3</v>
      </c>
      <c r="AR148">
        <v>671</v>
      </c>
      <c r="AS148">
        <v>152</v>
      </c>
      <c r="AT148">
        <v>823</v>
      </c>
      <c r="AU148">
        <v>23030</v>
      </c>
      <c r="AV148">
        <f t="shared" si="7"/>
        <v>0.54766666666666663</v>
      </c>
      <c r="AW148">
        <f t="shared" si="8"/>
        <v>0.27766666666666667</v>
      </c>
      <c r="AX148">
        <f t="shared" si="9"/>
        <v>0.23133333333333331</v>
      </c>
      <c r="AY148" s="3" t="str">
        <f>VLOOKUP($B148,[1]queries!$A$2:$V$697,AY$1,FALSE)</f>
        <v>video_game_publisher</v>
      </c>
      <c r="AZ148" s="3" t="str">
        <f>VLOOKUP($B148,[1]queries!$A$2:$V$697,AZ$1,FALSE)</f>
        <v>SELECT publisher_name, established_in_year, nation FROM video_game_publisher WHERE established_in_year = 2010 AND nation = 'Poland'</v>
      </c>
      <c r="BA148" s="3" t="str">
        <f>VLOOKUP($B148,[1]queries!$A$2:$V$697,BA$1,FALSE)</f>
        <v>List the publisher_name, established_in_year and nation of video_game_publishers WHERE established_in_year is equal to 2010 and nation is equal to Poland</v>
      </c>
      <c r="BB148" s="3">
        <f>VLOOKUP($B148,[1]queries!$A$2:$V$697,BB$1,FALSE)</f>
        <v>1</v>
      </c>
      <c r="BC148" s="3">
        <f>VLOOKUP($B148,[1]queries!$A$2:$V$697,BC$1,FALSE)</f>
        <v>3</v>
      </c>
      <c r="BD148" s="3">
        <f>VLOOKUP($B148,[1]queries!$A$2:$V$697,BD$1,FALSE)</f>
        <v>1</v>
      </c>
      <c r="BE148" s="3">
        <f>VLOOKUP($B148,[1]queries!$A$2:$V$697,BE$1,FALSE)</f>
        <v>2</v>
      </c>
      <c r="BF148" s="3">
        <f>VLOOKUP($B148,[1]queries!$A$2:$V$697,BF$1,FALSE)</f>
        <v>1</v>
      </c>
      <c r="BG148" s="3">
        <f>VLOOKUP($B148,[1]queries!$A$2:$V$697,BG$1,FALSE)</f>
        <v>1</v>
      </c>
      <c r="BH148" s="3">
        <f>VLOOKUP($B148,[1]queries!$A$2:$V$697,BH$1,FALSE)</f>
        <v>1</v>
      </c>
      <c r="BI148" s="3">
        <f>VLOOKUP($B148,[1]queries!$A$2:$V$697,BI$1,FALSE)</f>
        <v>0</v>
      </c>
      <c r="BJ148" s="3">
        <f>VLOOKUP($B148,[1]queries!$A$2:$V$697,BJ$1,FALSE)</f>
        <v>0</v>
      </c>
      <c r="BK148" s="3">
        <f>VLOOKUP($B148,[1]queries!$A$2:$V$697,BK$1,FALSE)</f>
        <v>0</v>
      </c>
      <c r="BL148" s="3">
        <f>VLOOKUP($B148,[1]queries!$A$2:$V$697,BL$1,FALSE)</f>
        <v>0</v>
      </c>
      <c r="BM148" s="3">
        <f>VLOOKUP($B148,[1]queries!$A$2:$V$697,BM$1,FALSE)</f>
        <v>0</v>
      </c>
      <c r="BN148" s="3">
        <f>VLOOKUP($B148,[1]queries!$A$2:$V$697,BN$1,FALSE)</f>
        <v>0</v>
      </c>
      <c r="BO148" s="3">
        <f>VLOOKUP($B148,[1]queries!$A$2:$V$697,BO$1,FALSE)</f>
        <v>0</v>
      </c>
      <c r="BP148" s="3">
        <f>VLOOKUP($B148,[1]queries!$A$2:$V$697,BP$1,FALSE)</f>
        <v>0</v>
      </c>
      <c r="BQ148" s="3">
        <f>VLOOKUP($B148,[1]queries!$A$2:$V$697,BQ$1,FALSE)</f>
        <v>3</v>
      </c>
      <c r="BR148" s="3">
        <f>VLOOKUP($B148,[1]queries!$A$2:$V$697,BR$1,FALSE)</f>
        <v>2</v>
      </c>
    </row>
    <row r="149" spans="1:70" x14ac:dyDescent="0.2">
      <c r="A149" s="1">
        <v>148</v>
      </c>
      <c r="B149" t="s">
        <v>201</v>
      </c>
      <c r="C149">
        <v>0.33300000000000002</v>
      </c>
      <c r="D149">
        <v>0.33300000000000002</v>
      </c>
      <c r="E149">
        <v>0.33300000000000002</v>
      </c>
      <c r="F149">
        <v>0.33300000000000002</v>
      </c>
      <c r="G149">
        <v>0.33300000000000002</v>
      </c>
      <c r="H149">
        <v>0.33300000000000002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438</v>
      </c>
      <c r="O149">
        <v>66</v>
      </c>
      <c r="P149">
        <v>504</v>
      </c>
      <c r="Q149">
        <v>18396</v>
      </c>
      <c r="R149">
        <v>0.33300000000000002</v>
      </c>
      <c r="S149">
        <v>0.33300000000000002</v>
      </c>
      <c r="T149">
        <v>0.33300000000000002</v>
      </c>
      <c r="U149">
        <v>0.33300000000000002</v>
      </c>
      <c r="V149">
        <v>0.33300000000000002</v>
      </c>
      <c r="W149">
        <v>0.33300000000000002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411</v>
      </c>
      <c r="AD149">
        <v>64</v>
      </c>
      <c r="AE149">
        <v>475</v>
      </c>
      <c r="AF149">
        <v>17298</v>
      </c>
      <c r="AG149">
        <v>0.16700000000000001</v>
      </c>
      <c r="AH149">
        <v>0.16700000000000001</v>
      </c>
      <c r="AI149">
        <v>0.16700000000000001</v>
      </c>
      <c r="AJ149">
        <v>0.16700000000000001</v>
      </c>
      <c r="AK149">
        <v>0.16700000000000001</v>
      </c>
      <c r="AL149">
        <v>0.16700000000000001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411</v>
      </c>
      <c r="AS149">
        <v>64</v>
      </c>
      <c r="AT149">
        <v>475</v>
      </c>
      <c r="AU149">
        <v>17279</v>
      </c>
      <c r="AV149">
        <f t="shared" si="7"/>
        <v>0.4443333333333333</v>
      </c>
      <c r="AW149">
        <f t="shared" si="8"/>
        <v>0.4443333333333333</v>
      </c>
      <c r="AX149">
        <f t="shared" si="9"/>
        <v>0.38900000000000001</v>
      </c>
      <c r="AY149" s="3" t="str">
        <f>VLOOKUP($B149,[1]queries!$A$2:$V$697,AY$1,FALSE)</f>
        <v>airport</v>
      </c>
      <c r="AZ149" s="3" t="str">
        <f>VLOOKUP($B149,[1]queries!$A$2:$V$697,AZ$1,FALSE)</f>
        <v>SELECT iata_code, icao_code, airport_name, standard_timezone, city, nation FROM airport WHERE icao_code = 'YARY'</v>
      </c>
      <c r="BA149" s="3" t="str">
        <f>VLOOKUP($B149,[1]queries!$A$2:$V$697,BA$1,FALSE)</f>
        <v>List the iata_code, icao_code, airport_name, standard_timezone, city and nation of airports WHERE icao_code is equal to YARY</v>
      </c>
      <c r="BB149" s="3">
        <f>VLOOKUP($B149,[1]queries!$A$2:$V$697,BB$1,FALSE)</f>
        <v>1</v>
      </c>
      <c r="BC149" s="3">
        <f>VLOOKUP($B149,[1]queries!$A$2:$V$697,BC$1,FALSE)</f>
        <v>6</v>
      </c>
      <c r="BD149" s="3">
        <f>VLOOKUP($B149,[1]queries!$A$2:$V$697,BD$1,FALSE)</f>
        <v>0</v>
      </c>
      <c r="BE149" s="3">
        <f>VLOOKUP($B149,[1]queries!$A$2:$V$697,BE$1,FALSE)</f>
        <v>6</v>
      </c>
      <c r="BF149" s="3">
        <f>VLOOKUP($B149,[1]queries!$A$2:$V$697,BF$1,FALSE)</f>
        <v>1</v>
      </c>
      <c r="BG149" s="3">
        <f>VLOOKUP($B149,[1]queries!$A$2:$V$697,BG$1,FALSE)</f>
        <v>0</v>
      </c>
      <c r="BH149" s="3">
        <f>VLOOKUP($B149,[1]queries!$A$2:$V$697,BH$1,FALSE)</f>
        <v>1</v>
      </c>
      <c r="BI149" s="3">
        <f>VLOOKUP($B149,[1]queries!$A$2:$V$697,BI$1,FALSE)</f>
        <v>0</v>
      </c>
      <c r="BJ149" s="3">
        <f>VLOOKUP($B149,[1]queries!$A$2:$V$697,BJ$1,FALSE)</f>
        <v>0</v>
      </c>
      <c r="BK149" s="3">
        <f>VLOOKUP($B149,[1]queries!$A$2:$V$697,BK$1,FALSE)</f>
        <v>0</v>
      </c>
      <c r="BL149" s="3">
        <f>VLOOKUP($B149,[1]queries!$A$2:$V$697,BL$1,FALSE)</f>
        <v>0</v>
      </c>
      <c r="BM149" s="3">
        <f>VLOOKUP($B149,[1]queries!$A$2:$V$697,BM$1,FALSE)</f>
        <v>0</v>
      </c>
      <c r="BN149" s="3">
        <f>VLOOKUP($B149,[1]queries!$A$2:$V$697,BN$1,FALSE)</f>
        <v>0</v>
      </c>
      <c r="BO149" s="3">
        <f>VLOOKUP($B149,[1]queries!$A$2:$V$697,BO$1,FALSE)</f>
        <v>0</v>
      </c>
      <c r="BP149" s="3">
        <f>VLOOKUP($B149,[1]queries!$A$2:$V$697,BP$1,FALSE)</f>
        <v>0</v>
      </c>
      <c r="BQ149" s="3" t="str">
        <f>VLOOKUP($B149,[1]queries!$A$2:$V$697,BQ$1,FALSE)</f>
        <v/>
      </c>
      <c r="BR149" s="3" t="str">
        <f>VLOOKUP($B149,[1]queries!$A$2:$V$697,BR$1,FALSE)</f>
        <v/>
      </c>
    </row>
    <row r="150" spans="1:70" x14ac:dyDescent="0.2">
      <c r="A150" s="1">
        <v>149</v>
      </c>
      <c r="B150" t="s">
        <v>202</v>
      </c>
      <c r="C150">
        <v>0.71399999999999997</v>
      </c>
      <c r="D150">
        <v>0.71399999999999997</v>
      </c>
      <c r="E150">
        <v>0.71399999999999997</v>
      </c>
      <c r="F150">
        <v>0.71399999999999997</v>
      </c>
      <c r="G150">
        <v>0.71399999999999997</v>
      </c>
      <c r="H150">
        <v>0.71399999999999997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527</v>
      </c>
      <c r="O150">
        <v>82</v>
      </c>
      <c r="P150">
        <v>609</v>
      </c>
      <c r="Q150">
        <v>16885</v>
      </c>
      <c r="R150">
        <v>0.71399999999999997</v>
      </c>
      <c r="S150">
        <v>0.71399999999999997</v>
      </c>
      <c r="T150">
        <v>0.71399999999999997</v>
      </c>
      <c r="U150">
        <v>0.71399999999999997</v>
      </c>
      <c r="V150">
        <v>0.71399999999999997</v>
      </c>
      <c r="W150">
        <v>0.71399999999999997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500</v>
      </c>
      <c r="AD150">
        <v>130</v>
      </c>
      <c r="AE150">
        <v>630</v>
      </c>
      <c r="AF150">
        <v>14780</v>
      </c>
      <c r="AG150">
        <v>0.71399999999999997</v>
      </c>
      <c r="AH150">
        <v>0.71399999999999997</v>
      </c>
      <c r="AI150">
        <v>0.71399999999999997</v>
      </c>
      <c r="AJ150">
        <v>0.71399999999999997</v>
      </c>
      <c r="AK150">
        <v>0.71399999999999997</v>
      </c>
      <c r="AL150">
        <v>0.71399999999999997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502</v>
      </c>
      <c r="AS150">
        <v>130</v>
      </c>
      <c r="AT150">
        <v>632</v>
      </c>
      <c r="AU150">
        <v>15786</v>
      </c>
      <c r="AV150">
        <f t="shared" si="7"/>
        <v>0.57133333333333336</v>
      </c>
      <c r="AW150">
        <f t="shared" si="8"/>
        <v>0.57133333333333336</v>
      </c>
      <c r="AX150">
        <f t="shared" si="9"/>
        <v>0.57133333333333336</v>
      </c>
      <c r="AY150" s="3" t="str">
        <f>VLOOKUP($B150,[1]queries!$A$2:$V$697,AY$1,FALSE)</f>
        <v>chemical_element</v>
      </c>
      <c r="AZ150" s="3" t="str">
        <f>VLOOKUP($B150,[1]queries!$A$2:$V$697,AZ$1,FALSE)</f>
        <v>SELECT atomic_number, symbol, element, periodic_table_group, period, block, atomic_weight, origin, phase FROM chemical_element WHERE element = 'Hydrogen' AND phase = 'gas'</v>
      </c>
      <c r="BA150" s="3" t="str">
        <f>VLOOKUP($B150,[1]queries!$A$2:$V$697,BA$1,FALSE)</f>
        <v>List the atomic_number, symbol, element, periodic_table_group, period, block, atomic_weight, origin and phase of chemical_elements WHERE element is equal to Hydrogen and phase is equal to gas</v>
      </c>
      <c r="BB150" s="3">
        <f>VLOOKUP($B150,[1]queries!$A$2:$V$697,BB$1,FALSE)</f>
        <v>1</v>
      </c>
      <c r="BC150" s="3">
        <f>VLOOKUP($B150,[1]queries!$A$2:$V$697,BC$1,FALSE)</f>
        <v>9</v>
      </c>
      <c r="BD150" s="3">
        <f>VLOOKUP($B150,[1]queries!$A$2:$V$697,BD$1,FALSE)</f>
        <v>3</v>
      </c>
      <c r="BE150" s="3">
        <f>VLOOKUP($B150,[1]queries!$A$2:$V$697,BE$1,FALSE)</f>
        <v>6</v>
      </c>
      <c r="BF150" s="3">
        <f>VLOOKUP($B150,[1]queries!$A$2:$V$697,BF$1,FALSE)</f>
        <v>1</v>
      </c>
      <c r="BG150" s="3">
        <f>VLOOKUP($B150,[1]queries!$A$2:$V$697,BG$1,FALSE)</f>
        <v>0</v>
      </c>
      <c r="BH150" s="3">
        <f>VLOOKUP($B150,[1]queries!$A$2:$V$697,BH$1,FALSE)</f>
        <v>2</v>
      </c>
      <c r="BI150" s="3">
        <f>VLOOKUP($B150,[1]queries!$A$2:$V$697,BI$1,FALSE)</f>
        <v>0</v>
      </c>
      <c r="BJ150" s="3">
        <f>VLOOKUP($B150,[1]queries!$A$2:$V$697,BJ$1,FALSE)</f>
        <v>0</v>
      </c>
      <c r="BK150" s="3">
        <f>VLOOKUP($B150,[1]queries!$A$2:$V$697,BK$1,FALSE)</f>
        <v>0</v>
      </c>
      <c r="BL150" s="3">
        <f>VLOOKUP($B150,[1]queries!$A$2:$V$697,BL$1,FALSE)</f>
        <v>0</v>
      </c>
      <c r="BM150" s="3">
        <f>VLOOKUP($B150,[1]queries!$A$2:$V$697,BM$1,FALSE)</f>
        <v>0</v>
      </c>
      <c r="BN150" s="3">
        <f>VLOOKUP($B150,[1]queries!$A$2:$V$697,BN$1,FALSE)</f>
        <v>0</v>
      </c>
      <c r="BO150" s="3">
        <f>VLOOKUP($B150,[1]queries!$A$2:$V$697,BO$1,FALSE)</f>
        <v>0</v>
      </c>
      <c r="BP150" s="3">
        <f>VLOOKUP($B150,[1]queries!$A$2:$V$697,BP$1,FALSE)</f>
        <v>0</v>
      </c>
      <c r="BQ150" s="3">
        <f>VLOOKUP($B150,[1]queries!$A$2:$V$697,BQ$1,FALSE)</f>
        <v>9</v>
      </c>
      <c r="BR150" s="3" t="str">
        <f>VLOOKUP($B150,[1]queries!$A$2:$V$697,BR$1,FALSE)</f>
        <v/>
      </c>
    </row>
    <row r="151" spans="1:70" x14ac:dyDescent="0.2">
      <c r="A151" s="1">
        <v>150</v>
      </c>
      <c r="B151" t="s">
        <v>203</v>
      </c>
      <c r="C151">
        <v>0.71399999999999997</v>
      </c>
      <c r="D151">
        <v>0.71399999999999997</v>
      </c>
      <c r="E151">
        <v>0.71399999999999997</v>
      </c>
      <c r="F151">
        <v>0.71399999999999997</v>
      </c>
      <c r="G151">
        <v>0.71399999999999997</v>
      </c>
      <c r="H151">
        <v>0.71399999999999997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514</v>
      </c>
      <c r="O151">
        <v>127</v>
      </c>
      <c r="P151">
        <v>641</v>
      </c>
      <c r="Q151">
        <v>16367</v>
      </c>
      <c r="R151">
        <v>0.71399999999999997</v>
      </c>
      <c r="S151">
        <v>0.71399999999999997</v>
      </c>
      <c r="T151">
        <v>0.71399999999999997</v>
      </c>
      <c r="U151">
        <v>0.71399999999999997</v>
      </c>
      <c r="V151">
        <v>0.71399999999999997</v>
      </c>
      <c r="W151">
        <v>0.71399999999999997</v>
      </c>
      <c r="X151">
        <v>1</v>
      </c>
      <c r="Y151">
        <v>0</v>
      </c>
      <c r="Z151">
        <v>0</v>
      </c>
      <c r="AA151">
        <v>0</v>
      </c>
      <c r="AB151">
        <v>2</v>
      </c>
      <c r="AC151">
        <v>511</v>
      </c>
      <c r="AD151">
        <v>95</v>
      </c>
      <c r="AE151">
        <v>606</v>
      </c>
      <c r="AF151">
        <v>15142</v>
      </c>
      <c r="AG151">
        <v>0.71399999999999997</v>
      </c>
      <c r="AH151">
        <v>0.71399999999999997</v>
      </c>
      <c r="AI151">
        <v>0.71399999999999997</v>
      </c>
      <c r="AJ151">
        <v>0.71399999999999997</v>
      </c>
      <c r="AK151">
        <v>0.71399999999999997</v>
      </c>
      <c r="AL151">
        <v>0.71399999999999997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505</v>
      </c>
      <c r="AS151">
        <v>95</v>
      </c>
      <c r="AT151">
        <v>600</v>
      </c>
      <c r="AU151">
        <v>24939</v>
      </c>
      <c r="AV151">
        <f t="shared" si="7"/>
        <v>0.57133333333333336</v>
      </c>
      <c r="AW151">
        <f t="shared" si="8"/>
        <v>0.57133333333333336</v>
      </c>
      <c r="AX151">
        <f t="shared" si="9"/>
        <v>0.57133333333333336</v>
      </c>
      <c r="AY151" s="3" t="str">
        <f>VLOOKUP($B151,[1]queries!$A$2:$V$697,AY$1,FALSE)</f>
        <v>chemical_element</v>
      </c>
      <c r="AZ151" s="3" t="str">
        <f>VLOOKUP($B151,[1]queries!$A$2:$V$697,AZ$1,FALSE)</f>
        <v>SELECT atomic_number, symbol, element, periodic_table_group, period, block, atomic_weight, origin, phase FROM chemical_element WHERE atomic_weight &lt;= 1.008</v>
      </c>
      <c r="BA151" s="3" t="str">
        <f>VLOOKUP($B151,[1]queries!$A$2:$V$697,BA$1,FALSE)</f>
        <v>List the atomic_number, symbol, element, periodic_table_group, period, block, atomic_weight, origin and phase of chemical_elements WHERE atomic_weight is smaller or equal than 1.008</v>
      </c>
      <c r="BB151" s="3">
        <f>VLOOKUP($B151,[1]queries!$A$2:$V$697,BB$1,FALSE)</f>
        <v>1</v>
      </c>
      <c r="BC151" s="3">
        <f>VLOOKUP($B151,[1]queries!$A$2:$V$697,BC$1,FALSE)</f>
        <v>9</v>
      </c>
      <c r="BD151" s="3">
        <f>VLOOKUP($B151,[1]queries!$A$2:$V$697,BD$1,FALSE)</f>
        <v>3</v>
      </c>
      <c r="BE151" s="3">
        <f>VLOOKUP($B151,[1]queries!$A$2:$V$697,BE$1,FALSE)</f>
        <v>6</v>
      </c>
      <c r="BF151" s="3">
        <f>VLOOKUP($B151,[1]queries!$A$2:$V$697,BF$1,FALSE)</f>
        <v>1</v>
      </c>
      <c r="BG151" s="3">
        <f>VLOOKUP($B151,[1]queries!$A$2:$V$697,BG$1,FALSE)</f>
        <v>1</v>
      </c>
      <c r="BH151" s="3">
        <f>VLOOKUP($B151,[1]queries!$A$2:$V$697,BH$1,FALSE)</f>
        <v>0</v>
      </c>
      <c r="BI151" s="3">
        <f>VLOOKUP($B151,[1]queries!$A$2:$V$697,BI$1,FALSE)</f>
        <v>0</v>
      </c>
      <c r="BJ151" s="3">
        <f>VLOOKUP($B151,[1]queries!$A$2:$V$697,BJ$1,FALSE)</f>
        <v>0</v>
      </c>
      <c r="BK151" s="3">
        <f>VLOOKUP($B151,[1]queries!$A$2:$V$697,BK$1,FALSE)</f>
        <v>0</v>
      </c>
      <c r="BL151" s="3">
        <f>VLOOKUP($B151,[1]queries!$A$2:$V$697,BL$1,FALSE)</f>
        <v>0</v>
      </c>
      <c r="BM151" s="3">
        <f>VLOOKUP($B151,[1]queries!$A$2:$V$697,BM$1,FALSE)</f>
        <v>0</v>
      </c>
      <c r="BN151" s="3">
        <f>VLOOKUP($B151,[1]queries!$A$2:$V$697,BN$1,FALSE)</f>
        <v>0</v>
      </c>
      <c r="BO151" s="3">
        <f>VLOOKUP($B151,[1]queries!$A$2:$V$697,BO$1,FALSE)</f>
        <v>0</v>
      </c>
      <c r="BP151" s="3">
        <f>VLOOKUP($B151,[1]queries!$A$2:$V$697,BP$1,FALSE)</f>
        <v>0</v>
      </c>
      <c r="BQ151" s="3">
        <f>VLOOKUP($B151,[1]queries!$A$2:$V$697,BQ$1,FALSE)</f>
        <v>9</v>
      </c>
      <c r="BR151" s="3" t="str">
        <f>VLOOKUP($B151,[1]queries!$A$2:$V$697,BR$1,FALSE)</f>
        <v/>
      </c>
    </row>
    <row r="152" spans="1:70" x14ac:dyDescent="0.2">
      <c r="A152" s="1">
        <v>151</v>
      </c>
      <c r="B152" t="s">
        <v>204</v>
      </c>
      <c r="C152">
        <v>0.67800000000000005</v>
      </c>
      <c r="D152">
        <v>0.72399999999999998</v>
      </c>
      <c r="E152">
        <v>0.23200000000000001</v>
      </c>
      <c r="F152">
        <v>0.33100000000000002</v>
      </c>
      <c r="G152">
        <v>0.34599999999999997</v>
      </c>
      <c r="H152">
        <v>0.45400000000000001</v>
      </c>
      <c r="I152">
        <v>0.26600000000000001</v>
      </c>
      <c r="J152">
        <v>0.106</v>
      </c>
      <c r="K152">
        <v>0.14599999999999999</v>
      </c>
      <c r="L152">
        <v>0.14599999999999999</v>
      </c>
      <c r="M152">
        <v>8</v>
      </c>
      <c r="N152">
        <v>12129</v>
      </c>
      <c r="O152">
        <v>4011</v>
      </c>
      <c r="P152">
        <v>16140</v>
      </c>
      <c r="Q152">
        <v>93587</v>
      </c>
      <c r="R152">
        <v>0.85899999999999999</v>
      </c>
      <c r="S152">
        <v>0.90600000000000003</v>
      </c>
      <c r="T152">
        <v>0.217</v>
      </c>
      <c r="U152">
        <v>0.35</v>
      </c>
      <c r="V152">
        <v>0.34599999999999997</v>
      </c>
      <c r="W152">
        <v>0.505</v>
      </c>
      <c r="X152">
        <v>0.20100000000000001</v>
      </c>
      <c r="Y152">
        <v>0.111</v>
      </c>
      <c r="Z152">
        <v>0.17100000000000001</v>
      </c>
      <c r="AA152">
        <v>0.17100000000000001</v>
      </c>
      <c r="AB152">
        <v>3</v>
      </c>
      <c r="AC152">
        <v>1648</v>
      </c>
      <c r="AD152">
        <v>1074</v>
      </c>
      <c r="AE152">
        <v>2722</v>
      </c>
      <c r="AF152">
        <v>42550</v>
      </c>
      <c r="AG152">
        <v>0.81499999999999995</v>
      </c>
      <c r="AH152">
        <v>0.86199999999999999</v>
      </c>
      <c r="AI152">
        <v>0.20899999999999999</v>
      </c>
      <c r="AJ152">
        <v>0.32700000000000001</v>
      </c>
      <c r="AK152">
        <v>0.33200000000000002</v>
      </c>
      <c r="AL152">
        <v>0.47399999999999998</v>
      </c>
      <c r="AM152">
        <v>0.186</v>
      </c>
      <c r="AN152">
        <v>0.10100000000000001</v>
      </c>
      <c r="AO152">
        <v>0.14099999999999999</v>
      </c>
      <c r="AP152">
        <v>0.14099999999999999</v>
      </c>
      <c r="AQ152">
        <v>3</v>
      </c>
      <c r="AR152">
        <v>1615</v>
      </c>
      <c r="AS152">
        <v>1052</v>
      </c>
      <c r="AT152">
        <v>2667</v>
      </c>
      <c r="AU152">
        <v>32904</v>
      </c>
      <c r="AV152">
        <f t="shared" si="7"/>
        <v>0.28866666666666668</v>
      </c>
      <c r="AW152">
        <f t="shared" si="8"/>
        <v>0.29233333333333333</v>
      </c>
      <c r="AX152">
        <f t="shared" si="9"/>
        <v>0.26699999999999996</v>
      </c>
      <c r="AY152" s="3" t="str">
        <f>VLOOKUP($B152,[1]queries!$A$2:$V$697,AY$1,FALSE)</f>
        <v>video_game_publisher</v>
      </c>
      <c r="AZ152" s="3" t="str">
        <f>VLOOKUP($B152,[1]queries!$A$2:$V$697,AZ$1,FALSE)</f>
        <v>SELECT publisher_name, established_in_year, nation FROM video_game_publisher WHERE established_in_year &lt;= 2002 AND nation = 'Japan'</v>
      </c>
      <c r="BA152" s="3" t="str">
        <f>VLOOKUP($B152,[1]queries!$A$2:$V$697,BA$1,FALSE)</f>
        <v>List the publisher_name, established_in_year and nation of video_game_publishers WHERE established_in_year is smaller or equal than 2002 and nation is equal to Japan</v>
      </c>
      <c r="BB152" s="3">
        <f>VLOOKUP($B152,[1]queries!$A$2:$V$697,BB$1,FALSE)</f>
        <v>199</v>
      </c>
      <c r="BC152" s="3">
        <f>VLOOKUP($B152,[1]queries!$A$2:$V$697,BC$1,FALSE)</f>
        <v>3</v>
      </c>
      <c r="BD152" s="3">
        <f>VLOOKUP($B152,[1]queries!$A$2:$V$697,BD$1,FALSE)</f>
        <v>1</v>
      </c>
      <c r="BE152" s="3">
        <f>VLOOKUP($B152,[1]queries!$A$2:$V$697,BE$1,FALSE)</f>
        <v>2</v>
      </c>
      <c r="BF152" s="3">
        <f>VLOOKUP($B152,[1]queries!$A$2:$V$697,BF$1,FALSE)</f>
        <v>1</v>
      </c>
      <c r="BG152" s="3">
        <f>VLOOKUP($B152,[1]queries!$A$2:$V$697,BG$1,FALSE)</f>
        <v>1</v>
      </c>
      <c r="BH152" s="3">
        <f>VLOOKUP($B152,[1]queries!$A$2:$V$697,BH$1,FALSE)</f>
        <v>1</v>
      </c>
      <c r="BI152" s="3">
        <f>VLOOKUP($B152,[1]queries!$A$2:$V$697,BI$1,FALSE)</f>
        <v>0</v>
      </c>
      <c r="BJ152" s="3">
        <f>VLOOKUP($B152,[1]queries!$A$2:$V$697,BJ$1,FALSE)</f>
        <v>0</v>
      </c>
      <c r="BK152" s="3">
        <f>VLOOKUP($B152,[1]queries!$A$2:$V$697,BK$1,FALSE)</f>
        <v>0</v>
      </c>
      <c r="BL152" s="3">
        <f>VLOOKUP($B152,[1]queries!$A$2:$V$697,BL$1,FALSE)</f>
        <v>0</v>
      </c>
      <c r="BM152" s="3">
        <f>VLOOKUP($B152,[1]queries!$A$2:$V$697,BM$1,FALSE)</f>
        <v>0</v>
      </c>
      <c r="BN152" s="3">
        <f>VLOOKUP($B152,[1]queries!$A$2:$V$697,BN$1,FALSE)</f>
        <v>0</v>
      </c>
      <c r="BO152" s="3">
        <f>VLOOKUP($B152,[1]queries!$A$2:$V$697,BO$1,FALSE)</f>
        <v>0</v>
      </c>
      <c r="BP152" s="3">
        <f>VLOOKUP($B152,[1]queries!$A$2:$V$697,BP$1,FALSE)</f>
        <v>0</v>
      </c>
      <c r="BQ152" s="3">
        <f>VLOOKUP($B152,[1]queries!$A$2:$V$697,BQ$1,FALSE)</f>
        <v>3</v>
      </c>
      <c r="BR152" s="3">
        <f>VLOOKUP($B152,[1]queries!$A$2:$V$697,BR$1,FALSE)</f>
        <v>2</v>
      </c>
    </row>
    <row r="153" spans="1:70" x14ac:dyDescent="0.2">
      <c r="A153" s="1">
        <v>152</v>
      </c>
      <c r="B153" t="s">
        <v>205</v>
      </c>
      <c r="C153">
        <v>0.66700000000000004</v>
      </c>
      <c r="D153">
        <v>0.66700000000000004</v>
      </c>
      <c r="E153">
        <v>0.66700000000000004</v>
      </c>
      <c r="F153">
        <v>0.66700000000000004</v>
      </c>
      <c r="G153">
        <v>0.66700000000000004</v>
      </c>
      <c r="H153">
        <v>0.66700000000000004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438</v>
      </c>
      <c r="O153">
        <v>67</v>
      </c>
      <c r="P153">
        <v>505</v>
      </c>
      <c r="Q153">
        <v>13683</v>
      </c>
      <c r="R153">
        <v>0.33300000000000002</v>
      </c>
      <c r="S153">
        <v>0.33300000000000002</v>
      </c>
      <c r="T153">
        <v>0.33300000000000002</v>
      </c>
      <c r="U153">
        <v>0.33300000000000002</v>
      </c>
      <c r="V153">
        <v>0.33300000000000002</v>
      </c>
      <c r="W153">
        <v>0.33300000000000002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418</v>
      </c>
      <c r="AD153">
        <v>117</v>
      </c>
      <c r="AE153">
        <v>535</v>
      </c>
      <c r="AF153">
        <v>20587</v>
      </c>
      <c r="AG153">
        <v>0.33300000000000002</v>
      </c>
      <c r="AH153">
        <v>0.33300000000000002</v>
      </c>
      <c r="AI153">
        <v>0.33300000000000002</v>
      </c>
      <c r="AJ153">
        <v>0.33300000000000002</v>
      </c>
      <c r="AK153">
        <v>0.33300000000000002</v>
      </c>
      <c r="AL153">
        <v>0.33300000000000002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418</v>
      </c>
      <c r="AS153">
        <v>117</v>
      </c>
      <c r="AT153">
        <v>535</v>
      </c>
      <c r="AU153">
        <v>19822</v>
      </c>
      <c r="AV153">
        <f t="shared" si="7"/>
        <v>0.55566666666666664</v>
      </c>
      <c r="AW153">
        <f t="shared" si="8"/>
        <v>0.4443333333333333</v>
      </c>
      <c r="AX153">
        <f t="shared" si="9"/>
        <v>0.4443333333333333</v>
      </c>
      <c r="AY153" s="3" t="str">
        <f>VLOOKUP($B153,[1]queries!$A$2:$V$697,AY$1,FALSE)</f>
        <v>airport</v>
      </c>
      <c r="AZ153" s="3" t="str">
        <f>VLOOKUP($B153,[1]queries!$A$2:$V$697,AZ$1,FALSE)</f>
        <v>SELECT iata_code, icao_code, airport_name, standard_timezone, city, nation FROM airport WHERE icao_code = 'NTGA'</v>
      </c>
      <c r="BA153" s="3" t="str">
        <f>VLOOKUP($B153,[1]queries!$A$2:$V$697,BA$1,FALSE)</f>
        <v>List the iata_code, icao_code, airport_name, standard_timezone, city and nation of airports WHERE icao_code is equal to NTGA</v>
      </c>
      <c r="BB153" s="3">
        <f>VLOOKUP($B153,[1]queries!$A$2:$V$697,BB$1,FALSE)</f>
        <v>1</v>
      </c>
      <c r="BC153" s="3">
        <f>VLOOKUP($B153,[1]queries!$A$2:$V$697,BC$1,FALSE)</f>
        <v>6</v>
      </c>
      <c r="BD153" s="3">
        <f>VLOOKUP($B153,[1]queries!$A$2:$V$697,BD$1,FALSE)</f>
        <v>0</v>
      </c>
      <c r="BE153" s="3">
        <f>VLOOKUP($B153,[1]queries!$A$2:$V$697,BE$1,FALSE)</f>
        <v>6</v>
      </c>
      <c r="BF153" s="3">
        <f>VLOOKUP($B153,[1]queries!$A$2:$V$697,BF$1,FALSE)</f>
        <v>1</v>
      </c>
      <c r="BG153" s="3">
        <f>VLOOKUP($B153,[1]queries!$A$2:$V$697,BG$1,FALSE)</f>
        <v>0</v>
      </c>
      <c r="BH153" s="3">
        <f>VLOOKUP($B153,[1]queries!$A$2:$V$697,BH$1,FALSE)</f>
        <v>1</v>
      </c>
      <c r="BI153" s="3">
        <f>VLOOKUP($B153,[1]queries!$A$2:$V$697,BI$1,FALSE)</f>
        <v>0</v>
      </c>
      <c r="BJ153" s="3">
        <f>VLOOKUP($B153,[1]queries!$A$2:$V$697,BJ$1,FALSE)</f>
        <v>0</v>
      </c>
      <c r="BK153" s="3">
        <f>VLOOKUP($B153,[1]queries!$A$2:$V$697,BK$1,FALSE)</f>
        <v>0</v>
      </c>
      <c r="BL153" s="3">
        <f>VLOOKUP($B153,[1]queries!$A$2:$V$697,BL$1,FALSE)</f>
        <v>0</v>
      </c>
      <c r="BM153" s="3">
        <f>VLOOKUP($B153,[1]queries!$A$2:$V$697,BM$1,FALSE)</f>
        <v>0</v>
      </c>
      <c r="BN153" s="3">
        <f>VLOOKUP($B153,[1]queries!$A$2:$V$697,BN$1,FALSE)</f>
        <v>0</v>
      </c>
      <c r="BO153" s="3">
        <f>VLOOKUP($B153,[1]queries!$A$2:$V$697,BO$1,FALSE)</f>
        <v>0</v>
      </c>
      <c r="BP153" s="3">
        <f>VLOOKUP($B153,[1]queries!$A$2:$V$697,BP$1,FALSE)</f>
        <v>0</v>
      </c>
      <c r="BQ153" s="3" t="str">
        <f>VLOOKUP($B153,[1]queries!$A$2:$V$697,BQ$1,FALSE)</f>
        <v/>
      </c>
      <c r="BR153" s="3" t="str">
        <f>VLOOKUP($B153,[1]queries!$A$2:$V$697,BR$1,FALSE)</f>
        <v/>
      </c>
    </row>
    <row r="154" spans="1:70" x14ac:dyDescent="0.2">
      <c r="A154" s="1">
        <v>153</v>
      </c>
      <c r="B154" t="s">
        <v>206</v>
      </c>
      <c r="C154">
        <v>0.85699999999999998</v>
      </c>
      <c r="D154">
        <v>0.85699999999999998</v>
      </c>
      <c r="E154">
        <v>0.85699999999999998</v>
      </c>
      <c r="F154">
        <v>0.85699999999999998</v>
      </c>
      <c r="G154">
        <v>0.85699999999999998</v>
      </c>
      <c r="H154">
        <v>0.85699999999999998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530</v>
      </c>
      <c r="O154">
        <v>131</v>
      </c>
      <c r="P154">
        <v>661</v>
      </c>
      <c r="Q154">
        <v>17515</v>
      </c>
      <c r="R154">
        <v>0.85699999999999998</v>
      </c>
      <c r="S154">
        <v>0.85699999999999998</v>
      </c>
      <c r="T154">
        <v>0.85699999999999998</v>
      </c>
      <c r="U154">
        <v>0.85699999999999998</v>
      </c>
      <c r="V154">
        <v>0.85699999999999998</v>
      </c>
      <c r="W154">
        <v>0.85699999999999998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503</v>
      </c>
      <c r="AD154">
        <v>132</v>
      </c>
      <c r="AE154">
        <v>635</v>
      </c>
      <c r="AF154">
        <v>22989</v>
      </c>
      <c r="AG154">
        <v>0.85699999999999998</v>
      </c>
      <c r="AH154">
        <v>0.85699999999999998</v>
      </c>
      <c r="AI154">
        <v>0.85699999999999998</v>
      </c>
      <c r="AJ154">
        <v>0.85699999999999998</v>
      </c>
      <c r="AK154">
        <v>0.85699999999999998</v>
      </c>
      <c r="AL154">
        <v>0.85699999999999998</v>
      </c>
      <c r="AM154">
        <v>1</v>
      </c>
      <c r="AN154">
        <v>0</v>
      </c>
      <c r="AO154">
        <v>0</v>
      </c>
      <c r="AP154">
        <v>0</v>
      </c>
      <c r="AQ154">
        <v>2</v>
      </c>
      <c r="AR154">
        <v>505</v>
      </c>
      <c r="AS154">
        <v>132</v>
      </c>
      <c r="AT154">
        <v>637</v>
      </c>
      <c r="AU154">
        <v>22533</v>
      </c>
      <c r="AV154">
        <f t="shared" si="7"/>
        <v>0.61899999999999999</v>
      </c>
      <c r="AW154">
        <f t="shared" si="8"/>
        <v>0.61899999999999999</v>
      </c>
      <c r="AX154">
        <f t="shared" si="9"/>
        <v>0.61899999999999999</v>
      </c>
      <c r="AY154" s="3" t="str">
        <f>VLOOKUP($B154,[1]queries!$A$2:$V$697,AY$1,FALSE)</f>
        <v>chemical_element</v>
      </c>
      <c r="AZ154" s="3" t="str">
        <f>VLOOKUP($B154,[1]queries!$A$2:$V$697,AZ$1,FALSE)</f>
        <v>SELECT atomic_number, symbol, element, periodic_table_group, period, block, atomic_weight, origin, phase FROM chemical_element WHERE element = 'Hydrogen' AND origin = 'primordial'</v>
      </c>
      <c r="BA154" s="3" t="str">
        <f>VLOOKUP($B154,[1]queries!$A$2:$V$697,BA$1,FALSE)</f>
        <v>List the atomic_number, symbol, element, periodic_table_group, period, block, atomic_weight, origin and phase of chemical_elements WHERE element is equal to Hydrogen and origin is equal to primordial</v>
      </c>
      <c r="BB154" s="3">
        <f>VLOOKUP($B154,[1]queries!$A$2:$V$697,BB$1,FALSE)</f>
        <v>1</v>
      </c>
      <c r="BC154" s="3">
        <f>VLOOKUP($B154,[1]queries!$A$2:$V$697,BC$1,FALSE)</f>
        <v>9</v>
      </c>
      <c r="BD154" s="3">
        <f>VLOOKUP($B154,[1]queries!$A$2:$V$697,BD$1,FALSE)</f>
        <v>3</v>
      </c>
      <c r="BE154" s="3">
        <f>VLOOKUP($B154,[1]queries!$A$2:$V$697,BE$1,FALSE)</f>
        <v>6</v>
      </c>
      <c r="BF154" s="3">
        <f>VLOOKUP($B154,[1]queries!$A$2:$V$697,BF$1,FALSE)</f>
        <v>1</v>
      </c>
      <c r="BG154" s="3">
        <f>VLOOKUP($B154,[1]queries!$A$2:$V$697,BG$1,FALSE)</f>
        <v>0</v>
      </c>
      <c r="BH154" s="3">
        <f>VLOOKUP($B154,[1]queries!$A$2:$V$697,BH$1,FALSE)</f>
        <v>2</v>
      </c>
      <c r="BI154" s="3">
        <f>VLOOKUP($B154,[1]queries!$A$2:$V$697,BI$1,FALSE)</f>
        <v>0</v>
      </c>
      <c r="BJ154" s="3">
        <f>VLOOKUP($B154,[1]queries!$A$2:$V$697,BJ$1,FALSE)</f>
        <v>0</v>
      </c>
      <c r="BK154" s="3">
        <f>VLOOKUP($B154,[1]queries!$A$2:$V$697,BK$1,FALSE)</f>
        <v>0</v>
      </c>
      <c r="BL154" s="3">
        <f>VLOOKUP($B154,[1]queries!$A$2:$V$697,BL$1,FALSE)</f>
        <v>0</v>
      </c>
      <c r="BM154" s="3">
        <f>VLOOKUP($B154,[1]queries!$A$2:$V$697,BM$1,FALSE)</f>
        <v>0</v>
      </c>
      <c r="BN154" s="3">
        <f>VLOOKUP($B154,[1]queries!$A$2:$V$697,BN$1,FALSE)</f>
        <v>0</v>
      </c>
      <c r="BO154" s="3">
        <f>VLOOKUP($B154,[1]queries!$A$2:$V$697,BO$1,FALSE)</f>
        <v>0</v>
      </c>
      <c r="BP154" s="3">
        <f>VLOOKUP($B154,[1]queries!$A$2:$V$697,BP$1,FALSE)</f>
        <v>0</v>
      </c>
      <c r="BQ154" s="3">
        <f>VLOOKUP($B154,[1]queries!$A$2:$V$697,BQ$1,FALSE)</f>
        <v>9</v>
      </c>
      <c r="BR154" s="3" t="str">
        <f>VLOOKUP($B154,[1]queries!$A$2:$V$697,BR$1,FALSE)</f>
        <v/>
      </c>
    </row>
    <row r="155" spans="1:70" x14ac:dyDescent="0.2">
      <c r="A155" s="1">
        <v>154</v>
      </c>
      <c r="B155" t="s">
        <v>207</v>
      </c>
      <c r="C155">
        <v>0.96199999999999997</v>
      </c>
      <c r="D155">
        <v>0.97799999999999998</v>
      </c>
      <c r="E155">
        <v>0.89200000000000002</v>
      </c>
      <c r="F155">
        <v>0.94799999999999995</v>
      </c>
      <c r="G155">
        <v>0.92600000000000005</v>
      </c>
      <c r="H155">
        <v>0.96299999999999997</v>
      </c>
      <c r="I155">
        <v>0.92400000000000004</v>
      </c>
      <c r="J155">
        <v>0</v>
      </c>
      <c r="K155">
        <v>0</v>
      </c>
      <c r="L155">
        <v>0</v>
      </c>
      <c r="M155">
        <v>4</v>
      </c>
      <c r="N155">
        <v>3040</v>
      </c>
      <c r="O155">
        <v>6648</v>
      </c>
      <c r="P155">
        <v>9688</v>
      </c>
      <c r="Q155">
        <v>73514</v>
      </c>
      <c r="R155">
        <v>0.96499999999999997</v>
      </c>
      <c r="S155">
        <v>0.96899999999999997</v>
      </c>
      <c r="T155">
        <v>0.45300000000000001</v>
      </c>
      <c r="U155">
        <v>0.60299999999999998</v>
      </c>
      <c r="V155">
        <v>0.61699999999999999</v>
      </c>
      <c r="W155">
        <v>0.74299999999999999</v>
      </c>
      <c r="X155">
        <v>0.47499999999999998</v>
      </c>
      <c r="Y155">
        <v>0</v>
      </c>
      <c r="Z155">
        <v>0</v>
      </c>
      <c r="AA155">
        <v>0</v>
      </c>
      <c r="AB155">
        <v>7</v>
      </c>
      <c r="AC155">
        <v>3727</v>
      </c>
      <c r="AD155">
        <v>7015</v>
      </c>
      <c r="AE155">
        <v>10742</v>
      </c>
      <c r="AF155">
        <v>108944</v>
      </c>
      <c r="AG155">
        <v>0.79500000000000004</v>
      </c>
      <c r="AH155">
        <v>0.79900000000000004</v>
      </c>
      <c r="AI155">
        <v>0.41199999999999998</v>
      </c>
      <c r="AJ155">
        <v>0.56299999999999994</v>
      </c>
      <c r="AK155">
        <v>0.54200000000000004</v>
      </c>
      <c r="AL155">
        <v>0.66100000000000003</v>
      </c>
      <c r="AM155">
        <v>0.42399999999999999</v>
      </c>
      <c r="AN155">
        <v>0</v>
      </c>
      <c r="AO155">
        <v>0</v>
      </c>
      <c r="AP155">
        <v>0</v>
      </c>
      <c r="AQ155">
        <v>3</v>
      </c>
      <c r="AR155">
        <v>346</v>
      </c>
      <c r="AS155">
        <v>4100</v>
      </c>
      <c r="AT155">
        <v>4446</v>
      </c>
      <c r="AU155">
        <v>65573</v>
      </c>
      <c r="AV155">
        <f t="shared" si="7"/>
        <v>0.629</v>
      </c>
      <c r="AW155">
        <f t="shared" si="8"/>
        <v>0.40599999999999997</v>
      </c>
      <c r="AX155">
        <f t="shared" si="9"/>
        <v>0.36166666666666664</v>
      </c>
      <c r="AY155" s="3" t="str">
        <f>VLOOKUP($B155,[1]queries!$A$2:$V$697,AY$1,FALSE)</f>
        <v>chemical_element</v>
      </c>
      <c r="AZ155" s="3" t="str">
        <f>VLOOKUP($B155,[1]queries!$A$2:$V$697,AZ$1,FALSE)</f>
        <v>SELECT atomic_number, symbol, element, periodic_table_group, period, block, atomic_weight, origin, phase FROM chemical_element WHERE atomic_weight &gt;= 1.008</v>
      </c>
      <c r="BA155" s="3" t="str">
        <f>VLOOKUP($B155,[1]queries!$A$2:$V$697,BA$1,FALSE)</f>
        <v>List the atomic_number, symbol, element, periodic_table_group, period, block, atomic_weight, origin and phase of chemical_elements WHERE atomic_weight is greater or equal than 1.008</v>
      </c>
      <c r="BB155" s="3">
        <f>VLOOKUP($B155,[1]queries!$A$2:$V$697,BB$1,FALSE)</f>
        <v>118</v>
      </c>
      <c r="BC155" s="3">
        <f>VLOOKUP($B155,[1]queries!$A$2:$V$697,BC$1,FALSE)</f>
        <v>9</v>
      </c>
      <c r="BD155" s="3">
        <f>VLOOKUP($B155,[1]queries!$A$2:$V$697,BD$1,FALSE)</f>
        <v>3</v>
      </c>
      <c r="BE155" s="3">
        <f>VLOOKUP($B155,[1]queries!$A$2:$V$697,BE$1,FALSE)</f>
        <v>6</v>
      </c>
      <c r="BF155" s="3">
        <f>VLOOKUP($B155,[1]queries!$A$2:$V$697,BF$1,FALSE)</f>
        <v>1</v>
      </c>
      <c r="BG155" s="3">
        <f>VLOOKUP($B155,[1]queries!$A$2:$V$697,BG$1,FALSE)</f>
        <v>1</v>
      </c>
      <c r="BH155" s="3">
        <f>VLOOKUP($B155,[1]queries!$A$2:$V$697,BH$1,FALSE)</f>
        <v>0</v>
      </c>
      <c r="BI155" s="3">
        <f>VLOOKUP($B155,[1]queries!$A$2:$V$697,BI$1,FALSE)</f>
        <v>0</v>
      </c>
      <c r="BJ155" s="3">
        <f>VLOOKUP($B155,[1]queries!$A$2:$V$697,BJ$1,FALSE)</f>
        <v>0</v>
      </c>
      <c r="BK155" s="3">
        <f>VLOOKUP($B155,[1]queries!$A$2:$V$697,BK$1,FALSE)</f>
        <v>0</v>
      </c>
      <c r="BL155" s="3">
        <f>VLOOKUP($B155,[1]queries!$A$2:$V$697,BL$1,FALSE)</f>
        <v>0</v>
      </c>
      <c r="BM155" s="3">
        <f>VLOOKUP($B155,[1]queries!$A$2:$V$697,BM$1,FALSE)</f>
        <v>0</v>
      </c>
      <c r="BN155" s="3">
        <f>VLOOKUP($B155,[1]queries!$A$2:$V$697,BN$1,FALSE)</f>
        <v>0</v>
      </c>
      <c r="BO155" s="3">
        <f>VLOOKUP($B155,[1]queries!$A$2:$V$697,BO$1,FALSE)</f>
        <v>0</v>
      </c>
      <c r="BP155" s="3">
        <f>VLOOKUP($B155,[1]queries!$A$2:$V$697,BP$1,FALSE)</f>
        <v>0</v>
      </c>
      <c r="BQ155" s="3">
        <f>VLOOKUP($B155,[1]queries!$A$2:$V$697,BQ$1,FALSE)</f>
        <v>9</v>
      </c>
      <c r="BR155" s="3" t="str">
        <f>VLOOKUP($B155,[1]queries!$A$2:$V$697,BR$1,FALSE)</f>
        <v/>
      </c>
    </row>
    <row r="156" spans="1:70" x14ac:dyDescent="0.2">
      <c r="A156" s="1">
        <v>155</v>
      </c>
      <c r="B156" t="s">
        <v>208</v>
      </c>
      <c r="C156">
        <v>0.22500000000000001</v>
      </c>
      <c r="D156">
        <v>0.35</v>
      </c>
      <c r="E156">
        <v>0.25</v>
      </c>
      <c r="F156">
        <v>0.27800000000000002</v>
      </c>
      <c r="G156">
        <v>0.23699999999999999</v>
      </c>
      <c r="H156">
        <v>0.31</v>
      </c>
      <c r="I156">
        <v>1</v>
      </c>
      <c r="J156">
        <v>7.0999999999999994E-2</v>
      </c>
      <c r="K156">
        <v>7.0999999999999994E-2</v>
      </c>
      <c r="L156">
        <v>7.0999999999999994E-2</v>
      </c>
      <c r="M156">
        <v>10</v>
      </c>
      <c r="N156">
        <v>15895</v>
      </c>
      <c r="O156">
        <v>4639</v>
      </c>
      <c r="P156">
        <v>20534</v>
      </c>
      <c r="Q156">
        <v>112619</v>
      </c>
      <c r="R156">
        <v>0.16700000000000001</v>
      </c>
      <c r="S156">
        <v>0.27100000000000002</v>
      </c>
      <c r="T156">
        <v>0.222</v>
      </c>
      <c r="U156">
        <v>0.222</v>
      </c>
      <c r="V156">
        <v>0.19</v>
      </c>
      <c r="W156">
        <v>0.24399999999999999</v>
      </c>
      <c r="X156">
        <v>0.8</v>
      </c>
      <c r="Y156">
        <v>0</v>
      </c>
      <c r="Z156">
        <v>0</v>
      </c>
      <c r="AA156">
        <v>0</v>
      </c>
      <c r="AB156">
        <v>3</v>
      </c>
      <c r="AC156">
        <v>1523</v>
      </c>
      <c r="AD156">
        <v>954</v>
      </c>
      <c r="AE156">
        <v>2477</v>
      </c>
      <c r="AF156">
        <v>30812</v>
      </c>
      <c r="AG156">
        <v>0.39100000000000001</v>
      </c>
      <c r="AH156">
        <v>0.435</v>
      </c>
      <c r="AI156">
        <v>0.25</v>
      </c>
      <c r="AJ156">
        <v>0.27800000000000002</v>
      </c>
      <c r="AK156">
        <v>0.30499999999999999</v>
      </c>
      <c r="AL156">
        <v>0.33900000000000002</v>
      </c>
      <c r="AM156">
        <v>0.53600000000000003</v>
      </c>
      <c r="AN156">
        <v>7.0999999999999994E-2</v>
      </c>
      <c r="AO156">
        <v>7.0999999999999994E-2</v>
      </c>
      <c r="AP156">
        <v>7.0999999999999994E-2</v>
      </c>
      <c r="AQ156">
        <v>4</v>
      </c>
      <c r="AR156">
        <v>1716</v>
      </c>
      <c r="AS156">
        <v>658</v>
      </c>
      <c r="AT156">
        <v>2374</v>
      </c>
      <c r="AU156">
        <v>48181</v>
      </c>
      <c r="AV156">
        <f t="shared" si="7"/>
        <v>0.46033333333333332</v>
      </c>
      <c r="AW156">
        <f t="shared" si="8"/>
        <v>0.34800000000000003</v>
      </c>
      <c r="AX156">
        <f t="shared" si="9"/>
        <v>0.3153333333333333</v>
      </c>
      <c r="AY156" s="3" t="str">
        <f>VLOOKUP($B156,[1]queries!$A$2:$V$697,AY$1,FALSE)</f>
        <v>video_game_publisher</v>
      </c>
      <c r="AZ156" s="3" t="str">
        <f>VLOOKUP($B156,[1]queries!$A$2:$V$697,AZ$1,FALSE)</f>
        <v>SELECT publisher_name, established_in_year, nation FROM video_game_publisher WHERE established_in_year &gt;= 2002 AND nation = 'Japan'</v>
      </c>
      <c r="BA156" s="3" t="str">
        <f>VLOOKUP($B156,[1]queries!$A$2:$V$697,BA$1,FALSE)</f>
        <v>List the publisher_name, established_in_year and nation of video_game_publishers WHERE established_in_year is greater or equal than 2002 and nation is equal to Japan</v>
      </c>
      <c r="BB156" s="3">
        <f>VLOOKUP($B156,[1]queries!$A$2:$V$697,BB$1,FALSE)</f>
        <v>28</v>
      </c>
      <c r="BC156" s="3">
        <f>VLOOKUP($B156,[1]queries!$A$2:$V$697,BC$1,FALSE)</f>
        <v>3</v>
      </c>
      <c r="BD156" s="3">
        <f>VLOOKUP($B156,[1]queries!$A$2:$V$697,BD$1,FALSE)</f>
        <v>1</v>
      </c>
      <c r="BE156" s="3">
        <f>VLOOKUP($B156,[1]queries!$A$2:$V$697,BE$1,FALSE)</f>
        <v>2</v>
      </c>
      <c r="BF156" s="3">
        <f>VLOOKUP($B156,[1]queries!$A$2:$V$697,BF$1,FALSE)</f>
        <v>1</v>
      </c>
      <c r="BG156" s="3">
        <f>VLOOKUP($B156,[1]queries!$A$2:$V$697,BG$1,FALSE)</f>
        <v>1</v>
      </c>
      <c r="BH156" s="3">
        <f>VLOOKUP($B156,[1]queries!$A$2:$V$697,BH$1,FALSE)</f>
        <v>1</v>
      </c>
      <c r="BI156" s="3">
        <f>VLOOKUP($B156,[1]queries!$A$2:$V$697,BI$1,FALSE)</f>
        <v>0</v>
      </c>
      <c r="BJ156" s="3">
        <f>VLOOKUP($B156,[1]queries!$A$2:$V$697,BJ$1,FALSE)</f>
        <v>0</v>
      </c>
      <c r="BK156" s="3">
        <f>VLOOKUP($B156,[1]queries!$A$2:$V$697,BK$1,FALSE)</f>
        <v>0</v>
      </c>
      <c r="BL156" s="3">
        <f>VLOOKUP($B156,[1]queries!$A$2:$V$697,BL$1,FALSE)</f>
        <v>0</v>
      </c>
      <c r="BM156" s="3">
        <f>VLOOKUP($B156,[1]queries!$A$2:$V$697,BM$1,FALSE)</f>
        <v>0</v>
      </c>
      <c r="BN156" s="3">
        <f>VLOOKUP($B156,[1]queries!$A$2:$V$697,BN$1,FALSE)</f>
        <v>0</v>
      </c>
      <c r="BO156" s="3">
        <f>VLOOKUP($B156,[1]queries!$A$2:$V$697,BO$1,FALSE)</f>
        <v>0</v>
      </c>
      <c r="BP156" s="3">
        <f>VLOOKUP($B156,[1]queries!$A$2:$V$697,BP$1,FALSE)</f>
        <v>0</v>
      </c>
      <c r="BQ156" s="3">
        <f>VLOOKUP($B156,[1]queries!$A$2:$V$697,BQ$1,FALSE)</f>
        <v>3</v>
      </c>
      <c r="BR156" s="3">
        <f>VLOOKUP($B156,[1]queries!$A$2:$V$697,BR$1,FALSE)</f>
        <v>2</v>
      </c>
    </row>
    <row r="157" spans="1:70" x14ac:dyDescent="0.2">
      <c r="A157" s="1">
        <v>156</v>
      </c>
      <c r="B157" t="s">
        <v>209</v>
      </c>
      <c r="C157">
        <v>0.66700000000000004</v>
      </c>
      <c r="D157">
        <v>0.66700000000000004</v>
      </c>
      <c r="E157">
        <v>0.66700000000000004</v>
      </c>
      <c r="F157">
        <v>0.66700000000000004</v>
      </c>
      <c r="G157">
        <v>0.66700000000000004</v>
      </c>
      <c r="H157">
        <v>0.66700000000000004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440</v>
      </c>
      <c r="O157">
        <v>113</v>
      </c>
      <c r="P157">
        <v>553</v>
      </c>
      <c r="Q157">
        <v>16305</v>
      </c>
      <c r="R157">
        <v>0.66700000000000004</v>
      </c>
      <c r="S157">
        <v>0.66700000000000004</v>
      </c>
      <c r="T157">
        <v>0.66700000000000004</v>
      </c>
      <c r="U157">
        <v>0.66700000000000004</v>
      </c>
      <c r="V157">
        <v>0.66700000000000004</v>
      </c>
      <c r="W157">
        <v>0.66700000000000004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413</v>
      </c>
      <c r="AD157">
        <v>107</v>
      </c>
      <c r="AE157">
        <v>520</v>
      </c>
      <c r="AF157">
        <v>20502</v>
      </c>
      <c r="AG157">
        <v>0.66700000000000004</v>
      </c>
      <c r="AH157">
        <v>0.66700000000000004</v>
      </c>
      <c r="AI157">
        <v>0.66700000000000004</v>
      </c>
      <c r="AJ157">
        <v>0.66700000000000004</v>
      </c>
      <c r="AK157">
        <v>0.66700000000000004</v>
      </c>
      <c r="AL157">
        <v>0.66700000000000004</v>
      </c>
      <c r="AM157">
        <v>1</v>
      </c>
      <c r="AN157">
        <v>0</v>
      </c>
      <c r="AO157">
        <v>0</v>
      </c>
      <c r="AP157">
        <v>0</v>
      </c>
      <c r="AQ157">
        <v>2</v>
      </c>
      <c r="AR157">
        <v>413</v>
      </c>
      <c r="AS157">
        <v>107</v>
      </c>
      <c r="AT157">
        <v>520</v>
      </c>
      <c r="AU157">
        <v>16068</v>
      </c>
      <c r="AV157">
        <f t="shared" si="7"/>
        <v>0.55566666666666664</v>
      </c>
      <c r="AW157">
        <f t="shared" si="8"/>
        <v>0.55566666666666664</v>
      </c>
      <c r="AX157">
        <f t="shared" si="9"/>
        <v>0.55566666666666664</v>
      </c>
      <c r="AY157" s="3" t="str">
        <f>VLOOKUP($B157,[1]queries!$A$2:$V$697,AY$1,FALSE)</f>
        <v>airport</v>
      </c>
      <c r="AZ157" s="3" t="str">
        <f>VLOOKUP($B157,[1]queries!$A$2:$V$697,AZ$1,FALSE)</f>
        <v>SELECT iata_code, icao_code, airport_name, standard_timezone, city, nation FROM airport WHERE iata_code = 'AAE'</v>
      </c>
      <c r="BA157" s="3" t="str">
        <f>VLOOKUP($B157,[1]queries!$A$2:$V$697,BA$1,FALSE)</f>
        <v>List the iata_code, icao_code, airport_name, standard_timezone, city and nation of airports WHERE iata_code is equal to AAE</v>
      </c>
      <c r="BB157" s="3">
        <f>VLOOKUP($B157,[1]queries!$A$2:$V$697,BB$1,FALSE)</f>
        <v>1</v>
      </c>
      <c r="BC157" s="3">
        <f>VLOOKUP($B157,[1]queries!$A$2:$V$697,BC$1,FALSE)</f>
        <v>6</v>
      </c>
      <c r="BD157" s="3">
        <f>VLOOKUP($B157,[1]queries!$A$2:$V$697,BD$1,FALSE)</f>
        <v>0</v>
      </c>
      <c r="BE157" s="3">
        <f>VLOOKUP($B157,[1]queries!$A$2:$V$697,BE$1,FALSE)</f>
        <v>6</v>
      </c>
      <c r="BF157" s="3">
        <f>VLOOKUP($B157,[1]queries!$A$2:$V$697,BF$1,FALSE)</f>
        <v>1</v>
      </c>
      <c r="BG157" s="3">
        <f>VLOOKUP($B157,[1]queries!$A$2:$V$697,BG$1,FALSE)</f>
        <v>0</v>
      </c>
      <c r="BH157" s="3">
        <f>VLOOKUP($B157,[1]queries!$A$2:$V$697,BH$1,FALSE)</f>
        <v>1</v>
      </c>
      <c r="BI157" s="3">
        <f>VLOOKUP($B157,[1]queries!$A$2:$V$697,BI$1,FALSE)</f>
        <v>0</v>
      </c>
      <c r="BJ157" s="3">
        <f>VLOOKUP($B157,[1]queries!$A$2:$V$697,BJ$1,FALSE)</f>
        <v>0</v>
      </c>
      <c r="BK157" s="3">
        <f>VLOOKUP($B157,[1]queries!$A$2:$V$697,BK$1,FALSE)</f>
        <v>0</v>
      </c>
      <c r="BL157" s="3">
        <f>VLOOKUP($B157,[1]queries!$A$2:$V$697,BL$1,FALSE)</f>
        <v>0</v>
      </c>
      <c r="BM157" s="3">
        <f>VLOOKUP($B157,[1]queries!$A$2:$V$697,BM$1,FALSE)</f>
        <v>0</v>
      </c>
      <c r="BN157" s="3">
        <f>VLOOKUP($B157,[1]queries!$A$2:$V$697,BN$1,FALSE)</f>
        <v>0</v>
      </c>
      <c r="BO157" s="3">
        <f>VLOOKUP($B157,[1]queries!$A$2:$V$697,BO$1,FALSE)</f>
        <v>0</v>
      </c>
      <c r="BP157" s="3">
        <f>VLOOKUP($B157,[1]queries!$A$2:$V$697,BP$1,FALSE)</f>
        <v>0</v>
      </c>
      <c r="BQ157" s="3" t="str">
        <f>VLOOKUP($B157,[1]queries!$A$2:$V$697,BQ$1,FALSE)</f>
        <v/>
      </c>
      <c r="BR157" s="3" t="str">
        <f>VLOOKUP($B157,[1]queries!$A$2:$V$697,BR$1,FALSE)</f>
        <v/>
      </c>
    </row>
    <row r="158" spans="1:70" x14ac:dyDescent="0.2">
      <c r="A158" s="1">
        <v>157</v>
      </c>
      <c r="B158" t="s">
        <v>210</v>
      </c>
      <c r="C158">
        <v>0.88900000000000001</v>
      </c>
      <c r="D158">
        <v>0.88900000000000001</v>
      </c>
      <c r="E158">
        <v>0.88900000000000001</v>
      </c>
      <c r="F158">
        <v>0.88900000000000001</v>
      </c>
      <c r="G158">
        <v>0.88900000000000001</v>
      </c>
      <c r="H158">
        <v>0.88900000000000001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537</v>
      </c>
      <c r="O158">
        <v>88</v>
      </c>
      <c r="P158">
        <v>625</v>
      </c>
      <c r="Q158">
        <v>18292</v>
      </c>
      <c r="R158">
        <v>0.7</v>
      </c>
      <c r="S158">
        <v>0.7</v>
      </c>
      <c r="T158">
        <v>0.77800000000000002</v>
      </c>
      <c r="U158">
        <v>0.77800000000000002</v>
      </c>
      <c r="V158">
        <v>0.73699999999999999</v>
      </c>
      <c r="W158">
        <v>0.73699999999999999</v>
      </c>
      <c r="X158">
        <v>0.5</v>
      </c>
      <c r="Y158">
        <v>0</v>
      </c>
      <c r="Z158">
        <v>0</v>
      </c>
      <c r="AA158">
        <v>0</v>
      </c>
      <c r="AB158">
        <v>3</v>
      </c>
      <c r="AC158">
        <v>885</v>
      </c>
      <c r="AD158">
        <v>140</v>
      </c>
      <c r="AE158">
        <v>1025</v>
      </c>
      <c r="AF158">
        <v>22266</v>
      </c>
      <c r="AG158">
        <v>0.77800000000000002</v>
      </c>
      <c r="AH158">
        <v>0.77800000000000002</v>
      </c>
      <c r="AI158">
        <v>0.77800000000000002</v>
      </c>
      <c r="AJ158">
        <v>0.77800000000000002</v>
      </c>
      <c r="AK158">
        <v>0.77800000000000002</v>
      </c>
      <c r="AL158">
        <v>0.77800000000000002</v>
      </c>
      <c r="AM158">
        <v>1</v>
      </c>
      <c r="AN158">
        <v>0</v>
      </c>
      <c r="AO158">
        <v>0</v>
      </c>
      <c r="AP158">
        <v>0</v>
      </c>
      <c r="AQ158">
        <v>2</v>
      </c>
      <c r="AR158">
        <v>511</v>
      </c>
      <c r="AS158">
        <v>140</v>
      </c>
      <c r="AT158">
        <v>651</v>
      </c>
      <c r="AU158">
        <v>15794</v>
      </c>
      <c r="AV158">
        <f t="shared" si="7"/>
        <v>0.62966666666666671</v>
      </c>
      <c r="AW158">
        <f t="shared" si="8"/>
        <v>0.41233333333333338</v>
      </c>
      <c r="AX158">
        <f t="shared" si="9"/>
        <v>0.59266666666666667</v>
      </c>
      <c r="AY158" s="3" t="str">
        <f>VLOOKUP($B158,[1]queries!$A$2:$V$697,AY$1,FALSE)</f>
        <v>chemical_element</v>
      </c>
      <c r="AZ158" s="3" t="str">
        <f>VLOOKUP($B158,[1]queries!$A$2:$V$697,AZ$1,FALSE)</f>
        <v>SELECT atomic_number, symbol, element, periodic_table_group, period, block, atomic_weight, origin, phase FROM chemical_element WHERE element = 'Boron' AND atomic_weight = 10.81</v>
      </c>
      <c r="BA158" s="3" t="str">
        <f>VLOOKUP($B158,[1]queries!$A$2:$V$697,BA$1,FALSE)</f>
        <v>List the atomic_number, symbol, element, periodic_table_group, period, block, atomic_weight, origin and phase of chemical_elements WHERE element is equal to Boron and atomic_weight is equal to 10.81</v>
      </c>
      <c r="BB158" s="3">
        <f>VLOOKUP($B158,[1]queries!$A$2:$V$697,BB$1,FALSE)</f>
        <v>1</v>
      </c>
      <c r="BC158" s="3">
        <f>VLOOKUP($B158,[1]queries!$A$2:$V$697,BC$1,FALSE)</f>
        <v>9</v>
      </c>
      <c r="BD158" s="3">
        <f>VLOOKUP($B158,[1]queries!$A$2:$V$697,BD$1,FALSE)</f>
        <v>3</v>
      </c>
      <c r="BE158" s="3">
        <f>VLOOKUP($B158,[1]queries!$A$2:$V$697,BE$1,FALSE)</f>
        <v>6</v>
      </c>
      <c r="BF158" s="3">
        <f>VLOOKUP($B158,[1]queries!$A$2:$V$697,BF$1,FALSE)</f>
        <v>1</v>
      </c>
      <c r="BG158" s="3">
        <f>VLOOKUP($B158,[1]queries!$A$2:$V$697,BG$1,FALSE)</f>
        <v>1</v>
      </c>
      <c r="BH158" s="3">
        <f>VLOOKUP($B158,[1]queries!$A$2:$V$697,BH$1,FALSE)</f>
        <v>1</v>
      </c>
      <c r="BI158" s="3">
        <f>VLOOKUP($B158,[1]queries!$A$2:$V$697,BI$1,FALSE)</f>
        <v>0</v>
      </c>
      <c r="BJ158" s="3">
        <f>VLOOKUP($B158,[1]queries!$A$2:$V$697,BJ$1,FALSE)</f>
        <v>0</v>
      </c>
      <c r="BK158" s="3">
        <f>VLOOKUP($B158,[1]queries!$A$2:$V$697,BK$1,FALSE)</f>
        <v>0</v>
      </c>
      <c r="BL158" s="3">
        <f>VLOOKUP($B158,[1]queries!$A$2:$V$697,BL$1,FALSE)</f>
        <v>0</v>
      </c>
      <c r="BM158" s="3">
        <f>VLOOKUP($B158,[1]queries!$A$2:$V$697,BM$1,FALSE)</f>
        <v>0</v>
      </c>
      <c r="BN158" s="3">
        <f>VLOOKUP($B158,[1]queries!$A$2:$V$697,BN$1,FALSE)</f>
        <v>0</v>
      </c>
      <c r="BO158" s="3">
        <f>VLOOKUP($B158,[1]queries!$A$2:$V$697,BO$1,FALSE)</f>
        <v>0</v>
      </c>
      <c r="BP158" s="3">
        <f>VLOOKUP($B158,[1]queries!$A$2:$V$697,BP$1,FALSE)</f>
        <v>0</v>
      </c>
      <c r="BQ158" s="3">
        <f>VLOOKUP($B158,[1]queries!$A$2:$V$697,BQ$1,FALSE)</f>
        <v>9</v>
      </c>
      <c r="BR158" s="3">
        <f>VLOOKUP($B158,[1]queries!$A$2:$V$697,BR$1,FALSE)</f>
        <v>2</v>
      </c>
    </row>
    <row r="159" spans="1:70" x14ac:dyDescent="0.2">
      <c r="A159" s="1">
        <v>158</v>
      </c>
      <c r="B159" t="s">
        <v>211</v>
      </c>
      <c r="C159">
        <v>0.85699999999999998</v>
      </c>
      <c r="D159">
        <v>0.85699999999999998</v>
      </c>
      <c r="E159">
        <v>0.85699999999999998</v>
      </c>
      <c r="F159">
        <v>0.85699999999999998</v>
      </c>
      <c r="G159">
        <v>0.85699999999999998</v>
      </c>
      <c r="H159">
        <v>0.85699999999999998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515</v>
      </c>
      <c r="O159">
        <v>129</v>
      </c>
      <c r="P159">
        <v>644</v>
      </c>
      <c r="Q159">
        <v>19187</v>
      </c>
      <c r="R159">
        <v>0.71399999999999997</v>
      </c>
      <c r="S159">
        <v>0.71399999999999997</v>
      </c>
      <c r="T159">
        <v>0.71399999999999997</v>
      </c>
      <c r="U159">
        <v>0.71399999999999997</v>
      </c>
      <c r="V159">
        <v>0.71399999999999997</v>
      </c>
      <c r="W159">
        <v>0.71399999999999997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507</v>
      </c>
      <c r="AD159">
        <v>156</v>
      </c>
      <c r="AE159">
        <v>663</v>
      </c>
      <c r="AF159">
        <v>17198</v>
      </c>
      <c r="AG159">
        <v>0.71399999999999997</v>
      </c>
      <c r="AH159">
        <v>0.71399999999999997</v>
      </c>
      <c r="AI159">
        <v>0.71399999999999997</v>
      </c>
      <c r="AJ159">
        <v>0.71399999999999997</v>
      </c>
      <c r="AK159">
        <v>0.71399999999999997</v>
      </c>
      <c r="AL159">
        <v>0.71399999999999997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505</v>
      </c>
      <c r="AS159">
        <v>156</v>
      </c>
      <c r="AT159">
        <v>661</v>
      </c>
      <c r="AU159">
        <v>16739</v>
      </c>
      <c r="AV159">
        <f t="shared" si="7"/>
        <v>0.61899999999999999</v>
      </c>
      <c r="AW159">
        <f t="shared" si="8"/>
        <v>0.57133333333333336</v>
      </c>
      <c r="AX159">
        <f t="shared" si="9"/>
        <v>0.57133333333333336</v>
      </c>
      <c r="AY159" s="3" t="str">
        <f>VLOOKUP($B159,[1]queries!$A$2:$V$697,AY$1,FALSE)</f>
        <v>chemical_element</v>
      </c>
      <c r="AZ159" s="3" t="str">
        <f>VLOOKUP($B159,[1]queries!$A$2:$V$697,AZ$1,FALSE)</f>
        <v>SELECT atomic_number, symbol, element, periodic_table_group, period, block, atomic_weight, origin, phase FROM chemical_element WHERE atomic_weight = 1.008</v>
      </c>
      <c r="BA159" s="3" t="str">
        <f>VLOOKUP($B159,[1]queries!$A$2:$V$697,BA$1,FALSE)</f>
        <v>List the atomic_number, symbol, element, periodic_table_group, period, block, atomic_weight, origin and phase of chemical_elements WHERE atomic_weight is equal to 1.008</v>
      </c>
      <c r="BB159" s="3">
        <f>VLOOKUP($B159,[1]queries!$A$2:$V$697,BB$1,FALSE)</f>
        <v>1</v>
      </c>
      <c r="BC159" s="3">
        <f>VLOOKUP($B159,[1]queries!$A$2:$V$697,BC$1,FALSE)</f>
        <v>9</v>
      </c>
      <c r="BD159" s="3">
        <f>VLOOKUP($B159,[1]queries!$A$2:$V$697,BD$1,FALSE)</f>
        <v>3</v>
      </c>
      <c r="BE159" s="3">
        <f>VLOOKUP($B159,[1]queries!$A$2:$V$697,BE$1,FALSE)</f>
        <v>6</v>
      </c>
      <c r="BF159" s="3">
        <f>VLOOKUP($B159,[1]queries!$A$2:$V$697,BF$1,FALSE)</f>
        <v>1</v>
      </c>
      <c r="BG159" s="3">
        <f>VLOOKUP($B159,[1]queries!$A$2:$V$697,BG$1,FALSE)</f>
        <v>1</v>
      </c>
      <c r="BH159" s="3">
        <f>VLOOKUP($B159,[1]queries!$A$2:$V$697,BH$1,FALSE)</f>
        <v>0</v>
      </c>
      <c r="BI159" s="3">
        <f>VLOOKUP($B159,[1]queries!$A$2:$V$697,BI$1,FALSE)</f>
        <v>0</v>
      </c>
      <c r="BJ159" s="3">
        <f>VLOOKUP($B159,[1]queries!$A$2:$V$697,BJ$1,FALSE)</f>
        <v>0</v>
      </c>
      <c r="BK159" s="3">
        <f>VLOOKUP($B159,[1]queries!$A$2:$V$697,BK$1,FALSE)</f>
        <v>0</v>
      </c>
      <c r="BL159" s="3">
        <f>VLOOKUP($B159,[1]queries!$A$2:$V$697,BL$1,FALSE)</f>
        <v>0</v>
      </c>
      <c r="BM159" s="3">
        <f>VLOOKUP($B159,[1]queries!$A$2:$V$697,BM$1,FALSE)</f>
        <v>0</v>
      </c>
      <c r="BN159" s="3">
        <f>VLOOKUP($B159,[1]queries!$A$2:$V$697,BN$1,FALSE)</f>
        <v>0</v>
      </c>
      <c r="BO159" s="3">
        <f>VLOOKUP($B159,[1]queries!$A$2:$V$697,BO$1,FALSE)</f>
        <v>0</v>
      </c>
      <c r="BP159" s="3">
        <f>VLOOKUP($B159,[1]queries!$A$2:$V$697,BP$1,FALSE)</f>
        <v>0</v>
      </c>
      <c r="BQ159" s="3">
        <f>VLOOKUP($B159,[1]queries!$A$2:$V$697,BQ$1,FALSE)</f>
        <v>9</v>
      </c>
      <c r="BR159" s="3" t="str">
        <f>VLOOKUP($B159,[1]queries!$A$2:$V$697,BR$1,FALSE)</f>
        <v/>
      </c>
    </row>
    <row r="160" spans="1:70" x14ac:dyDescent="0.2">
      <c r="A160" s="1">
        <v>159</v>
      </c>
      <c r="B160" t="s">
        <v>212</v>
      </c>
      <c r="C160">
        <v>0.2</v>
      </c>
      <c r="D160">
        <v>0.2</v>
      </c>
      <c r="E160">
        <v>0.222</v>
      </c>
      <c r="F160">
        <v>0.222</v>
      </c>
      <c r="G160">
        <v>0.21099999999999999</v>
      </c>
      <c r="H160">
        <v>0.21099999999999999</v>
      </c>
      <c r="I160">
        <v>0.875</v>
      </c>
      <c r="J160">
        <v>0</v>
      </c>
      <c r="K160">
        <v>0</v>
      </c>
      <c r="L160">
        <v>0</v>
      </c>
      <c r="M160">
        <v>10</v>
      </c>
      <c r="N160">
        <v>7239</v>
      </c>
      <c r="O160">
        <v>2558</v>
      </c>
      <c r="P160">
        <v>9797</v>
      </c>
      <c r="Q160">
        <v>100273</v>
      </c>
      <c r="R160">
        <v>0.28599999999999998</v>
      </c>
      <c r="S160">
        <v>0.28599999999999998</v>
      </c>
      <c r="T160">
        <v>0.222</v>
      </c>
      <c r="U160">
        <v>0.222</v>
      </c>
      <c r="V160">
        <v>0.25</v>
      </c>
      <c r="W160">
        <v>0.25</v>
      </c>
      <c r="X160">
        <v>0.71399999999999997</v>
      </c>
      <c r="Y160">
        <v>0</v>
      </c>
      <c r="Z160">
        <v>0</v>
      </c>
      <c r="AA160">
        <v>0</v>
      </c>
      <c r="AB160">
        <v>4</v>
      </c>
      <c r="AC160">
        <v>1082</v>
      </c>
      <c r="AD160">
        <v>228</v>
      </c>
      <c r="AE160">
        <v>1310</v>
      </c>
      <c r="AF160">
        <v>29603</v>
      </c>
      <c r="AG160">
        <v>0.28599999999999998</v>
      </c>
      <c r="AH160">
        <v>0.28599999999999998</v>
      </c>
      <c r="AI160">
        <v>0.222</v>
      </c>
      <c r="AJ160">
        <v>0.222</v>
      </c>
      <c r="AK160">
        <v>0.25</v>
      </c>
      <c r="AL160">
        <v>0.25</v>
      </c>
      <c r="AM160">
        <v>0.71399999999999997</v>
      </c>
      <c r="AN160">
        <v>0</v>
      </c>
      <c r="AO160">
        <v>0</v>
      </c>
      <c r="AP160">
        <v>0</v>
      </c>
      <c r="AQ160">
        <v>4</v>
      </c>
      <c r="AR160">
        <v>1070</v>
      </c>
      <c r="AS160">
        <v>228</v>
      </c>
      <c r="AT160">
        <v>1298</v>
      </c>
      <c r="AU160">
        <v>39018</v>
      </c>
      <c r="AV160">
        <f t="shared" si="7"/>
        <v>0.36200000000000004</v>
      </c>
      <c r="AW160">
        <f t="shared" si="8"/>
        <v>0.3213333333333333</v>
      </c>
      <c r="AX160">
        <f t="shared" si="9"/>
        <v>0.3213333333333333</v>
      </c>
      <c r="AY160" s="3" t="str">
        <f>VLOOKUP($B160,[1]queries!$A$2:$V$697,AY$1,FALSE)</f>
        <v>video_game_publisher</v>
      </c>
      <c r="AZ160" s="3" t="str">
        <f>VLOOKUP($B160,[1]queries!$A$2:$V$697,AZ$1,FALSE)</f>
        <v>SELECT publisher_name, established_in_year, nation FROM video_game_publisher WHERE established_in_year = 2002 AND nation = 'Japan'</v>
      </c>
      <c r="BA160" s="3" t="str">
        <f>VLOOKUP($B160,[1]queries!$A$2:$V$697,BA$1,FALSE)</f>
        <v>List the publisher_name, established_in_year and nation of video_game_publishers WHERE established_in_year is equal to 2002 and nation is equal to Japan</v>
      </c>
      <c r="BB160" s="3">
        <f>VLOOKUP($B160,[1]queries!$A$2:$V$697,BB$1,FALSE)</f>
        <v>7</v>
      </c>
      <c r="BC160" s="3">
        <f>VLOOKUP($B160,[1]queries!$A$2:$V$697,BC$1,FALSE)</f>
        <v>3</v>
      </c>
      <c r="BD160" s="3">
        <f>VLOOKUP($B160,[1]queries!$A$2:$V$697,BD$1,FALSE)</f>
        <v>1</v>
      </c>
      <c r="BE160" s="3">
        <f>VLOOKUP($B160,[1]queries!$A$2:$V$697,BE$1,FALSE)</f>
        <v>2</v>
      </c>
      <c r="BF160" s="3">
        <f>VLOOKUP($B160,[1]queries!$A$2:$V$697,BF$1,FALSE)</f>
        <v>1</v>
      </c>
      <c r="BG160" s="3">
        <f>VLOOKUP($B160,[1]queries!$A$2:$V$697,BG$1,FALSE)</f>
        <v>1</v>
      </c>
      <c r="BH160" s="3">
        <f>VLOOKUP($B160,[1]queries!$A$2:$V$697,BH$1,FALSE)</f>
        <v>1</v>
      </c>
      <c r="BI160" s="3">
        <f>VLOOKUP($B160,[1]queries!$A$2:$V$697,BI$1,FALSE)</f>
        <v>0</v>
      </c>
      <c r="BJ160" s="3">
        <f>VLOOKUP($B160,[1]queries!$A$2:$V$697,BJ$1,FALSE)</f>
        <v>0</v>
      </c>
      <c r="BK160" s="3">
        <f>VLOOKUP($B160,[1]queries!$A$2:$V$697,BK$1,FALSE)</f>
        <v>0</v>
      </c>
      <c r="BL160" s="3">
        <f>VLOOKUP($B160,[1]queries!$A$2:$V$697,BL$1,FALSE)</f>
        <v>0</v>
      </c>
      <c r="BM160" s="3">
        <f>VLOOKUP($B160,[1]queries!$A$2:$V$697,BM$1,FALSE)</f>
        <v>0</v>
      </c>
      <c r="BN160" s="3">
        <f>VLOOKUP($B160,[1]queries!$A$2:$V$697,BN$1,FALSE)</f>
        <v>0</v>
      </c>
      <c r="BO160" s="3">
        <f>VLOOKUP($B160,[1]queries!$A$2:$V$697,BO$1,FALSE)</f>
        <v>0</v>
      </c>
      <c r="BP160" s="3">
        <f>VLOOKUP($B160,[1]queries!$A$2:$V$697,BP$1,FALSE)</f>
        <v>0</v>
      </c>
      <c r="BQ160" s="3">
        <f>VLOOKUP($B160,[1]queries!$A$2:$V$697,BQ$1,FALSE)</f>
        <v>3</v>
      </c>
      <c r="BR160" s="3">
        <f>VLOOKUP($B160,[1]queries!$A$2:$V$697,BR$1,FALSE)</f>
        <v>2</v>
      </c>
    </row>
    <row r="161" spans="1:70" x14ac:dyDescent="0.2">
      <c r="A161" s="1">
        <v>160</v>
      </c>
      <c r="B161" t="s">
        <v>213</v>
      </c>
      <c r="C161">
        <v>0.16700000000000001</v>
      </c>
      <c r="D161">
        <v>0.16700000000000001</v>
      </c>
      <c r="E161">
        <v>0.16700000000000001</v>
      </c>
      <c r="F161">
        <v>0.16700000000000001</v>
      </c>
      <c r="G161">
        <v>0.16700000000000001</v>
      </c>
      <c r="H161">
        <v>0.16700000000000001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436</v>
      </c>
      <c r="O161">
        <v>67</v>
      </c>
      <c r="P161">
        <v>503</v>
      </c>
      <c r="Q161">
        <v>15163</v>
      </c>
      <c r="R161">
        <v>0.16700000000000001</v>
      </c>
      <c r="S161">
        <v>0.16700000000000001</v>
      </c>
      <c r="T161">
        <v>0.16700000000000001</v>
      </c>
      <c r="U161">
        <v>0.16700000000000001</v>
      </c>
      <c r="V161">
        <v>0.16700000000000001</v>
      </c>
      <c r="W161">
        <v>0.16700000000000001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414</v>
      </c>
      <c r="AD161">
        <v>67</v>
      </c>
      <c r="AE161">
        <v>481</v>
      </c>
      <c r="AF161">
        <v>16770</v>
      </c>
      <c r="AG161">
        <v>0.16700000000000001</v>
      </c>
      <c r="AH161">
        <v>0.16700000000000001</v>
      </c>
      <c r="AI161">
        <v>0.16700000000000001</v>
      </c>
      <c r="AJ161">
        <v>0.16700000000000001</v>
      </c>
      <c r="AK161">
        <v>0.16700000000000001</v>
      </c>
      <c r="AL161">
        <v>0.16700000000000001</v>
      </c>
      <c r="AM161">
        <v>1</v>
      </c>
      <c r="AN161">
        <v>0</v>
      </c>
      <c r="AO161">
        <v>0</v>
      </c>
      <c r="AP161">
        <v>0</v>
      </c>
      <c r="AQ161">
        <v>2</v>
      </c>
      <c r="AR161">
        <v>412</v>
      </c>
      <c r="AS161">
        <v>67</v>
      </c>
      <c r="AT161">
        <v>479</v>
      </c>
      <c r="AU161">
        <v>16842</v>
      </c>
      <c r="AV161">
        <f t="shared" si="7"/>
        <v>0.38900000000000001</v>
      </c>
      <c r="AW161">
        <f t="shared" si="8"/>
        <v>0.38900000000000001</v>
      </c>
      <c r="AX161">
        <f t="shared" si="9"/>
        <v>0.38900000000000001</v>
      </c>
      <c r="AY161" s="3" t="str">
        <f>VLOOKUP($B161,[1]queries!$A$2:$V$697,AY$1,FALSE)</f>
        <v>airport</v>
      </c>
      <c r="AZ161" s="3" t="str">
        <f>VLOOKUP($B161,[1]queries!$A$2:$V$697,AZ$1,FALSE)</f>
        <v>SELECT iata_code, icao_code, airport_name, standard_timezone, city, nation FROM airport WHERE iata_code = 'AAD'</v>
      </c>
      <c r="BA161" s="3" t="str">
        <f>VLOOKUP($B161,[1]queries!$A$2:$V$697,BA$1,FALSE)</f>
        <v>List the iata_code, icao_code, airport_name, standard_timezone, city and nation of airports WHERE iata_code is equal to AAD</v>
      </c>
      <c r="BB161" s="3">
        <f>VLOOKUP($B161,[1]queries!$A$2:$V$697,BB$1,FALSE)</f>
        <v>1</v>
      </c>
      <c r="BC161" s="3">
        <f>VLOOKUP($B161,[1]queries!$A$2:$V$697,BC$1,FALSE)</f>
        <v>6</v>
      </c>
      <c r="BD161" s="3">
        <f>VLOOKUP($B161,[1]queries!$A$2:$V$697,BD$1,FALSE)</f>
        <v>0</v>
      </c>
      <c r="BE161" s="3">
        <f>VLOOKUP($B161,[1]queries!$A$2:$V$697,BE$1,FALSE)</f>
        <v>6</v>
      </c>
      <c r="BF161" s="3">
        <f>VLOOKUP($B161,[1]queries!$A$2:$V$697,BF$1,FALSE)</f>
        <v>1</v>
      </c>
      <c r="BG161" s="3">
        <f>VLOOKUP($B161,[1]queries!$A$2:$V$697,BG$1,FALSE)</f>
        <v>0</v>
      </c>
      <c r="BH161" s="3">
        <f>VLOOKUP($B161,[1]queries!$A$2:$V$697,BH$1,FALSE)</f>
        <v>1</v>
      </c>
      <c r="BI161" s="3">
        <f>VLOOKUP($B161,[1]queries!$A$2:$V$697,BI$1,FALSE)</f>
        <v>0</v>
      </c>
      <c r="BJ161" s="3">
        <f>VLOOKUP($B161,[1]queries!$A$2:$V$697,BJ$1,FALSE)</f>
        <v>0</v>
      </c>
      <c r="BK161" s="3">
        <f>VLOOKUP($B161,[1]queries!$A$2:$V$697,BK$1,FALSE)</f>
        <v>0</v>
      </c>
      <c r="BL161" s="3">
        <f>VLOOKUP($B161,[1]queries!$A$2:$V$697,BL$1,FALSE)</f>
        <v>0</v>
      </c>
      <c r="BM161" s="3">
        <f>VLOOKUP($B161,[1]queries!$A$2:$V$697,BM$1,FALSE)</f>
        <v>0</v>
      </c>
      <c r="BN161" s="3">
        <f>VLOOKUP($B161,[1]queries!$A$2:$V$697,BN$1,FALSE)</f>
        <v>0</v>
      </c>
      <c r="BO161" s="3">
        <f>VLOOKUP($B161,[1]queries!$A$2:$V$697,BO$1,FALSE)</f>
        <v>0</v>
      </c>
      <c r="BP161" s="3">
        <f>VLOOKUP($B161,[1]queries!$A$2:$V$697,BP$1,FALSE)</f>
        <v>0</v>
      </c>
      <c r="BQ161" s="3" t="str">
        <f>VLOOKUP($B161,[1]queries!$A$2:$V$697,BQ$1,FALSE)</f>
        <v/>
      </c>
      <c r="BR161" s="3" t="str">
        <f>VLOOKUP($B161,[1]queries!$A$2:$V$697,BR$1,FALSE)</f>
        <v/>
      </c>
    </row>
    <row r="162" spans="1:70" x14ac:dyDescent="0.2">
      <c r="A162" s="1">
        <v>161</v>
      </c>
      <c r="B162" t="s">
        <v>214</v>
      </c>
      <c r="C162">
        <v>0.875</v>
      </c>
      <c r="D162">
        <v>0.875</v>
      </c>
      <c r="E162">
        <v>0.875</v>
      </c>
      <c r="F162">
        <v>0.875</v>
      </c>
      <c r="G162">
        <v>0.875</v>
      </c>
      <c r="H162">
        <v>0.875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539</v>
      </c>
      <c r="O162">
        <v>84</v>
      </c>
      <c r="P162">
        <v>623</v>
      </c>
      <c r="Q162">
        <v>15132</v>
      </c>
      <c r="R162">
        <v>0.75</v>
      </c>
      <c r="S162">
        <v>0.75</v>
      </c>
      <c r="T162">
        <v>0.75</v>
      </c>
      <c r="U162">
        <v>0.75</v>
      </c>
      <c r="V162">
        <v>0.75</v>
      </c>
      <c r="W162">
        <v>0.75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529</v>
      </c>
      <c r="AD162">
        <v>97</v>
      </c>
      <c r="AE162">
        <v>626</v>
      </c>
      <c r="AF162">
        <v>16194</v>
      </c>
      <c r="AG162">
        <v>0.75</v>
      </c>
      <c r="AH162">
        <v>0.75</v>
      </c>
      <c r="AI162">
        <v>0.75</v>
      </c>
      <c r="AJ162">
        <v>0.75</v>
      </c>
      <c r="AK162">
        <v>0.75</v>
      </c>
      <c r="AL162">
        <v>0.75</v>
      </c>
      <c r="AM162">
        <v>1</v>
      </c>
      <c r="AN162">
        <v>0</v>
      </c>
      <c r="AO162">
        <v>0</v>
      </c>
      <c r="AP162">
        <v>0</v>
      </c>
      <c r="AQ162">
        <v>2</v>
      </c>
      <c r="AR162">
        <v>527</v>
      </c>
      <c r="AS162">
        <v>97</v>
      </c>
      <c r="AT162">
        <v>624</v>
      </c>
      <c r="AU162">
        <v>14984</v>
      </c>
      <c r="AV162">
        <f t="shared" si="7"/>
        <v>0.625</v>
      </c>
      <c r="AW162">
        <f t="shared" si="8"/>
        <v>0.58333333333333337</v>
      </c>
      <c r="AX162">
        <f t="shared" si="9"/>
        <v>0.58333333333333337</v>
      </c>
      <c r="AY162" s="3" t="str">
        <f>VLOOKUP($B162,[1]queries!$A$2:$V$697,AY$1,FALSE)</f>
        <v>chemical_element</v>
      </c>
      <c r="AZ162" s="3" t="str">
        <f>VLOOKUP($B162,[1]queries!$A$2:$V$697,AZ$1,FALSE)</f>
        <v>SELECT atomic_number, symbol, element, periodic_table_group, period, block, atomic_weight, origin, phase FROM chemical_element WHERE element = 'Beryllium' AND atomic_weight = 9.0122</v>
      </c>
      <c r="BA162" s="3" t="str">
        <f>VLOOKUP($B162,[1]queries!$A$2:$V$697,BA$1,FALSE)</f>
        <v>List the atomic_number, symbol, element, periodic_table_group, period, block, atomic_weight, origin and phase of chemical_elements WHERE element is equal to Beryllium and atomic_weight is equal to 9.0122</v>
      </c>
      <c r="BB162" s="3">
        <f>VLOOKUP($B162,[1]queries!$A$2:$V$697,BB$1,FALSE)</f>
        <v>1</v>
      </c>
      <c r="BC162" s="3">
        <f>VLOOKUP($B162,[1]queries!$A$2:$V$697,BC$1,FALSE)</f>
        <v>9</v>
      </c>
      <c r="BD162" s="3">
        <f>VLOOKUP($B162,[1]queries!$A$2:$V$697,BD$1,FALSE)</f>
        <v>3</v>
      </c>
      <c r="BE162" s="3">
        <f>VLOOKUP($B162,[1]queries!$A$2:$V$697,BE$1,FALSE)</f>
        <v>6</v>
      </c>
      <c r="BF162" s="3">
        <f>VLOOKUP($B162,[1]queries!$A$2:$V$697,BF$1,FALSE)</f>
        <v>1</v>
      </c>
      <c r="BG162" s="3">
        <f>VLOOKUP($B162,[1]queries!$A$2:$V$697,BG$1,FALSE)</f>
        <v>1</v>
      </c>
      <c r="BH162" s="3">
        <f>VLOOKUP($B162,[1]queries!$A$2:$V$697,BH$1,FALSE)</f>
        <v>1</v>
      </c>
      <c r="BI162" s="3">
        <f>VLOOKUP($B162,[1]queries!$A$2:$V$697,BI$1,FALSE)</f>
        <v>0</v>
      </c>
      <c r="BJ162" s="3">
        <f>VLOOKUP($B162,[1]queries!$A$2:$V$697,BJ$1,FALSE)</f>
        <v>0</v>
      </c>
      <c r="BK162" s="3">
        <f>VLOOKUP($B162,[1]queries!$A$2:$V$697,BK$1,FALSE)</f>
        <v>0</v>
      </c>
      <c r="BL162" s="3">
        <f>VLOOKUP($B162,[1]queries!$A$2:$V$697,BL$1,FALSE)</f>
        <v>0</v>
      </c>
      <c r="BM162" s="3">
        <f>VLOOKUP($B162,[1]queries!$A$2:$V$697,BM$1,FALSE)</f>
        <v>0</v>
      </c>
      <c r="BN162" s="3">
        <f>VLOOKUP($B162,[1]queries!$A$2:$V$697,BN$1,FALSE)</f>
        <v>0</v>
      </c>
      <c r="BO162" s="3">
        <f>VLOOKUP($B162,[1]queries!$A$2:$V$697,BO$1,FALSE)</f>
        <v>0</v>
      </c>
      <c r="BP162" s="3">
        <f>VLOOKUP($B162,[1]queries!$A$2:$V$697,BP$1,FALSE)</f>
        <v>0</v>
      </c>
      <c r="BQ162" s="3">
        <f>VLOOKUP($B162,[1]queries!$A$2:$V$697,BQ$1,FALSE)</f>
        <v>9</v>
      </c>
      <c r="BR162" s="3">
        <f>VLOOKUP($B162,[1]queries!$A$2:$V$697,BR$1,FALSE)</f>
        <v>2</v>
      </c>
    </row>
    <row r="163" spans="1:70" x14ac:dyDescent="0.2">
      <c r="A163" s="1">
        <v>162</v>
      </c>
      <c r="B163" t="s">
        <v>215</v>
      </c>
      <c r="C163">
        <v>0.68400000000000005</v>
      </c>
      <c r="D163">
        <v>0.78300000000000003</v>
      </c>
      <c r="E163">
        <v>0.86699999999999999</v>
      </c>
      <c r="F163">
        <v>0.95799999999999996</v>
      </c>
      <c r="G163">
        <v>0.76500000000000001</v>
      </c>
      <c r="H163">
        <v>0.86199999999999999</v>
      </c>
      <c r="I163">
        <v>0.93300000000000005</v>
      </c>
      <c r="J163">
        <v>0</v>
      </c>
      <c r="K163">
        <v>0</v>
      </c>
      <c r="L163">
        <v>0</v>
      </c>
      <c r="M163">
        <v>2</v>
      </c>
      <c r="N163">
        <v>2090</v>
      </c>
      <c r="O163">
        <v>2560</v>
      </c>
      <c r="P163">
        <v>4650</v>
      </c>
      <c r="Q163">
        <v>39511</v>
      </c>
      <c r="R163">
        <v>0.67800000000000005</v>
      </c>
      <c r="S163">
        <v>0.77600000000000002</v>
      </c>
      <c r="T163">
        <v>0.80800000000000005</v>
      </c>
      <c r="U163">
        <v>0.92500000000000004</v>
      </c>
      <c r="V163">
        <v>0.73799999999999999</v>
      </c>
      <c r="W163">
        <v>0.84399999999999997</v>
      </c>
      <c r="X163">
        <v>1</v>
      </c>
      <c r="Y163">
        <v>0</v>
      </c>
      <c r="Z163">
        <v>0</v>
      </c>
      <c r="AA163">
        <v>0</v>
      </c>
      <c r="AB163">
        <v>2</v>
      </c>
      <c r="AC163">
        <v>1930</v>
      </c>
      <c r="AD163">
        <v>2360</v>
      </c>
      <c r="AE163">
        <v>4290</v>
      </c>
      <c r="AF163">
        <v>40745</v>
      </c>
      <c r="AG163">
        <v>0.68</v>
      </c>
      <c r="AH163">
        <v>0.77800000000000002</v>
      </c>
      <c r="AI163">
        <v>0.86699999999999999</v>
      </c>
      <c r="AJ163">
        <v>0.95799999999999996</v>
      </c>
      <c r="AK163">
        <v>0.76200000000000001</v>
      </c>
      <c r="AL163">
        <v>0.85899999999999999</v>
      </c>
      <c r="AM163">
        <v>0.93300000000000005</v>
      </c>
      <c r="AN163">
        <v>0</v>
      </c>
      <c r="AO163">
        <v>0</v>
      </c>
      <c r="AP163">
        <v>0</v>
      </c>
      <c r="AQ163">
        <v>2</v>
      </c>
      <c r="AR163">
        <v>2026</v>
      </c>
      <c r="AS163">
        <v>2491</v>
      </c>
      <c r="AT163">
        <v>4517</v>
      </c>
      <c r="AU163">
        <v>33108</v>
      </c>
      <c r="AV163">
        <f t="shared" si="7"/>
        <v>0.59833333333333327</v>
      </c>
      <c r="AW163">
        <f t="shared" si="8"/>
        <v>0.61466666666666658</v>
      </c>
      <c r="AX163">
        <f t="shared" si="9"/>
        <v>0.59733333333333338</v>
      </c>
      <c r="AY163" s="3" t="str">
        <f>VLOOKUP($B163,[1]queries!$A$2:$V$697,AY$1,FALSE)</f>
        <v>chemical_element</v>
      </c>
      <c r="AZ163" s="3" t="str">
        <f>VLOOKUP($B163,[1]queries!$A$2:$V$697,AZ$1,FALSE)</f>
        <v>SELECT atomic_number, symbol, element, periodic_table_group, period, block, atomic_weight, origin, phase FROM chemical_element WHERE block = 'f-block'</v>
      </c>
      <c r="BA163" s="3" t="str">
        <f>VLOOKUP($B163,[1]queries!$A$2:$V$697,BA$1,FALSE)</f>
        <v>List the atomic_number, symbol, element, periodic_table_group, period, block, atomic_weight, origin and phase of chemical_elements WHERE block is equal to f-block</v>
      </c>
      <c r="BB163" s="3">
        <f>VLOOKUP($B163,[1]queries!$A$2:$V$697,BB$1,FALSE)</f>
        <v>28</v>
      </c>
      <c r="BC163" s="3">
        <f>VLOOKUP($B163,[1]queries!$A$2:$V$697,BC$1,FALSE)</f>
        <v>9</v>
      </c>
      <c r="BD163" s="3">
        <f>VLOOKUP($B163,[1]queries!$A$2:$V$697,BD$1,FALSE)</f>
        <v>3</v>
      </c>
      <c r="BE163" s="3">
        <f>VLOOKUP($B163,[1]queries!$A$2:$V$697,BE$1,FALSE)</f>
        <v>6</v>
      </c>
      <c r="BF163" s="3">
        <f>VLOOKUP($B163,[1]queries!$A$2:$V$697,BF$1,FALSE)</f>
        <v>1</v>
      </c>
      <c r="BG163" s="3">
        <f>VLOOKUP($B163,[1]queries!$A$2:$V$697,BG$1,FALSE)</f>
        <v>0</v>
      </c>
      <c r="BH163" s="3">
        <f>VLOOKUP($B163,[1]queries!$A$2:$V$697,BH$1,FALSE)</f>
        <v>1</v>
      </c>
      <c r="BI163" s="3">
        <f>VLOOKUP($B163,[1]queries!$A$2:$V$697,BI$1,FALSE)</f>
        <v>0</v>
      </c>
      <c r="BJ163" s="3">
        <f>VLOOKUP($B163,[1]queries!$A$2:$V$697,BJ$1,FALSE)</f>
        <v>0</v>
      </c>
      <c r="BK163" s="3">
        <f>VLOOKUP($B163,[1]queries!$A$2:$V$697,BK$1,FALSE)</f>
        <v>0</v>
      </c>
      <c r="BL163" s="3">
        <f>VLOOKUP($B163,[1]queries!$A$2:$V$697,BL$1,FALSE)</f>
        <v>0</v>
      </c>
      <c r="BM163" s="3">
        <f>VLOOKUP($B163,[1]queries!$A$2:$V$697,BM$1,FALSE)</f>
        <v>0</v>
      </c>
      <c r="BN163" s="3">
        <f>VLOOKUP($B163,[1]queries!$A$2:$V$697,BN$1,FALSE)</f>
        <v>0</v>
      </c>
      <c r="BO163" s="3">
        <f>VLOOKUP($B163,[1]queries!$A$2:$V$697,BO$1,FALSE)</f>
        <v>0</v>
      </c>
      <c r="BP163" s="3">
        <f>VLOOKUP($B163,[1]queries!$A$2:$V$697,BP$1,FALSE)</f>
        <v>0</v>
      </c>
      <c r="BQ163" s="3">
        <f>VLOOKUP($B163,[1]queries!$A$2:$V$697,BQ$1,FALSE)</f>
        <v>9</v>
      </c>
      <c r="BR163" s="3" t="str">
        <f>VLOOKUP($B163,[1]queries!$A$2:$V$697,BR$1,FALSE)</f>
        <v/>
      </c>
    </row>
    <row r="164" spans="1:70" x14ac:dyDescent="0.2">
      <c r="A164" s="1">
        <v>163</v>
      </c>
      <c r="B164" t="s">
        <v>216</v>
      </c>
      <c r="C164">
        <v>0.5</v>
      </c>
      <c r="D164">
        <v>1</v>
      </c>
      <c r="E164">
        <v>0.66700000000000004</v>
      </c>
      <c r="F164">
        <v>1</v>
      </c>
      <c r="G164">
        <v>0.57099999999999995</v>
      </c>
      <c r="H164">
        <v>1</v>
      </c>
      <c r="I164">
        <v>0.5</v>
      </c>
      <c r="J164">
        <v>0</v>
      </c>
      <c r="K164">
        <v>1</v>
      </c>
      <c r="L164">
        <v>1</v>
      </c>
      <c r="M164">
        <v>3</v>
      </c>
      <c r="N164">
        <v>621</v>
      </c>
      <c r="O164">
        <v>63</v>
      </c>
      <c r="P164">
        <v>684</v>
      </c>
      <c r="Q164">
        <v>22904</v>
      </c>
      <c r="R164">
        <v>0.4</v>
      </c>
      <c r="S164">
        <v>1</v>
      </c>
      <c r="T164">
        <v>0.66700000000000004</v>
      </c>
      <c r="U164">
        <v>1</v>
      </c>
      <c r="V164">
        <v>0.5</v>
      </c>
      <c r="W164">
        <v>1</v>
      </c>
      <c r="X164">
        <v>0.33300000000000002</v>
      </c>
      <c r="Y164">
        <v>0</v>
      </c>
      <c r="Z164">
        <v>1</v>
      </c>
      <c r="AA164">
        <v>1</v>
      </c>
      <c r="AB164">
        <v>3</v>
      </c>
      <c r="AC164">
        <v>612</v>
      </c>
      <c r="AD164">
        <v>85</v>
      </c>
      <c r="AE164">
        <v>697</v>
      </c>
      <c r="AF164">
        <v>24051</v>
      </c>
      <c r="AG164">
        <v>0.66700000000000004</v>
      </c>
      <c r="AH164">
        <v>1</v>
      </c>
      <c r="AI164">
        <v>0.66700000000000004</v>
      </c>
      <c r="AJ164">
        <v>1</v>
      </c>
      <c r="AK164">
        <v>0.66700000000000004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2</v>
      </c>
      <c r="AR164">
        <v>337</v>
      </c>
      <c r="AS164">
        <v>39</v>
      </c>
      <c r="AT164">
        <v>376</v>
      </c>
      <c r="AU164">
        <v>14649</v>
      </c>
      <c r="AV164">
        <f t="shared" si="7"/>
        <v>0.83333333333333337</v>
      </c>
      <c r="AW164">
        <f t="shared" si="8"/>
        <v>0.77766666666666673</v>
      </c>
      <c r="AX164">
        <f t="shared" si="9"/>
        <v>1</v>
      </c>
      <c r="AY164" s="3" t="str">
        <f>VLOOKUP($B164,[1]queries!$A$2:$V$697,AY$1,FALSE)</f>
        <v>video_game_publisher</v>
      </c>
      <c r="AZ164" s="3" t="str">
        <f>VLOOKUP($B164,[1]queries!$A$2:$V$697,AZ$1,FALSE)</f>
        <v>SELECT publisher_name, established_in_year, nation FROM video_game_publisher WHERE publisher_name = '20th Century Games' AND nation = 'United States'</v>
      </c>
      <c r="BA164" s="3" t="str">
        <f>VLOOKUP($B164,[1]queries!$A$2:$V$697,BA$1,FALSE)</f>
        <v>List the publisher_name, established_in_year and nation of video_game_publishers WHERE publisher_name is equal to 20th Century Games and nation is equal to United States</v>
      </c>
      <c r="BB164" s="3">
        <f>VLOOKUP($B164,[1]queries!$A$2:$V$697,BB$1,FALSE)</f>
        <v>1</v>
      </c>
      <c r="BC164" s="3">
        <f>VLOOKUP($B164,[1]queries!$A$2:$V$697,BC$1,FALSE)</f>
        <v>3</v>
      </c>
      <c r="BD164" s="3">
        <f>VLOOKUP($B164,[1]queries!$A$2:$V$697,BD$1,FALSE)</f>
        <v>1</v>
      </c>
      <c r="BE164" s="3">
        <f>VLOOKUP($B164,[1]queries!$A$2:$V$697,BE$1,FALSE)</f>
        <v>2</v>
      </c>
      <c r="BF164" s="3">
        <f>VLOOKUP($B164,[1]queries!$A$2:$V$697,BF$1,FALSE)</f>
        <v>1</v>
      </c>
      <c r="BG164" s="3">
        <f>VLOOKUP($B164,[1]queries!$A$2:$V$697,BG$1,FALSE)</f>
        <v>0</v>
      </c>
      <c r="BH164" s="3">
        <f>VLOOKUP($B164,[1]queries!$A$2:$V$697,BH$1,FALSE)</f>
        <v>2</v>
      </c>
      <c r="BI164" s="3">
        <f>VLOOKUP($B164,[1]queries!$A$2:$V$697,BI$1,FALSE)</f>
        <v>0</v>
      </c>
      <c r="BJ164" s="3">
        <f>VLOOKUP($B164,[1]queries!$A$2:$V$697,BJ$1,FALSE)</f>
        <v>0</v>
      </c>
      <c r="BK164" s="3">
        <f>VLOOKUP($B164,[1]queries!$A$2:$V$697,BK$1,FALSE)</f>
        <v>0</v>
      </c>
      <c r="BL164" s="3">
        <f>VLOOKUP($B164,[1]queries!$A$2:$V$697,BL$1,FALSE)</f>
        <v>0</v>
      </c>
      <c r="BM164" s="3">
        <f>VLOOKUP($B164,[1]queries!$A$2:$V$697,BM$1,FALSE)</f>
        <v>0</v>
      </c>
      <c r="BN164" s="3">
        <f>VLOOKUP($B164,[1]queries!$A$2:$V$697,BN$1,FALSE)</f>
        <v>0</v>
      </c>
      <c r="BO164" s="3">
        <f>VLOOKUP($B164,[1]queries!$A$2:$V$697,BO$1,FALSE)</f>
        <v>0</v>
      </c>
      <c r="BP164" s="3">
        <f>VLOOKUP($B164,[1]queries!$A$2:$V$697,BP$1,FALSE)</f>
        <v>0</v>
      </c>
      <c r="BQ164" s="3">
        <f>VLOOKUP($B164,[1]queries!$A$2:$V$697,BQ$1,FALSE)</f>
        <v>3</v>
      </c>
      <c r="BR164" s="3" t="str">
        <f>VLOOKUP($B164,[1]queries!$A$2:$V$697,BR$1,FALSE)</f>
        <v/>
      </c>
    </row>
    <row r="165" spans="1:70" x14ac:dyDescent="0.2">
      <c r="A165" s="1">
        <v>164</v>
      </c>
      <c r="B165" t="s">
        <v>217</v>
      </c>
      <c r="C165">
        <v>0.83299999999999996</v>
      </c>
      <c r="D165">
        <v>0.83299999999999996</v>
      </c>
      <c r="E165">
        <v>0.83299999999999996</v>
      </c>
      <c r="F165">
        <v>0.83299999999999996</v>
      </c>
      <c r="G165">
        <v>0.83299999999999996</v>
      </c>
      <c r="H165">
        <v>0.83299999999999996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434</v>
      </c>
      <c r="O165">
        <v>65</v>
      </c>
      <c r="P165">
        <v>499</v>
      </c>
      <c r="Q165">
        <v>19825</v>
      </c>
      <c r="R165">
        <v>0.83299999999999996</v>
      </c>
      <c r="S165">
        <v>0.83299999999999996</v>
      </c>
      <c r="T165">
        <v>0.83299999999999996</v>
      </c>
      <c r="U165">
        <v>0.83299999999999996</v>
      </c>
      <c r="V165">
        <v>0.83299999999999996</v>
      </c>
      <c r="W165">
        <v>0.83299999999999996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410</v>
      </c>
      <c r="AD165">
        <v>105</v>
      </c>
      <c r="AE165">
        <v>515</v>
      </c>
      <c r="AF165">
        <v>20399</v>
      </c>
      <c r="AG165">
        <v>0.83299999999999996</v>
      </c>
      <c r="AH165">
        <v>0.83299999999999996</v>
      </c>
      <c r="AI165">
        <v>0.83299999999999996</v>
      </c>
      <c r="AJ165">
        <v>0.83299999999999996</v>
      </c>
      <c r="AK165">
        <v>0.83299999999999996</v>
      </c>
      <c r="AL165">
        <v>0.83299999999999996</v>
      </c>
      <c r="AM165">
        <v>1</v>
      </c>
      <c r="AN165">
        <v>0</v>
      </c>
      <c r="AO165">
        <v>0</v>
      </c>
      <c r="AP165">
        <v>0</v>
      </c>
      <c r="AQ165">
        <v>2</v>
      </c>
      <c r="AR165">
        <v>410</v>
      </c>
      <c r="AS165">
        <v>65</v>
      </c>
      <c r="AT165">
        <v>475</v>
      </c>
      <c r="AU165">
        <v>19906</v>
      </c>
      <c r="AV165">
        <f t="shared" si="7"/>
        <v>0.61099999999999999</v>
      </c>
      <c r="AW165">
        <f t="shared" si="8"/>
        <v>0.61099999999999999</v>
      </c>
      <c r="AX165">
        <f t="shared" si="9"/>
        <v>0.61099999999999999</v>
      </c>
      <c r="AY165" s="3" t="str">
        <f>VLOOKUP($B165,[1]queries!$A$2:$V$697,AY$1,FALSE)</f>
        <v>airport</v>
      </c>
      <c r="AZ165" s="3" t="str">
        <f>VLOOKUP($B165,[1]queries!$A$2:$V$697,AZ$1,FALSE)</f>
        <v>SELECT iata_code, icao_code, airport_name, standard_timezone, city, nation FROM airport WHERE iata_code = 'AAC'</v>
      </c>
      <c r="BA165" s="3" t="str">
        <f>VLOOKUP($B165,[1]queries!$A$2:$V$697,BA$1,FALSE)</f>
        <v>List the iata_code, icao_code, airport_name, standard_timezone, city and nation of airports WHERE iata_code is equal to AAC</v>
      </c>
      <c r="BB165" s="3">
        <f>VLOOKUP($B165,[1]queries!$A$2:$V$697,BB$1,FALSE)</f>
        <v>1</v>
      </c>
      <c r="BC165" s="3">
        <f>VLOOKUP($B165,[1]queries!$A$2:$V$697,BC$1,FALSE)</f>
        <v>6</v>
      </c>
      <c r="BD165" s="3">
        <f>VLOOKUP($B165,[1]queries!$A$2:$V$697,BD$1,FALSE)</f>
        <v>0</v>
      </c>
      <c r="BE165" s="3">
        <f>VLOOKUP($B165,[1]queries!$A$2:$V$697,BE$1,FALSE)</f>
        <v>6</v>
      </c>
      <c r="BF165" s="3">
        <f>VLOOKUP($B165,[1]queries!$A$2:$V$697,BF$1,FALSE)</f>
        <v>1</v>
      </c>
      <c r="BG165" s="3">
        <f>VLOOKUP($B165,[1]queries!$A$2:$V$697,BG$1,FALSE)</f>
        <v>0</v>
      </c>
      <c r="BH165" s="3">
        <f>VLOOKUP($B165,[1]queries!$A$2:$V$697,BH$1,FALSE)</f>
        <v>1</v>
      </c>
      <c r="BI165" s="3">
        <f>VLOOKUP($B165,[1]queries!$A$2:$V$697,BI$1,FALSE)</f>
        <v>0</v>
      </c>
      <c r="BJ165" s="3">
        <f>VLOOKUP($B165,[1]queries!$A$2:$V$697,BJ$1,FALSE)</f>
        <v>0</v>
      </c>
      <c r="BK165" s="3">
        <f>VLOOKUP($B165,[1]queries!$A$2:$V$697,BK$1,FALSE)</f>
        <v>0</v>
      </c>
      <c r="BL165" s="3">
        <f>VLOOKUP($B165,[1]queries!$A$2:$V$697,BL$1,FALSE)</f>
        <v>0</v>
      </c>
      <c r="BM165" s="3">
        <f>VLOOKUP($B165,[1]queries!$A$2:$V$697,BM$1,FALSE)</f>
        <v>0</v>
      </c>
      <c r="BN165" s="3">
        <f>VLOOKUP($B165,[1]queries!$A$2:$V$697,BN$1,FALSE)</f>
        <v>0</v>
      </c>
      <c r="BO165" s="3">
        <f>VLOOKUP($B165,[1]queries!$A$2:$V$697,BO$1,FALSE)</f>
        <v>0</v>
      </c>
      <c r="BP165" s="3">
        <f>VLOOKUP($B165,[1]queries!$A$2:$V$697,BP$1,FALSE)</f>
        <v>0</v>
      </c>
      <c r="BQ165" s="3" t="str">
        <f>VLOOKUP($B165,[1]queries!$A$2:$V$697,BQ$1,FALSE)</f>
        <v/>
      </c>
      <c r="BR165" s="3" t="str">
        <f>VLOOKUP($B165,[1]queries!$A$2:$V$697,BR$1,FALSE)</f>
        <v/>
      </c>
    </row>
    <row r="166" spans="1:70" x14ac:dyDescent="0.2">
      <c r="A166" s="1">
        <v>165</v>
      </c>
      <c r="B166" t="s">
        <v>218</v>
      </c>
      <c r="C166">
        <v>0.88900000000000001</v>
      </c>
      <c r="D166">
        <v>0.88900000000000001</v>
      </c>
      <c r="E166">
        <v>0.88900000000000001</v>
      </c>
      <c r="F166">
        <v>0.88900000000000001</v>
      </c>
      <c r="G166">
        <v>0.88900000000000001</v>
      </c>
      <c r="H166">
        <v>0.88900000000000001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533</v>
      </c>
      <c r="O166">
        <v>82</v>
      </c>
      <c r="P166">
        <v>615</v>
      </c>
      <c r="Q166">
        <v>16077</v>
      </c>
      <c r="R166">
        <v>0.77800000000000002</v>
      </c>
      <c r="S166">
        <v>0.77800000000000002</v>
      </c>
      <c r="T166">
        <v>0.77800000000000002</v>
      </c>
      <c r="U166">
        <v>0.77800000000000002</v>
      </c>
      <c r="V166">
        <v>0.77800000000000002</v>
      </c>
      <c r="W166">
        <v>0.77800000000000002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517</v>
      </c>
      <c r="AD166">
        <v>91</v>
      </c>
      <c r="AE166">
        <v>608</v>
      </c>
      <c r="AF166">
        <v>16202</v>
      </c>
      <c r="AG166">
        <v>0.77800000000000002</v>
      </c>
      <c r="AH166">
        <v>0.77800000000000002</v>
      </c>
      <c r="AI166">
        <v>0.77800000000000002</v>
      </c>
      <c r="AJ166">
        <v>0.77800000000000002</v>
      </c>
      <c r="AK166">
        <v>0.77800000000000002</v>
      </c>
      <c r="AL166">
        <v>0.77800000000000002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518</v>
      </c>
      <c r="AS166">
        <v>92</v>
      </c>
      <c r="AT166">
        <v>610</v>
      </c>
      <c r="AU166">
        <v>16907</v>
      </c>
      <c r="AV166">
        <f t="shared" si="7"/>
        <v>0.62966666666666671</v>
      </c>
      <c r="AW166">
        <f t="shared" si="8"/>
        <v>0.59266666666666667</v>
      </c>
      <c r="AX166">
        <f t="shared" si="9"/>
        <v>0.59266666666666667</v>
      </c>
      <c r="AY166" s="3" t="str">
        <f>VLOOKUP($B166,[1]queries!$A$2:$V$697,AY$1,FALSE)</f>
        <v>chemical_element</v>
      </c>
      <c r="AZ166" s="3" t="str">
        <f>VLOOKUP($B166,[1]queries!$A$2:$V$697,AZ$1,FALSE)</f>
        <v>SELECT atomic_number, symbol, element, periodic_table_group, period, block, atomic_weight, origin, phase FROM chemical_element WHERE element = 'Lithium' AND atomic_weight = 6.94</v>
      </c>
      <c r="BA166" s="3" t="str">
        <f>VLOOKUP($B166,[1]queries!$A$2:$V$697,BA$1,FALSE)</f>
        <v>List the atomic_number, symbol, element, periodic_table_group, period, block, atomic_weight, origin and phase of chemical_elements WHERE element is equal to Lithium and atomic_weight is equal to 6.94</v>
      </c>
      <c r="BB166" s="3">
        <f>VLOOKUP($B166,[1]queries!$A$2:$V$697,BB$1,FALSE)</f>
        <v>1</v>
      </c>
      <c r="BC166" s="3">
        <f>VLOOKUP($B166,[1]queries!$A$2:$V$697,BC$1,FALSE)</f>
        <v>9</v>
      </c>
      <c r="BD166" s="3">
        <f>VLOOKUP($B166,[1]queries!$A$2:$V$697,BD$1,FALSE)</f>
        <v>3</v>
      </c>
      <c r="BE166" s="3">
        <f>VLOOKUP($B166,[1]queries!$A$2:$V$697,BE$1,FALSE)</f>
        <v>6</v>
      </c>
      <c r="BF166" s="3">
        <f>VLOOKUP($B166,[1]queries!$A$2:$V$697,BF$1,FALSE)</f>
        <v>1</v>
      </c>
      <c r="BG166" s="3">
        <f>VLOOKUP($B166,[1]queries!$A$2:$V$697,BG$1,FALSE)</f>
        <v>1</v>
      </c>
      <c r="BH166" s="3">
        <f>VLOOKUP($B166,[1]queries!$A$2:$V$697,BH$1,FALSE)</f>
        <v>1</v>
      </c>
      <c r="BI166" s="3">
        <f>VLOOKUP($B166,[1]queries!$A$2:$V$697,BI$1,FALSE)</f>
        <v>0</v>
      </c>
      <c r="BJ166" s="3">
        <f>VLOOKUP($B166,[1]queries!$A$2:$V$697,BJ$1,FALSE)</f>
        <v>0</v>
      </c>
      <c r="BK166" s="3">
        <f>VLOOKUP($B166,[1]queries!$A$2:$V$697,BK$1,FALSE)</f>
        <v>0</v>
      </c>
      <c r="BL166" s="3">
        <f>VLOOKUP($B166,[1]queries!$A$2:$V$697,BL$1,FALSE)</f>
        <v>0</v>
      </c>
      <c r="BM166" s="3">
        <f>VLOOKUP($B166,[1]queries!$A$2:$V$697,BM$1,FALSE)</f>
        <v>0</v>
      </c>
      <c r="BN166" s="3">
        <f>VLOOKUP($B166,[1]queries!$A$2:$V$697,BN$1,FALSE)</f>
        <v>0</v>
      </c>
      <c r="BO166" s="3">
        <f>VLOOKUP($B166,[1]queries!$A$2:$V$697,BO$1,FALSE)</f>
        <v>0</v>
      </c>
      <c r="BP166" s="3">
        <f>VLOOKUP($B166,[1]queries!$A$2:$V$697,BP$1,FALSE)</f>
        <v>0</v>
      </c>
      <c r="BQ166" s="3">
        <f>VLOOKUP($B166,[1]queries!$A$2:$V$697,BQ$1,FALSE)</f>
        <v>9</v>
      </c>
      <c r="BR166" s="3">
        <f>VLOOKUP($B166,[1]queries!$A$2:$V$697,BR$1,FALSE)</f>
        <v>2</v>
      </c>
    </row>
    <row r="167" spans="1:70" x14ac:dyDescent="0.2">
      <c r="A167" s="1">
        <v>166</v>
      </c>
      <c r="B167" t="s">
        <v>219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356</v>
      </c>
      <c r="O167">
        <v>57</v>
      </c>
      <c r="P167">
        <v>413</v>
      </c>
      <c r="Q167">
        <v>18943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335</v>
      </c>
      <c r="AD167">
        <v>58</v>
      </c>
      <c r="AE167">
        <v>393</v>
      </c>
      <c r="AF167">
        <v>20949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331</v>
      </c>
      <c r="AS167">
        <v>58</v>
      </c>
      <c r="AT167">
        <v>389</v>
      </c>
      <c r="AU167">
        <v>16509</v>
      </c>
      <c r="AV167">
        <f t="shared" si="7"/>
        <v>1</v>
      </c>
      <c r="AW167">
        <f t="shared" si="8"/>
        <v>1</v>
      </c>
      <c r="AX167">
        <f t="shared" si="9"/>
        <v>1</v>
      </c>
      <c r="AY167" s="3" t="str">
        <f>VLOOKUP($B167,[1]queries!$A$2:$V$697,AY$1,FALSE)</f>
        <v>video_game_publisher</v>
      </c>
      <c r="AZ167" s="3" t="str">
        <f>VLOOKUP($B167,[1]queries!$A$2:$V$697,AZ$1,FALSE)</f>
        <v>SELECT publisher_name, established_in_year, nation FROM video_game_publisher WHERE publisher_name = '1C Company' AND nation = 'Russia'</v>
      </c>
      <c r="BA167" s="3" t="str">
        <f>VLOOKUP($B167,[1]queries!$A$2:$V$697,BA$1,FALSE)</f>
        <v>List the publisher_name, established_in_year and nation of video_game_publishers WHERE publisher_name is equal to 1C Company and nation is equal to Russia</v>
      </c>
      <c r="BB167" s="3">
        <f>VLOOKUP($B167,[1]queries!$A$2:$V$697,BB$1,FALSE)</f>
        <v>1</v>
      </c>
      <c r="BC167" s="3">
        <f>VLOOKUP($B167,[1]queries!$A$2:$V$697,BC$1,FALSE)</f>
        <v>3</v>
      </c>
      <c r="BD167" s="3">
        <f>VLOOKUP($B167,[1]queries!$A$2:$V$697,BD$1,FALSE)</f>
        <v>1</v>
      </c>
      <c r="BE167" s="3">
        <f>VLOOKUP($B167,[1]queries!$A$2:$V$697,BE$1,FALSE)</f>
        <v>2</v>
      </c>
      <c r="BF167" s="3">
        <f>VLOOKUP($B167,[1]queries!$A$2:$V$697,BF$1,FALSE)</f>
        <v>1</v>
      </c>
      <c r="BG167" s="3">
        <f>VLOOKUP($B167,[1]queries!$A$2:$V$697,BG$1,FALSE)</f>
        <v>0</v>
      </c>
      <c r="BH167" s="3">
        <f>VLOOKUP($B167,[1]queries!$A$2:$V$697,BH$1,FALSE)</f>
        <v>2</v>
      </c>
      <c r="BI167" s="3">
        <f>VLOOKUP($B167,[1]queries!$A$2:$V$697,BI$1,FALSE)</f>
        <v>0</v>
      </c>
      <c r="BJ167" s="3">
        <f>VLOOKUP($B167,[1]queries!$A$2:$V$697,BJ$1,FALSE)</f>
        <v>0</v>
      </c>
      <c r="BK167" s="3">
        <f>VLOOKUP($B167,[1]queries!$A$2:$V$697,BK$1,FALSE)</f>
        <v>0</v>
      </c>
      <c r="BL167" s="3">
        <f>VLOOKUP($B167,[1]queries!$A$2:$V$697,BL$1,FALSE)</f>
        <v>0</v>
      </c>
      <c r="BM167" s="3">
        <f>VLOOKUP($B167,[1]queries!$A$2:$V$697,BM$1,FALSE)</f>
        <v>0</v>
      </c>
      <c r="BN167" s="3">
        <f>VLOOKUP($B167,[1]queries!$A$2:$V$697,BN$1,FALSE)</f>
        <v>0</v>
      </c>
      <c r="BO167" s="3">
        <f>VLOOKUP($B167,[1]queries!$A$2:$V$697,BO$1,FALSE)</f>
        <v>0</v>
      </c>
      <c r="BP167" s="3">
        <f>VLOOKUP($B167,[1]queries!$A$2:$V$697,BP$1,FALSE)</f>
        <v>0</v>
      </c>
      <c r="BQ167" s="3">
        <f>VLOOKUP($B167,[1]queries!$A$2:$V$697,BQ$1,FALSE)</f>
        <v>3</v>
      </c>
      <c r="BR167" s="3" t="str">
        <f>VLOOKUP($B167,[1]queries!$A$2:$V$697,BR$1,FALSE)</f>
        <v/>
      </c>
    </row>
    <row r="168" spans="1:70" x14ac:dyDescent="0.2">
      <c r="A168" s="1">
        <v>167</v>
      </c>
      <c r="B168" t="s">
        <v>220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440</v>
      </c>
      <c r="O168">
        <v>69</v>
      </c>
      <c r="P168">
        <v>509</v>
      </c>
      <c r="Q168">
        <v>16547</v>
      </c>
      <c r="R168">
        <v>0.66700000000000004</v>
      </c>
      <c r="S168">
        <v>0.66700000000000004</v>
      </c>
      <c r="T168">
        <v>0.66700000000000004</v>
      </c>
      <c r="U168">
        <v>0.66700000000000004</v>
      </c>
      <c r="V168">
        <v>0.66700000000000004</v>
      </c>
      <c r="W168">
        <v>0.66700000000000004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413</v>
      </c>
      <c r="AD168">
        <v>107</v>
      </c>
      <c r="AE168">
        <v>520</v>
      </c>
      <c r="AF168">
        <v>17617</v>
      </c>
      <c r="AG168">
        <v>0.5</v>
      </c>
      <c r="AH168">
        <v>0.5</v>
      </c>
      <c r="AI168">
        <v>0.66700000000000004</v>
      </c>
      <c r="AJ168">
        <v>0.66700000000000004</v>
      </c>
      <c r="AK168">
        <v>0.57099999999999995</v>
      </c>
      <c r="AL168">
        <v>0.57099999999999995</v>
      </c>
      <c r="AM168">
        <v>0.5</v>
      </c>
      <c r="AN168">
        <v>0</v>
      </c>
      <c r="AO168">
        <v>0</v>
      </c>
      <c r="AP168">
        <v>0</v>
      </c>
      <c r="AQ168">
        <v>3</v>
      </c>
      <c r="AR168">
        <v>765</v>
      </c>
      <c r="AS168">
        <v>149</v>
      </c>
      <c r="AT168">
        <v>914</v>
      </c>
      <c r="AU168">
        <v>27097</v>
      </c>
      <c r="AV168">
        <f t="shared" si="7"/>
        <v>0</v>
      </c>
      <c r="AW168">
        <f t="shared" si="8"/>
        <v>0.55566666666666664</v>
      </c>
      <c r="AX168">
        <f t="shared" si="9"/>
        <v>0.35699999999999998</v>
      </c>
      <c r="AY168" s="3" t="str">
        <f>VLOOKUP($B168,[1]queries!$A$2:$V$697,AY$1,FALSE)</f>
        <v>airport</v>
      </c>
      <c r="AZ168" s="3" t="str">
        <f>VLOOKUP($B168,[1]queries!$A$2:$V$697,AZ$1,FALSE)</f>
        <v>SELECT iata_code, icao_code, airport_name, standard_timezone, city, nation FROM airport WHERE iata_code = 'AAB'</v>
      </c>
      <c r="BA168" s="3" t="str">
        <f>VLOOKUP($B168,[1]queries!$A$2:$V$697,BA$1,FALSE)</f>
        <v>List the iata_code, icao_code, airport_name, standard_timezone, city and nation of airports WHERE iata_code is equal to AAB</v>
      </c>
      <c r="BB168" s="3">
        <f>VLOOKUP($B168,[1]queries!$A$2:$V$697,BB$1,FALSE)</f>
        <v>1</v>
      </c>
      <c r="BC168" s="3">
        <f>VLOOKUP($B168,[1]queries!$A$2:$V$697,BC$1,FALSE)</f>
        <v>6</v>
      </c>
      <c r="BD168" s="3">
        <f>VLOOKUP($B168,[1]queries!$A$2:$V$697,BD$1,FALSE)</f>
        <v>0</v>
      </c>
      <c r="BE168" s="3">
        <f>VLOOKUP($B168,[1]queries!$A$2:$V$697,BE$1,FALSE)</f>
        <v>6</v>
      </c>
      <c r="BF168" s="3">
        <f>VLOOKUP($B168,[1]queries!$A$2:$V$697,BF$1,FALSE)</f>
        <v>1</v>
      </c>
      <c r="BG168" s="3">
        <f>VLOOKUP($B168,[1]queries!$A$2:$V$697,BG$1,FALSE)</f>
        <v>0</v>
      </c>
      <c r="BH168" s="3">
        <f>VLOOKUP($B168,[1]queries!$A$2:$V$697,BH$1,FALSE)</f>
        <v>1</v>
      </c>
      <c r="BI168" s="3">
        <f>VLOOKUP($B168,[1]queries!$A$2:$V$697,BI$1,FALSE)</f>
        <v>0</v>
      </c>
      <c r="BJ168" s="3">
        <f>VLOOKUP($B168,[1]queries!$A$2:$V$697,BJ$1,FALSE)</f>
        <v>0</v>
      </c>
      <c r="BK168" s="3">
        <f>VLOOKUP($B168,[1]queries!$A$2:$V$697,BK$1,FALSE)</f>
        <v>0</v>
      </c>
      <c r="BL168" s="3">
        <f>VLOOKUP($B168,[1]queries!$A$2:$V$697,BL$1,FALSE)</f>
        <v>0</v>
      </c>
      <c r="BM168" s="3">
        <f>VLOOKUP($B168,[1]queries!$A$2:$V$697,BM$1,FALSE)</f>
        <v>0</v>
      </c>
      <c r="BN168" s="3">
        <f>VLOOKUP($B168,[1]queries!$A$2:$V$697,BN$1,FALSE)</f>
        <v>0</v>
      </c>
      <c r="BO168" s="3">
        <f>VLOOKUP($B168,[1]queries!$A$2:$V$697,BO$1,FALSE)</f>
        <v>0</v>
      </c>
      <c r="BP168" s="3">
        <f>VLOOKUP($B168,[1]queries!$A$2:$V$697,BP$1,FALSE)</f>
        <v>0</v>
      </c>
      <c r="BQ168" s="3" t="str">
        <f>VLOOKUP($B168,[1]queries!$A$2:$V$697,BQ$1,FALSE)</f>
        <v/>
      </c>
      <c r="BR168" s="3" t="str">
        <f>VLOOKUP($B168,[1]queries!$A$2:$V$697,BR$1,FALSE)</f>
        <v/>
      </c>
    </row>
    <row r="169" spans="1:70" x14ac:dyDescent="0.2">
      <c r="A169" s="1">
        <v>168</v>
      </c>
      <c r="B169" t="s">
        <v>221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359</v>
      </c>
      <c r="O169">
        <v>59</v>
      </c>
      <c r="P169">
        <v>418</v>
      </c>
      <c r="Q169">
        <v>17799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336</v>
      </c>
      <c r="AD169">
        <v>60</v>
      </c>
      <c r="AE169">
        <v>396</v>
      </c>
      <c r="AF169">
        <v>16495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2</v>
      </c>
      <c r="AR169">
        <v>334</v>
      </c>
      <c r="AS169">
        <v>60</v>
      </c>
      <c r="AT169">
        <v>394</v>
      </c>
      <c r="AU169">
        <v>15402</v>
      </c>
      <c r="AV169">
        <f t="shared" si="7"/>
        <v>1</v>
      </c>
      <c r="AW169">
        <f t="shared" si="8"/>
        <v>1</v>
      </c>
      <c r="AX169">
        <f t="shared" si="9"/>
        <v>1</v>
      </c>
      <c r="AY169" s="3" t="str">
        <f>VLOOKUP($B169,[1]queries!$A$2:$V$697,AY$1,FALSE)</f>
        <v>video_game_publisher</v>
      </c>
      <c r="AZ169" s="3" t="str">
        <f>VLOOKUP($B169,[1]queries!$A$2:$V$697,AZ$1,FALSE)</f>
        <v>SELECT publisher_name, established_in_year, nation FROM video_game_publisher WHERE publisher_name = '11 bit studios' AND nation = 'Poland'</v>
      </c>
      <c r="BA169" s="3" t="str">
        <f>VLOOKUP($B169,[1]queries!$A$2:$V$697,BA$1,FALSE)</f>
        <v>List the publisher_name, established_in_year and nation of video_game_publishers WHERE publisher_name is equal to 11 bit studios and nation is equal to Poland</v>
      </c>
      <c r="BB169" s="3">
        <f>VLOOKUP($B169,[1]queries!$A$2:$V$697,BB$1,FALSE)</f>
        <v>1</v>
      </c>
      <c r="BC169" s="3">
        <f>VLOOKUP($B169,[1]queries!$A$2:$V$697,BC$1,FALSE)</f>
        <v>3</v>
      </c>
      <c r="BD169" s="3">
        <f>VLOOKUP($B169,[1]queries!$A$2:$V$697,BD$1,FALSE)</f>
        <v>1</v>
      </c>
      <c r="BE169" s="3">
        <f>VLOOKUP($B169,[1]queries!$A$2:$V$697,BE$1,FALSE)</f>
        <v>2</v>
      </c>
      <c r="BF169" s="3">
        <f>VLOOKUP($B169,[1]queries!$A$2:$V$697,BF$1,FALSE)</f>
        <v>1</v>
      </c>
      <c r="BG169" s="3">
        <f>VLOOKUP($B169,[1]queries!$A$2:$V$697,BG$1,FALSE)</f>
        <v>0</v>
      </c>
      <c r="BH169" s="3">
        <f>VLOOKUP($B169,[1]queries!$A$2:$V$697,BH$1,FALSE)</f>
        <v>2</v>
      </c>
      <c r="BI169" s="3">
        <f>VLOOKUP($B169,[1]queries!$A$2:$V$697,BI$1,FALSE)</f>
        <v>0</v>
      </c>
      <c r="BJ169" s="3">
        <f>VLOOKUP($B169,[1]queries!$A$2:$V$697,BJ$1,FALSE)</f>
        <v>0</v>
      </c>
      <c r="BK169" s="3">
        <f>VLOOKUP($B169,[1]queries!$A$2:$V$697,BK$1,FALSE)</f>
        <v>0</v>
      </c>
      <c r="BL169" s="3">
        <f>VLOOKUP($B169,[1]queries!$A$2:$V$697,BL$1,FALSE)</f>
        <v>0</v>
      </c>
      <c r="BM169" s="3">
        <f>VLOOKUP($B169,[1]queries!$A$2:$V$697,BM$1,FALSE)</f>
        <v>0</v>
      </c>
      <c r="BN169" s="3">
        <f>VLOOKUP($B169,[1]queries!$A$2:$V$697,BN$1,FALSE)</f>
        <v>0</v>
      </c>
      <c r="BO169" s="3">
        <f>VLOOKUP($B169,[1]queries!$A$2:$V$697,BO$1,FALSE)</f>
        <v>0</v>
      </c>
      <c r="BP169" s="3">
        <f>VLOOKUP($B169,[1]queries!$A$2:$V$697,BP$1,FALSE)</f>
        <v>0</v>
      </c>
      <c r="BQ169" s="3">
        <f>VLOOKUP($B169,[1]queries!$A$2:$V$697,BQ$1,FALSE)</f>
        <v>3</v>
      </c>
      <c r="BR169" s="3" t="str">
        <f>VLOOKUP($B169,[1]queries!$A$2:$V$697,BR$1,FALSE)</f>
        <v/>
      </c>
    </row>
    <row r="170" spans="1:70" x14ac:dyDescent="0.2">
      <c r="A170" s="1">
        <v>169</v>
      </c>
      <c r="B170" t="s">
        <v>222</v>
      </c>
      <c r="C170">
        <v>0.83799999999999997</v>
      </c>
      <c r="D170">
        <v>0.83799999999999997</v>
      </c>
      <c r="E170">
        <v>0.91200000000000003</v>
      </c>
      <c r="F170">
        <v>0.91200000000000003</v>
      </c>
      <c r="G170">
        <v>0.873</v>
      </c>
      <c r="H170">
        <v>0.873</v>
      </c>
      <c r="I170">
        <v>1</v>
      </c>
      <c r="J170">
        <v>0</v>
      </c>
      <c r="K170">
        <v>0</v>
      </c>
      <c r="L170">
        <v>0</v>
      </c>
      <c r="M170">
        <v>2</v>
      </c>
      <c r="N170">
        <v>778</v>
      </c>
      <c r="O170">
        <v>502</v>
      </c>
      <c r="P170">
        <v>1280</v>
      </c>
      <c r="Q170">
        <v>20165</v>
      </c>
      <c r="R170">
        <v>0.41</v>
      </c>
      <c r="S170">
        <v>0.60699999999999998</v>
      </c>
      <c r="T170">
        <v>0.73499999999999999</v>
      </c>
      <c r="U170">
        <v>0.76500000000000001</v>
      </c>
      <c r="V170">
        <v>0.52600000000000002</v>
      </c>
      <c r="W170">
        <v>0.67700000000000005</v>
      </c>
      <c r="X170">
        <v>0.5</v>
      </c>
      <c r="Y170">
        <v>0</v>
      </c>
      <c r="Z170">
        <v>0</v>
      </c>
      <c r="AA170">
        <v>0</v>
      </c>
      <c r="AB170">
        <v>3</v>
      </c>
      <c r="AC170">
        <v>1838</v>
      </c>
      <c r="AD170">
        <v>1026</v>
      </c>
      <c r="AE170">
        <v>2864</v>
      </c>
      <c r="AF170">
        <v>41352</v>
      </c>
      <c r="AG170">
        <v>0.5</v>
      </c>
      <c r="AH170">
        <v>0.64600000000000002</v>
      </c>
      <c r="AI170">
        <v>0.70599999999999996</v>
      </c>
      <c r="AJ170">
        <v>0.73499999999999999</v>
      </c>
      <c r="AK170">
        <v>0.58499999999999996</v>
      </c>
      <c r="AL170">
        <v>0.68799999999999994</v>
      </c>
      <c r="AM170">
        <v>0.75</v>
      </c>
      <c r="AN170">
        <v>0</v>
      </c>
      <c r="AO170">
        <v>0</v>
      </c>
      <c r="AP170">
        <v>0</v>
      </c>
      <c r="AQ170">
        <v>3</v>
      </c>
      <c r="AR170">
        <v>1648</v>
      </c>
      <c r="AS170">
        <v>838</v>
      </c>
      <c r="AT170">
        <v>2486</v>
      </c>
      <c r="AU170">
        <v>41113</v>
      </c>
      <c r="AV170">
        <f t="shared" si="7"/>
        <v>0.6243333333333333</v>
      </c>
      <c r="AW170">
        <f t="shared" si="8"/>
        <v>0.39233333333333337</v>
      </c>
      <c r="AX170">
        <f t="shared" si="9"/>
        <v>0.47933333333333333</v>
      </c>
      <c r="AY170" s="3" t="str">
        <f>VLOOKUP($B170,[1]queries!$A$2:$V$697,AY$1,FALSE)</f>
        <v>chemical_element</v>
      </c>
      <c r="AZ170" s="3" t="str">
        <f>VLOOKUP($B170,[1]queries!$A$2:$V$697,AZ$1,FALSE)</f>
        <v>SELECT atomic_number, symbol, element, periodic_table_group, period, block, atomic_weight, origin, phase FROM chemical_element WHERE periodic_table_group = '13'</v>
      </c>
      <c r="BA170" s="3" t="str">
        <f>VLOOKUP($B170,[1]queries!$A$2:$V$697,BA$1,FALSE)</f>
        <v>List the atomic_number, symbol, element, periodic_table_group, period, block, atomic_weight, origin and phase of chemical_elements WHERE periodic_table_group is equal to 13</v>
      </c>
      <c r="BB170" s="3">
        <f>VLOOKUP($B170,[1]queries!$A$2:$V$697,BB$1,FALSE)</f>
        <v>6</v>
      </c>
      <c r="BC170" s="3">
        <f>VLOOKUP($B170,[1]queries!$A$2:$V$697,BC$1,FALSE)</f>
        <v>9</v>
      </c>
      <c r="BD170" s="3">
        <f>VLOOKUP($B170,[1]queries!$A$2:$V$697,BD$1,FALSE)</f>
        <v>3</v>
      </c>
      <c r="BE170" s="3">
        <f>VLOOKUP($B170,[1]queries!$A$2:$V$697,BE$1,FALSE)</f>
        <v>6</v>
      </c>
      <c r="BF170" s="3">
        <f>VLOOKUP($B170,[1]queries!$A$2:$V$697,BF$1,FALSE)</f>
        <v>1</v>
      </c>
      <c r="BG170" s="3">
        <f>VLOOKUP($B170,[1]queries!$A$2:$V$697,BG$1,FALSE)</f>
        <v>0</v>
      </c>
      <c r="BH170" s="3">
        <f>VLOOKUP($B170,[1]queries!$A$2:$V$697,BH$1,FALSE)</f>
        <v>1</v>
      </c>
      <c r="BI170" s="3">
        <f>VLOOKUP($B170,[1]queries!$A$2:$V$697,BI$1,FALSE)</f>
        <v>0</v>
      </c>
      <c r="BJ170" s="3">
        <f>VLOOKUP($B170,[1]queries!$A$2:$V$697,BJ$1,FALSE)</f>
        <v>0</v>
      </c>
      <c r="BK170" s="3">
        <f>VLOOKUP($B170,[1]queries!$A$2:$V$697,BK$1,FALSE)</f>
        <v>0</v>
      </c>
      <c r="BL170" s="3">
        <f>VLOOKUP($B170,[1]queries!$A$2:$V$697,BL$1,FALSE)</f>
        <v>0</v>
      </c>
      <c r="BM170" s="3">
        <f>VLOOKUP($B170,[1]queries!$A$2:$V$697,BM$1,FALSE)</f>
        <v>0</v>
      </c>
      <c r="BN170" s="3">
        <f>VLOOKUP($B170,[1]queries!$A$2:$V$697,BN$1,FALSE)</f>
        <v>0</v>
      </c>
      <c r="BO170" s="3">
        <f>VLOOKUP($B170,[1]queries!$A$2:$V$697,BO$1,FALSE)</f>
        <v>0</v>
      </c>
      <c r="BP170" s="3">
        <f>VLOOKUP($B170,[1]queries!$A$2:$V$697,BP$1,FALSE)</f>
        <v>0</v>
      </c>
      <c r="BQ170" s="3">
        <f>VLOOKUP($B170,[1]queries!$A$2:$V$697,BQ$1,FALSE)</f>
        <v>9</v>
      </c>
      <c r="BR170" s="3" t="str">
        <f>VLOOKUP($B170,[1]queries!$A$2:$V$697,BR$1,FALSE)</f>
        <v/>
      </c>
    </row>
    <row r="171" spans="1:70" x14ac:dyDescent="0.2">
      <c r="A171" s="1">
        <v>170</v>
      </c>
      <c r="B171" t="s">
        <v>223</v>
      </c>
      <c r="C171">
        <v>0.71399999999999997</v>
      </c>
      <c r="D171">
        <v>0.71399999999999997</v>
      </c>
      <c r="E171">
        <v>0.71399999999999997</v>
      </c>
      <c r="F171">
        <v>0.71399999999999997</v>
      </c>
      <c r="G171">
        <v>0.71399999999999997</v>
      </c>
      <c r="H171">
        <v>0.71399999999999997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531</v>
      </c>
      <c r="O171">
        <v>82</v>
      </c>
      <c r="P171">
        <v>613</v>
      </c>
      <c r="Q171">
        <v>15880</v>
      </c>
      <c r="R171">
        <v>0.625</v>
      </c>
      <c r="S171">
        <v>0.625</v>
      </c>
      <c r="T171">
        <v>0.71399999999999997</v>
      </c>
      <c r="U171">
        <v>0.71399999999999997</v>
      </c>
      <c r="V171">
        <v>0.66700000000000004</v>
      </c>
      <c r="W171">
        <v>0.66700000000000004</v>
      </c>
      <c r="X171">
        <v>0.5</v>
      </c>
      <c r="Y171">
        <v>0</v>
      </c>
      <c r="Z171">
        <v>0</v>
      </c>
      <c r="AA171">
        <v>0</v>
      </c>
      <c r="AB171">
        <v>3</v>
      </c>
      <c r="AC171">
        <v>889</v>
      </c>
      <c r="AD171">
        <v>145</v>
      </c>
      <c r="AE171">
        <v>1034</v>
      </c>
      <c r="AF171">
        <v>24107</v>
      </c>
      <c r="AG171">
        <v>0.71399999999999997</v>
      </c>
      <c r="AH171">
        <v>0.71399999999999997</v>
      </c>
      <c r="AI171">
        <v>0.71399999999999997</v>
      </c>
      <c r="AJ171">
        <v>0.71399999999999997</v>
      </c>
      <c r="AK171">
        <v>0.71399999999999997</v>
      </c>
      <c r="AL171">
        <v>0.71399999999999997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506</v>
      </c>
      <c r="AS171">
        <v>130</v>
      </c>
      <c r="AT171">
        <v>636</v>
      </c>
      <c r="AU171">
        <v>16110</v>
      </c>
      <c r="AV171">
        <f t="shared" si="7"/>
        <v>0.57133333333333336</v>
      </c>
      <c r="AW171">
        <f t="shared" si="8"/>
        <v>0.38900000000000001</v>
      </c>
      <c r="AX171">
        <f t="shared" si="9"/>
        <v>0.57133333333333336</v>
      </c>
      <c r="AY171" s="3" t="str">
        <f>VLOOKUP($B171,[1]queries!$A$2:$V$697,AY$1,FALSE)</f>
        <v>chemical_element</v>
      </c>
      <c r="AZ171" s="3" t="str">
        <f>VLOOKUP($B171,[1]queries!$A$2:$V$697,AZ$1,FALSE)</f>
        <v>SELECT atomic_number, symbol, element, periodic_table_group, period, block, atomic_weight, origin, phase FROM chemical_element WHERE element = 'Hydrogen' AND periodic_table_group = '1'</v>
      </c>
      <c r="BA171" s="3" t="str">
        <f>VLOOKUP($B171,[1]queries!$A$2:$V$697,BA$1,FALSE)</f>
        <v>List the atomic_number, symbol, element, periodic_table_group, period, block, atomic_weight, origin and phase of chemical_elements WHERE element is equal to Hydrogen and periodic_table_group is equal to 1</v>
      </c>
      <c r="BB171" s="3">
        <f>VLOOKUP($B171,[1]queries!$A$2:$V$697,BB$1,FALSE)</f>
        <v>1</v>
      </c>
      <c r="BC171" s="3">
        <f>VLOOKUP($B171,[1]queries!$A$2:$V$697,BC$1,FALSE)</f>
        <v>9</v>
      </c>
      <c r="BD171" s="3">
        <f>VLOOKUP($B171,[1]queries!$A$2:$V$697,BD$1,FALSE)</f>
        <v>3</v>
      </c>
      <c r="BE171" s="3">
        <f>VLOOKUP($B171,[1]queries!$A$2:$V$697,BE$1,FALSE)</f>
        <v>6</v>
      </c>
      <c r="BF171" s="3">
        <f>VLOOKUP($B171,[1]queries!$A$2:$V$697,BF$1,FALSE)</f>
        <v>1</v>
      </c>
      <c r="BG171" s="3">
        <f>VLOOKUP($B171,[1]queries!$A$2:$V$697,BG$1,FALSE)</f>
        <v>0</v>
      </c>
      <c r="BH171" s="3">
        <f>VLOOKUP($B171,[1]queries!$A$2:$V$697,BH$1,FALSE)</f>
        <v>2</v>
      </c>
      <c r="BI171" s="3">
        <f>VLOOKUP($B171,[1]queries!$A$2:$V$697,BI$1,FALSE)</f>
        <v>0</v>
      </c>
      <c r="BJ171" s="3">
        <f>VLOOKUP($B171,[1]queries!$A$2:$V$697,BJ$1,FALSE)</f>
        <v>0</v>
      </c>
      <c r="BK171" s="3">
        <f>VLOOKUP($B171,[1]queries!$A$2:$V$697,BK$1,FALSE)</f>
        <v>0</v>
      </c>
      <c r="BL171" s="3">
        <f>VLOOKUP($B171,[1]queries!$A$2:$V$697,BL$1,FALSE)</f>
        <v>0</v>
      </c>
      <c r="BM171" s="3">
        <f>VLOOKUP($B171,[1]queries!$A$2:$V$697,BM$1,FALSE)</f>
        <v>0</v>
      </c>
      <c r="BN171" s="3">
        <f>VLOOKUP($B171,[1]queries!$A$2:$V$697,BN$1,FALSE)</f>
        <v>0</v>
      </c>
      <c r="BO171" s="3">
        <f>VLOOKUP($B171,[1]queries!$A$2:$V$697,BO$1,FALSE)</f>
        <v>0</v>
      </c>
      <c r="BP171" s="3">
        <f>VLOOKUP($B171,[1]queries!$A$2:$V$697,BP$1,FALSE)</f>
        <v>0</v>
      </c>
      <c r="BQ171" s="3">
        <f>VLOOKUP($B171,[1]queries!$A$2:$V$697,BQ$1,FALSE)</f>
        <v>9</v>
      </c>
      <c r="BR171" s="3" t="str">
        <f>VLOOKUP($B171,[1]queries!$A$2:$V$697,BR$1,FALSE)</f>
        <v/>
      </c>
    </row>
    <row r="172" spans="1:70" x14ac:dyDescent="0.2">
      <c r="A172" s="1">
        <v>171</v>
      </c>
      <c r="B172" t="s">
        <v>224</v>
      </c>
      <c r="C172">
        <v>0.82899999999999996</v>
      </c>
      <c r="D172">
        <v>0.85699999999999998</v>
      </c>
      <c r="E172">
        <v>0.879</v>
      </c>
      <c r="F172">
        <v>0.90900000000000003</v>
      </c>
      <c r="G172">
        <v>0.85299999999999998</v>
      </c>
      <c r="H172">
        <v>0.88200000000000001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737</v>
      </c>
      <c r="O172">
        <v>462</v>
      </c>
      <c r="P172">
        <v>1199</v>
      </c>
      <c r="Q172">
        <v>17606</v>
      </c>
      <c r="R172">
        <v>0.78400000000000003</v>
      </c>
      <c r="S172">
        <v>0.81100000000000005</v>
      </c>
      <c r="T172">
        <v>0.879</v>
      </c>
      <c r="U172">
        <v>0.90900000000000003</v>
      </c>
      <c r="V172">
        <v>0.82899999999999996</v>
      </c>
      <c r="W172">
        <v>0.85699999999999998</v>
      </c>
      <c r="X172">
        <v>1</v>
      </c>
      <c r="Y172">
        <v>0</v>
      </c>
      <c r="Z172">
        <v>0</v>
      </c>
      <c r="AA172">
        <v>0</v>
      </c>
      <c r="AB172">
        <v>2</v>
      </c>
      <c r="AC172">
        <v>790</v>
      </c>
      <c r="AD172">
        <v>882</v>
      </c>
      <c r="AE172">
        <v>1672</v>
      </c>
      <c r="AF172">
        <v>23841</v>
      </c>
      <c r="AG172">
        <v>0.78400000000000003</v>
      </c>
      <c r="AH172">
        <v>0.81100000000000005</v>
      </c>
      <c r="AI172">
        <v>0.879</v>
      </c>
      <c r="AJ172">
        <v>0.90900000000000003</v>
      </c>
      <c r="AK172">
        <v>0.82899999999999996</v>
      </c>
      <c r="AL172">
        <v>0.85699999999999998</v>
      </c>
      <c r="AM172">
        <v>1</v>
      </c>
      <c r="AN172">
        <v>0</v>
      </c>
      <c r="AO172">
        <v>0</v>
      </c>
      <c r="AP172">
        <v>0</v>
      </c>
      <c r="AQ172">
        <v>2</v>
      </c>
      <c r="AR172">
        <v>771</v>
      </c>
      <c r="AS172">
        <v>848</v>
      </c>
      <c r="AT172">
        <v>1619</v>
      </c>
      <c r="AU172">
        <v>25228</v>
      </c>
      <c r="AV172">
        <f t="shared" si="7"/>
        <v>0.62733333333333341</v>
      </c>
      <c r="AW172">
        <f t="shared" si="8"/>
        <v>0.61899999999999999</v>
      </c>
      <c r="AX172">
        <f t="shared" si="9"/>
        <v>0.61899999999999999</v>
      </c>
      <c r="AY172" s="3" t="str">
        <f>VLOOKUP($B172,[1]queries!$A$2:$V$697,AY$1,FALSE)</f>
        <v>chemical_element</v>
      </c>
      <c r="AZ172" s="3" t="str">
        <f>VLOOKUP($B172,[1]queries!$A$2:$V$697,AZ$1,FALSE)</f>
        <v>SELECT atomic_number, symbol, element, periodic_table_group, period, block, atomic_weight, origin, phase FROM chemical_element WHERE periodic_table_group = '2'</v>
      </c>
      <c r="BA172" s="3" t="str">
        <f>VLOOKUP($B172,[1]queries!$A$2:$V$697,BA$1,FALSE)</f>
        <v>List the atomic_number, symbol, element, periodic_table_group, period, block, atomic_weight, origin and phase of chemical_elements WHERE periodic_table_group is equal to 2</v>
      </c>
      <c r="BB172" s="3">
        <f>VLOOKUP($B172,[1]queries!$A$2:$V$697,BB$1,FALSE)</f>
        <v>6</v>
      </c>
      <c r="BC172" s="3">
        <f>VLOOKUP($B172,[1]queries!$A$2:$V$697,BC$1,FALSE)</f>
        <v>9</v>
      </c>
      <c r="BD172" s="3">
        <f>VLOOKUP($B172,[1]queries!$A$2:$V$697,BD$1,FALSE)</f>
        <v>3</v>
      </c>
      <c r="BE172" s="3">
        <f>VLOOKUP($B172,[1]queries!$A$2:$V$697,BE$1,FALSE)</f>
        <v>6</v>
      </c>
      <c r="BF172" s="3">
        <f>VLOOKUP($B172,[1]queries!$A$2:$V$697,BF$1,FALSE)</f>
        <v>1</v>
      </c>
      <c r="BG172" s="3">
        <f>VLOOKUP($B172,[1]queries!$A$2:$V$697,BG$1,FALSE)</f>
        <v>0</v>
      </c>
      <c r="BH172" s="3">
        <f>VLOOKUP($B172,[1]queries!$A$2:$V$697,BH$1,FALSE)</f>
        <v>1</v>
      </c>
      <c r="BI172" s="3">
        <f>VLOOKUP($B172,[1]queries!$A$2:$V$697,BI$1,FALSE)</f>
        <v>0</v>
      </c>
      <c r="BJ172" s="3">
        <f>VLOOKUP($B172,[1]queries!$A$2:$V$697,BJ$1,FALSE)</f>
        <v>0</v>
      </c>
      <c r="BK172" s="3">
        <f>VLOOKUP($B172,[1]queries!$A$2:$V$697,BK$1,FALSE)</f>
        <v>0</v>
      </c>
      <c r="BL172" s="3">
        <f>VLOOKUP($B172,[1]queries!$A$2:$V$697,BL$1,FALSE)</f>
        <v>0</v>
      </c>
      <c r="BM172" s="3">
        <f>VLOOKUP($B172,[1]queries!$A$2:$V$697,BM$1,FALSE)</f>
        <v>0</v>
      </c>
      <c r="BN172" s="3">
        <f>VLOOKUP($B172,[1]queries!$A$2:$V$697,BN$1,FALSE)</f>
        <v>0</v>
      </c>
      <c r="BO172" s="3">
        <f>VLOOKUP($B172,[1]queries!$A$2:$V$697,BO$1,FALSE)</f>
        <v>0</v>
      </c>
      <c r="BP172" s="3">
        <f>VLOOKUP($B172,[1]queries!$A$2:$V$697,BP$1,FALSE)</f>
        <v>0</v>
      </c>
      <c r="BQ172" s="3">
        <f>VLOOKUP($B172,[1]queries!$A$2:$V$697,BQ$1,FALSE)</f>
        <v>9</v>
      </c>
      <c r="BR172" s="3" t="str">
        <f>VLOOKUP($B172,[1]queries!$A$2:$V$697,BR$1,FALSE)</f>
        <v/>
      </c>
    </row>
    <row r="173" spans="1:70" x14ac:dyDescent="0.2">
      <c r="A173" s="1">
        <v>172</v>
      </c>
      <c r="B173" t="s">
        <v>225</v>
      </c>
      <c r="C173">
        <v>0.66700000000000004</v>
      </c>
      <c r="D173">
        <v>0.66700000000000004</v>
      </c>
      <c r="E173">
        <v>0.66700000000000004</v>
      </c>
      <c r="F173">
        <v>0.66700000000000004</v>
      </c>
      <c r="G173">
        <v>0.66700000000000004</v>
      </c>
      <c r="H173">
        <v>0.66700000000000004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341</v>
      </c>
      <c r="O173">
        <v>51</v>
      </c>
      <c r="P173">
        <v>392</v>
      </c>
      <c r="Q173">
        <v>16831</v>
      </c>
      <c r="R173">
        <v>0.66700000000000004</v>
      </c>
      <c r="S173">
        <v>0.66700000000000004</v>
      </c>
      <c r="T173">
        <v>0.66700000000000004</v>
      </c>
      <c r="U173">
        <v>0.66700000000000004</v>
      </c>
      <c r="V173">
        <v>0.66700000000000004</v>
      </c>
      <c r="W173">
        <v>0.66700000000000004</v>
      </c>
      <c r="X173">
        <v>1</v>
      </c>
      <c r="Y173">
        <v>0</v>
      </c>
      <c r="Z173">
        <v>0</v>
      </c>
      <c r="AA173">
        <v>0</v>
      </c>
      <c r="AB173">
        <v>2</v>
      </c>
      <c r="AC173">
        <v>328</v>
      </c>
      <c r="AD173">
        <v>34</v>
      </c>
      <c r="AE173">
        <v>362</v>
      </c>
      <c r="AF173">
        <v>14886</v>
      </c>
      <c r="AG173">
        <v>0.66700000000000004</v>
      </c>
      <c r="AH173">
        <v>0.66700000000000004</v>
      </c>
      <c r="AI173">
        <v>0.66700000000000004</v>
      </c>
      <c r="AJ173">
        <v>0.66700000000000004</v>
      </c>
      <c r="AK173">
        <v>0.66700000000000004</v>
      </c>
      <c r="AL173">
        <v>0.66700000000000004</v>
      </c>
      <c r="AM173">
        <v>1</v>
      </c>
      <c r="AN173">
        <v>0</v>
      </c>
      <c r="AO173">
        <v>0</v>
      </c>
      <c r="AP173">
        <v>0</v>
      </c>
      <c r="AQ173">
        <v>2</v>
      </c>
      <c r="AR173">
        <v>316</v>
      </c>
      <c r="AS173">
        <v>52</v>
      </c>
      <c r="AT173">
        <v>368</v>
      </c>
      <c r="AU173">
        <v>14862</v>
      </c>
      <c r="AV173">
        <f t="shared" si="7"/>
        <v>0.55566666666666664</v>
      </c>
      <c r="AW173">
        <f t="shared" si="8"/>
        <v>0.55566666666666664</v>
      </c>
      <c r="AX173">
        <f t="shared" si="9"/>
        <v>0.55566666666666664</v>
      </c>
      <c r="AY173" s="3" t="str">
        <f>VLOOKUP($B173,[1]queries!$A$2:$V$697,AY$1,FALSE)</f>
        <v>web_search_engine</v>
      </c>
      <c r="AZ173" s="3" t="str">
        <f>VLOOKUP($B173,[1]queries!$A$2:$V$697,AZ$1,FALSE)</f>
        <v>SELECT released_year, name, is_active FROM web_search_engine WHERE released_year &lt;= 1993 AND name = 'ALIWEB'</v>
      </c>
      <c r="BA173" s="3" t="str">
        <f>VLOOKUP($B173,[1]queries!$A$2:$V$697,BA$1,FALSE)</f>
        <v>List the released_year, name and is_active of web_search_engines WHERE released_year is smaller or equal than 1993 and name is equal to ALIWEB</v>
      </c>
      <c r="BB173" s="3">
        <f>VLOOKUP($B173,[1]queries!$A$2:$V$697,BB$1,FALSE)</f>
        <v>1</v>
      </c>
      <c r="BC173" s="3">
        <f>VLOOKUP($B173,[1]queries!$A$2:$V$697,BC$1,FALSE)</f>
        <v>3</v>
      </c>
      <c r="BD173" s="3">
        <f>VLOOKUP($B173,[1]queries!$A$2:$V$697,BD$1,FALSE)</f>
        <v>1</v>
      </c>
      <c r="BE173" s="3">
        <f>VLOOKUP($B173,[1]queries!$A$2:$V$697,BE$1,FALSE)</f>
        <v>2</v>
      </c>
      <c r="BF173" s="3">
        <f>VLOOKUP($B173,[1]queries!$A$2:$V$697,BF$1,FALSE)</f>
        <v>1</v>
      </c>
      <c r="BG173" s="3">
        <f>VLOOKUP($B173,[1]queries!$A$2:$V$697,BG$1,FALSE)</f>
        <v>1</v>
      </c>
      <c r="BH173" s="3">
        <f>VLOOKUP($B173,[1]queries!$A$2:$V$697,BH$1,FALSE)</f>
        <v>1</v>
      </c>
      <c r="BI173" s="3">
        <f>VLOOKUP($B173,[1]queries!$A$2:$V$697,BI$1,FALSE)</f>
        <v>0</v>
      </c>
      <c r="BJ173" s="3">
        <f>VLOOKUP($B173,[1]queries!$A$2:$V$697,BJ$1,FALSE)</f>
        <v>0</v>
      </c>
      <c r="BK173" s="3">
        <f>VLOOKUP($B173,[1]queries!$A$2:$V$697,BK$1,FALSE)</f>
        <v>0</v>
      </c>
      <c r="BL173" s="3">
        <f>VLOOKUP($B173,[1]queries!$A$2:$V$697,BL$1,FALSE)</f>
        <v>0</v>
      </c>
      <c r="BM173" s="3">
        <f>VLOOKUP($B173,[1]queries!$A$2:$V$697,BM$1,FALSE)</f>
        <v>0</v>
      </c>
      <c r="BN173" s="3">
        <f>VLOOKUP($B173,[1]queries!$A$2:$V$697,BN$1,FALSE)</f>
        <v>0</v>
      </c>
      <c r="BO173" s="3">
        <f>VLOOKUP($B173,[1]queries!$A$2:$V$697,BO$1,FALSE)</f>
        <v>0</v>
      </c>
      <c r="BP173" s="3">
        <f>VLOOKUP($B173,[1]queries!$A$2:$V$697,BP$1,FALSE)</f>
        <v>0</v>
      </c>
      <c r="BQ173" s="3">
        <f>VLOOKUP($B173,[1]queries!$A$2:$V$697,BQ$1,FALSE)</f>
        <v>3</v>
      </c>
      <c r="BR173" s="3">
        <f>VLOOKUP($B173,[1]queries!$A$2:$V$697,BR$1,FALSE)</f>
        <v>2</v>
      </c>
    </row>
    <row r="174" spans="1:70" x14ac:dyDescent="0.2">
      <c r="A174" s="1">
        <v>173</v>
      </c>
      <c r="B174" t="s">
        <v>226</v>
      </c>
      <c r="C174">
        <v>0.71399999999999997</v>
      </c>
      <c r="D174">
        <v>0.71399999999999997</v>
      </c>
      <c r="E174">
        <v>0.71399999999999997</v>
      </c>
      <c r="F174">
        <v>0.71399999999999997</v>
      </c>
      <c r="G174">
        <v>0.71399999999999997</v>
      </c>
      <c r="H174">
        <v>0.71399999999999997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523</v>
      </c>
      <c r="O174">
        <v>82</v>
      </c>
      <c r="P174">
        <v>605</v>
      </c>
      <c r="Q174">
        <v>15464</v>
      </c>
      <c r="R174">
        <v>0.625</v>
      </c>
      <c r="S174">
        <v>0.625</v>
      </c>
      <c r="T174">
        <v>0.71399999999999997</v>
      </c>
      <c r="U174">
        <v>0.71399999999999997</v>
      </c>
      <c r="V174">
        <v>0.66700000000000004</v>
      </c>
      <c r="W174">
        <v>0.66700000000000004</v>
      </c>
      <c r="X174">
        <v>0.5</v>
      </c>
      <c r="Y174">
        <v>0</v>
      </c>
      <c r="Z174">
        <v>0</v>
      </c>
      <c r="AA174">
        <v>0</v>
      </c>
      <c r="AB174">
        <v>3</v>
      </c>
      <c r="AC174">
        <v>874</v>
      </c>
      <c r="AD174">
        <v>142</v>
      </c>
      <c r="AE174">
        <v>1016</v>
      </c>
      <c r="AF174">
        <v>23330</v>
      </c>
      <c r="AG174">
        <v>0.71399999999999997</v>
      </c>
      <c r="AH174">
        <v>0.71399999999999997</v>
      </c>
      <c r="AI174">
        <v>0.71399999999999997</v>
      </c>
      <c r="AJ174">
        <v>0.71399999999999997</v>
      </c>
      <c r="AK174">
        <v>0.71399999999999997</v>
      </c>
      <c r="AL174">
        <v>0.71399999999999997</v>
      </c>
      <c r="AM174">
        <v>1</v>
      </c>
      <c r="AN174">
        <v>0</v>
      </c>
      <c r="AO174">
        <v>0</v>
      </c>
      <c r="AP174">
        <v>0</v>
      </c>
      <c r="AQ174">
        <v>2</v>
      </c>
      <c r="AR174">
        <v>507</v>
      </c>
      <c r="AS174">
        <v>91</v>
      </c>
      <c r="AT174">
        <v>598</v>
      </c>
      <c r="AU174">
        <v>16150</v>
      </c>
      <c r="AV174">
        <f t="shared" si="7"/>
        <v>0.57133333333333336</v>
      </c>
      <c r="AW174">
        <f t="shared" si="8"/>
        <v>0.38900000000000001</v>
      </c>
      <c r="AX174">
        <f t="shared" si="9"/>
        <v>0.57133333333333336</v>
      </c>
      <c r="AY174" s="3" t="str">
        <f>VLOOKUP($B174,[1]queries!$A$2:$V$697,AY$1,FALSE)</f>
        <v>chemical_element</v>
      </c>
      <c r="AZ174" s="3" t="str">
        <f>VLOOKUP($B174,[1]queries!$A$2:$V$697,AZ$1,FALSE)</f>
        <v>SELECT atomic_number, symbol, element, periodic_table_group, period, block, atomic_weight, origin, phase FROM chemical_element WHERE symbol = 'H' AND phase = 'gas'</v>
      </c>
      <c r="BA174" s="3" t="str">
        <f>VLOOKUP($B174,[1]queries!$A$2:$V$697,BA$1,FALSE)</f>
        <v>List the atomic_number, symbol, element, periodic_table_group, period, block, atomic_weight, origin and phase of chemical_elements WHERE symbol is equal to H and phase is equal to gas</v>
      </c>
      <c r="BB174" s="3">
        <f>VLOOKUP($B174,[1]queries!$A$2:$V$697,BB$1,FALSE)</f>
        <v>1</v>
      </c>
      <c r="BC174" s="3">
        <f>VLOOKUP($B174,[1]queries!$A$2:$V$697,BC$1,FALSE)</f>
        <v>9</v>
      </c>
      <c r="BD174" s="3">
        <f>VLOOKUP($B174,[1]queries!$A$2:$V$697,BD$1,FALSE)</f>
        <v>3</v>
      </c>
      <c r="BE174" s="3">
        <f>VLOOKUP($B174,[1]queries!$A$2:$V$697,BE$1,FALSE)</f>
        <v>6</v>
      </c>
      <c r="BF174" s="3">
        <f>VLOOKUP($B174,[1]queries!$A$2:$V$697,BF$1,FALSE)</f>
        <v>1</v>
      </c>
      <c r="BG174" s="3">
        <f>VLOOKUP($B174,[1]queries!$A$2:$V$697,BG$1,FALSE)</f>
        <v>0</v>
      </c>
      <c r="BH174" s="3">
        <f>VLOOKUP($B174,[1]queries!$A$2:$V$697,BH$1,FALSE)</f>
        <v>2</v>
      </c>
      <c r="BI174" s="3">
        <f>VLOOKUP($B174,[1]queries!$A$2:$V$697,BI$1,FALSE)</f>
        <v>0</v>
      </c>
      <c r="BJ174" s="3">
        <f>VLOOKUP($B174,[1]queries!$A$2:$V$697,BJ$1,FALSE)</f>
        <v>0</v>
      </c>
      <c r="BK174" s="3">
        <f>VLOOKUP($B174,[1]queries!$A$2:$V$697,BK$1,FALSE)</f>
        <v>0</v>
      </c>
      <c r="BL174" s="3">
        <f>VLOOKUP($B174,[1]queries!$A$2:$V$697,BL$1,FALSE)</f>
        <v>0</v>
      </c>
      <c r="BM174" s="3">
        <f>VLOOKUP($B174,[1]queries!$A$2:$V$697,BM$1,FALSE)</f>
        <v>0</v>
      </c>
      <c r="BN174" s="3">
        <f>VLOOKUP($B174,[1]queries!$A$2:$V$697,BN$1,FALSE)</f>
        <v>0</v>
      </c>
      <c r="BO174" s="3">
        <f>VLOOKUP($B174,[1]queries!$A$2:$V$697,BO$1,FALSE)</f>
        <v>0</v>
      </c>
      <c r="BP174" s="3">
        <f>VLOOKUP($B174,[1]queries!$A$2:$V$697,BP$1,FALSE)</f>
        <v>0</v>
      </c>
      <c r="BQ174" s="3">
        <f>VLOOKUP($B174,[1]queries!$A$2:$V$697,BQ$1,FALSE)</f>
        <v>9</v>
      </c>
      <c r="BR174" s="3" t="str">
        <f>VLOOKUP($B174,[1]queries!$A$2:$V$697,BR$1,FALSE)</f>
        <v/>
      </c>
    </row>
    <row r="175" spans="1:70" x14ac:dyDescent="0.2">
      <c r="A175" s="1">
        <v>174</v>
      </c>
      <c r="B175" t="s">
        <v>227</v>
      </c>
      <c r="C175">
        <v>0.76900000000000002</v>
      </c>
      <c r="D175">
        <v>0.79500000000000004</v>
      </c>
      <c r="E175">
        <v>0.73199999999999998</v>
      </c>
      <c r="F175">
        <v>0.78</v>
      </c>
      <c r="G175">
        <v>0.75</v>
      </c>
      <c r="H175">
        <v>0.78800000000000003</v>
      </c>
      <c r="I175">
        <v>0.85699999999999998</v>
      </c>
      <c r="J175">
        <v>0</v>
      </c>
      <c r="K175">
        <v>0</v>
      </c>
      <c r="L175">
        <v>0</v>
      </c>
      <c r="M175">
        <v>2</v>
      </c>
      <c r="N175">
        <v>760</v>
      </c>
      <c r="O175">
        <v>484</v>
      </c>
      <c r="P175">
        <v>1244</v>
      </c>
      <c r="Q175">
        <v>19866</v>
      </c>
      <c r="R175">
        <v>0.80500000000000005</v>
      </c>
      <c r="S175">
        <v>0.82899999999999996</v>
      </c>
      <c r="T175">
        <v>0.80500000000000005</v>
      </c>
      <c r="U175">
        <v>0.82899999999999996</v>
      </c>
      <c r="V175">
        <v>0.80500000000000005</v>
      </c>
      <c r="W175">
        <v>0.82899999999999996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758</v>
      </c>
      <c r="AD175">
        <v>534</v>
      </c>
      <c r="AE175">
        <v>1292</v>
      </c>
      <c r="AF175">
        <v>21265</v>
      </c>
      <c r="AG175">
        <v>0.73299999999999998</v>
      </c>
      <c r="AH175">
        <v>0.75600000000000001</v>
      </c>
      <c r="AI175">
        <v>0.80500000000000005</v>
      </c>
      <c r="AJ175">
        <v>0.82899999999999996</v>
      </c>
      <c r="AK175">
        <v>0.76700000000000002</v>
      </c>
      <c r="AL175">
        <v>0.79100000000000004</v>
      </c>
      <c r="AM175">
        <v>1</v>
      </c>
      <c r="AN175">
        <v>0</v>
      </c>
      <c r="AO175">
        <v>0</v>
      </c>
      <c r="AP175">
        <v>0</v>
      </c>
      <c r="AQ175">
        <v>2</v>
      </c>
      <c r="AR175">
        <v>782</v>
      </c>
      <c r="AS175">
        <v>560</v>
      </c>
      <c r="AT175">
        <v>1342</v>
      </c>
      <c r="AU175">
        <v>21708</v>
      </c>
      <c r="AV175">
        <f t="shared" si="7"/>
        <v>0.54833333333333334</v>
      </c>
      <c r="AW175">
        <f t="shared" si="8"/>
        <v>0.60966666666666669</v>
      </c>
      <c r="AX175">
        <f t="shared" si="9"/>
        <v>0.59699999999999998</v>
      </c>
      <c r="AY175" s="3" t="str">
        <f>VLOOKUP($B175,[1]queries!$A$2:$V$697,AY$1,FALSE)</f>
        <v>chemical_element</v>
      </c>
      <c r="AZ175" s="3" t="str">
        <f>VLOOKUP($B175,[1]queries!$A$2:$V$697,AZ$1,FALSE)</f>
        <v>SELECT atomic_number, symbol, element, periodic_table_group, period, block, atomic_weight, origin, phase FROM chemical_element WHERE periodic_table_group = '18'</v>
      </c>
      <c r="BA175" s="3" t="str">
        <f>VLOOKUP($B175,[1]queries!$A$2:$V$697,BA$1,FALSE)</f>
        <v>List the atomic_number, symbol, element, periodic_table_group, period, block, atomic_weight, origin and phase of chemical_elements WHERE periodic_table_group is equal to 18</v>
      </c>
      <c r="BB175" s="3">
        <f>VLOOKUP($B175,[1]queries!$A$2:$V$697,BB$1,FALSE)</f>
        <v>7</v>
      </c>
      <c r="BC175" s="3">
        <f>VLOOKUP($B175,[1]queries!$A$2:$V$697,BC$1,FALSE)</f>
        <v>9</v>
      </c>
      <c r="BD175" s="3">
        <f>VLOOKUP($B175,[1]queries!$A$2:$V$697,BD$1,FALSE)</f>
        <v>3</v>
      </c>
      <c r="BE175" s="3">
        <f>VLOOKUP($B175,[1]queries!$A$2:$V$697,BE$1,FALSE)</f>
        <v>6</v>
      </c>
      <c r="BF175" s="3">
        <f>VLOOKUP($B175,[1]queries!$A$2:$V$697,BF$1,FALSE)</f>
        <v>1</v>
      </c>
      <c r="BG175" s="3">
        <f>VLOOKUP($B175,[1]queries!$A$2:$V$697,BG$1,FALSE)</f>
        <v>0</v>
      </c>
      <c r="BH175" s="3">
        <f>VLOOKUP($B175,[1]queries!$A$2:$V$697,BH$1,FALSE)</f>
        <v>1</v>
      </c>
      <c r="BI175" s="3">
        <f>VLOOKUP($B175,[1]queries!$A$2:$V$697,BI$1,FALSE)</f>
        <v>0</v>
      </c>
      <c r="BJ175" s="3">
        <f>VLOOKUP($B175,[1]queries!$A$2:$V$697,BJ$1,FALSE)</f>
        <v>0</v>
      </c>
      <c r="BK175" s="3">
        <f>VLOOKUP($B175,[1]queries!$A$2:$V$697,BK$1,FALSE)</f>
        <v>0</v>
      </c>
      <c r="BL175" s="3">
        <f>VLOOKUP($B175,[1]queries!$A$2:$V$697,BL$1,FALSE)</f>
        <v>0</v>
      </c>
      <c r="BM175" s="3">
        <f>VLOOKUP($B175,[1]queries!$A$2:$V$697,BM$1,FALSE)</f>
        <v>0</v>
      </c>
      <c r="BN175" s="3">
        <f>VLOOKUP($B175,[1]queries!$A$2:$V$697,BN$1,FALSE)</f>
        <v>0</v>
      </c>
      <c r="BO175" s="3">
        <f>VLOOKUP($B175,[1]queries!$A$2:$V$697,BO$1,FALSE)</f>
        <v>0</v>
      </c>
      <c r="BP175" s="3">
        <f>VLOOKUP($B175,[1]queries!$A$2:$V$697,BP$1,FALSE)</f>
        <v>0</v>
      </c>
      <c r="BQ175" s="3">
        <f>VLOOKUP($B175,[1]queries!$A$2:$V$697,BQ$1,FALSE)</f>
        <v>9</v>
      </c>
      <c r="BR175" s="3" t="str">
        <f>VLOOKUP($B175,[1]queries!$A$2:$V$697,BR$1,FALSE)</f>
        <v/>
      </c>
    </row>
    <row r="176" spans="1:70" x14ac:dyDescent="0.2">
      <c r="A176" s="1">
        <v>175</v>
      </c>
      <c r="B176" t="s">
        <v>228</v>
      </c>
      <c r="C176">
        <v>0.85199999999999998</v>
      </c>
      <c r="D176">
        <v>0.85199999999999998</v>
      </c>
      <c r="E176">
        <v>4.9000000000000002E-2</v>
      </c>
      <c r="F176">
        <v>0.114</v>
      </c>
      <c r="G176">
        <v>9.2999999999999999E-2</v>
      </c>
      <c r="H176">
        <v>0.20200000000000001</v>
      </c>
      <c r="I176">
        <v>3.3000000000000002E-2</v>
      </c>
      <c r="J176">
        <v>0.01</v>
      </c>
      <c r="K176">
        <v>1.2E-2</v>
      </c>
      <c r="L176">
        <v>1.2E-2</v>
      </c>
      <c r="M176">
        <v>4</v>
      </c>
      <c r="N176">
        <v>2557</v>
      </c>
      <c r="O176">
        <v>1205</v>
      </c>
      <c r="P176">
        <v>3762</v>
      </c>
      <c r="Q176">
        <v>49987</v>
      </c>
      <c r="R176">
        <v>0.75800000000000001</v>
      </c>
      <c r="S176">
        <v>0.75800000000000001</v>
      </c>
      <c r="T176">
        <v>7.6999999999999999E-2</v>
      </c>
      <c r="U176">
        <v>0.13300000000000001</v>
      </c>
      <c r="V176">
        <v>0.14000000000000001</v>
      </c>
      <c r="W176">
        <v>0.22600000000000001</v>
      </c>
      <c r="X176">
        <v>7.0000000000000007E-2</v>
      </c>
      <c r="Y176">
        <v>0.01</v>
      </c>
      <c r="Z176">
        <v>1.4999999999999999E-2</v>
      </c>
      <c r="AA176">
        <v>1.4999999999999999E-2</v>
      </c>
      <c r="AB176">
        <v>3</v>
      </c>
      <c r="AC176">
        <v>1953</v>
      </c>
      <c r="AD176">
        <v>1344</v>
      </c>
      <c r="AE176">
        <v>3297</v>
      </c>
      <c r="AF176">
        <v>38164</v>
      </c>
      <c r="AG176">
        <v>0.85</v>
      </c>
      <c r="AH176">
        <v>0.86699999999999999</v>
      </c>
      <c r="AI176">
        <v>5.5E-2</v>
      </c>
      <c r="AJ176">
        <v>0.12</v>
      </c>
      <c r="AK176">
        <v>0.10299999999999999</v>
      </c>
      <c r="AL176">
        <v>0.21</v>
      </c>
      <c r="AM176">
        <v>4.2999999999999997E-2</v>
      </c>
      <c r="AN176">
        <v>6.0000000000000001E-3</v>
      </c>
      <c r="AO176">
        <v>7.0000000000000001E-3</v>
      </c>
      <c r="AP176">
        <v>7.0000000000000001E-3</v>
      </c>
      <c r="AQ176">
        <v>3</v>
      </c>
      <c r="AR176">
        <v>1673</v>
      </c>
      <c r="AS176">
        <v>1110</v>
      </c>
      <c r="AT176">
        <v>2783</v>
      </c>
      <c r="AU176">
        <v>36373</v>
      </c>
      <c r="AV176">
        <f t="shared" si="7"/>
        <v>8.2333333333333342E-2</v>
      </c>
      <c r="AW176">
        <f t="shared" si="8"/>
        <v>0.10366666666666668</v>
      </c>
      <c r="AX176">
        <f t="shared" si="9"/>
        <v>8.666666666666667E-2</v>
      </c>
      <c r="AY176" s="3" t="str">
        <f>VLOOKUP($B176,[1]queries!$A$2:$V$697,AY$1,FALSE)</f>
        <v>video_game_publisher</v>
      </c>
      <c r="AZ176" s="3" t="str">
        <f>VLOOKUP($B176,[1]queries!$A$2:$V$697,AZ$1,FALSE)</f>
        <v>SELECT publisher_name, established_in_year, nation FROM video_game_publisher WHERE established_in_year &lt;= 2005</v>
      </c>
      <c r="BA176" s="3" t="str">
        <f>VLOOKUP($B176,[1]queries!$A$2:$V$697,BA$1,FALSE)</f>
        <v>List the publisher_name, established_in_year and nation of video_game_publishers WHERE established_in_year is smaller or equal than 2005</v>
      </c>
      <c r="BB176" s="3">
        <f>VLOOKUP($B176,[1]queries!$A$2:$V$697,BB$1,FALSE)</f>
        <v>819</v>
      </c>
      <c r="BC176" s="3">
        <f>VLOOKUP($B176,[1]queries!$A$2:$V$697,BC$1,FALSE)</f>
        <v>3</v>
      </c>
      <c r="BD176" s="3">
        <f>VLOOKUP($B176,[1]queries!$A$2:$V$697,BD$1,FALSE)</f>
        <v>1</v>
      </c>
      <c r="BE176" s="3">
        <f>VLOOKUP($B176,[1]queries!$A$2:$V$697,BE$1,FALSE)</f>
        <v>2</v>
      </c>
      <c r="BF176" s="3">
        <f>VLOOKUP($B176,[1]queries!$A$2:$V$697,BF$1,FALSE)</f>
        <v>1</v>
      </c>
      <c r="BG176" s="3">
        <f>VLOOKUP($B176,[1]queries!$A$2:$V$697,BG$1,FALSE)</f>
        <v>1</v>
      </c>
      <c r="BH176" s="3">
        <f>VLOOKUP($B176,[1]queries!$A$2:$V$697,BH$1,FALSE)</f>
        <v>0</v>
      </c>
      <c r="BI176" s="3">
        <f>VLOOKUP($B176,[1]queries!$A$2:$V$697,BI$1,FALSE)</f>
        <v>0</v>
      </c>
      <c r="BJ176" s="3">
        <f>VLOOKUP($B176,[1]queries!$A$2:$V$697,BJ$1,FALSE)</f>
        <v>0</v>
      </c>
      <c r="BK176" s="3">
        <f>VLOOKUP($B176,[1]queries!$A$2:$V$697,BK$1,FALSE)</f>
        <v>0</v>
      </c>
      <c r="BL176" s="3">
        <f>VLOOKUP($B176,[1]queries!$A$2:$V$697,BL$1,FALSE)</f>
        <v>0</v>
      </c>
      <c r="BM176" s="3">
        <f>VLOOKUP($B176,[1]queries!$A$2:$V$697,BM$1,FALSE)</f>
        <v>0</v>
      </c>
      <c r="BN176" s="3">
        <f>VLOOKUP($B176,[1]queries!$A$2:$V$697,BN$1,FALSE)</f>
        <v>0</v>
      </c>
      <c r="BO176" s="3">
        <f>VLOOKUP($B176,[1]queries!$A$2:$V$697,BO$1,FALSE)</f>
        <v>0</v>
      </c>
      <c r="BP176" s="3">
        <f>VLOOKUP($B176,[1]queries!$A$2:$V$697,BP$1,FALSE)</f>
        <v>0</v>
      </c>
      <c r="BQ176" s="3">
        <f>VLOOKUP($B176,[1]queries!$A$2:$V$697,BQ$1,FALSE)</f>
        <v>3</v>
      </c>
      <c r="BR176" s="3" t="str">
        <f>VLOOKUP($B176,[1]queries!$A$2:$V$697,BR$1,FALSE)</f>
        <v/>
      </c>
    </row>
    <row r="177" spans="1:70" x14ac:dyDescent="0.2">
      <c r="A177" s="1">
        <v>176</v>
      </c>
      <c r="B177" t="s">
        <v>229</v>
      </c>
      <c r="C177">
        <v>0.66700000000000004</v>
      </c>
      <c r="D177">
        <v>0.66700000000000004</v>
      </c>
      <c r="E177">
        <v>0.66700000000000004</v>
      </c>
      <c r="F177">
        <v>0.66700000000000004</v>
      </c>
      <c r="G177">
        <v>0.66700000000000004</v>
      </c>
      <c r="H177">
        <v>0.66700000000000004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341</v>
      </c>
      <c r="O177">
        <v>51</v>
      </c>
      <c r="P177">
        <v>392</v>
      </c>
      <c r="Q177">
        <v>18932</v>
      </c>
      <c r="R177">
        <v>0.66700000000000004</v>
      </c>
      <c r="S177">
        <v>0.66700000000000004</v>
      </c>
      <c r="T177">
        <v>0.66700000000000004</v>
      </c>
      <c r="U177">
        <v>0.66700000000000004</v>
      </c>
      <c r="V177">
        <v>0.66700000000000004</v>
      </c>
      <c r="W177">
        <v>0.66700000000000004</v>
      </c>
      <c r="X177">
        <v>1</v>
      </c>
      <c r="Y177">
        <v>0</v>
      </c>
      <c r="Z177">
        <v>0</v>
      </c>
      <c r="AA177">
        <v>0</v>
      </c>
      <c r="AB177">
        <v>2</v>
      </c>
      <c r="AC177">
        <v>328</v>
      </c>
      <c r="AD177">
        <v>34</v>
      </c>
      <c r="AE177">
        <v>362</v>
      </c>
      <c r="AF177">
        <v>17259</v>
      </c>
      <c r="AG177">
        <v>0.66700000000000004</v>
      </c>
      <c r="AH177">
        <v>0.66700000000000004</v>
      </c>
      <c r="AI177">
        <v>0.66700000000000004</v>
      </c>
      <c r="AJ177">
        <v>0.66700000000000004</v>
      </c>
      <c r="AK177">
        <v>0.66700000000000004</v>
      </c>
      <c r="AL177">
        <v>0.66700000000000004</v>
      </c>
      <c r="AM177">
        <v>1</v>
      </c>
      <c r="AN177">
        <v>0</v>
      </c>
      <c r="AO177">
        <v>0</v>
      </c>
      <c r="AP177">
        <v>0</v>
      </c>
      <c r="AQ177">
        <v>2</v>
      </c>
      <c r="AR177">
        <v>316</v>
      </c>
      <c r="AS177">
        <v>52</v>
      </c>
      <c r="AT177">
        <v>368</v>
      </c>
      <c r="AU177">
        <v>16329</v>
      </c>
      <c r="AV177">
        <f t="shared" si="7"/>
        <v>0.55566666666666664</v>
      </c>
      <c r="AW177">
        <f t="shared" si="8"/>
        <v>0.55566666666666664</v>
      </c>
      <c r="AX177">
        <f t="shared" si="9"/>
        <v>0.55566666666666664</v>
      </c>
      <c r="AY177" s="3" t="str">
        <f>VLOOKUP($B177,[1]queries!$A$2:$V$697,AY$1,FALSE)</f>
        <v>web_search_engine</v>
      </c>
      <c r="AZ177" s="3" t="str">
        <f>VLOOKUP($B177,[1]queries!$A$2:$V$697,AZ$1,FALSE)</f>
        <v>SELECT released_year, name, is_active FROM web_search_engine WHERE released_year &gt;= 1993 AND name = 'ALIWEB'</v>
      </c>
      <c r="BA177" s="3" t="str">
        <f>VLOOKUP($B177,[1]queries!$A$2:$V$697,BA$1,FALSE)</f>
        <v>List the released_year, name and is_active of web_search_engines WHERE released_year is greater or equal than 1993 and name is equal to ALIWEB</v>
      </c>
      <c r="BB177" s="3">
        <f>VLOOKUP($B177,[1]queries!$A$2:$V$697,BB$1,FALSE)</f>
        <v>1</v>
      </c>
      <c r="BC177" s="3">
        <f>VLOOKUP($B177,[1]queries!$A$2:$V$697,BC$1,FALSE)</f>
        <v>3</v>
      </c>
      <c r="BD177" s="3">
        <f>VLOOKUP($B177,[1]queries!$A$2:$V$697,BD$1,FALSE)</f>
        <v>1</v>
      </c>
      <c r="BE177" s="3">
        <f>VLOOKUP($B177,[1]queries!$A$2:$V$697,BE$1,FALSE)</f>
        <v>2</v>
      </c>
      <c r="BF177" s="3">
        <f>VLOOKUP($B177,[1]queries!$A$2:$V$697,BF$1,FALSE)</f>
        <v>1</v>
      </c>
      <c r="BG177" s="3">
        <f>VLOOKUP($B177,[1]queries!$A$2:$V$697,BG$1,FALSE)</f>
        <v>1</v>
      </c>
      <c r="BH177" s="3">
        <f>VLOOKUP($B177,[1]queries!$A$2:$V$697,BH$1,FALSE)</f>
        <v>1</v>
      </c>
      <c r="BI177" s="3">
        <f>VLOOKUP($B177,[1]queries!$A$2:$V$697,BI$1,FALSE)</f>
        <v>0</v>
      </c>
      <c r="BJ177" s="3">
        <f>VLOOKUP($B177,[1]queries!$A$2:$V$697,BJ$1,FALSE)</f>
        <v>0</v>
      </c>
      <c r="BK177" s="3">
        <f>VLOOKUP($B177,[1]queries!$A$2:$V$697,BK$1,FALSE)</f>
        <v>0</v>
      </c>
      <c r="BL177" s="3">
        <f>VLOOKUP($B177,[1]queries!$A$2:$V$697,BL$1,FALSE)</f>
        <v>0</v>
      </c>
      <c r="BM177" s="3">
        <f>VLOOKUP($B177,[1]queries!$A$2:$V$697,BM$1,FALSE)</f>
        <v>0</v>
      </c>
      <c r="BN177" s="3">
        <f>VLOOKUP($B177,[1]queries!$A$2:$V$697,BN$1,FALSE)</f>
        <v>0</v>
      </c>
      <c r="BO177" s="3">
        <f>VLOOKUP($B177,[1]queries!$A$2:$V$697,BO$1,FALSE)</f>
        <v>0</v>
      </c>
      <c r="BP177" s="3">
        <f>VLOOKUP($B177,[1]queries!$A$2:$V$697,BP$1,FALSE)</f>
        <v>0</v>
      </c>
      <c r="BQ177" s="3">
        <f>VLOOKUP($B177,[1]queries!$A$2:$V$697,BQ$1,FALSE)</f>
        <v>3</v>
      </c>
      <c r="BR177" s="3">
        <f>VLOOKUP($B177,[1]queries!$A$2:$V$697,BR$1,FALSE)</f>
        <v>2</v>
      </c>
    </row>
    <row r="178" spans="1:70" x14ac:dyDescent="0.2">
      <c r="A178" s="1">
        <v>177</v>
      </c>
      <c r="B178" t="s">
        <v>230</v>
      </c>
      <c r="C178">
        <v>0.85699999999999998</v>
      </c>
      <c r="D178">
        <v>0.85699999999999998</v>
      </c>
      <c r="E178">
        <v>0.85699999999999998</v>
      </c>
      <c r="F178">
        <v>0.85699999999999998</v>
      </c>
      <c r="G178">
        <v>0.85699999999999998</v>
      </c>
      <c r="H178">
        <v>0.85699999999999998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526</v>
      </c>
      <c r="O178">
        <v>131</v>
      </c>
      <c r="P178">
        <v>657</v>
      </c>
      <c r="Q178">
        <v>16959</v>
      </c>
      <c r="R178">
        <v>0.85699999999999998</v>
      </c>
      <c r="S178">
        <v>0.85699999999999998</v>
      </c>
      <c r="T178">
        <v>0.85699999999999998</v>
      </c>
      <c r="U178">
        <v>0.85699999999999998</v>
      </c>
      <c r="V178">
        <v>0.85699999999999998</v>
      </c>
      <c r="W178">
        <v>0.85699999999999998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501</v>
      </c>
      <c r="AD178">
        <v>132</v>
      </c>
      <c r="AE178">
        <v>633</v>
      </c>
      <c r="AF178">
        <v>19961</v>
      </c>
      <c r="AG178">
        <v>0.85699999999999998</v>
      </c>
      <c r="AH178">
        <v>0.85699999999999998</v>
      </c>
      <c r="AI178">
        <v>0.85699999999999998</v>
      </c>
      <c r="AJ178">
        <v>0.85699999999999998</v>
      </c>
      <c r="AK178">
        <v>0.85699999999999998</v>
      </c>
      <c r="AL178">
        <v>0.85699999999999998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501</v>
      </c>
      <c r="AS178">
        <v>132</v>
      </c>
      <c r="AT178">
        <v>633</v>
      </c>
      <c r="AU178">
        <v>17157</v>
      </c>
      <c r="AV178">
        <f t="shared" si="7"/>
        <v>0.61899999999999999</v>
      </c>
      <c r="AW178">
        <f t="shared" si="8"/>
        <v>0.61899999999999999</v>
      </c>
      <c r="AX178">
        <f t="shared" si="9"/>
        <v>0.61899999999999999</v>
      </c>
      <c r="AY178" s="3" t="str">
        <f>VLOOKUP($B178,[1]queries!$A$2:$V$697,AY$1,FALSE)</f>
        <v>chemical_element</v>
      </c>
      <c r="AZ178" s="3" t="str">
        <f>VLOOKUP($B178,[1]queries!$A$2:$V$697,AZ$1,FALSE)</f>
        <v>SELECT atomic_number, symbol, element, periodic_table_group, period, block, atomic_weight, origin, phase FROM chemical_element WHERE symbol = 'H' AND origin = 'primordial'</v>
      </c>
      <c r="BA178" s="3" t="str">
        <f>VLOOKUP($B178,[1]queries!$A$2:$V$697,BA$1,FALSE)</f>
        <v>List the atomic_number, symbol, element, periodic_table_group, period, block, atomic_weight, origin and phase of chemical_elements WHERE symbol is equal to H and origin is equal to primordial</v>
      </c>
      <c r="BB178" s="3">
        <f>VLOOKUP($B178,[1]queries!$A$2:$V$697,BB$1,FALSE)</f>
        <v>1</v>
      </c>
      <c r="BC178" s="3">
        <f>VLOOKUP($B178,[1]queries!$A$2:$V$697,BC$1,FALSE)</f>
        <v>9</v>
      </c>
      <c r="BD178" s="3">
        <f>VLOOKUP($B178,[1]queries!$A$2:$V$697,BD$1,FALSE)</f>
        <v>3</v>
      </c>
      <c r="BE178" s="3">
        <f>VLOOKUP($B178,[1]queries!$A$2:$V$697,BE$1,FALSE)</f>
        <v>6</v>
      </c>
      <c r="BF178" s="3">
        <f>VLOOKUP($B178,[1]queries!$A$2:$V$697,BF$1,FALSE)</f>
        <v>1</v>
      </c>
      <c r="BG178" s="3">
        <f>VLOOKUP($B178,[1]queries!$A$2:$V$697,BG$1,FALSE)</f>
        <v>0</v>
      </c>
      <c r="BH178" s="3">
        <f>VLOOKUP($B178,[1]queries!$A$2:$V$697,BH$1,FALSE)</f>
        <v>2</v>
      </c>
      <c r="BI178" s="3">
        <f>VLOOKUP($B178,[1]queries!$A$2:$V$697,BI$1,FALSE)</f>
        <v>0</v>
      </c>
      <c r="BJ178" s="3">
        <f>VLOOKUP($B178,[1]queries!$A$2:$V$697,BJ$1,FALSE)</f>
        <v>0</v>
      </c>
      <c r="BK178" s="3">
        <f>VLOOKUP($B178,[1]queries!$A$2:$V$697,BK$1,FALSE)</f>
        <v>0</v>
      </c>
      <c r="BL178" s="3">
        <f>VLOOKUP($B178,[1]queries!$A$2:$V$697,BL$1,FALSE)</f>
        <v>0</v>
      </c>
      <c r="BM178" s="3">
        <f>VLOOKUP($B178,[1]queries!$A$2:$V$697,BM$1,FALSE)</f>
        <v>0</v>
      </c>
      <c r="BN178" s="3">
        <f>VLOOKUP($B178,[1]queries!$A$2:$V$697,BN$1,FALSE)</f>
        <v>0</v>
      </c>
      <c r="BO178" s="3">
        <f>VLOOKUP($B178,[1]queries!$A$2:$V$697,BO$1,FALSE)</f>
        <v>0</v>
      </c>
      <c r="BP178" s="3">
        <f>VLOOKUP($B178,[1]queries!$A$2:$V$697,BP$1,FALSE)</f>
        <v>0</v>
      </c>
      <c r="BQ178" s="3">
        <f>VLOOKUP($B178,[1]queries!$A$2:$V$697,BQ$1,FALSE)</f>
        <v>9</v>
      </c>
      <c r="BR178" s="3" t="str">
        <f>VLOOKUP($B178,[1]queries!$A$2:$V$697,BR$1,FALSE)</f>
        <v/>
      </c>
    </row>
    <row r="179" spans="1:70" x14ac:dyDescent="0.2">
      <c r="A179" s="1">
        <v>178</v>
      </c>
      <c r="B179" t="s">
        <v>231</v>
      </c>
      <c r="C179">
        <v>0.85</v>
      </c>
      <c r="D179">
        <v>0.875</v>
      </c>
      <c r="E179">
        <v>0.872</v>
      </c>
      <c r="F179">
        <v>0.89700000000000002</v>
      </c>
      <c r="G179">
        <v>0.86099999999999999</v>
      </c>
      <c r="H179">
        <v>0.88600000000000001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785</v>
      </c>
      <c r="O179">
        <v>540</v>
      </c>
      <c r="P179">
        <v>1325</v>
      </c>
      <c r="Q179">
        <v>22790</v>
      </c>
      <c r="R179">
        <v>0.79100000000000004</v>
      </c>
      <c r="S179">
        <v>0.81399999999999995</v>
      </c>
      <c r="T179">
        <v>0.872</v>
      </c>
      <c r="U179">
        <v>0.89700000000000002</v>
      </c>
      <c r="V179">
        <v>0.82899999999999996</v>
      </c>
      <c r="W179">
        <v>0.85399999999999998</v>
      </c>
      <c r="X179">
        <v>1</v>
      </c>
      <c r="Y179">
        <v>0</v>
      </c>
      <c r="Z179">
        <v>0</v>
      </c>
      <c r="AA179">
        <v>0</v>
      </c>
      <c r="AB179">
        <v>2</v>
      </c>
      <c r="AC179">
        <v>829</v>
      </c>
      <c r="AD179">
        <v>605</v>
      </c>
      <c r="AE179">
        <v>1434</v>
      </c>
      <c r="AF179">
        <v>22741</v>
      </c>
      <c r="AG179">
        <v>0.79100000000000004</v>
      </c>
      <c r="AH179">
        <v>0.81399999999999995</v>
      </c>
      <c r="AI179">
        <v>0.872</v>
      </c>
      <c r="AJ179">
        <v>0.89700000000000002</v>
      </c>
      <c r="AK179">
        <v>0.82899999999999996</v>
      </c>
      <c r="AL179">
        <v>0.85399999999999998</v>
      </c>
      <c r="AM179">
        <v>1</v>
      </c>
      <c r="AN179">
        <v>0</v>
      </c>
      <c r="AO179">
        <v>0</v>
      </c>
      <c r="AP179">
        <v>0</v>
      </c>
      <c r="AQ179">
        <v>2</v>
      </c>
      <c r="AR179">
        <v>828</v>
      </c>
      <c r="AS179">
        <v>606</v>
      </c>
      <c r="AT179">
        <v>1434</v>
      </c>
      <c r="AU179">
        <v>28501</v>
      </c>
      <c r="AV179">
        <f t="shared" si="7"/>
        <v>0.62866666666666671</v>
      </c>
      <c r="AW179">
        <f t="shared" si="8"/>
        <v>0.61799999999999999</v>
      </c>
      <c r="AX179">
        <f t="shared" si="9"/>
        <v>0.61799999999999999</v>
      </c>
      <c r="AY179" s="3" t="str">
        <f>VLOOKUP($B179,[1]queries!$A$2:$V$697,AY$1,FALSE)</f>
        <v>chemical_element</v>
      </c>
      <c r="AZ179" s="3" t="str">
        <f>VLOOKUP($B179,[1]queries!$A$2:$V$697,AZ$1,FALSE)</f>
        <v>SELECT atomic_number, symbol, element, periodic_table_group, period, block, atomic_weight, origin, phase FROM chemical_element WHERE periodic_table_group = '1'</v>
      </c>
      <c r="BA179" s="3" t="str">
        <f>VLOOKUP($B179,[1]queries!$A$2:$V$697,BA$1,FALSE)</f>
        <v>List the atomic_number, symbol, element, periodic_table_group, period, block, atomic_weight, origin and phase of chemical_elements WHERE periodic_table_group is equal to 1</v>
      </c>
      <c r="BB179" s="3">
        <f>VLOOKUP($B179,[1]queries!$A$2:$V$697,BB$1,FALSE)</f>
        <v>7</v>
      </c>
      <c r="BC179" s="3">
        <f>VLOOKUP($B179,[1]queries!$A$2:$V$697,BC$1,FALSE)</f>
        <v>9</v>
      </c>
      <c r="BD179" s="3">
        <f>VLOOKUP($B179,[1]queries!$A$2:$V$697,BD$1,FALSE)</f>
        <v>3</v>
      </c>
      <c r="BE179" s="3">
        <f>VLOOKUP($B179,[1]queries!$A$2:$V$697,BE$1,FALSE)</f>
        <v>6</v>
      </c>
      <c r="BF179" s="3">
        <f>VLOOKUP($B179,[1]queries!$A$2:$V$697,BF$1,FALSE)</f>
        <v>1</v>
      </c>
      <c r="BG179" s="3">
        <f>VLOOKUP($B179,[1]queries!$A$2:$V$697,BG$1,FALSE)</f>
        <v>0</v>
      </c>
      <c r="BH179" s="3">
        <f>VLOOKUP($B179,[1]queries!$A$2:$V$697,BH$1,FALSE)</f>
        <v>1</v>
      </c>
      <c r="BI179" s="3">
        <f>VLOOKUP($B179,[1]queries!$A$2:$V$697,BI$1,FALSE)</f>
        <v>0</v>
      </c>
      <c r="BJ179" s="3">
        <f>VLOOKUP($B179,[1]queries!$A$2:$V$697,BJ$1,FALSE)</f>
        <v>0</v>
      </c>
      <c r="BK179" s="3">
        <f>VLOOKUP($B179,[1]queries!$A$2:$V$697,BK$1,FALSE)</f>
        <v>0</v>
      </c>
      <c r="BL179" s="3">
        <f>VLOOKUP($B179,[1]queries!$A$2:$V$697,BL$1,FALSE)</f>
        <v>0</v>
      </c>
      <c r="BM179" s="3">
        <f>VLOOKUP($B179,[1]queries!$A$2:$V$697,BM$1,FALSE)</f>
        <v>0</v>
      </c>
      <c r="BN179" s="3">
        <f>VLOOKUP($B179,[1]queries!$A$2:$V$697,BN$1,FALSE)</f>
        <v>0</v>
      </c>
      <c r="BO179" s="3">
        <f>VLOOKUP($B179,[1]queries!$A$2:$V$697,BO$1,FALSE)</f>
        <v>0</v>
      </c>
      <c r="BP179" s="3">
        <f>VLOOKUP($B179,[1]queries!$A$2:$V$697,BP$1,FALSE)</f>
        <v>0</v>
      </c>
      <c r="BQ179" s="3">
        <f>VLOOKUP($B179,[1]queries!$A$2:$V$697,BQ$1,FALSE)</f>
        <v>9</v>
      </c>
      <c r="BR179" s="3" t="str">
        <f>VLOOKUP($B179,[1]queries!$A$2:$V$697,BR$1,FALSE)</f>
        <v/>
      </c>
    </row>
    <row r="180" spans="1:70" x14ac:dyDescent="0.2">
      <c r="A180" s="1">
        <v>179</v>
      </c>
      <c r="B180" t="s">
        <v>232</v>
      </c>
      <c r="C180">
        <v>0.32500000000000001</v>
      </c>
      <c r="D180">
        <v>0.32500000000000001</v>
      </c>
      <c r="E180">
        <v>0.191</v>
      </c>
      <c r="F180">
        <v>0.22</v>
      </c>
      <c r="G180">
        <v>0.24099999999999999</v>
      </c>
      <c r="H180">
        <v>0.26200000000000001</v>
      </c>
      <c r="I180">
        <v>0.51500000000000001</v>
      </c>
      <c r="J180">
        <v>0.01</v>
      </c>
      <c r="K180">
        <v>0.01</v>
      </c>
      <c r="L180">
        <v>0.01</v>
      </c>
      <c r="M180">
        <v>10</v>
      </c>
      <c r="N180">
        <v>14411</v>
      </c>
      <c r="O180">
        <v>5855</v>
      </c>
      <c r="P180">
        <v>20266</v>
      </c>
      <c r="Q180">
        <v>125424</v>
      </c>
      <c r="R180">
        <v>0.192</v>
      </c>
      <c r="S180">
        <v>0.192</v>
      </c>
      <c r="T180">
        <v>0.20599999999999999</v>
      </c>
      <c r="U180">
        <v>0.27</v>
      </c>
      <c r="V180">
        <v>0.19900000000000001</v>
      </c>
      <c r="W180">
        <v>0.224</v>
      </c>
      <c r="X180">
        <v>0.85099999999999998</v>
      </c>
      <c r="Y180">
        <v>1.9E-2</v>
      </c>
      <c r="Z180">
        <v>4.9000000000000002E-2</v>
      </c>
      <c r="AA180">
        <v>4.9000000000000002E-2</v>
      </c>
      <c r="AB180">
        <v>3</v>
      </c>
      <c r="AC180">
        <v>3171</v>
      </c>
      <c r="AD180">
        <v>2970</v>
      </c>
      <c r="AE180">
        <v>6141</v>
      </c>
      <c r="AF180">
        <v>61244</v>
      </c>
      <c r="AG180">
        <v>0.45800000000000002</v>
      </c>
      <c r="AH180">
        <v>0.5</v>
      </c>
      <c r="AI180">
        <v>7.8E-2</v>
      </c>
      <c r="AJ180">
        <v>0.16300000000000001</v>
      </c>
      <c r="AK180">
        <v>0.13300000000000001</v>
      </c>
      <c r="AL180">
        <v>0.246</v>
      </c>
      <c r="AM180">
        <v>9.7000000000000003E-2</v>
      </c>
      <c r="AN180">
        <v>0</v>
      </c>
      <c r="AO180">
        <v>0</v>
      </c>
      <c r="AP180">
        <v>0</v>
      </c>
      <c r="AQ180">
        <v>3</v>
      </c>
      <c r="AR180">
        <v>932</v>
      </c>
      <c r="AS180">
        <v>402</v>
      </c>
      <c r="AT180">
        <v>1334</v>
      </c>
      <c r="AU180">
        <v>29977</v>
      </c>
      <c r="AV180">
        <f t="shared" si="7"/>
        <v>0.26233333333333336</v>
      </c>
      <c r="AW180">
        <f t="shared" si="8"/>
        <v>0.37466666666666665</v>
      </c>
      <c r="AX180">
        <f t="shared" si="9"/>
        <v>0.11433333333333333</v>
      </c>
      <c r="AY180" s="3" t="str">
        <f>VLOOKUP($B180,[1]queries!$A$2:$V$697,AY$1,FALSE)</f>
        <v>video_game_publisher</v>
      </c>
      <c r="AZ180" s="3" t="str">
        <f>VLOOKUP($B180,[1]queries!$A$2:$V$697,AZ$1,FALSE)</f>
        <v>SELECT publisher_name, established_in_year, nation FROM video_game_publisher WHERE established_in_year &gt;= 2005</v>
      </c>
      <c r="BA180" s="3" t="str">
        <f>VLOOKUP($B180,[1]queries!$A$2:$V$697,BA$1,FALSE)</f>
        <v>List the publisher_name, established_in_year and nation of video_game_publishers WHERE established_in_year is greater or equal than 2005</v>
      </c>
      <c r="BB180" s="3">
        <f>VLOOKUP($B180,[1]queries!$A$2:$V$697,BB$1,FALSE)</f>
        <v>103</v>
      </c>
      <c r="BC180" s="3">
        <f>VLOOKUP($B180,[1]queries!$A$2:$V$697,BC$1,FALSE)</f>
        <v>3</v>
      </c>
      <c r="BD180" s="3">
        <f>VLOOKUP($B180,[1]queries!$A$2:$V$697,BD$1,FALSE)</f>
        <v>1</v>
      </c>
      <c r="BE180" s="3">
        <f>VLOOKUP($B180,[1]queries!$A$2:$V$697,BE$1,FALSE)</f>
        <v>2</v>
      </c>
      <c r="BF180" s="3">
        <f>VLOOKUP($B180,[1]queries!$A$2:$V$697,BF$1,FALSE)</f>
        <v>1</v>
      </c>
      <c r="BG180" s="3">
        <f>VLOOKUP($B180,[1]queries!$A$2:$V$697,BG$1,FALSE)</f>
        <v>1</v>
      </c>
      <c r="BH180" s="3">
        <f>VLOOKUP($B180,[1]queries!$A$2:$V$697,BH$1,FALSE)</f>
        <v>0</v>
      </c>
      <c r="BI180" s="3">
        <f>VLOOKUP($B180,[1]queries!$A$2:$V$697,BI$1,FALSE)</f>
        <v>0</v>
      </c>
      <c r="BJ180" s="3">
        <f>VLOOKUP($B180,[1]queries!$A$2:$V$697,BJ$1,FALSE)</f>
        <v>0</v>
      </c>
      <c r="BK180" s="3">
        <f>VLOOKUP($B180,[1]queries!$A$2:$V$697,BK$1,FALSE)</f>
        <v>0</v>
      </c>
      <c r="BL180" s="3">
        <f>VLOOKUP($B180,[1]queries!$A$2:$V$697,BL$1,FALSE)</f>
        <v>0</v>
      </c>
      <c r="BM180" s="3">
        <f>VLOOKUP($B180,[1]queries!$A$2:$V$697,BM$1,FALSE)</f>
        <v>0</v>
      </c>
      <c r="BN180" s="3">
        <f>VLOOKUP($B180,[1]queries!$A$2:$V$697,BN$1,FALSE)</f>
        <v>0</v>
      </c>
      <c r="BO180" s="3">
        <f>VLOOKUP($B180,[1]queries!$A$2:$V$697,BO$1,FALSE)</f>
        <v>0</v>
      </c>
      <c r="BP180" s="3">
        <f>VLOOKUP($B180,[1]queries!$A$2:$V$697,BP$1,FALSE)</f>
        <v>0</v>
      </c>
      <c r="BQ180" s="3">
        <f>VLOOKUP($B180,[1]queries!$A$2:$V$697,BQ$1,FALSE)</f>
        <v>3</v>
      </c>
      <c r="BR180" s="3" t="str">
        <f>VLOOKUP($B180,[1]queries!$A$2:$V$697,BR$1,FALSE)</f>
        <v/>
      </c>
    </row>
    <row r="181" spans="1:70" x14ac:dyDescent="0.2">
      <c r="A181" s="1">
        <v>180</v>
      </c>
      <c r="B181" t="s">
        <v>233</v>
      </c>
      <c r="C181">
        <v>0.66700000000000004</v>
      </c>
      <c r="D181">
        <v>0.66700000000000004</v>
      </c>
      <c r="E181">
        <v>0.66700000000000004</v>
      </c>
      <c r="F181">
        <v>0.66700000000000004</v>
      </c>
      <c r="G181">
        <v>0.66700000000000004</v>
      </c>
      <c r="H181">
        <v>0.66700000000000004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341</v>
      </c>
      <c r="O181">
        <v>51</v>
      </c>
      <c r="P181">
        <v>392</v>
      </c>
      <c r="Q181">
        <v>19689</v>
      </c>
      <c r="R181">
        <v>0.66700000000000004</v>
      </c>
      <c r="S181">
        <v>0.66700000000000004</v>
      </c>
      <c r="T181">
        <v>0.66700000000000004</v>
      </c>
      <c r="U181">
        <v>0.66700000000000004</v>
      </c>
      <c r="V181">
        <v>0.66700000000000004</v>
      </c>
      <c r="W181">
        <v>0.66700000000000004</v>
      </c>
      <c r="X181">
        <v>1</v>
      </c>
      <c r="Y181">
        <v>0</v>
      </c>
      <c r="Z181">
        <v>0</v>
      </c>
      <c r="AA181">
        <v>0</v>
      </c>
      <c r="AB181">
        <v>2</v>
      </c>
      <c r="AC181">
        <v>324</v>
      </c>
      <c r="AD181">
        <v>52</v>
      </c>
      <c r="AE181">
        <v>376</v>
      </c>
      <c r="AF181">
        <v>23440</v>
      </c>
      <c r="AG181">
        <v>0.66700000000000004</v>
      </c>
      <c r="AH181">
        <v>0.66700000000000004</v>
      </c>
      <c r="AI181">
        <v>0.66700000000000004</v>
      </c>
      <c r="AJ181">
        <v>0.66700000000000004</v>
      </c>
      <c r="AK181">
        <v>0.66700000000000004</v>
      </c>
      <c r="AL181">
        <v>0.66700000000000004</v>
      </c>
      <c r="AM181">
        <v>1</v>
      </c>
      <c r="AN181">
        <v>0</v>
      </c>
      <c r="AO181">
        <v>0</v>
      </c>
      <c r="AP181">
        <v>0</v>
      </c>
      <c r="AQ181">
        <v>2</v>
      </c>
      <c r="AR181">
        <v>316</v>
      </c>
      <c r="AS181">
        <v>34</v>
      </c>
      <c r="AT181">
        <v>350</v>
      </c>
      <c r="AU181">
        <v>22147</v>
      </c>
      <c r="AV181">
        <f t="shared" si="7"/>
        <v>0.55566666666666664</v>
      </c>
      <c r="AW181">
        <f t="shared" si="8"/>
        <v>0.55566666666666664</v>
      </c>
      <c r="AX181">
        <f t="shared" si="9"/>
        <v>0.55566666666666664</v>
      </c>
      <c r="AY181" s="3" t="str">
        <f>VLOOKUP($B181,[1]queries!$A$2:$V$697,AY$1,FALSE)</f>
        <v>web_search_engine</v>
      </c>
      <c r="AZ181" s="3" t="str">
        <f>VLOOKUP($B181,[1]queries!$A$2:$V$697,AZ$1,FALSE)</f>
        <v>SELECT released_year, name, is_active FROM web_search_engine WHERE released_year = 1993 AND name = 'ALIWEB'</v>
      </c>
      <c r="BA181" s="3" t="str">
        <f>VLOOKUP($B181,[1]queries!$A$2:$V$697,BA$1,FALSE)</f>
        <v>List the released_year, name and is_active of web_search_engines WHERE released_year is equal to 1993 and name is equal to ALIWEB</v>
      </c>
      <c r="BB181" s="3">
        <f>VLOOKUP($B181,[1]queries!$A$2:$V$697,BB$1,FALSE)</f>
        <v>1</v>
      </c>
      <c r="BC181" s="3">
        <f>VLOOKUP($B181,[1]queries!$A$2:$V$697,BC$1,FALSE)</f>
        <v>3</v>
      </c>
      <c r="BD181" s="3">
        <f>VLOOKUP($B181,[1]queries!$A$2:$V$697,BD$1,FALSE)</f>
        <v>1</v>
      </c>
      <c r="BE181" s="3">
        <f>VLOOKUP($B181,[1]queries!$A$2:$V$697,BE$1,FALSE)</f>
        <v>2</v>
      </c>
      <c r="BF181" s="3">
        <f>VLOOKUP($B181,[1]queries!$A$2:$V$697,BF$1,FALSE)</f>
        <v>1</v>
      </c>
      <c r="BG181" s="3">
        <f>VLOOKUP($B181,[1]queries!$A$2:$V$697,BG$1,FALSE)</f>
        <v>1</v>
      </c>
      <c r="BH181" s="3">
        <f>VLOOKUP($B181,[1]queries!$A$2:$V$697,BH$1,FALSE)</f>
        <v>1</v>
      </c>
      <c r="BI181" s="3">
        <f>VLOOKUP($B181,[1]queries!$A$2:$V$697,BI$1,FALSE)</f>
        <v>0</v>
      </c>
      <c r="BJ181" s="3">
        <f>VLOOKUP($B181,[1]queries!$A$2:$V$697,BJ$1,FALSE)</f>
        <v>0</v>
      </c>
      <c r="BK181" s="3">
        <f>VLOOKUP($B181,[1]queries!$A$2:$V$697,BK$1,FALSE)</f>
        <v>0</v>
      </c>
      <c r="BL181" s="3">
        <f>VLOOKUP($B181,[1]queries!$A$2:$V$697,BL$1,FALSE)</f>
        <v>0</v>
      </c>
      <c r="BM181" s="3">
        <f>VLOOKUP($B181,[1]queries!$A$2:$V$697,BM$1,FALSE)</f>
        <v>0</v>
      </c>
      <c r="BN181" s="3">
        <f>VLOOKUP($B181,[1]queries!$A$2:$V$697,BN$1,FALSE)</f>
        <v>0</v>
      </c>
      <c r="BO181" s="3">
        <f>VLOOKUP($B181,[1]queries!$A$2:$V$697,BO$1,FALSE)</f>
        <v>0</v>
      </c>
      <c r="BP181" s="3">
        <f>VLOOKUP($B181,[1]queries!$A$2:$V$697,BP$1,FALSE)</f>
        <v>0</v>
      </c>
      <c r="BQ181" s="3">
        <f>VLOOKUP($B181,[1]queries!$A$2:$V$697,BQ$1,FALSE)</f>
        <v>3</v>
      </c>
      <c r="BR181" s="3">
        <f>VLOOKUP($B181,[1]queries!$A$2:$V$697,BR$1,FALSE)</f>
        <v>2</v>
      </c>
    </row>
    <row r="182" spans="1:70" x14ac:dyDescent="0.2">
      <c r="A182" s="1">
        <v>181</v>
      </c>
      <c r="B182" t="s">
        <v>234</v>
      </c>
      <c r="C182">
        <v>0.88900000000000001</v>
      </c>
      <c r="D182">
        <v>0.88900000000000001</v>
      </c>
      <c r="E182">
        <v>0.88900000000000001</v>
      </c>
      <c r="F182">
        <v>0.88900000000000001</v>
      </c>
      <c r="G182">
        <v>0.88900000000000001</v>
      </c>
      <c r="H182">
        <v>0.88900000000000001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535</v>
      </c>
      <c r="O182">
        <v>88</v>
      </c>
      <c r="P182">
        <v>623</v>
      </c>
      <c r="Q182">
        <v>14155</v>
      </c>
      <c r="R182">
        <v>0.88900000000000001</v>
      </c>
      <c r="S182">
        <v>0.88900000000000001</v>
      </c>
      <c r="T182">
        <v>0.88900000000000001</v>
      </c>
      <c r="U182">
        <v>0.88900000000000001</v>
      </c>
      <c r="V182">
        <v>0.88900000000000001</v>
      </c>
      <c r="W182">
        <v>0.88900000000000001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518</v>
      </c>
      <c r="AD182">
        <v>94</v>
      </c>
      <c r="AE182">
        <v>612</v>
      </c>
      <c r="AF182">
        <v>16970</v>
      </c>
      <c r="AG182">
        <v>0.77800000000000002</v>
      </c>
      <c r="AH182">
        <v>0.77800000000000002</v>
      </c>
      <c r="AI182">
        <v>0.77800000000000002</v>
      </c>
      <c r="AJ182">
        <v>0.77800000000000002</v>
      </c>
      <c r="AK182">
        <v>0.77800000000000002</v>
      </c>
      <c r="AL182">
        <v>0.77800000000000002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515</v>
      </c>
      <c r="AS182">
        <v>93</v>
      </c>
      <c r="AT182">
        <v>608</v>
      </c>
      <c r="AU182">
        <v>17230</v>
      </c>
      <c r="AV182">
        <f t="shared" si="7"/>
        <v>0.62966666666666671</v>
      </c>
      <c r="AW182">
        <f t="shared" si="8"/>
        <v>0.62966666666666671</v>
      </c>
      <c r="AX182">
        <f t="shared" si="9"/>
        <v>0.59266666666666667</v>
      </c>
      <c r="AY182" s="3" t="str">
        <f>VLOOKUP($B182,[1]queries!$A$2:$V$697,AY$1,FALSE)</f>
        <v>chemical_element</v>
      </c>
      <c r="AZ182" s="3" t="str">
        <f>VLOOKUP($B182,[1]queries!$A$2:$V$697,AZ$1,FALSE)</f>
        <v>SELECT atomic_number, symbol, element, periodic_table_group, period, block, atomic_weight, origin, phase FROM chemical_element WHERE symbol = 'B' AND atomic_weight = 10.81</v>
      </c>
      <c r="BA182" s="3" t="str">
        <f>VLOOKUP($B182,[1]queries!$A$2:$V$697,BA$1,FALSE)</f>
        <v>List the atomic_number, symbol, element, periodic_table_group, period, block, atomic_weight, origin and phase of chemical_elements WHERE symbol is equal to B and atomic_weight is equal to 10.81</v>
      </c>
      <c r="BB182" s="3">
        <f>VLOOKUP($B182,[1]queries!$A$2:$V$697,BB$1,FALSE)</f>
        <v>1</v>
      </c>
      <c r="BC182" s="3">
        <f>VLOOKUP($B182,[1]queries!$A$2:$V$697,BC$1,FALSE)</f>
        <v>9</v>
      </c>
      <c r="BD182" s="3">
        <f>VLOOKUP($B182,[1]queries!$A$2:$V$697,BD$1,FALSE)</f>
        <v>3</v>
      </c>
      <c r="BE182" s="3">
        <f>VLOOKUP($B182,[1]queries!$A$2:$V$697,BE$1,FALSE)</f>
        <v>6</v>
      </c>
      <c r="BF182" s="3">
        <f>VLOOKUP($B182,[1]queries!$A$2:$V$697,BF$1,FALSE)</f>
        <v>1</v>
      </c>
      <c r="BG182" s="3">
        <f>VLOOKUP($B182,[1]queries!$A$2:$V$697,BG$1,FALSE)</f>
        <v>1</v>
      </c>
      <c r="BH182" s="3">
        <f>VLOOKUP($B182,[1]queries!$A$2:$V$697,BH$1,FALSE)</f>
        <v>1</v>
      </c>
      <c r="BI182" s="3">
        <f>VLOOKUP($B182,[1]queries!$A$2:$V$697,BI$1,FALSE)</f>
        <v>0</v>
      </c>
      <c r="BJ182" s="3">
        <f>VLOOKUP($B182,[1]queries!$A$2:$V$697,BJ$1,FALSE)</f>
        <v>0</v>
      </c>
      <c r="BK182" s="3">
        <f>VLOOKUP($B182,[1]queries!$A$2:$V$697,BK$1,FALSE)</f>
        <v>0</v>
      </c>
      <c r="BL182" s="3">
        <f>VLOOKUP($B182,[1]queries!$A$2:$V$697,BL$1,FALSE)</f>
        <v>0</v>
      </c>
      <c r="BM182" s="3">
        <f>VLOOKUP($B182,[1]queries!$A$2:$V$697,BM$1,FALSE)</f>
        <v>0</v>
      </c>
      <c r="BN182" s="3">
        <f>VLOOKUP($B182,[1]queries!$A$2:$V$697,BN$1,FALSE)</f>
        <v>0</v>
      </c>
      <c r="BO182" s="3">
        <f>VLOOKUP($B182,[1]queries!$A$2:$V$697,BO$1,FALSE)</f>
        <v>0</v>
      </c>
      <c r="BP182" s="3">
        <f>VLOOKUP($B182,[1]queries!$A$2:$V$697,BP$1,FALSE)</f>
        <v>0</v>
      </c>
      <c r="BQ182" s="3">
        <f>VLOOKUP($B182,[1]queries!$A$2:$V$697,BQ$1,FALSE)</f>
        <v>9</v>
      </c>
      <c r="BR182" s="3">
        <f>VLOOKUP($B182,[1]queries!$A$2:$V$697,BR$1,FALSE)</f>
        <v>2</v>
      </c>
    </row>
    <row r="183" spans="1:70" x14ac:dyDescent="0.2">
      <c r="A183" s="1">
        <v>182</v>
      </c>
      <c r="B183" t="s">
        <v>235</v>
      </c>
      <c r="C183">
        <v>0.88900000000000001</v>
      </c>
      <c r="D183">
        <v>0.88900000000000001</v>
      </c>
      <c r="E183">
        <v>0.88900000000000001</v>
      </c>
      <c r="F183">
        <v>0.88900000000000001</v>
      </c>
      <c r="G183">
        <v>0.88900000000000001</v>
      </c>
      <c r="H183">
        <v>0.88900000000000001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510</v>
      </c>
      <c r="O183">
        <v>81</v>
      </c>
      <c r="P183">
        <v>591</v>
      </c>
      <c r="Q183">
        <v>19750</v>
      </c>
      <c r="R183">
        <v>0.88900000000000001</v>
      </c>
      <c r="S183">
        <v>0.88900000000000001</v>
      </c>
      <c r="T183">
        <v>0.88900000000000001</v>
      </c>
      <c r="U183">
        <v>0.88900000000000001</v>
      </c>
      <c r="V183">
        <v>0.88900000000000001</v>
      </c>
      <c r="W183">
        <v>0.88900000000000001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500</v>
      </c>
      <c r="AD183">
        <v>94</v>
      </c>
      <c r="AE183">
        <v>594</v>
      </c>
      <c r="AF183">
        <v>17437</v>
      </c>
      <c r="AG183">
        <v>0.88900000000000001</v>
      </c>
      <c r="AH183">
        <v>0.88900000000000001</v>
      </c>
      <c r="AI183">
        <v>0.88900000000000001</v>
      </c>
      <c r="AJ183">
        <v>0.88900000000000001</v>
      </c>
      <c r="AK183">
        <v>0.88900000000000001</v>
      </c>
      <c r="AL183">
        <v>0.88900000000000001</v>
      </c>
      <c r="AM183">
        <v>1</v>
      </c>
      <c r="AN183">
        <v>0</v>
      </c>
      <c r="AO183">
        <v>0</v>
      </c>
      <c r="AP183">
        <v>0</v>
      </c>
      <c r="AQ183">
        <v>2</v>
      </c>
      <c r="AR183">
        <v>500</v>
      </c>
      <c r="AS183">
        <v>94</v>
      </c>
      <c r="AT183">
        <v>594</v>
      </c>
      <c r="AU183">
        <v>15526</v>
      </c>
      <c r="AV183">
        <f t="shared" si="7"/>
        <v>0.62966666666666671</v>
      </c>
      <c r="AW183">
        <f t="shared" si="8"/>
        <v>0.62966666666666671</v>
      </c>
      <c r="AX183">
        <f t="shared" si="9"/>
        <v>0.62966666666666671</v>
      </c>
      <c r="AY183" s="3" t="str">
        <f>VLOOKUP($B183,[1]queries!$A$2:$V$697,AY$1,FALSE)</f>
        <v>chemical_element</v>
      </c>
      <c r="AZ183" s="3" t="str">
        <f>VLOOKUP($B183,[1]queries!$A$2:$V$697,AZ$1,FALSE)</f>
        <v>SELECT atomic_number, symbol, element, periodic_table_group, period, block, atomic_weight, origin, phase FROM chemical_element WHERE element = 'Boron'</v>
      </c>
      <c r="BA183" s="3" t="str">
        <f>VLOOKUP($B183,[1]queries!$A$2:$V$697,BA$1,FALSE)</f>
        <v>List the atomic_number, symbol, element, periodic_table_group, period, block, atomic_weight, origin and phase of chemical_elements WHERE element is equal to Boron</v>
      </c>
      <c r="BB183" s="3">
        <f>VLOOKUP($B183,[1]queries!$A$2:$V$697,BB$1,FALSE)</f>
        <v>1</v>
      </c>
      <c r="BC183" s="3">
        <f>VLOOKUP($B183,[1]queries!$A$2:$V$697,BC$1,FALSE)</f>
        <v>9</v>
      </c>
      <c r="BD183" s="3">
        <f>VLOOKUP($B183,[1]queries!$A$2:$V$697,BD$1,FALSE)</f>
        <v>3</v>
      </c>
      <c r="BE183" s="3">
        <f>VLOOKUP($B183,[1]queries!$A$2:$V$697,BE$1,FALSE)</f>
        <v>6</v>
      </c>
      <c r="BF183" s="3">
        <f>VLOOKUP($B183,[1]queries!$A$2:$V$697,BF$1,FALSE)</f>
        <v>1</v>
      </c>
      <c r="BG183" s="3">
        <f>VLOOKUP($B183,[1]queries!$A$2:$V$697,BG$1,FALSE)</f>
        <v>0</v>
      </c>
      <c r="BH183" s="3">
        <f>VLOOKUP($B183,[1]queries!$A$2:$V$697,BH$1,FALSE)</f>
        <v>1</v>
      </c>
      <c r="BI183" s="3">
        <f>VLOOKUP($B183,[1]queries!$A$2:$V$697,BI$1,FALSE)</f>
        <v>0</v>
      </c>
      <c r="BJ183" s="3">
        <f>VLOOKUP($B183,[1]queries!$A$2:$V$697,BJ$1,FALSE)</f>
        <v>0</v>
      </c>
      <c r="BK183" s="3">
        <f>VLOOKUP($B183,[1]queries!$A$2:$V$697,BK$1,FALSE)</f>
        <v>0</v>
      </c>
      <c r="BL183" s="3">
        <f>VLOOKUP($B183,[1]queries!$A$2:$V$697,BL$1,FALSE)</f>
        <v>0</v>
      </c>
      <c r="BM183" s="3">
        <f>VLOOKUP($B183,[1]queries!$A$2:$V$697,BM$1,FALSE)</f>
        <v>0</v>
      </c>
      <c r="BN183" s="3">
        <f>VLOOKUP($B183,[1]queries!$A$2:$V$697,BN$1,FALSE)</f>
        <v>0</v>
      </c>
      <c r="BO183" s="3">
        <f>VLOOKUP($B183,[1]queries!$A$2:$V$697,BO$1,FALSE)</f>
        <v>0</v>
      </c>
      <c r="BP183" s="3">
        <f>VLOOKUP($B183,[1]queries!$A$2:$V$697,BP$1,FALSE)</f>
        <v>0</v>
      </c>
      <c r="BQ183" s="3">
        <f>VLOOKUP($B183,[1]queries!$A$2:$V$697,BQ$1,FALSE)</f>
        <v>9</v>
      </c>
      <c r="BR183" s="3" t="str">
        <f>VLOOKUP($B183,[1]queries!$A$2:$V$697,BR$1,FALSE)</f>
        <v/>
      </c>
    </row>
    <row r="184" spans="1:70" x14ac:dyDescent="0.2">
      <c r="A184" s="1">
        <v>183</v>
      </c>
      <c r="B184" t="s">
        <v>236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363</v>
      </c>
      <c r="O184">
        <v>59</v>
      </c>
      <c r="P184">
        <v>422</v>
      </c>
      <c r="Q184">
        <v>14891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344</v>
      </c>
      <c r="AD184">
        <v>60</v>
      </c>
      <c r="AE184">
        <v>404</v>
      </c>
      <c r="AF184">
        <v>15469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338</v>
      </c>
      <c r="AS184">
        <v>60</v>
      </c>
      <c r="AT184">
        <v>398</v>
      </c>
      <c r="AU184">
        <v>13744</v>
      </c>
      <c r="AV184">
        <f t="shared" si="7"/>
        <v>1</v>
      </c>
      <c r="AW184">
        <f t="shared" si="8"/>
        <v>1</v>
      </c>
      <c r="AX184">
        <f t="shared" si="9"/>
        <v>1</v>
      </c>
      <c r="AY184" s="3" t="str">
        <f>VLOOKUP($B184,[1]queries!$A$2:$V$697,AY$1,FALSE)</f>
        <v>video_game_publisher</v>
      </c>
      <c r="AZ184" s="3" t="str">
        <f>VLOOKUP($B184,[1]queries!$A$2:$V$697,AZ$1,FALSE)</f>
        <v>SELECT publisher_name, established_in_year, nation FROM video_game_publisher WHERE publisher_name = '2K Games' AND established_in_year = 2005</v>
      </c>
      <c r="BA184" s="3" t="str">
        <f>VLOOKUP($B184,[1]queries!$A$2:$V$697,BA$1,FALSE)</f>
        <v>List the publisher_name, established_in_year and nation of video_game_publishers WHERE publisher_name is equal to 2K Games and established_in_year is equal to 2005</v>
      </c>
      <c r="BB184" s="3">
        <f>VLOOKUP($B184,[1]queries!$A$2:$V$697,BB$1,FALSE)</f>
        <v>1</v>
      </c>
      <c r="BC184" s="3">
        <f>VLOOKUP($B184,[1]queries!$A$2:$V$697,BC$1,FALSE)</f>
        <v>3</v>
      </c>
      <c r="BD184" s="3">
        <f>VLOOKUP($B184,[1]queries!$A$2:$V$697,BD$1,FALSE)</f>
        <v>1</v>
      </c>
      <c r="BE184" s="3">
        <f>VLOOKUP($B184,[1]queries!$A$2:$V$697,BE$1,FALSE)</f>
        <v>2</v>
      </c>
      <c r="BF184" s="3">
        <f>VLOOKUP($B184,[1]queries!$A$2:$V$697,BF$1,FALSE)</f>
        <v>1</v>
      </c>
      <c r="BG184" s="3">
        <f>VLOOKUP($B184,[1]queries!$A$2:$V$697,BG$1,FALSE)</f>
        <v>1</v>
      </c>
      <c r="BH184" s="3">
        <f>VLOOKUP($B184,[1]queries!$A$2:$V$697,BH$1,FALSE)</f>
        <v>1</v>
      </c>
      <c r="BI184" s="3">
        <f>VLOOKUP($B184,[1]queries!$A$2:$V$697,BI$1,FALSE)</f>
        <v>0</v>
      </c>
      <c r="BJ184" s="3">
        <f>VLOOKUP($B184,[1]queries!$A$2:$V$697,BJ$1,FALSE)</f>
        <v>0</v>
      </c>
      <c r="BK184" s="3">
        <f>VLOOKUP($B184,[1]queries!$A$2:$V$697,BK$1,FALSE)</f>
        <v>0</v>
      </c>
      <c r="BL184" s="3">
        <f>VLOOKUP($B184,[1]queries!$A$2:$V$697,BL$1,FALSE)</f>
        <v>0</v>
      </c>
      <c r="BM184" s="3">
        <f>VLOOKUP($B184,[1]queries!$A$2:$V$697,BM$1,FALSE)</f>
        <v>0</v>
      </c>
      <c r="BN184" s="3">
        <f>VLOOKUP($B184,[1]queries!$A$2:$V$697,BN$1,FALSE)</f>
        <v>0</v>
      </c>
      <c r="BO184" s="3">
        <f>VLOOKUP($B184,[1]queries!$A$2:$V$697,BO$1,FALSE)</f>
        <v>0</v>
      </c>
      <c r="BP184" s="3">
        <f>VLOOKUP($B184,[1]queries!$A$2:$V$697,BP$1,FALSE)</f>
        <v>0</v>
      </c>
      <c r="BQ184" s="3">
        <f>VLOOKUP($B184,[1]queries!$A$2:$V$697,BQ$1,FALSE)</f>
        <v>3</v>
      </c>
      <c r="BR184" s="3">
        <f>VLOOKUP($B184,[1]queries!$A$2:$V$697,BR$1,FALSE)</f>
        <v>2</v>
      </c>
    </row>
    <row r="185" spans="1:70" x14ac:dyDescent="0.2">
      <c r="A185" s="1">
        <v>184</v>
      </c>
      <c r="B185" t="s">
        <v>237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344</v>
      </c>
      <c r="O185">
        <v>53</v>
      </c>
      <c r="P185">
        <v>397</v>
      </c>
      <c r="Q185">
        <v>16526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329</v>
      </c>
      <c r="AD185">
        <v>54</v>
      </c>
      <c r="AE185">
        <v>383</v>
      </c>
      <c r="AF185">
        <v>15072</v>
      </c>
      <c r="AG185">
        <v>0.5</v>
      </c>
      <c r="AH185">
        <v>0.83299999999999996</v>
      </c>
      <c r="AI185">
        <v>1</v>
      </c>
      <c r="AJ185">
        <v>1</v>
      </c>
      <c r="AK185">
        <v>0.66700000000000004</v>
      </c>
      <c r="AL185">
        <v>0.90900000000000003</v>
      </c>
      <c r="AM185">
        <v>0.33300000000000002</v>
      </c>
      <c r="AN185">
        <v>1</v>
      </c>
      <c r="AO185">
        <v>1</v>
      </c>
      <c r="AP185">
        <v>1</v>
      </c>
      <c r="AQ185">
        <v>4</v>
      </c>
      <c r="AR185">
        <v>902</v>
      </c>
      <c r="AS185">
        <v>130</v>
      </c>
      <c r="AT185">
        <v>1032</v>
      </c>
      <c r="AU185">
        <v>30548</v>
      </c>
      <c r="AV185">
        <f t="shared" si="7"/>
        <v>1</v>
      </c>
      <c r="AW185">
        <f t="shared" si="8"/>
        <v>1</v>
      </c>
      <c r="AX185">
        <f t="shared" si="9"/>
        <v>0.74733333333333329</v>
      </c>
      <c r="AY185" s="3" t="str">
        <f>VLOOKUP($B185,[1]queries!$A$2:$V$697,AY$1,FALSE)</f>
        <v>web_search_engine</v>
      </c>
      <c r="AZ185" s="3" t="str">
        <f>VLOOKUP($B185,[1]queries!$A$2:$V$697,AZ$1,FALSE)</f>
        <v>SELECT released_year, name, is_active FROM web_search_engine WHERE released_year &gt;= 1994 AND name = 'WebCrawler'</v>
      </c>
      <c r="BA185" s="3" t="str">
        <f>VLOOKUP($B185,[1]queries!$A$2:$V$697,BA$1,FALSE)</f>
        <v>List the released_year, name and is_active of web_search_engines WHERE released_year is greater or equal than 1994 and name is equal to WebCrawler</v>
      </c>
      <c r="BB185" s="3">
        <f>VLOOKUP($B185,[1]queries!$A$2:$V$697,BB$1,FALSE)</f>
        <v>1</v>
      </c>
      <c r="BC185" s="3">
        <f>VLOOKUP($B185,[1]queries!$A$2:$V$697,BC$1,FALSE)</f>
        <v>3</v>
      </c>
      <c r="BD185" s="3">
        <f>VLOOKUP($B185,[1]queries!$A$2:$V$697,BD$1,FALSE)</f>
        <v>1</v>
      </c>
      <c r="BE185" s="3">
        <f>VLOOKUP($B185,[1]queries!$A$2:$V$697,BE$1,FALSE)</f>
        <v>2</v>
      </c>
      <c r="BF185" s="3">
        <f>VLOOKUP($B185,[1]queries!$A$2:$V$697,BF$1,FALSE)</f>
        <v>1</v>
      </c>
      <c r="BG185" s="3">
        <f>VLOOKUP($B185,[1]queries!$A$2:$V$697,BG$1,FALSE)</f>
        <v>1</v>
      </c>
      <c r="BH185" s="3">
        <f>VLOOKUP($B185,[1]queries!$A$2:$V$697,BH$1,FALSE)</f>
        <v>1</v>
      </c>
      <c r="BI185" s="3">
        <f>VLOOKUP($B185,[1]queries!$A$2:$V$697,BI$1,FALSE)</f>
        <v>0</v>
      </c>
      <c r="BJ185" s="3">
        <f>VLOOKUP($B185,[1]queries!$A$2:$V$697,BJ$1,FALSE)</f>
        <v>0</v>
      </c>
      <c r="BK185" s="3">
        <f>VLOOKUP($B185,[1]queries!$A$2:$V$697,BK$1,FALSE)</f>
        <v>0</v>
      </c>
      <c r="BL185" s="3">
        <f>VLOOKUP($B185,[1]queries!$A$2:$V$697,BL$1,FALSE)</f>
        <v>0</v>
      </c>
      <c r="BM185" s="3">
        <f>VLOOKUP($B185,[1]queries!$A$2:$V$697,BM$1,FALSE)</f>
        <v>0</v>
      </c>
      <c r="BN185" s="3">
        <f>VLOOKUP($B185,[1]queries!$A$2:$V$697,BN$1,FALSE)</f>
        <v>0</v>
      </c>
      <c r="BO185" s="3">
        <f>VLOOKUP($B185,[1]queries!$A$2:$V$697,BO$1,FALSE)</f>
        <v>0</v>
      </c>
      <c r="BP185" s="3">
        <f>VLOOKUP($B185,[1]queries!$A$2:$V$697,BP$1,FALSE)</f>
        <v>0</v>
      </c>
      <c r="BQ185" s="3">
        <f>VLOOKUP($B185,[1]queries!$A$2:$V$697,BQ$1,FALSE)</f>
        <v>3</v>
      </c>
      <c r="BR185" s="3">
        <f>VLOOKUP($B185,[1]queries!$A$2:$V$697,BR$1,FALSE)</f>
        <v>2</v>
      </c>
    </row>
    <row r="186" spans="1:70" x14ac:dyDescent="0.2">
      <c r="A186" s="1">
        <v>185</v>
      </c>
      <c r="B186" t="s">
        <v>238</v>
      </c>
      <c r="C186">
        <v>0.88900000000000001</v>
      </c>
      <c r="D186">
        <v>0.88900000000000001</v>
      </c>
      <c r="E186">
        <v>0.88900000000000001</v>
      </c>
      <c r="F186">
        <v>0.88900000000000001</v>
      </c>
      <c r="G186">
        <v>0.88900000000000001</v>
      </c>
      <c r="H186">
        <v>0.88900000000000001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524</v>
      </c>
      <c r="O186">
        <v>81</v>
      </c>
      <c r="P186">
        <v>605</v>
      </c>
      <c r="Q186">
        <v>14786</v>
      </c>
      <c r="R186">
        <v>0.88900000000000001</v>
      </c>
      <c r="S186">
        <v>0.88900000000000001</v>
      </c>
      <c r="T186">
        <v>0.88900000000000001</v>
      </c>
      <c r="U186">
        <v>0.88900000000000001</v>
      </c>
      <c r="V186">
        <v>0.88900000000000001</v>
      </c>
      <c r="W186">
        <v>0.88900000000000001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514</v>
      </c>
      <c r="AD186">
        <v>94</v>
      </c>
      <c r="AE186">
        <v>608</v>
      </c>
      <c r="AF186">
        <v>17317</v>
      </c>
      <c r="AG186">
        <v>0.88900000000000001</v>
      </c>
      <c r="AH186">
        <v>0.88900000000000001</v>
      </c>
      <c r="AI186">
        <v>0.88900000000000001</v>
      </c>
      <c r="AJ186">
        <v>0.88900000000000001</v>
      </c>
      <c r="AK186">
        <v>0.88900000000000001</v>
      </c>
      <c r="AL186">
        <v>0.88900000000000001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512</v>
      </c>
      <c r="AS186">
        <v>94</v>
      </c>
      <c r="AT186">
        <v>606</v>
      </c>
      <c r="AU186">
        <v>15109</v>
      </c>
      <c r="AV186">
        <f t="shared" si="7"/>
        <v>0.62966666666666671</v>
      </c>
      <c r="AW186">
        <f t="shared" si="8"/>
        <v>0.62966666666666671</v>
      </c>
      <c r="AX186">
        <f t="shared" si="9"/>
        <v>0.62966666666666671</v>
      </c>
      <c r="AY186" s="3" t="str">
        <f>VLOOKUP($B186,[1]queries!$A$2:$V$697,AY$1,FALSE)</f>
        <v>chemical_element</v>
      </c>
      <c r="AZ186" s="3" t="str">
        <f>VLOOKUP($B186,[1]queries!$A$2:$V$697,AZ$1,FALSE)</f>
        <v>SELECT atomic_number, symbol, element, periodic_table_group, period, block, atomic_weight, origin, phase FROM chemical_element WHERE element = 'Boron' AND period = 2</v>
      </c>
      <c r="BA186" s="3" t="str">
        <f>VLOOKUP($B186,[1]queries!$A$2:$V$697,BA$1,FALSE)</f>
        <v>List the atomic_number, symbol, element, periodic_table_group, period, block, atomic_weight, origin and phase of chemical_elements WHERE element is equal to Boron and period is equal to 2</v>
      </c>
      <c r="BB186" s="3">
        <f>VLOOKUP($B186,[1]queries!$A$2:$V$697,BB$1,FALSE)</f>
        <v>1</v>
      </c>
      <c r="BC186" s="3">
        <f>VLOOKUP($B186,[1]queries!$A$2:$V$697,BC$1,FALSE)</f>
        <v>9</v>
      </c>
      <c r="BD186" s="3">
        <f>VLOOKUP($B186,[1]queries!$A$2:$V$697,BD$1,FALSE)</f>
        <v>3</v>
      </c>
      <c r="BE186" s="3">
        <f>VLOOKUP($B186,[1]queries!$A$2:$V$697,BE$1,FALSE)</f>
        <v>6</v>
      </c>
      <c r="BF186" s="3">
        <f>VLOOKUP($B186,[1]queries!$A$2:$V$697,BF$1,FALSE)</f>
        <v>1</v>
      </c>
      <c r="BG186" s="3">
        <f>VLOOKUP($B186,[1]queries!$A$2:$V$697,BG$1,FALSE)</f>
        <v>1</v>
      </c>
      <c r="BH186" s="3">
        <f>VLOOKUP($B186,[1]queries!$A$2:$V$697,BH$1,FALSE)</f>
        <v>1</v>
      </c>
      <c r="BI186" s="3">
        <f>VLOOKUP($B186,[1]queries!$A$2:$V$697,BI$1,FALSE)</f>
        <v>0</v>
      </c>
      <c r="BJ186" s="3">
        <f>VLOOKUP($B186,[1]queries!$A$2:$V$697,BJ$1,FALSE)</f>
        <v>0</v>
      </c>
      <c r="BK186" s="3">
        <f>VLOOKUP($B186,[1]queries!$A$2:$V$697,BK$1,FALSE)</f>
        <v>0</v>
      </c>
      <c r="BL186" s="3">
        <f>VLOOKUP($B186,[1]queries!$A$2:$V$697,BL$1,FALSE)</f>
        <v>0</v>
      </c>
      <c r="BM186" s="3">
        <f>VLOOKUP($B186,[1]queries!$A$2:$V$697,BM$1,FALSE)</f>
        <v>0</v>
      </c>
      <c r="BN186" s="3">
        <f>VLOOKUP($B186,[1]queries!$A$2:$V$697,BN$1,FALSE)</f>
        <v>0</v>
      </c>
      <c r="BO186" s="3">
        <f>VLOOKUP($B186,[1]queries!$A$2:$V$697,BO$1,FALSE)</f>
        <v>0</v>
      </c>
      <c r="BP186" s="3">
        <f>VLOOKUP($B186,[1]queries!$A$2:$V$697,BP$1,FALSE)</f>
        <v>0</v>
      </c>
      <c r="BQ186" s="3">
        <f>VLOOKUP($B186,[1]queries!$A$2:$V$697,BQ$1,FALSE)</f>
        <v>9</v>
      </c>
      <c r="BR186" s="3">
        <f>VLOOKUP($B186,[1]queries!$A$2:$V$697,BR$1,FALSE)</f>
        <v>2</v>
      </c>
    </row>
    <row r="187" spans="1:70" x14ac:dyDescent="0.2">
      <c r="A187" s="1">
        <v>186</v>
      </c>
      <c r="B187" t="s">
        <v>239</v>
      </c>
      <c r="C187">
        <v>0.73199999999999998</v>
      </c>
      <c r="D187">
        <v>0.78600000000000003</v>
      </c>
      <c r="E187">
        <v>0.82699999999999996</v>
      </c>
      <c r="F187">
        <v>0.92400000000000004</v>
      </c>
      <c r="G187">
        <v>0.77700000000000002</v>
      </c>
      <c r="H187">
        <v>0.84899999999999998</v>
      </c>
      <c r="I187">
        <v>0.92200000000000004</v>
      </c>
      <c r="J187">
        <v>0</v>
      </c>
      <c r="K187">
        <v>0</v>
      </c>
      <c r="L187">
        <v>0</v>
      </c>
      <c r="M187">
        <v>4</v>
      </c>
      <c r="N187">
        <v>3161</v>
      </c>
      <c r="O187">
        <v>7368</v>
      </c>
      <c r="P187">
        <v>10529</v>
      </c>
      <c r="Q187">
        <v>112899</v>
      </c>
      <c r="R187">
        <v>0.747</v>
      </c>
      <c r="S187">
        <v>0.80400000000000005</v>
      </c>
      <c r="T187">
        <v>0.91600000000000004</v>
      </c>
      <c r="U187">
        <v>0.98099999999999998</v>
      </c>
      <c r="V187">
        <v>0.82299999999999995</v>
      </c>
      <c r="W187">
        <v>0.88400000000000001</v>
      </c>
      <c r="X187">
        <v>0.99099999999999999</v>
      </c>
      <c r="Y187">
        <v>0</v>
      </c>
      <c r="Z187">
        <v>0</v>
      </c>
      <c r="AA187">
        <v>0</v>
      </c>
      <c r="AB187">
        <v>4</v>
      </c>
      <c r="AC187">
        <v>3152</v>
      </c>
      <c r="AD187">
        <v>7522</v>
      </c>
      <c r="AE187">
        <v>10674</v>
      </c>
      <c r="AF187">
        <v>98955</v>
      </c>
      <c r="AG187">
        <v>0.752</v>
      </c>
      <c r="AH187">
        <v>0.80300000000000005</v>
      </c>
      <c r="AI187">
        <v>0.91800000000000004</v>
      </c>
      <c r="AJ187">
        <v>0.98099999999999998</v>
      </c>
      <c r="AK187">
        <v>0.82699999999999996</v>
      </c>
      <c r="AL187">
        <v>0.88300000000000001</v>
      </c>
      <c r="AM187">
        <v>0.99099999999999999</v>
      </c>
      <c r="AN187">
        <v>0</v>
      </c>
      <c r="AO187">
        <v>0</v>
      </c>
      <c r="AP187">
        <v>0</v>
      </c>
      <c r="AQ187">
        <v>4</v>
      </c>
      <c r="AR187">
        <v>3151</v>
      </c>
      <c r="AS187">
        <v>7850</v>
      </c>
      <c r="AT187">
        <v>11001</v>
      </c>
      <c r="AU187">
        <v>99203</v>
      </c>
      <c r="AV187">
        <f t="shared" si="7"/>
        <v>0.59033333333333327</v>
      </c>
      <c r="AW187">
        <f t="shared" si="8"/>
        <v>0.625</v>
      </c>
      <c r="AX187">
        <f t="shared" si="9"/>
        <v>0.6246666666666667</v>
      </c>
      <c r="AY187" s="3" t="str">
        <f>VLOOKUP($B187,[1]queries!$A$2:$V$697,AY$1,FALSE)</f>
        <v>chemical_element</v>
      </c>
      <c r="AZ187" s="3" t="str">
        <f>VLOOKUP($B187,[1]queries!$A$2:$V$697,AZ$1,FALSE)</f>
        <v>SELECT atomic_number, symbol, element, periodic_table_group, period, block, atomic_weight, origin, phase FROM chemical_element WHERE period &gt;= 2</v>
      </c>
      <c r="BA187" s="3" t="str">
        <f>VLOOKUP($B187,[1]queries!$A$2:$V$697,BA$1,FALSE)</f>
        <v>List the atomic_number, symbol, element, periodic_table_group, period, block, atomic_weight, origin and phase of chemical_elements WHERE period is greater or equal than 2</v>
      </c>
      <c r="BB187" s="3">
        <f>VLOOKUP($B187,[1]queries!$A$2:$V$697,BB$1,FALSE)</f>
        <v>116</v>
      </c>
      <c r="BC187" s="3">
        <f>VLOOKUP($B187,[1]queries!$A$2:$V$697,BC$1,FALSE)</f>
        <v>9</v>
      </c>
      <c r="BD187" s="3">
        <f>VLOOKUP($B187,[1]queries!$A$2:$V$697,BD$1,FALSE)</f>
        <v>3</v>
      </c>
      <c r="BE187" s="3">
        <f>VLOOKUP($B187,[1]queries!$A$2:$V$697,BE$1,FALSE)</f>
        <v>6</v>
      </c>
      <c r="BF187" s="3">
        <f>VLOOKUP($B187,[1]queries!$A$2:$V$697,BF$1,FALSE)</f>
        <v>1</v>
      </c>
      <c r="BG187" s="3">
        <f>VLOOKUP($B187,[1]queries!$A$2:$V$697,BG$1,FALSE)</f>
        <v>1</v>
      </c>
      <c r="BH187" s="3">
        <f>VLOOKUP($B187,[1]queries!$A$2:$V$697,BH$1,FALSE)</f>
        <v>0</v>
      </c>
      <c r="BI187" s="3">
        <f>VLOOKUP($B187,[1]queries!$A$2:$V$697,BI$1,FALSE)</f>
        <v>0</v>
      </c>
      <c r="BJ187" s="3">
        <f>VLOOKUP($B187,[1]queries!$A$2:$V$697,BJ$1,FALSE)</f>
        <v>0</v>
      </c>
      <c r="BK187" s="3">
        <f>VLOOKUP($B187,[1]queries!$A$2:$V$697,BK$1,FALSE)</f>
        <v>0</v>
      </c>
      <c r="BL187" s="3">
        <f>VLOOKUP($B187,[1]queries!$A$2:$V$697,BL$1,FALSE)</f>
        <v>0</v>
      </c>
      <c r="BM187" s="3">
        <f>VLOOKUP($B187,[1]queries!$A$2:$V$697,BM$1,FALSE)</f>
        <v>0</v>
      </c>
      <c r="BN187" s="3">
        <f>VLOOKUP($B187,[1]queries!$A$2:$V$697,BN$1,FALSE)</f>
        <v>0</v>
      </c>
      <c r="BO187" s="3">
        <f>VLOOKUP($B187,[1]queries!$A$2:$V$697,BO$1,FALSE)</f>
        <v>0</v>
      </c>
      <c r="BP187" s="3">
        <f>VLOOKUP($B187,[1]queries!$A$2:$V$697,BP$1,FALSE)</f>
        <v>0</v>
      </c>
      <c r="BQ187" s="3">
        <f>VLOOKUP($B187,[1]queries!$A$2:$V$697,BQ$1,FALSE)</f>
        <v>9</v>
      </c>
      <c r="BR187" s="3" t="str">
        <f>VLOOKUP($B187,[1]queries!$A$2:$V$697,BR$1,FALSE)</f>
        <v/>
      </c>
    </row>
    <row r="188" spans="1:70" x14ac:dyDescent="0.2">
      <c r="A188" s="1">
        <v>187</v>
      </c>
      <c r="B188" t="s">
        <v>240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366</v>
      </c>
      <c r="O188">
        <v>61</v>
      </c>
      <c r="P188">
        <v>427</v>
      </c>
      <c r="Q188">
        <v>14663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347</v>
      </c>
      <c r="AD188">
        <v>62</v>
      </c>
      <c r="AE188">
        <v>409</v>
      </c>
      <c r="AF188">
        <v>17547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341</v>
      </c>
      <c r="AS188">
        <v>39</v>
      </c>
      <c r="AT188">
        <v>380</v>
      </c>
      <c r="AU188">
        <v>15599</v>
      </c>
      <c r="AV188">
        <f t="shared" si="7"/>
        <v>1</v>
      </c>
      <c r="AW188">
        <f t="shared" si="8"/>
        <v>1</v>
      </c>
      <c r="AX188">
        <f t="shared" si="9"/>
        <v>1</v>
      </c>
      <c r="AY188" s="3" t="str">
        <f>VLOOKUP($B188,[1]queries!$A$2:$V$697,AY$1,FALSE)</f>
        <v>video_game_publisher</v>
      </c>
      <c r="AZ188" s="3" t="str">
        <f>VLOOKUP($B188,[1]queries!$A$2:$V$697,AZ$1,FALSE)</f>
        <v>SELECT publisher_name, established_in_year, nation FROM video_game_publisher WHERE publisher_name = '20th Century Games' AND established_in_year = 2022</v>
      </c>
      <c r="BA188" s="3" t="str">
        <f>VLOOKUP($B188,[1]queries!$A$2:$V$697,BA$1,FALSE)</f>
        <v>List the publisher_name, established_in_year and nation of video_game_publishers WHERE publisher_name is equal to 20th Century Games and established_in_year is equal to 2022</v>
      </c>
      <c r="BB188" s="3">
        <f>VLOOKUP($B188,[1]queries!$A$2:$V$697,BB$1,FALSE)</f>
        <v>1</v>
      </c>
      <c r="BC188" s="3">
        <f>VLOOKUP($B188,[1]queries!$A$2:$V$697,BC$1,FALSE)</f>
        <v>3</v>
      </c>
      <c r="BD188" s="3">
        <f>VLOOKUP($B188,[1]queries!$A$2:$V$697,BD$1,FALSE)</f>
        <v>1</v>
      </c>
      <c r="BE188" s="3">
        <f>VLOOKUP($B188,[1]queries!$A$2:$V$697,BE$1,FALSE)</f>
        <v>2</v>
      </c>
      <c r="BF188" s="3">
        <f>VLOOKUP($B188,[1]queries!$A$2:$V$697,BF$1,FALSE)</f>
        <v>1</v>
      </c>
      <c r="BG188" s="3">
        <f>VLOOKUP($B188,[1]queries!$A$2:$V$697,BG$1,FALSE)</f>
        <v>1</v>
      </c>
      <c r="BH188" s="3">
        <f>VLOOKUP($B188,[1]queries!$A$2:$V$697,BH$1,FALSE)</f>
        <v>1</v>
      </c>
      <c r="BI188" s="3">
        <f>VLOOKUP($B188,[1]queries!$A$2:$V$697,BI$1,FALSE)</f>
        <v>0</v>
      </c>
      <c r="BJ188" s="3">
        <f>VLOOKUP($B188,[1]queries!$A$2:$V$697,BJ$1,FALSE)</f>
        <v>0</v>
      </c>
      <c r="BK188" s="3">
        <f>VLOOKUP($B188,[1]queries!$A$2:$V$697,BK$1,FALSE)</f>
        <v>0</v>
      </c>
      <c r="BL188" s="3">
        <f>VLOOKUP($B188,[1]queries!$A$2:$V$697,BL$1,FALSE)</f>
        <v>0</v>
      </c>
      <c r="BM188" s="3">
        <f>VLOOKUP($B188,[1]queries!$A$2:$V$697,BM$1,FALSE)</f>
        <v>0</v>
      </c>
      <c r="BN188" s="3">
        <f>VLOOKUP($B188,[1]queries!$A$2:$V$697,BN$1,FALSE)</f>
        <v>0</v>
      </c>
      <c r="BO188" s="3">
        <f>VLOOKUP($B188,[1]queries!$A$2:$V$697,BO$1,FALSE)</f>
        <v>0</v>
      </c>
      <c r="BP188" s="3">
        <f>VLOOKUP($B188,[1]queries!$A$2:$V$697,BP$1,FALSE)</f>
        <v>0</v>
      </c>
      <c r="BQ188" s="3">
        <f>VLOOKUP($B188,[1]queries!$A$2:$V$697,BQ$1,FALSE)</f>
        <v>3</v>
      </c>
      <c r="BR188" s="3">
        <f>VLOOKUP($B188,[1]queries!$A$2:$V$697,BR$1,FALSE)</f>
        <v>2</v>
      </c>
    </row>
    <row r="189" spans="1:70" x14ac:dyDescent="0.2">
      <c r="A189" s="1">
        <v>188</v>
      </c>
      <c r="B189" t="s">
        <v>241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344</v>
      </c>
      <c r="O189">
        <v>53</v>
      </c>
      <c r="P189">
        <v>397</v>
      </c>
      <c r="Q189">
        <v>16852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325</v>
      </c>
      <c r="AD189">
        <v>54</v>
      </c>
      <c r="AE189">
        <v>379</v>
      </c>
      <c r="AF189">
        <v>17073</v>
      </c>
      <c r="AG189">
        <v>0.75</v>
      </c>
      <c r="AH189">
        <v>0.75</v>
      </c>
      <c r="AI189">
        <v>1</v>
      </c>
      <c r="AJ189">
        <v>1</v>
      </c>
      <c r="AK189">
        <v>0.85699999999999998</v>
      </c>
      <c r="AL189">
        <v>0.85699999999999998</v>
      </c>
      <c r="AM189">
        <v>0.5</v>
      </c>
      <c r="AN189">
        <v>1</v>
      </c>
      <c r="AO189">
        <v>1</v>
      </c>
      <c r="AP189">
        <v>1</v>
      </c>
      <c r="AQ189">
        <v>3</v>
      </c>
      <c r="AR189">
        <v>569</v>
      </c>
      <c r="AS189">
        <v>94</v>
      </c>
      <c r="AT189">
        <v>663</v>
      </c>
      <c r="AU189">
        <v>29100</v>
      </c>
      <c r="AV189">
        <f t="shared" si="7"/>
        <v>1</v>
      </c>
      <c r="AW189">
        <f t="shared" si="8"/>
        <v>1</v>
      </c>
      <c r="AX189">
        <f t="shared" si="9"/>
        <v>0.78566666666666674</v>
      </c>
      <c r="AY189" s="3" t="str">
        <f>VLOOKUP($B189,[1]queries!$A$2:$V$697,AY$1,FALSE)</f>
        <v>web_search_engine</v>
      </c>
      <c r="AZ189" s="3" t="str">
        <f>VLOOKUP($B189,[1]queries!$A$2:$V$697,AZ$1,FALSE)</f>
        <v>SELECT released_year, name, is_active FROM web_search_engine WHERE released_year = 1994 AND name = 'WebCrawler'</v>
      </c>
      <c r="BA189" s="3" t="str">
        <f>VLOOKUP($B189,[1]queries!$A$2:$V$697,BA$1,FALSE)</f>
        <v>List the released_year, name and is_active of web_search_engines WHERE released_year is equal to 1994 and name is equal to WebCrawler</v>
      </c>
      <c r="BB189" s="3">
        <f>VLOOKUP($B189,[1]queries!$A$2:$V$697,BB$1,FALSE)</f>
        <v>1</v>
      </c>
      <c r="BC189" s="3">
        <f>VLOOKUP($B189,[1]queries!$A$2:$V$697,BC$1,FALSE)</f>
        <v>3</v>
      </c>
      <c r="BD189" s="3">
        <f>VLOOKUP($B189,[1]queries!$A$2:$V$697,BD$1,FALSE)</f>
        <v>1</v>
      </c>
      <c r="BE189" s="3">
        <f>VLOOKUP($B189,[1]queries!$A$2:$V$697,BE$1,FALSE)</f>
        <v>2</v>
      </c>
      <c r="BF189" s="3">
        <f>VLOOKUP($B189,[1]queries!$A$2:$V$697,BF$1,FALSE)</f>
        <v>1</v>
      </c>
      <c r="BG189" s="3">
        <f>VLOOKUP($B189,[1]queries!$A$2:$V$697,BG$1,FALSE)</f>
        <v>1</v>
      </c>
      <c r="BH189" s="3">
        <f>VLOOKUP($B189,[1]queries!$A$2:$V$697,BH$1,FALSE)</f>
        <v>1</v>
      </c>
      <c r="BI189" s="3">
        <f>VLOOKUP($B189,[1]queries!$A$2:$V$697,BI$1,FALSE)</f>
        <v>0</v>
      </c>
      <c r="BJ189" s="3">
        <f>VLOOKUP($B189,[1]queries!$A$2:$V$697,BJ$1,FALSE)</f>
        <v>0</v>
      </c>
      <c r="BK189" s="3">
        <f>VLOOKUP($B189,[1]queries!$A$2:$V$697,BK$1,FALSE)</f>
        <v>0</v>
      </c>
      <c r="BL189" s="3">
        <f>VLOOKUP($B189,[1]queries!$A$2:$V$697,BL$1,FALSE)</f>
        <v>0</v>
      </c>
      <c r="BM189" s="3">
        <f>VLOOKUP($B189,[1]queries!$A$2:$V$697,BM$1,FALSE)</f>
        <v>0</v>
      </c>
      <c r="BN189" s="3">
        <f>VLOOKUP($B189,[1]queries!$A$2:$V$697,BN$1,FALSE)</f>
        <v>0</v>
      </c>
      <c r="BO189" s="3">
        <f>VLOOKUP($B189,[1]queries!$A$2:$V$697,BO$1,FALSE)</f>
        <v>0</v>
      </c>
      <c r="BP189" s="3">
        <f>VLOOKUP($B189,[1]queries!$A$2:$V$697,BP$1,FALSE)</f>
        <v>0</v>
      </c>
      <c r="BQ189" s="3">
        <f>VLOOKUP($B189,[1]queries!$A$2:$V$697,BQ$1,FALSE)</f>
        <v>3</v>
      </c>
      <c r="BR189" s="3">
        <f>VLOOKUP($B189,[1]queries!$A$2:$V$697,BR$1,FALSE)</f>
        <v>2</v>
      </c>
    </row>
    <row r="190" spans="1:70" x14ac:dyDescent="0.2">
      <c r="A190" s="1">
        <v>189</v>
      </c>
      <c r="B190" t="s">
        <v>242</v>
      </c>
      <c r="C190">
        <v>0.875</v>
      </c>
      <c r="D190">
        <v>0.875</v>
      </c>
      <c r="E190">
        <v>0.875</v>
      </c>
      <c r="F190">
        <v>0.875</v>
      </c>
      <c r="G190">
        <v>0.875</v>
      </c>
      <c r="H190">
        <v>0.875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543</v>
      </c>
      <c r="O190">
        <v>96</v>
      </c>
      <c r="P190">
        <v>639</v>
      </c>
      <c r="Q190">
        <v>18805</v>
      </c>
      <c r="R190">
        <v>0.75</v>
      </c>
      <c r="S190">
        <v>0.75</v>
      </c>
      <c r="T190">
        <v>0.75</v>
      </c>
      <c r="U190">
        <v>0.75</v>
      </c>
      <c r="V190">
        <v>0.75</v>
      </c>
      <c r="W190">
        <v>0.75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521</v>
      </c>
      <c r="AD190">
        <v>97</v>
      </c>
      <c r="AE190">
        <v>618</v>
      </c>
      <c r="AF190">
        <v>18116</v>
      </c>
      <c r="AG190">
        <v>0.75</v>
      </c>
      <c r="AH190">
        <v>0.75</v>
      </c>
      <c r="AI190">
        <v>0.75</v>
      </c>
      <c r="AJ190">
        <v>0.75</v>
      </c>
      <c r="AK190">
        <v>0.75</v>
      </c>
      <c r="AL190">
        <v>0.75</v>
      </c>
      <c r="AM190">
        <v>1</v>
      </c>
      <c r="AN190">
        <v>0</v>
      </c>
      <c r="AO190">
        <v>0</v>
      </c>
      <c r="AP190">
        <v>0</v>
      </c>
      <c r="AQ190">
        <v>2</v>
      </c>
      <c r="AR190">
        <v>517</v>
      </c>
      <c r="AS190">
        <v>95</v>
      </c>
      <c r="AT190">
        <v>612</v>
      </c>
      <c r="AU190">
        <v>18265</v>
      </c>
      <c r="AV190">
        <f t="shared" si="7"/>
        <v>0.625</v>
      </c>
      <c r="AW190">
        <f t="shared" si="8"/>
        <v>0.58333333333333337</v>
      </c>
      <c r="AX190">
        <f t="shared" si="9"/>
        <v>0.58333333333333337</v>
      </c>
      <c r="AY190" s="3" t="str">
        <f>VLOOKUP($B190,[1]queries!$A$2:$V$697,AY$1,FALSE)</f>
        <v>chemical_element</v>
      </c>
      <c r="AZ190" s="3" t="str">
        <f>VLOOKUP($B190,[1]queries!$A$2:$V$697,AZ$1,FALSE)</f>
        <v>SELECT atomic_number, symbol, element, periodic_table_group, period, block, atomic_weight, origin, phase FROM chemical_element WHERE element = 'Beryllium' AND period = 2</v>
      </c>
      <c r="BA190" s="3" t="str">
        <f>VLOOKUP($B190,[1]queries!$A$2:$V$697,BA$1,FALSE)</f>
        <v>List the atomic_number, symbol, element, periodic_table_group, period, block, atomic_weight, origin and phase of chemical_elements WHERE element is equal to Beryllium and period is equal to 2</v>
      </c>
      <c r="BB190" s="3">
        <f>VLOOKUP($B190,[1]queries!$A$2:$V$697,BB$1,FALSE)</f>
        <v>1</v>
      </c>
      <c r="BC190" s="3">
        <f>VLOOKUP($B190,[1]queries!$A$2:$V$697,BC$1,FALSE)</f>
        <v>9</v>
      </c>
      <c r="BD190" s="3">
        <f>VLOOKUP($B190,[1]queries!$A$2:$V$697,BD$1,FALSE)</f>
        <v>3</v>
      </c>
      <c r="BE190" s="3">
        <f>VLOOKUP($B190,[1]queries!$A$2:$V$697,BE$1,FALSE)</f>
        <v>6</v>
      </c>
      <c r="BF190" s="3">
        <f>VLOOKUP($B190,[1]queries!$A$2:$V$697,BF$1,FALSE)</f>
        <v>1</v>
      </c>
      <c r="BG190" s="3">
        <f>VLOOKUP($B190,[1]queries!$A$2:$V$697,BG$1,FALSE)</f>
        <v>1</v>
      </c>
      <c r="BH190" s="3">
        <f>VLOOKUP($B190,[1]queries!$A$2:$V$697,BH$1,FALSE)</f>
        <v>1</v>
      </c>
      <c r="BI190" s="3">
        <f>VLOOKUP($B190,[1]queries!$A$2:$V$697,BI$1,FALSE)</f>
        <v>0</v>
      </c>
      <c r="BJ190" s="3">
        <f>VLOOKUP($B190,[1]queries!$A$2:$V$697,BJ$1,FALSE)</f>
        <v>0</v>
      </c>
      <c r="BK190" s="3">
        <f>VLOOKUP($B190,[1]queries!$A$2:$V$697,BK$1,FALSE)</f>
        <v>0</v>
      </c>
      <c r="BL190" s="3">
        <f>VLOOKUP($B190,[1]queries!$A$2:$V$697,BL$1,FALSE)</f>
        <v>0</v>
      </c>
      <c r="BM190" s="3">
        <f>VLOOKUP($B190,[1]queries!$A$2:$V$697,BM$1,FALSE)</f>
        <v>0</v>
      </c>
      <c r="BN190" s="3">
        <f>VLOOKUP($B190,[1]queries!$A$2:$V$697,BN$1,FALSE)</f>
        <v>0</v>
      </c>
      <c r="BO190" s="3">
        <f>VLOOKUP($B190,[1]queries!$A$2:$V$697,BO$1,FALSE)</f>
        <v>0</v>
      </c>
      <c r="BP190" s="3">
        <f>VLOOKUP($B190,[1]queries!$A$2:$V$697,BP$1,FALSE)</f>
        <v>0</v>
      </c>
      <c r="BQ190" s="3">
        <f>VLOOKUP($B190,[1]queries!$A$2:$V$697,BQ$1,FALSE)</f>
        <v>9</v>
      </c>
      <c r="BR190" s="3">
        <f>VLOOKUP($B190,[1]queries!$A$2:$V$697,BR$1,FALSE)</f>
        <v>2</v>
      </c>
    </row>
    <row r="191" spans="1:70" x14ac:dyDescent="0.2">
      <c r="A191" s="1">
        <v>190</v>
      </c>
      <c r="B191" t="s">
        <v>243</v>
      </c>
      <c r="C191">
        <v>0.80800000000000005</v>
      </c>
      <c r="D191">
        <v>0.80800000000000005</v>
      </c>
      <c r="E191">
        <v>0.93300000000000005</v>
      </c>
      <c r="F191">
        <v>0.93300000000000005</v>
      </c>
      <c r="G191">
        <v>0.86599999999999999</v>
      </c>
      <c r="H191">
        <v>0.86599999999999999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903</v>
      </c>
      <c r="O191">
        <v>692</v>
      </c>
      <c r="P191">
        <v>1595</v>
      </c>
      <c r="Q191">
        <v>19438</v>
      </c>
      <c r="R191">
        <v>0.80800000000000005</v>
      </c>
      <c r="S191">
        <v>0.80800000000000005</v>
      </c>
      <c r="T191">
        <v>0.93300000000000005</v>
      </c>
      <c r="U191">
        <v>0.93300000000000005</v>
      </c>
      <c r="V191">
        <v>0.86599999999999999</v>
      </c>
      <c r="W191">
        <v>0.86599999999999999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855</v>
      </c>
      <c r="AD191">
        <v>666</v>
      </c>
      <c r="AE191">
        <v>1521</v>
      </c>
      <c r="AF191">
        <v>20189</v>
      </c>
      <c r="AG191">
        <v>0.80800000000000005</v>
      </c>
      <c r="AH191">
        <v>0.80800000000000005</v>
      </c>
      <c r="AI191">
        <v>0.93300000000000005</v>
      </c>
      <c r="AJ191">
        <v>0.93300000000000005</v>
      </c>
      <c r="AK191">
        <v>0.86599999999999999</v>
      </c>
      <c r="AL191">
        <v>0.86599999999999999</v>
      </c>
      <c r="AM191">
        <v>1</v>
      </c>
      <c r="AN191">
        <v>0</v>
      </c>
      <c r="AO191">
        <v>0</v>
      </c>
      <c r="AP191">
        <v>0</v>
      </c>
      <c r="AQ191">
        <v>2</v>
      </c>
      <c r="AR191">
        <v>855</v>
      </c>
      <c r="AS191">
        <v>668</v>
      </c>
      <c r="AT191">
        <v>1523</v>
      </c>
      <c r="AU191">
        <v>21433</v>
      </c>
      <c r="AV191">
        <f t="shared" si="7"/>
        <v>0.622</v>
      </c>
      <c r="AW191">
        <f t="shared" si="8"/>
        <v>0.622</v>
      </c>
      <c r="AX191">
        <f t="shared" si="9"/>
        <v>0.622</v>
      </c>
      <c r="AY191" s="3" t="str">
        <f>VLOOKUP($B191,[1]queries!$A$2:$V$697,AY$1,FALSE)</f>
        <v>chemical_element</v>
      </c>
      <c r="AZ191" s="3" t="str">
        <f>VLOOKUP($B191,[1]queries!$A$2:$V$697,AZ$1,FALSE)</f>
        <v>SELECT atomic_number, symbol, element, periodic_table_group, period, block, atomic_weight, origin, phase FROM chemical_element WHERE period = 2</v>
      </c>
      <c r="BA191" s="3" t="str">
        <f>VLOOKUP($B191,[1]queries!$A$2:$V$697,BA$1,FALSE)</f>
        <v>List the atomic_number, symbol, element, periodic_table_group, period, block, atomic_weight, origin and phase of chemical_elements WHERE period is equal to 2</v>
      </c>
      <c r="BB191" s="3">
        <f>VLOOKUP($B191,[1]queries!$A$2:$V$697,BB$1,FALSE)</f>
        <v>8</v>
      </c>
      <c r="BC191" s="3">
        <f>VLOOKUP($B191,[1]queries!$A$2:$V$697,BC$1,FALSE)</f>
        <v>9</v>
      </c>
      <c r="BD191" s="3">
        <f>VLOOKUP($B191,[1]queries!$A$2:$V$697,BD$1,FALSE)</f>
        <v>3</v>
      </c>
      <c r="BE191" s="3">
        <f>VLOOKUP($B191,[1]queries!$A$2:$V$697,BE$1,FALSE)</f>
        <v>6</v>
      </c>
      <c r="BF191" s="3">
        <f>VLOOKUP($B191,[1]queries!$A$2:$V$697,BF$1,FALSE)</f>
        <v>1</v>
      </c>
      <c r="BG191" s="3">
        <f>VLOOKUP($B191,[1]queries!$A$2:$V$697,BG$1,FALSE)</f>
        <v>1</v>
      </c>
      <c r="BH191" s="3">
        <f>VLOOKUP($B191,[1]queries!$A$2:$V$697,BH$1,FALSE)</f>
        <v>0</v>
      </c>
      <c r="BI191" s="3">
        <f>VLOOKUP($B191,[1]queries!$A$2:$V$697,BI$1,FALSE)</f>
        <v>0</v>
      </c>
      <c r="BJ191" s="3">
        <f>VLOOKUP($B191,[1]queries!$A$2:$V$697,BJ$1,FALSE)</f>
        <v>0</v>
      </c>
      <c r="BK191" s="3">
        <f>VLOOKUP($B191,[1]queries!$A$2:$V$697,BK$1,FALSE)</f>
        <v>0</v>
      </c>
      <c r="BL191" s="3">
        <f>VLOOKUP($B191,[1]queries!$A$2:$V$697,BL$1,FALSE)</f>
        <v>0</v>
      </c>
      <c r="BM191" s="3">
        <f>VLOOKUP($B191,[1]queries!$A$2:$V$697,BM$1,FALSE)</f>
        <v>0</v>
      </c>
      <c r="BN191" s="3">
        <f>VLOOKUP($B191,[1]queries!$A$2:$V$697,BN$1,FALSE)</f>
        <v>0</v>
      </c>
      <c r="BO191" s="3">
        <f>VLOOKUP($B191,[1]queries!$A$2:$V$697,BO$1,FALSE)</f>
        <v>0</v>
      </c>
      <c r="BP191" s="3">
        <f>VLOOKUP($B191,[1]queries!$A$2:$V$697,BP$1,FALSE)</f>
        <v>0</v>
      </c>
      <c r="BQ191" s="3">
        <f>VLOOKUP($B191,[1]queries!$A$2:$V$697,BQ$1,FALSE)</f>
        <v>9</v>
      </c>
      <c r="BR191" s="3" t="str">
        <f>VLOOKUP($B191,[1]queries!$A$2:$V$697,BR$1,FALSE)</f>
        <v/>
      </c>
    </row>
    <row r="192" spans="1:70" x14ac:dyDescent="0.2">
      <c r="A192" s="1">
        <v>191</v>
      </c>
      <c r="B192" t="s">
        <v>244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362</v>
      </c>
      <c r="O192">
        <v>57</v>
      </c>
      <c r="P192">
        <v>419</v>
      </c>
      <c r="Q192">
        <v>20414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343</v>
      </c>
      <c r="AD192">
        <v>58</v>
      </c>
      <c r="AE192">
        <v>401</v>
      </c>
      <c r="AF192">
        <v>19031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2</v>
      </c>
      <c r="AR192">
        <v>337</v>
      </c>
      <c r="AS192">
        <v>58</v>
      </c>
      <c r="AT192">
        <v>395</v>
      </c>
      <c r="AU192">
        <v>20966</v>
      </c>
      <c r="AV192">
        <f t="shared" si="7"/>
        <v>1</v>
      </c>
      <c r="AW192">
        <f t="shared" si="8"/>
        <v>1</v>
      </c>
      <c r="AX192">
        <f t="shared" si="9"/>
        <v>1</v>
      </c>
      <c r="AY192" s="3" t="str">
        <f>VLOOKUP($B192,[1]queries!$A$2:$V$697,AY$1,FALSE)</f>
        <v>video_game_publisher</v>
      </c>
      <c r="AZ192" s="3" t="str">
        <f>VLOOKUP($B192,[1]queries!$A$2:$V$697,AZ$1,FALSE)</f>
        <v>SELECT publisher_name, established_in_year, nation FROM video_game_publisher WHERE publisher_name = '1C Company' AND established_in_year = 1991</v>
      </c>
      <c r="BA192" s="3" t="str">
        <f>VLOOKUP($B192,[1]queries!$A$2:$V$697,BA$1,FALSE)</f>
        <v>List the publisher_name, established_in_year and nation of video_game_publishers WHERE publisher_name is equal to 1C Company and established_in_year is equal to 1991</v>
      </c>
      <c r="BB192" s="3">
        <f>VLOOKUP($B192,[1]queries!$A$2:$V$697,BB$1,FALSE)</f>
        <v>1</v>
      </c>
      <c r="BC192" s="3">
        <f>VLOOKUP($B192,[1]queries!$A$2:$V$697,BC$1,FALSE)</f>
        <v>3</v>
      </c>
      <c r="BD192" s="3">
        <f>VLOOKUP($B192,[1]queries!$A$2:$V$697,BD$1,FALSE)</f>
        <v>1</v>
      </c>
      <c r="BE192" s="3">
        <f>VLOOKUP($B192,[1]queries!$A$2:$V$697,BE$1,FALSE)</f>
        <v>2</v>
      </c>
      <c r="BF192" s="3">
        <f>VLOOKUP($B192,[1]queries!$A$2:$V$697,BF$1,FALSE)</f>
        <v>1</v>
      </c>
      <c r="BG192" s="3">
        <f>VLOOKUP($B192,[1]queries!$A$2:$V$697,BG$1,FALSE)</f>
        <v>1</v>
      </c>
      <c r="BH192" s="3">
        <f>VLOOKUP($B192,[1]queries!$A$2:$V$697,BH$1,FALSE)</f>
        <v>1</v>
      </c>
      <c r="BI192" s="3">
        <f>VLOOKUP($B192,[1]queries!$A$2:$V$697,BI$1,FALSE)</f>
        <v>0</v>
      </c>
      <c r="BJ192" s="3">
        <f>VLOOKUP($B192,[1]queries!$A$2:$V$697,BJ$1,FALSE)</f>
        <v>0</v>
      </c>
      <c r="BK192" s="3">
        <f>VLOOKUP($B192,[1]queries!$A$2:$V$697,BK$1,FALSE)</f>
        <v>0</v>
      </c>
      <c r="BL192" s="3">
        <f>VLOOKUP($B192,[1]queries!$A$2:$V$697,BL$1,FALSE)</f>
        <v>0</v>
      </c>
      <c r="BM192" s="3">
        <f>VLOOKUP($B192,[1]queries!$A$2:$V$697,BM$1,FALSE)</f>
        <v>0</v>
      </c>
      <c r="BN192" s="3">
        <f>VLOOKUP($B192,[1]queries!$A$2:$V$697,BN$1,FALSE)</f>
        <v>0</v>
      </c>
      <c r="BO192" s="3">
        <f>VLOOKUP($B192,[1]queries!$A$2:$V$697,BO$1,FALSE)</f>
        <v>0</v>
      </c>
      <c r="BP192" s="3">
        <f>VLOOKUP($B192,[1]queries!$A$2:$V$697,BP$1,FALSE)</f>
        <v>0</v>
      </c>
      <c r="BQ192" s="3">
        <f>VLOOKUP($B192,[1]queries!$A$2:$V$697,BQ$1,FALSE)</f>
        <v>3</v>
      </c>
      <c r="BR192" s="3">
        <f>VLOOKUP($B192,[1]queries!$A$2:$V$697,BR$1,FALSE)</f>
        <v>2</v>
      </c>
    </row>
    <row r="193" spans="1:70" x14ac:dyDescent="0.2">
      <c r="A193" s="1">
        <v>192</v>
      </c>
      <c r="B193" t="s">
        <v>245</v>
      </c>
      <c r="C193">
        <v>0.66700000000000004</v>
      </c>
      <c r="D193">
        <v>0.66700000000000004</v>
      </c>
      <c r="E193">
        <v>0.66700000000000004</v>
      </c>
      <c r="F193">
        <v>0.66700000000000004</v>
      </c>
      <c r="G193">
        <v>0.66700000000000004</v>
      </c>
      <c r="H193">
        <v>0.66700000000000004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341</v>
      </c>
      <c r="O193">
        <v>51</v>
      </c>
      <c r="P193">
        <v>392</v>
      </c>
      <c r="Q193">
        <v>20358</v>
      </c>
      <c r="R193">
        <v>0.66700000000000004</v>
      </c>
      <c r="S193">
        <v>0.66700000000000004</v>
      </c>
      <c r="T193">
        <v>0.66700000000000004</v>
      </c>
      <c r="U193">
        <v>0.66700000000000004</v>
      </c>
      <c r="V193">
        <v>0.66700000000000004</v>
      </c>
      <c r="W193">
        <v>0.66700000000000004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326</v>
      </c>
      <c r="AD193">
        <v>52</v>
      </c>
      <c r="AE193">
        <v>378</v>
      </c>
      <c r="AF193">
        <v>17899</v>
      </c>
      <c r="AG193">
        <v>0.66700000000000004</v>
      </c>
      <c r="AH193">
        <v>0.66700000000000004</v>
      </c>
      <c r="AI193">
        <v>0.66700000000000004</v>
      </c>
      <c r="AJ193">
        <v>0.66700000000000004</v>
      </c>
      <c r="AK193">
        <v>0.66700000000000004</v>
      </c>
      <c r="AL193">
        <v>0.66700000000000004</v>
      </c>
      <c r="AM193">
        <v>1</v>
      </c>
      <c r="AN193">
        <v>0</v>
      </c>
      <c r="AO193">
        <v>0</v>
      </c>
      <c r="AP193">
        <v>0</v>
      </c>
      <c r="AQ193">
        <v>2</v>
      </c>
      <c r="AR193">
        <v>316</v>
      </c>
      <c r="AS193">
        <v>34</v>
      </c>
      <c r="AT193">
        <v>350</v>
      </c>
      <c r="AU193">
        <v>17247</v>
      </c>
      <c r="AV193">
        <f t="shared" si="7"/>
        <v>0.55566666666666664</v>
      </c>
      <c r="AW193">
        <f t="shared" si="8"/>
        <v>0.55566666666666664</v>
      </c>
      <c r="AX193">
        <f t="shared" si="9"/>
        <v>0.55566666666666664</v>
      </c>
      <c r="AY193" s="3" t="str">
        <f>VLOOKUP($B193,[1]queries!$A$2:$V$697,AY$1,FALSE)</f>
        <v>web_search_engine</v>
      </c>
      <c r="AZ193" s="3" t="str">
        <f>VLOOKUP($B193,[1]queries!$A$2:$V$697,AZ$1,FALSE)</f>
        <v>SELECT released_year, name, is_active FROM web_search_engine WHERE released_year &lt;= 1993 AND name = 'WWW Worm'</v>
      </c>
      <c r="BA193" s="3" t="str">
        <f>VLOOKUP($B193,[1]queries!$A$2:$V$697,BA$1,FALSE)</f>
        <v>List the released_year, name and is_active of web_search_engines WHERE released_year is smaller or equal than 1993 and name is equal to WWW Worm</v>
      </c>
      <c r="BB193" s="3">
        <f>VLOOKUP($B193,[1]queries!$A$2:$V$697,BB$1,FALSE)</f>
        <v>1</v>
      </c>
      <c r="BC193" s="3">
        <f>VLOOKUP($B193,[1]queries!$A$2:$V$697,BC$1,FALSE)</f>
        <v>3</v>
      </c>
      <c r="BD193" s="3">
        <f>VLOOKUP($B193,[1]queries!$A$2:$V$697,BD$1,FALSE)</f>
        <v>1</v>
      </c>
      <c r="BE193" s="3">
        <f>VLOOKUP($B193,[1]queries!$A$2:$V$697,BE$1,FALSE)</f>
        <v>2</v>
      </c>
      <c r="BF193" s="3">
        <f>VLOOKUP($B193,[1]queries!$A$2:$V$697,BF$1,FALSE)</f>
        <v>1</v>
      </c>
      <c r="BG193" s="3">
        <f>VLOOKUP($B193,[1]queries!$A$2:$V$697,BG$1,FALSE)</f>
        <v>1</v>
      </c>
      <c r="BH193" s="3">
        <f>VLOOKUP($B193,[1]queries!$A$2:$V$697,BH$1,FALSE)</f>
        <v>1</v>
      </c>
      <c r="BI193" s="3">
        <f>VLOOKUP($B193,[1]queries!$A$2:$V$697,BI$1,FALSE)</f>
        <v>0</v>
      </c>
      <c r="BJ193" s="3">
        <f>VLOOKUP($B193,[1]queries!$A$2:$V$697,BJ$1,FALSE)</f>
        <v>0</v>
      </c>
      <c r="BK193" s="3">
        <f>VLOOKUP($B193,[1]queries!$A$2:$V$697,BK$1,FALSE)</f>
        <v>0</v>
      </c>
      <c r="BL193" s="3">
        <f>VLOOKUP($B193,[1]queries!$A$2:$V$697,BL$1,FALSE)</f>
        <v>0</v>
      </c>
      <c r="BM193" s="3">
        <f>VLOOKUP($B193,[1]queries!$A$2:$V$697,BM$1,FALSE)</f>
        <v>0</v>
      </c>
      <c r="BN193" s="3">
        <f>VLOOKUP($B193,[1]queries!$A$2:$V$697,BN$1,FALSE)</f>
        <v>0</v>
      </c>
      <c r="BO193" s="3">
        <f>VLOOKUP($B193,[1]queries!$A$2:$V$697,BO$1,FALSE)</f>
        <v>0</v>
      </c>
      <c r="BP193" s="3">
        <f>VLOOKUP($B193,[1]queries!$A$2:$V$697,BP$1,FALSE)</f>
        <v>0</v>
      </c>
      <c r="BQ193" s="3">
        <f>VLOOKUP($B193,[1]queries!$A$2:$V$697,BQ$1,FALSE)</f>
        <v>3</v>
      </c>
      <c r="BR193" s="3">
        <f>VLOOKUP($B193,[1]queries!$A$2:$V$697,BR$1,FALSE)</f>
        <v>2</v>
      </c>
    </row>
    <row r="194" spans="1:70" x14ac:dyDescent="0.2">
      <c r="A194" s="1">
        <v>193</v>
      </c>
      <c r="B194" t="s">
        <v>246</v>
      </c>
      <c r="C194">
        <v>0.77800000000000002</v>
      </c>
      <c r="D194">
        <v>0.77800000000000002</v>
      </c>
      <c r="E194">
        <v>0.77800000000000002</v>
      </c>
      <c r="F194">
        <v>0.77800000000000002</v>
      </c>
      <c r="G194">
        <v>0.77800000000000002</v>
      </c>
      <c r="H194">
        <v>0.77800000000000002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535</v>
      </c>
      <c r="O194">
        <v>90</v>
      </c>
      <c r="P194">
        <v>625</v>
      </c>
      <c r="Q194">
        <v>14726</v>
      </c>
      <c r="R194">
        <v>0.77800000000000002</v>
      </c>
      <c r="S194">
        <v>0.77800000000000002</v>
      </c>
      <c r="T194">
        <v>0.77800000000000002</v>
      </c>
      <c r="U194">
        <v>0.77800000000000002</v>
      </c>
      <c r="V194">
        <v>0.77800000000000002</v>
      </c>
      <c r="W194">
        <v>0.77800000000000002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511</v>
      </c>
      <c r="AD194">
        <v>91</v>
      </c>
      <c r="AE194">
        <v>602</v>
      </c>
      <c r="AF194">
        <v>18703</v>
      </c>
      <c r="AG194">
        <v>0.77800000000000002</v>
      </c>
      <c r="AH194">
        <v>0.77800000000000002</v>
      </c>
      <c r="AI194">
        <v>0.77800000000000002</v>
      </c>
      <c r="AJ194">
        <v>0.77800000000000002</v>
      </c>
      <c r="AK194">
        <v>0.77800000000000002</v>
      </c>
      <c r="AL194">
        <v>0.77800000000000002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511</v>
      </c>
      <c r="AS194">
        <v>91</v>
      </c>
      <c r="AT194">
        <v>602</v>
      </c>
      <c r="AU194">
        <v>14854</v>
      </c>
      <c r="AV194">
        <f t="shared" si="7"/>
        <v>0.59266666666666667</v>
      </c>
      <c r="AW194">
        <f t="shared" si="8"/>
        <v>0.59266666666666667</v>
      </c>
      <c r="AX194">
        <f t="shared" si="9"/>
        <v>0.59266666666666667</v>
      </c>
      <c r="AY194" s="3" t="str">
        <f>VLOOKUP($B194,[1]queries!$A$2:$V$697,AY$1,FALSE)</f>
        <v>chemical_element</v>
      </c>
      <c r="AZ194" s="3" t="str">
        <f>VLOOKUP($B194,[1]queries!$A$2:$V$697,AZ$1,FALSE)</f>
        <v>SELECT atomic_number, symbol, element, periodic_table_group, period, block, atomic_weight, origin, phase FROM chemical_element WHERE element = 'Lithium' AND period = 2</v>
      </c>
      <c r="BA194" s="3" t="str">
        <f>VLOOKUP($B194,[1]queries!$A$2:$V$697,BA$1,FALSE)</f>
        <v>List the atomic_number, symbol, element, periodic_table_group, period, block, atomic_weight, origin and phase of chemical_elements WHERE element is equal to Lithium and period is equal to 2</v>
      </c>
      <c r="BB194" s="3">
        <f>VLOOKUP($B194,[1]queries!$A$2:$V$697,BB$1,FALSE)</f>
        <v>1</v>
      </c>
      <c r="BC194" s="3">
        <f>VLOOKUP($B194,[1]queries!$A$2:$V$697,BC$1,FALSE)</f>
        <v>9</v>
      </c>
      <c r="BD194" s="3">
        <f>VLOOKUP($B194,[1]queries!$A$2:$V$697,BD$1,FALSE)</f>
        <v>3</v>
      </c>
      <c r="BE194" s="3">
        <f>VLOOKUP($B194,[1]queries!$A$2:$V$697,BE$1,FALSE)</f>
        <v>6</v>
      </c>
      <c r="BF194" s="3">
        <f>VLOOKUP($B194,[1]queries!$A$2:$V$697,BF$1,FALSE)</f>
        <v>1</v>
      </c>
      <c r="BG194" s="3">
        <f>VLOOKUP($B194,[1]queries!$A$2:$V$697,BG$1,FALSE)</f>
        <v>1</v>
      </c>
      <c r="BH194" s="3">
        <f>VLOOKUP($B194,[1]queries!$A$2:$V$697,BH$1,FALSE)</f>
        <v>1</v>
      </c>
      <c r="BI194" s="3">
        <f>VLOOKUP($B194,[1]queries!$A$2:$V$697,BI$1,FALSE)</f>
        <v>0</v>
      </c>
      <c r="BJ194" s="3">
        <f>VLOOKUP($B194,[1]queries!$A$2:$V$697,BJ$1,FALSE)</f>
        <v>0</v>
      </c>
      <c r="BK194" s="3">
        <f>VLOOKUP($B194,[1]queries!$A$2:$V$697,BK$1,FALSE)</f>
        <v>0</v>
      </c>
      <c r="BL194" s="3">
        <f>VLOOKUP($B194,[1]queries!$A$2:$V$697,BL$1,FALSE)</f>
        <v>0</v>
      </c>
      <c r="BM194" s="3">
        <f>VLOOKUP($B194,[1]queries!$A$2:$V$697,BM$1,FALSE)</f>
        <v>0</v>
      </c>
      <c r="BN194" s="3">
        <f>VLOOKUP($B194,[1]queries!$A$2:$V$697,BN$1,FALSE)</f>
        <v>0</v>
      </c>
      <c r="BO194" s="3">
        <f>VLOOKUP($B194,[1]queries!$A$2:$V$697,BO$1,FALSE)</f>
        <v>0</v>
      </c>
      <c r="BP194" s="3">
        <f>VLOOKUP($B194,[1]queries!$A$2:$V$697,BP$1,FALSE)</f>
        <v>0</v>
      </c>
      <c r="BQ194" s="3">
        <f>VLOOKUP($B194,[1]queries!$A$2:$V$697,BQ$1,FALSE)</f>
        <v>9</v>
      </c>
      <c r="BR194" s="3">
        <f>VLOOKUP($B194,[1]queries!$A$2:$V$697,BR$1,FALSE)</f>
        <v>2</v>
      </c>
    </row>
    <row r="195" spans="1:70" x14ac:dyDescent="0.2">
      <c r="A195" s="1">
        <v>194</v>
      </c>
      <c r="B195" t="s">
        <v>247</v>
      </c>
      <c r="C195">
        <v>0.76900000000000002</v>
      </c>
      <c r="D195">
        <v>0.76900000000000002</v>
      </c>
      <c r="E195">
        <v>0.83299999999999996</v>
      </c>
      <c r="F195">
        <v>0.83299999999999996</v>
      </c>
      <c r="G195">
        <v>0.8</v>
      </c>
      <c r="H195">
        <v>0.8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924</v>
      </c>
      <c r="O195">
        <v>176</v>
      </c>
      <c r="P195">
        <v>1100</v>
      </c>
      <c r="Q195">
        <v>26569</v>
      </c>
      <c r="R195">
        <v>0.16700000000000001</v>
      </c>
      <c r="S195">
        <v>0.217</v>
      </c>
      <c r="T195">
        <v>0.83299999999999996</v>
      </c>
      <c r="U195">
        <v>0.83299999999999996</v>
      </c>
      <c r="V195">
        <v>0.27800000000000002</v>
      </c>
      <c r="W195">
        <v>0.34399999999999997</v>
      </c>
      <c r="X195">
        <v>0.2</v>
      </c>
      <c r="Y195">
        <v>0</v>
      </c>
      <c r="Z195">
        <v>0</v>
      </c>
      <c r="AA195">
        <v>0</v>
      </c>
      <c r="AB195">
        <v>2</v>
      </c>
      <c r="AC195">
        <v>978</v>
      </c>
      <c r="AD195">
        <v>847</v>
      </c>
      <c r="AE195">
        <v>1825</v>
      </c>
      <c r="AF195">
        <v>21858</v>
      </c>
      <c r="AG195">
        <v>0.76900000000000002</v>
      </c>
      <c r="AH195">
        <v>0.76900000000000002</v>
      </c>
      <c r="AI195">
        <v>0.83299999999999996</v>
      </c>
      <c r="AJ195">
        <v>0.83299999999999996</v>
      </c>
      <c r="AK195">
        <v>0.8</v>
      </c>
      <c r="AL195">
        <v>0.8</v>
      </c>
      <c r="AM195">
        <v>1</v>
      </c>
      <c r="AN195">
        <v>0</v>
      </c>
      <c r="AO195">
        <v>0</v>
      </c>
      <c r="AP195">
        <v>0</v>
      </c>
      <c r="AQ195">
        <v>2</v>
      </c>
      <c r="AR195">
        <v>565</v>
      </c>
      <c r="AS195">
        <v>192</v>
      </c>
      <c r="AT195">
        <v>757</v>
      </c>
      <c r="AU195">
        <v>17109</v>
      </c>
      <c r="AV195">
        <f t="shared" si="7"/>
        <v>0.6</v>
      </c>
      <c r="AW195">
        <f t="shared" si="8"/>
        <v>0.18133333333333335</v>
      </c>
      <c r="AX195">
        <f t="shared" si="9"/>
        <v>0.6</v>
      </c>
      <c r="AY195" s="3" t="str">
        <f>VLOOKUP($B195,[1]queries!$A$2:$V$697,AY$1,FALSE)</f>
        <v>chemical_element</v>
      </c>
      <c r="AZ195" s="3" t="str">
        <f>VLOOKUP($B195,[1]queries!$A$2:$V$697,AZ$1,FALSE)</f>
        <v>SELECT atomic_number, symbol, element, periodic_table_group, period, block, atomic_weight, origin, phase FROM chemical_element WHERE period &lt;= 1</v>
      </c>
      <c r="BA195" s="3" t="str">
        <f>VLOOKUP($B195,[1]queries!$A$2:$V$697,BA$1,FALSE)</f>
        <v>List the atomic_number, symbol, element, periodic_table_group, period, block, atomic_weight, origin and phase of chemical_elements WHERE period is smaller or equal than 1</v>
      </c>
      <c r="BB195" s="3">
        <f>VLOOKUP($B195,[1]queries!$A$2:$V$697,BB$1,FALSE)</f>
        <v>2</v>
      </c>
      <c r="BC195" s="3">
        <f>VLOOKUP($B195,[1]queries!$A$2:$V$697,BC$1,FALSE)</f>
        <v>9</v>
      </c>
      <c r="BD195" s="3">
        <f>VLOOKUP($B195,[1]queries!$A$2:$V$697,BD$1,FALSE)</f>
        <v>3</v>
      </c>
      <c r="BE195" s="3">
        <f>VLOOKUP($B195,[1]queries!$A$2:$V$697,BE$1,FALSE)</f>
        <v>6</v>
      </c>
      <c r="BF195" s="3">
        <f>VLOOKUP($B195,[1]queries!$A$2:$V$697,BF$1,FALSE)</f>
        <v>1</v>
      </c>
      <c r="BG195" s="3">
        <f>VLOOKUP($B195,[1]queries!$A$2:$V$697,BG$1,FALSE)</f>
        <v>1</v>
      </c>
      <c r="BH195" s="3">
        <f>VLOOKUP($B195,[1]queries!$A$2:$V$697,BH$1,FALSE)</f>
        <v>0</v>
      </c>
      <c r="BI195" s="3">
        <f>VLOOKUP($B195,[1]queries!$A$2:$V$697,BI$1,FALSE)</f>
        <v>0</v>
      </c>
      <c r="BJ195" s="3">
        <f>VLOOKUP($B195,[1]queries!$A$2:$V$697,BJ$1,FALSE)</f>
        <v>0</v>
      </c>
      <c r="BK195" s="3">
        <f>VLOOKUP($B195,[1]queries!$A$2:$V$697,BK$1,FALSE)</f>
        <v>0</v>
      </c>
      <c r="BL195" s="3">
        <f>VLOOKUP($B195,[1]queries!$A$2:$V$697,BL$1,FALSE)</f>
        <v>0</v>
      </c>
      <c r="BM195" s="3">
        <f>VLOOKUP($B195,[1]queries!$A$2:$V$697,BM$1,FALSE)</f>
        <v>0</v>
      </c>
      <c r="BN195" s="3">
        <f>VLOOKUP($B195,[1]queries!$A$2:$V$697,BN$1,FALSE)</f>
        <v>0</v>
      </c>
      <c r="BO195" s="3">
        <f>VLOOKUP($B195,[1]queries!$A$2:$V$697,BO$1,FALSE)</f>
        <v>0</v>
      </c>
      <c r="BP195" s="3">
        <f>VLOOKUP($B195,[1]queries!$A$2:$V$697,BP$1,FALSE)</f>
        <v>0</v>
      </c>
      <c r="BQ195" s="3">
        <f>VLOOKUP($B195,[1]queries!$A$2:$V$697,BQ$1,FALSE)</f>
        <v>9</v>
      </c>
      <c r="BR195" s="3" t="str">
        <f>VLOOKUP($B195,[1]queries!$A$2:$V$697,BR$1,FALSE)</f>
        <v/>
      </c>
    </row>
    <row r="196" spans="1:70" x14ac:dyDescent="0.2">
      <c r="A196" s="1">
        <v>195</v>
      </c>
      <c r="B196" t="s">
        <v>248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363</v>
      </c>
      <c r="O196">
        <v>59</v>
      </c>
      <c r="P196">
        <v>422</v>
      </c>
      <c r="Q196">
        <v>17556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344</v>
      </c>
      <c r="AD196">
        <v>60</v>
      </c>
      <c r="AE196">
        <v>404</v>
      </c>
      <c r="AF196">
        <v>18727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338</v>
      </c>
      <c r="AS196">
        <v>60</v>
      </c>
      <c r="AT196">
        <v>398</v>
      </c>
      <c r="AU196">
        <v>15409</v>
      </c>
      <c r="AV196">
        <f t="shared" ref="AV196:AV259" si="10">IF(H196="","",AVERAGEA(H196,I196,L196))</f>
        <v>1</v>
      </c>
      <c r="AW196">
        <f t="shared" ref="AW196:AW259" si="11">IF(W196="","",AVERAGE(W196,X196,AA196))</f>
        <v>1</v>
      </c>
      <c r="AX196">
        <f t="shared" ref="AX196:AX259" si="12">IF(AL196="","",AVERAGE(AL196,AM196,AP196))</f>
        <v>1</v>
      </c>
      <c r="AY196" s="3" t="str">
        <f>VLOOKUP($B196,[1]queries!$A$2:$V$697,AY$1,FALSE)</f>
        <v>video_game_publisher</v>
      </c>
      <c r="AZ196" s="3" t="str">
        <f>VLOOKUP($B196,[1]queries!$A$2:$V$697,AZ$1,FALSE)</f>
        <v>SELECT publisher_name, established_in_year, nation FROM video_game_publisher WHERE publisher_name = '11 bit studios' AND established_in_year = 2010</v>
      </c>
      <c r="BA196" s="3" t="str">
        <f>VLOOKUP($B196,[1]queries!$A$2:$V$697,BA$1,FALSE)</f>
        <v>List the publisher_name, established_in_year and nation of video_game_publishers WHERE publisher_name is equal to 11 bit studios and established_in_year is equal to 2010</v>
      </c>
      <c r="BB196" s="3">
        <f>VLOOKUP($B196,[1]queries!$A$2:$V$697,BB$1,FALSE)</f>
        <v>1</v>
      </c>
      <c r="BC196" s="3">
        <f>VLOOKUP($B196,[1]queries!$A$2:$V$697,BC$1,FALSE)</f>
        <v>3</v>
      </c>
      <c r="BD196" s="3">
        <f>VLOOKUP($B196,[1]queries!$A$2:$V$697,BD$1,FALSE)</f>
        <v>1</v>
      </c>
      <c r="BE196" s="3">
        <f>VLOOKUP($B196,[1]queries!$A$2:$V$697,BE$1,FALSE)</f>
        <v>2</v>
      </c>
      <c r="BF196" s="3">
        <f>VLOOKUP($B196,[1]queries!$A$2:$V$697,BF$1,FALSE)</f>
        <v>1</v>
      </c>
      <c r="BG196" s="3">
        <f>VLOOKUP($B196,[1]queries!$A$2:$V$697,BG$1,FALSE)</f>
        <v>1</v>
      </c>
      <c r="BH196" s="3">
        <f>VLOOKUP($B196,[1]queries!$A$2:$V$697,BH$1,FALSE)</f>
        <v>1</v>
      </c>
      <c r="BI196" s="3">
        <f>VLOOKUP($B196,[1]queries!$A$2:$V$697,BI$1,FALSE)</f>
        <v>0</v>
      </c>
      <c r="BJ196" s="3">
        <f>VLOOKUP($B196,[1]queries!$A$2:$V$697,BJ$1,FALSE)</f>
        <v>0</v>
      </c>
      <c r="BK196" s="3">
        <f>VLOOKUP($B196,[1]queries!$A$2:$V$697,BK$1,FALSE)</f>
        <v>0</v>
      </c>
      <c r="BL196" s="3">
        <f>VLOOKUP($B196,[1]queries!$A$2:$V$697,BL$1,FALSE)</f>
        <v>0</v>
      </c>
      <c r="BM196" s="3">
        <f>VLOOKUP($B196,[1]queries!$A$2:$V$697,BM$1,FALSE)</f>
        <v>0</v>
      </c>
      <c r="BN196" s="3">
        <f>VLOOKUP($B196,[1]queries!$A$2:$V$697,BN$1,FALSE)</f>
        <v>0</v>
      </c>
      <c r="BO196" s="3">
        <f>VLOOKUP($B196,[1]queries!$A$2:$V$697,BO$1,FALSE)</f>
        <v>0</v>
      </c>
      <c r="BP196" s="3">
        <f>VLOOKUP($B196,[1]queries!$A$2:$V$697,BP$1,FALSE)</f>
        <v>0</v>
      </c>
      <c r="BQ196" s="3">
        <f>VLOOKUP($B196,[1]queries!$A$2:$V$697,BQ$1,FALSE)</f>
        <v>3</v>
      </c>
      <c r="BR196" s="3">
        <f>VLOOKUP($B196,[1]queries!$A$2:$V$697,BR$1,FALSE)</f>
        <v>2</v>
      </c>
    </row>
    <row r="197" spans="1:70" x14ac:dyDescent="0.2">
      <c r="A197" s="1">
        <v>196</v>
      </c>
      <c r="B197" t="s">
        <v>249</v>
      </c>
      <c r="C197">
        <v>0.33300000000000002</v>
      </c>
      <c r="D197">
        <v>0.66700000000000004</v>
      </c>
      <c r="E197">
        <v>0.33300000000000002</v>
      </c>
      <c r="F197">
        <v>0.66700000000000004</v>
      </c>
      <c r="G197">
        <v>0.33300000000000002</v>
      </c>
      <c r="H197">
        <v>0.66700000000000004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341</v>
      </c>
      <c r="O197">
        <v>51</v>
      </c>
      <c r="P197">
        <v>392</v>
      </c>
      <c r="Q197">
        <v>16133</v>
      </c>
      <c r="R197">
        <v>0.66700000000000004</v>
      </c>
      <c r="S197">
        <v>0.66700000000000004</v>
      </c>
      <c r="T197">
        <v>0.66700000000000004</v>
      </c>
      <c r="U197">
        <v>0.66700000000000004</v>
      </c>
      <c r="V197">
        <v>0.66700000000000004</v>
      </c>
      <c r="W197">
        <v>0.66700000000000004</v>
      </c>
      <c r="X197">
        <v>1</v>
      </c>
      <c r="Y197">
        <v>0</v>
      </c>
      <c r="Z197">
        <v>0</v>
      </c>
      <c r="AA197">
        <v>0</v>
      </c>
      <c r="AB197">
        <v>2</v>
      </c>
      <c r="AC197">
        <v>326</v>
      </c>
      <c r="AD197">
        <v>34</v>
      </c>
      <c r="AE197">
        <v>360</v>
      </c>
      <c r="AF197">
        <v>15214</v>
      </c>
      <c r="AG197">
        <v>0.33300000000000002</v>
      </c>
      <c r="AH197">
        <v>0.66700000000000004</v>
      </c>
      <c r="AI197">
        <v>0.33300000000000002</v>
      </c>
      <c r="AJ197">
        <v>0.66700000000000004</v>
      </c>
      <c r="AK197">
        <v>0.33300000000000002</v>
      </c>
      <c r="AL197">
        <v>0.66700000000000004</v>
      </c>
      <c r="AM197">
        <v>1</v>
      </c>
      <c r="AN197">
        <v>0</v>
      </c>
      <c r="AO197">
        <v>0</v>
      </c>
      <c r="AP197">
        <v>0</v>
      </c>
      <c r="AQ197">
        <v>2</v>
      </c>
      <c r="AR197">
        <v>316</v>
      </c>
      <c r="AS197">
        <v>34</v>
      </c>
      <c r="AT197">
        <v>350</v>
      </c>
      <c r="AU197">
        <v>16334</v>
      </c>
      <c r="AV197">
        <f t="shared" si="10"/>
        <v>0.55566666666666664</v>
      </c>
      <c r="AW197">
        <f t="shared" si="11"/>
        <v>0.55566666666666664</v>
      </c>
      <c r="AX197">
        <f t="shared" si="12"/>
        <v>0.55566666666666664</v>
      </c>
      <c r="AY197" s="3" t="str">
        <f>VLOOKUP($B197,[1]queries!$A$2:$V$697,AY$1,FALSE)</f>
        <v>web_search_engine</v>
      </c>
      <c r="AZ197" s="3" t="str">
        <f>VLOOKUP($B197,[1]queries!$A$2:$V$697,AZ$1,FALSE)</f>
        <v>SELECT released_year, name, is_active FROM web_search_engine WHERE released_year &gt;= 1993 AND name = 'WWW Worm'</v>
      </c>
      <c r="BA197" s="3" t="str">
        <f>VLOOKUP($B197,[1]queries!$A$2:$V$697,BA$1,FALSE)</f>
        <v>List the released_year, name and is_active of web_search_engines WHERE released_year is greater or equal than 1993 and name is equal to WWW Worm</v>
      </c>
      <c r="BB197" s="3">
        <f>VLOOKUP($B197,[1]queries!$A$2:$V$697,BB$1,FALSE)</f>
        <v>1</v>
      </c>
      <c r="BC197" s="3">
        <f>VLOOKUP($B197,[1]queries!$A$2:$V$697,BC$1,FALSE)</f>
        <v>3</v>
      </c>
      <c r="BD197" s="3">
        <f>VLOOKUP($B197,[1]queries!$A$2:$V$697,BD$1,FALSE)</f>
        <v>1</v>
      </c>
      <c r="BE197" s="3">
        <f>VLOOKUP($B197,[1]queries!$A$2:$V$697,BE$1,FALSE)</f>
        <v>2</v>
      </c>
      <c r="BF197" s="3">
        <f>VLOOKUP($B197,[1]queries!$A$2:$V$697,BF$1,FALSE)</f>
        <v>1</v>
      </c>
      <c r="BG197" s="3">
        <f>VLOOKUP($B197,[1]queries!$A$2:$V$697,BG$1,FALSE)</f>
        <v>1</v>
      </c>
      <c r="BH197" s="3">
        <f>VLOOKUP($B197,[1]queries!$A$2:$V$697,BH$1,FALSE)</f>
        <v>1</v>
      </c>
      <c r="BI197" s="3">
        <f>VLOOKUP($B197,[1]queries!$A$2:$V$697,BI$1,FALSE)</f>
        <v>0</v>
      </c>
      <c r="BJ197" s="3">
        <f>VLOOKUP($B197,[1]queries!$A$2:$V$697,BJ$1,FALSE)</f>
        <v>0</v>
      </c>
      <c r="BK197" s="3">
        <f>VLOOKUP($B197,[1]queries!$A$2:$V$697,BK$1,FALSE)</f>
        <v>0</v>
      </c>
      <c r="BL197" s="3">
        <f>VLOOKUP($B197,[1]queries!$A$2:$V$697,BL$1,FALSE)</f>
        <v>0</v>
      </c>
      <c r="BM197" s="3">
        <f>VLOOKUP($B197,[1]queries!$A$2:$V$697,BM$1,FALSE)</f>
        <v>0</v>
      </c>
      <c r="BN197" s="3">
        <f>VLOOKUP($B197,[1]queries!$A$2:$V$697,BN$1,FALSE)</f>
        <v>0</v>
      </c>
      <c r="BO197" s="3">
        <f>VLOOKUP($B197,[1]queries!$A$2:$V$697,BO$1,FALSE)</f>
        <v>0</v>
      </c>
      <c r="BP197" s="3">
        <f>VLOOKUP($B197,[1]queries!$A$2:$V$697,BP$1,FALSE)</f>
        <v>0</v>
      </c>
      <c r="BQ197" s="3">
        <f>VLOOKUP($B197,[1]queries!$A$2:$V$697,BQ$1,FALSE)</f>
        <v>3</v>
      </c>
      <c r="BR197" s="3">
        <f>VLOOKUP($B197,[1]queries!$A$2:$V$697,BR$1,FALSE)</f>
        <v>2</v>
      </c>
    </row>
    <row r="198" spans="1:70" x14ac:dyDescent="0.2">
      <c r="A198" s="1">
        <v>197</v>
      </c>
      <c r="B198" t="s">
        <v>250</v>
      </c>
      <c r="C198">
        <v>0.77800000000000002</v>
      </c>
      <c r="D198">
        <v>0.77800000000000002</v>
      </c>
      <c r="E198">
        <v>0.77800000000000002</v>
      </c>
      <c r="F198">
        <v>0.77800000000000002</v>
      </c>
      <c r="G198">
        <v>0.77800000000000002</v>
      </c>
      <c r="H198">
        <v>0.77800000000000002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524</v>
      </c>
      <c r="O198">
        <v>81</v>
      </c>
      <c r="P198">
        <v>605</v>
      </c>
      <c r="Q198">
        <v>18048</v>
      </c>
      <c r="R198">
        <v>0.77800000000000002</v>
      </c>
      <c r="S198">
        <v>0.77800000000000002</v>
      </c>
      <c r="T198">
        <v>0.77800000000000002</v>
      </c>
      <c r="U198">
        <v>0.77800000000000002</v>
      </c>
      <c r="V198">
        <v>0.77800000000000002</v>
      </c>
      <c r="W198">
        <v>0.77800000000000002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501</v>
      </c>
      <c r="AD198">
        <v>128</v>
      </c>
      <c r="AE198">
        <v>629</v>
      </c>
      <c r="AF198">
        <v>18202</v>
      </c>
      <c r="AG198">
        <v>0.77800000000000002</v>
      </c>
      <c r="AH198">
        <v>0.77800000000000002</v>
      </c>
      <c r="AI198">
        <v>0.77800000000000002</v>
      </c>
      <c r="AJ198">
        <v>0.77800000000000002</v>
      </c>
      <c r="AK198">
        <v>0.77800000000000002</v>
      </c>
      <c r="AL198">
        <v>0.77800000000000002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503</v>
      </c>
      <c r="AS198">
        <v>136</v>
      </c>
      <c r="AT198">
        <v>639</v>
      </c>
      <c r="AU198">
        <v>16838</v>
      </c>
      <c r="AV198">
        <f t="shared" si="10"/>
        <v>0.59266666666666667</v>
      </c>
      <c r="AW198">
        <f t="shared" si="11"/>
        <v>0.59266666666666667</v>
      </c>
      <c r="AX198">
        <f t="shared" si="12"/>
        <v>0.59266666666666667</v>
      </c>
      <c r="AY198" s="3" t="str">
        <f>VLOOKUP($B198,[1]queries!$A$2:$V$697,AY$1,FALSE)</f>
        <v>chemical_element</v>
      </c>
      <c r="AZ198" s="3" t="str">
        <f>VLOOKUP($B198,[1]queries!$A$2:$V$697,AZ$1,FALSE)</f>
        <v>SELECT atomic_number, symbol, element, periodic_table_group, period, block, atomic_weight, origin, phase FROM chemical_element WHERE element = 'Helium' AND period = 1</v>
      </c>
      <c r="BA198" s="3" t="str">
        <f>VLOOKUP($B198,[1]queries!$A$2:$V$697,BA$1,FALSE)</f>
        <v>List the atomic_number, symbol, element, periodic_table_group, period, block, atomic_weight, origin and phase of chemical_elements WHERE element is equal to Helium and period is equal to 1</v>
      </c>
      <c r="BB198" s="3">
        <f>VLOOKUP($B198,[1]queries!$A$2:$V$697,BB$1,FALSE)</f>
        <v>1</v>
      </c>
      <c r="BC198" s="3">
        <f>VLOOKUP($B198,[1]queries!$A$2:$V$697,BC$1,FALSE)</f>
        <v>9</v>
      </c>
      <c r="BD198" s="3">
        <f>VLOOKUP($B198,[1]queries!$A$2:$V$697,BD$1,FALSE)</f>
        <v>3</v>
      </c>
      <c r="BE198" s="3">
        <f>VLOOKUP($B198,[1]queries!$A$2:$V$697,BE$1,FALSE)</f>
        <v>6</v>
      </c>
      <c r="BF198" s="3">
        <f>VLOOKUP($B198,[1]queries!$A$2:$V$697,BF$1,FALSE)</f>
        <v>1</v>
      </c>
      <c r="BG198" s="3">
        <f>VLOOKUP($B198,[1]queries!$A$2:$V$697,BG$1,FALSE)</f>
        <v>1</v>
      </c>
      <c r="BH198" s="3">
        <f>VLOOKUP($B198,[1]queries!$A$2:$V$697,BH$1,FALSE)</f>
        <v>1</v>
      </c>
      <c r="BI198" s="3">
        <f>VLOOKUP($B198,[1]queries!$A$2:$V$697,BI$1,FALSE)</f>
        <v>0</v>
      </c>
      <c r="BJ198" s="3">
        <f>VLOOKUP($B198,[1]queries!$A$2:$V$697,BJ$1,FALSE)</f>
        <v>0</v>
      </c>
      <c r="BK198" s="3">
        <f>VLOOKUP($B198,[1]queries!$A$2:$V$697,BK$1,FALSE)</f>
        <v>0</v>
      </c>
      <c r="BL198" s="3">
        <f>VLOOKUP($B198,[1]queries!$A$2:$V$697,BL$1,FALSE)</f>
        <v>0</v>
      </c>
      <c r="BM198" s="3">
        <f>VLOOKUP($B198,[1]queries!$A$2:$V$697,BM$1,FALSE)</f>
        <v>0</v>
      </c>
      <c r="BN198" s="3">
        <f>VLOOKUP($B198,[1]queries!$A$2:$V$697,BN$1,FALSE)</f>
        <v>0</v>
      </c>
      <c r="BO198" s="3">
        <f>VLOOKUP($B198,[1]queries!$A$2:$V$697,BO$1,FALSE)</f>
        <v>0</v>
      </c>
      <c r="BP198" s="3">
        <f>VLOOKUP($B198,[1]queries!$A$2:$V$697,BP$1,FALSE)</f>
        <v>0</v>
      </c>
      <c r="BQ198" s="3">
        <f>VLOOKUP($B198,[1]queries!$A$2:$V$697,BQ$1,FALSE)</f>
        <v>9</v>
      </c>
      <c r="BR198" s="3">
        <f>VLOOKUP($B198,[1]queries!$A$2:$V$697,BR$1,FALSE)</f>
        <v>2</v>
      </c>
    </row>
    <row r="199" spans="1:70" x14ac:dyDescent="0.2">
      <c r="A199" s="1">
        <v>198</v>
      </c>
      <c r="B199" t="s">
        <v>251</v>
      </c>
      <c r="C199">
        <v>0.97099999999999997</v>
      </c>
      <c r="D199">
        <v>0.98</v>
      </c>
      <c r="E199">
        <v>0.90900000000000003</v>
      </c>
      <c r="F199">
        <v>0.95199999999999996</v>
      </c>
      <c r="G199">
        <v>0.93899999999999995</v>
      </c>
      <c r="H199">
        <v>0.96599999999999997</v>
      </c>
      <c r="I199">
        <v>0.92400000000000004</v>
      </c>
      <c r="J199">
        <v>0</v>
      </c>
      <c r="K199">
        <v>0</v>
      </c>
      <c r="L199">
        <v>0</v>
      </c>
      <c r="M199">
        <v>4</v>
      </c>
      <c r="N199">
        <v>3047</v>
      </c>
      <c r="O199">
        <v>6648</v>
      </c>
      <c r="P199">
        <v>9695</v>
      </c>
      <c r="Q199">
        <v>78962</v>
      </c>
      <c r="R199">
        <v>0.91100000000000003</v>
      </c>
      <c r="S199">
        <v>0.97299999999999998</v>
      </c>
      <c r="T199">
        <v>0.91500000000000004</v>
      </c>
      <c r="U199">
        <v>0.98099999999999998</v>
      </c>
      <c r="V199">
        <v>0.91300000000000003</v>
      </c>
      <c r="W199">
        <v>0.97699999999999998</v>
      </c>
      <c r="X199">
        <v>0.99199999999999999</v>
      </c>
      <c r="Y199">
        <v>0</v>
      </c>
      <c r="Z199">
        <v>0</v>
      </c>
      <c r="AA199">
        <v>0</v>
      </c>
      <c r="AB199">
        <v>4</v>
      </c>
      <c r="AC199">
        <v>2982</v>
      </c>
      <c r="AD199">
        <v>7010</v>
      </c>
      <c r="AE199">
        <v>9992</v>
      </c>
      <c r="AF199">
        <v>82781</v>
      </c>
      <c r="AG199">
        <v>0.746</v>
      </c>
      <c r="AH199">
        <v>0.80500000000000005</v>
      </c>
      <c r="AI199">
        <v>0.90900000000000003</v>
      </c>
      <c r="AJ199">
        <v>0.98099999999999998</v>
      </c>
      <c r="AK199">
        <v>0.81899999999999995</v>
      </c>
      <c r="AL199">
        <v>0.88500000000000001</v>
      </c>
      <c r="AM199">
        <v>0.99199999999999999</v>
      </c>
      <c r="AN199">
        <v>0</v>
      </c>
      <c r="AO199">
        <v>0</v>
      </c>
      <c r="AP199">
        <v>0</v>
      </c>
      <c r="AQ199">
        <v>4</v>
      </c>
      <c r="AR199">
        <v>3116</v>
      </c>
      <c r="AS199">
        <v>7632</v>
      </c>
      <c r="AT199">
        <v>10748</v>
      </c>
      <c r="AU199">
        <v>98721</v>
      </c>
      <c r="AV199">
        <f t="shared" si="10"/>
        <v>0.63</v>
      </c>
      <c r="AW199">
        <f t="shared" si="11"/>
        <v>0.65633333333333332</v>
      </c>
      <c r="AX199">
        <f t="shared" si="12"/>
        <v>0.6256666666666667</v>
      </c>
      <c r="AY199" s="3" t="str">
        <f>VLOOKUP($B199,[1]queries!$A$2:$V$697,AY$1,FALSE)</f>
        <v>chemical_element</v>
      </c>
      <c r="AZ199" s="3" t="str">
        <f>VLOOKUP($B199,[1]queries!$A$2:$V$697,AZ$1,FALSE)</f>
        <v>SELECT atomic_number, symbol, element, periodic_table_group, period, block, atomic_weight, origin, phase FROM chemical_element WHERE period &gt;= 1</v>
      </c>
      <c r="BA199" s="3" t="str">
        <f>VLOOKUP($B199,[1]queries!$A$2:$V$697,BA$1,FALSE)</f>
        <v>List the atomic_number, symbol, element, periodic_table_group, period, block, atomic_weight, origin and phase of chemical_elements WHERE period is greater or equal than 1</v>
      </c>
      <c r="BB199" s="3">
        <f>VLOOKUP($B199,[1]queries!$A$2:$V$697,BB$1,FALSE)</f>
        <v>118</v>
      </c>
      <c r="BC199" s="3">
        <f>VLOOKUP($B199,[1]queries!$A$2:$V$697,BC$1,FALSE)</f>
        <v>9</v>
      </c>
      <c r="BD199" s="3">
        <f>VLOOKUP($B199,[1]queries!$A$2:$V$697,BD$1,FALSE)</f>
        <v>3</v>
      </c>
      <c r="BE199" s="3">
        <f>VLOOKUP($B199,[1]queries!$A$2:$V$697,BE$1,FALSE)</f>
        <v>6</v>
      </c>
      <c r="BF199" s="3">
        <f>VLOOKUP($B199,[1]queries!$A$2:$V$697,BF$1,FALSE)</f>
        <v>1</v>
      </c>
      <c r="BG199" s="3">
        <f>VLOOKUP($B199,[1]queries!$A$2:$V$697,BG$1,FALSE)</f>
        <v>1</v>
      </c>
      <c r="BH199" s="3">
        <f>VLOOKUP($B199,[1]queries!$A$2:$V$697,BH$1,FALSE)</f>
        <v>0</v>
      </c>
      <c r="BI199" s="3">
        <f>VLOOKUP($B199,[1]queries!$A$2:$V$697,BI$1,FALSE)</f>
        <v>0</v>
      </c>
      <c r="BJ199" s="3">
        <f>VLOOKUP($B199,[1]queries!$A$2:$V$697,BJ$1,FALSE)</f>
        <v>0</v>
      </c>
      <c r="BK199" s="3">
        <f>VLOOKUP($B199,[1]queries!$A$2:$V$697,BK$1,FALSE)</f>
        <v>0</v>
      </c>
      <c r="BL199" s="3">
        <f>VLOOKUP($B199,[1]queries!$A$2:$V$697,BL$1,FALSE)</f>
        <v>0</v>
      </c>
      <c r="BM199" s="3">
        <f>VLOOKUP($B199,[1]queries!$A$2:$V$697,BM$1,FALSE)</f>
        <v>0</v>
      </c>
      <c r="BN199" s="3">
        <f>VLOOKUP($B199,[1]queries!$A$2:$V$697,BN$1,FALSE)</f>
        <v>0</v>
      </c>
      <c r="BO199" s="3">
        <f>VLOOKUP($B199,[1]queries!$A$2:$V$697,BO$1,FALSE)</f>
        <v>0</v>
      </c>
      <c r="BP199" s="3">
        <f>VLOOKUP($B199,[1]queries!$A$2:$V$697,BP$1,FALSE)</f>
        <v>0</v>
      </c>
      <c r="BQ199" s="3">
        <f>VLOOKUP($B199,[1]queries!$A$2:$V$697,BQ$1,FALSE)</f>
        <v>9</v>
      </c>
      <c r="BR199" s="3" t="str">
        <f>VLOOKUP($B199,[1]queries!$A$2:$V$697,BR$1,FALSE)</f>
        <v/>
      </c>
    </row>
    <row r="200" spans="1:70" x14ac:dyDescent="0.2">
      <c r="A200" s="1">
        <v>199</v>
      </c>
      <c r="B200" t="s">
        <v>252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362</v>
      </c>
      <c r="O200">
        <v>37</v>
      </c>
      <c r="P200">
        <v>399</v>
      </c>
      <c r="Q200">
        <v>15888</v>
      </c>
      <c r="R200">
        <v>0.66700000000000004</v>
      </c>
      <c r="S200">
        <v>1</v>
      </c>
      <c r="T200">
        <v>0.66700000000000004</v>
      </c>
      <c r="U200">
        <v>1</v>
      </c>
      <c r="V200">
        <v>0.66700000000000004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2</v>
      </c>
      <c r="AC200">
        <v>343</v>
      </c>
      <c r="AD200">
        <v>37</v>
      </c>
      <c r="AE200">
        <v>380</v>
      </c>
      <c r="AF200">
        <v>16633</v>
      </c>
      <c r="AG200">
        <v>0.66700000000000004</v>
      </c>
      <c r="AH200">
        <v>1</v>
      </c>
      <c r="AI200">
        <v>0.66700000000000004</v>
      </c>
      <c r="AJ200">
        <v>1</v>
      </c>
      <c r="AK200">
        <v>0.66700000000000004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2</v>
      </c>
      <c r="AR200">
        <v>337</v>
      </c>
      <c r="AS200">
        <v>37</v>
      </c>
      <c r="AT200">
        <v>374</v>
      </c>
      <c r="AU200">
        <v>14746</v>
      </c>
      <c r="AV200">
        <f t="shared" si="10"/>
        <v>0</v>
      </c>
      <c r="AW200">
        <f t="shared" si="11"/>
        <v>1</v>
      </c>
      <c r="AX200">
        <f t="shared" si="12"/>
        <v>1</v>
      </c>
      <c r="AY200" s="3" t="str">
        <f>VLOOKUP($B200,[1]queries!$A$2:$V$697,AY$1,FALSE)</f>
        <v>video_game_publisher</v>
      </c>
      <c r="AZ200" s="3" t="str">
        <f>VLOOKUP($B200,[1]queries!$A$2:$V$697,AZ$1,FALSE)</f>
        <v>SELECT publisher_name, established_in_year, nation FROM video_game_publisher WHERE publisher_name = '07th Expansion' AND established_in_year = 2002</v>
      </c>
      <c r="BA200" s="3" t="str">
        <f>VLOOKUP($B200,[1]queries!$A$2:$V$697,BA$1,FALSE)</f>
        <v>List the publisher_name, established_in_year and nation of video_game_publishers WHERE publisher_name is equal to 07th Expansion and established_in_year is equal to 2002</v>
      </c>
      <c r="BB200" s="3">
        <f>VLOOKUP($B200,[1]queries!$A$2:$V$697,BB$1,FALSE)</f>
        <v>1</v>
      </c>
      <c r="BC200" s="3">
        <f>VLOOKUP($B200,[1]queries!$A$2:$V$697,BC$1,FALSE)</f>
        <v>3</v>
      </c>
      <c r="BD200" s="3">
        <f>VLOOKUP($B200,[1]queries!$A$2:$V$697,BD$1,FALSE)</f>
        <v>1</v>
      </c>
      <c r="BE200" s="3">
        <f>VLOOKUP($B200,[1]queries!$A$2:$V$697,BE$1,FALSE)</f>
        <v>2</v>
      </c>
      <c r="BF200" s="3">
        <f>VLOOKUP($B200,[1]queries!$A$2:$V$697,BF$1,FALSE)</f>
        <v>1</v>
      </c>
      <c r="BG200" s="3">
        <f>VLOOKUP($B200,[1]queries!$A$2:$V$697,BG$1,FALSE)</f>
        <v>1</v>
      </c>
      <c r="BH200" s="3">
        <f>VLOOKUP($B200,[1]queries!$A$2:$V$697,BH$1,FALSE)</f>
        <v>1</v>
      </c>
      <c r="BI200" s="3">
        <f>VLOOKUP($B200,[1]queries!$A$2:$V$697,BI$1,FALSE)</f>
        <v>0</v>
      </c>
      <c r="BJ200" s="3">
        <f>VLOOKUP($B200,[1]queries!$A$2:$V$697,BJ$1,FALSE)</f>
        <v>0</v>
      </c>
      <c r="BK200" s="3">
        <f>VLOOKUP($B200,[1]queries!$A$2:$V$697,BK$1,FALSE)</f>
        <v>0</v>
      </c>
      <c r="BL200" s="3">
        <f>VLOOKUP($B200,[1]queries!$A$2:$V$697,BL$1,FALSE)</f>
        <v>0</v>
      </c>
      <c r="BM200" s="3">
        <f>VLOOKUP($B200,[1]queries!$A$2:$V$697,BM$1,FALSE)</f>
        <v>0</v>
      </c>
      <c r="BN200" s="3">
        <f>VLOOKUP($B200,[1]queries!$A$2:$V$697,BN$1,FALSE)</f>
        <v>0</v>
      </c>
      <c r="BO200" s="3">
        <f>VLOOKUP($B200,[1]queries!$A$2:$V$697,BO$1,FALSE)</f>
        <v>0</v>
      </c>
      <c r="BP200" s="3">
        <f>VLOOKUP($B200,[1]queries!$A$2:$V$697,BP$1,FALSE)</f>
        <v>0</v>
      </c>
      <c r="BQ200" s="3">
        <f>VLOOKUP($B200,[1]queries!$A$2:$V$697,BQ$1,FALSE)</f>
        <v>3</v>
      </c>
      <c r="BR200" s="3">
        <f>VLOOKUP($B200,[1]queries!$A$2:$V$697,BR$1,FALSE)</f>
        <v>2</v>
      </c>
    </row>
    <row r="201" spans="1:70" x14ac:dyDescent="0.2">
      <c r="A201" s="1">
        <v>200</v>
      </c>
      <c r="B201" t="s">
        <v>253</v>
      </c>
      <c r="C201">
        <v>0.66700000000000004</v>
      </c>
      <c r="D201">
        <v>0.66700000000000004</v>
      </c>
      <c r="E201">
        <v>0.66700000000000004</v>
      </c>
      <c r="F201">
        <v>0.66700000000000004</v>
      </c>
      <c r="G201">
        <v>0.66700000000000004</v>
      </c>
      <c r="H201">
        <v>0.66700000000000004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341</v>
      </c>
      <c r="O201">
        <v>51</v>
      </c>
      <c r="P201">
        <v>392</v>
      </c>
      <c r="Q201">
        <v>15566</v>
      </c>
      <c r="R201">
        <v>0.66700000000000004</v>
      </c>
      <c r="S201">
        <v>0.66700000000000004</v>
      </c>
      <c r="T201">
        <v>0.66700000000000004</v>
      </c>
      <c r="U201">
        <v>0.66700000000000004</v>
      </c>
      <c r="V201">
        <v>0.66700000000000004</v>
      </c>
      <c r="W201">
        <v>0.66700000000000004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322</v>
      </c>
      <c r="AD201">
        <v>52</v>
      </c>
      <c r="AE201">
        <v>374</v>
      </c>
      <c r="AF201">
        <v>15759</v>
      </c>
      <c r="AG201">
        <v>0.66700000000000004</v>
      </c>
      <c r="AH201">
        <v>0.66700000000000004</v>
      </c>
      <c r="AI201">
        <v>0.66700000000000004</v>
      </c>
      <c r="AJ201">
        <v>0.66700000000000004</v>
      </c>
      <c r="AK201">
        <v>0.66700000000000004</v>
      </c>
      <c r="AL201">
        <v>0.66700000000000004</v>
      </c>
      <c r="AM201">
        <v>1</v>
      </c>
      <c r="AN201">
        <v>0</v>
      </c>
      <c r="AO201">
        <v>0</v>
      </c>
      <c r="AP201">
        <v>0</v>
      </c>
      <c r="AQ201">
        <v>2</v>
      </c>
      <c r="AR201">
        <v>316</v>
      </c>
      <c r="AS201">
        <v>34</v>
      </c>
      <c r="AT201">
        <v>350</v>
      </c>
      <c r="AU201">
        <v>14363</v>
      </c>
      <c r="AV201">
        <f t="shared" si="10"/>
        <v>0.55566666666666664</v>
      </c>
      <c r="AW201">
        <f t="shared" si="11"/>
        <v>0.55566666666666664</v>
      </c>
      <c r="AX201">
        <f t="shared" si="12"/>
        <v>0.55566666666666664</v>
      </c>
      <c r="AY201" s="3" t="str">
        <f>VLOOKUP($B201,[1]queries!$A$2:$V$697,AY$1,FALSE)</f>
        <v>web_search_engine</v>
      </c>
      <c r="AZ201" s="3" t="str">
        <f>VLOOKUP($B201,[1]queries!$A$2:$V$697,AZ$1,FALSE)</f>
        <v>SELECT released_year, name, is_active FROM web_search_engine WHERE released_year = 1993 AND name = 'WWW Worm'</v>
      </c>
      <c r="BA201" s="3" t="str">
        <f>VLOOKUP($B201,[1]queries!$A$2:$V$697,BA$1,FALSE)</f>
        <v>List the released_year, name and is_active of web_search_engines WHERE released_year is equal to 1993 and name is equal to WWW Worm</v>
      </c>
      <c r="BB201" s="3">
        <f>VLOOKUP($B201,[1]queries!$A$2:$V$697,BB$1,FALSE)</f>
        <v>1</v>
      </c>
      <c r="BC201" s="3">
        <f>VLOOKUP($B201,[1]queries!$A$2:$V$697,BC$1,FALSE)</f>
        <v>3</v>
      </c>
      <c r="BD201" s="3">
        <f>VLOOKUP($B201,[1]queries!$A$2:$V$697,BD$1,FALSE)</f>
        <v>1</v>
      </c>
      <c r="BE201" s="3">
        <f>VLOOKUP($B201,[1]queries!$A$2:$V$697,BE$1,FALSE)</f>
        <v>2</v>
      </c>
      <c r="BF201" s="3">
        <f>VLOOKUP($B201,[1]queries!$A$2:$V$697,BF$1,FALSE)</f>
        <v>1</v>
      </c>
      <c r="BG201" s="3">
        <f>VLOOKUP($B201,[1]queries!$A$2:$V$697,BG$1,FALSE)</f>
        <v>1</v>
      </c>
      <c r="BH201" s="3">
        <f>VLOOKUP($B201,[1]queries!$A$2:$V$697,BH$1,FALSE)</f>
        <v>1</v>
      </c>
      <c r="BI201" s="3">
        <f>VLOOKUP($B201,[1]queries!$A$2:$V$697,BI$1,FALSE)</f>
        <v>0</v>
      </c>
      <c r="BJ201" s="3">
        <f>VLOOKUP($B201,[1]queries!$A$2:$V$697,BJ$1,FALSE)</f>
        <v>0</v>
      </c>
      <c r="BK201" s="3">
        <f>VLOOKUP($B201,[1]queries!$A$2:$V$697,BK$1,FALSE)</f>
        <v>0</v>
      </c>
      <c r="BL201" s="3">
        <f>VLOOKUP($B201,[1]queries!$A$2:$V$697,BL$1,FALSE)</f>
        <v>0</v>
      </c>
      <c r="BM201" s="3">
        <f>VLOOKUP($B201,[1]queries!$A$2:$V$697,BM$1,FALSE)</f>
        <v>0</v>
      </c>
      <c r="BN201" s="3">
        <f>VLOOKUP($B201,[1]queries!$A$2:$V$697,BN$1,FALSE)</f>
        <v>0</v>
      </c>
      <c r="BO201" s="3">
        <f>VLOOKUP($B201,[1]queries!$A$2:$V$697,BO$1,FALSE)</f>
        <v>0</v>
      </c>
      <c r="BP201" s="3">
        <f>VLOOKUP($B201,[1]queries!$A$2:$V$697,BP$1,FALSE)</f>
        <v>0</v>
      </c>
      <c r="BQ201" s="3">
        <f>VLOOKUP($B201,[1]queries!$A$2:$V$697,BQ$1,FALSE)</f>
        <v>3</v>
      </c>
      <c r="BR201" s="3">
        <f>VLOOKUP($B201,[1]queries!$A$2:$V$697,BR$1,FALSE)</f>
        <v>2</v>
      </c>
    </row>
    <row r="202" spans="1:70" x14ac:dyDescent="0.2">
      <c r="A202" s="1">
        <v>201</v>
      </c>
      <c r="B202" t="s">
        <v>254</v>
      </c>
      <c r="C202">
        <v>0.71399999999999997</v>
      </c>
      <c r="D202">
        <v>0.71399999999999997</v>
      </c>
      <c r="E202">
        <v>0.71399999999999997</v>
      </c>
      <c r="F202">
        <v>0.71399999999999997</v>
      </c>
      <c r="G202">
        <v>0.71399999999999997</v>
      </c>
      <c r="H202">
        <v>0.71399999999999997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527</v>
      </c>
      <c r="O202">
        <v>82</v>
      </c>
      <c r="P202">
        <v>609</v>
      </c>
      <c r="Q202">
        <v>14444</v>
      </c>
      <c r="R202">
        <v>0.625</v>
      </c>
      <c r="S202">
        <v>0.625</v>
      </c>
      <c r="T202">
        <v>0.71399999999999997</v>
      </c>
      <c r="U202">
        <v>0.71399999999999997</v>
      </c>
      <c r="V202">
        <v>0.66700000000000004</v>
      </c>
      <c r="W202">
        <v>0.66700000000000004</v>
      </c>
      <c r="X202">
        <v>0.5</v>
      </c>
      <c r="Y202">
        <v>0</v>
      </c>
      <c r="Z202">
        <v>0</v>
      </c>
      <c r="AA202">
        <v>0</v>
      </c>
      <c r="AB202">
        <v>3</v>
      </c>
      <c r="AC202">
        <v>889</v>
      </c>
      <c r="AD202">
        <v>145</v>
      </c>
      <c r="AE202">
        <v>1034</v>
      </c>
      <c r="AF202">
        <v>28928</v>
      </c>
      <c r="AG202">
        <v>0.71399999999999997</v>
      </c>
      <c r="AH202">
        <v>0.71399999999999997</v>
      </c>
      <c r="AI202">
        <v>0.71399999999999997</v>
      </c>
      <c r="AJ202">
        <v>0.71399999999999997</v>
      </c>
      <c r="AK202">
        <v>0.71399999999999997</v>
      </c>
      <c r="AL202">
        <v>0.71399999999999997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502</v>
      </c>
      <c r="AS202">
        <v>82</v>
      </c>
      <c r="AT202">
        <v>584</v>
      </c>
      <c r="AU202">
        <v>14912</v>
      </c>
      <c r="AV202">
        <f t="shared" si="10"/>
        <v>0.57133333333333336</v>
      </c>
      <c r="AW202">
        <f t="shared" si="11"/>
        <v>0.38900000000000001</v>
      </c>
      <c r="AX202">
        <f t="shared" si="12"/>
        <v>0.57133333333333336</v>
      </c>
      <c r="AY202" s="3" t="str">
        <f>VLOOKUP($B202,[1]queries!$A$2:$V$697,AY$1,FALSE)</f>
        <v>chemical_element</v>
      </c>
      <c r="AZ202" s="3" t="str">
        <f>VLOOKUP($B202,[1]queries!$A$2:$V$697,AZ$1,FALSE)</f>
        <v>SELECT atomic_number, symbol, element, periodic_table_group, period, block, atomic_weight, origin, phase FROM chemical_element WHERE element = 'Hydrogen' AND period &lt;= 1</v>
      </c>
      <c r="BA202" s="3" t="str">
        <f>VLOOKUP($B202,[1]queries!$A$2:$V$697,BA$1,FALSE)</f>
        <v>List the atomic_number, symbol, element, periodic_table_group, period, block, atomic_weight, origin and phase of chemical_elements WHERE element is equal to Hydrogen and period is smaller or equal than 1</v>
      </c>
      <c r="BB202" s="3">
        <f>VLOOKUP($B202,[1]queries!$A$2:$V$697,BB$1,FALSE)</f>
        <v>1</v>
      </c>
      <c r="BC202" s="3">
        <f>VLOOKUP($B202,[1]queries!$A$2:$V$697,BC$1,FALSE)</f>
        <v>9</v>
      </c>
      <c r="BD202" s="3">
        <f>VLOOKUP($B202,[1]queries!$A$2:$V$697,BD$1,FALSE)</f>
        <v>3</v>
      </c>
      <c r="BE202" s="3">
        <f>VLOOKUP($B202,[1]queries!$A$2:$V$697,BE$1,FALSE)</f>
        <v>6</v>
      </c>
      <c r="BF202" s="3">
        <f>VLOOKUP($B202,[1]queries!$A$2:$V$697,BF$1,FALSE)</f>
        <v>1</v>
      </c>
      <c r="BG202" s="3">
        <f>VLOOKUP($B202,[1]queries!$A$2:$V$697,BG$1,FALSE)</f>
        <v>1</v>
      </c>
      <c r="BH202" s="3">
        <f>VLOOKUP($B202,[1]queries!$A$2:$V$697,BH$1,FALSE)</f>
        <v>1</v>
      </c>
      <c r="BI202" s="3">
        <f>VLOOKUP($B202,[1]queries!$A$2:$V$697,BI$1,FALSE)</f>
        <v>0</v>
      </c>
      <c r="BJ202" s="3">
        <f>VLOOKUP($B202,[1]queries!$A$2:$V$697,BJ$1,FALSE)</f>
        <v>0</v>
      </c>
      <c r="BK202" s="3">
        <f>VLOOKUP($B202,[1]queries!$A$2:$V$697,BK$1,FALSE)</f>
        <v>0</v>
      </c>
      <c r="BL202" s="3">
        <f>VLOOKUP($B202,[1]queries!$A$2:$V$697,BL$1,FALSE)</f>
        <v>0</v>
      </c>
      <c r="BM202" s="3">
        <f>VLOOKUP($B202,[1]queries!$A$2:$V$697,BM$1,FALSE)</f>
        <v>0</v>
      </c>
      <c r="BN202" s="3">
        <f>VLOOKUP($B202,[1]queries!$A$2:$V$697,BN$1,FALSE)</f>
        <v>0</v>
      </c>
      <c r="BO202" s="3">
        <f>VLOOKUP($B202,[1]queries!$A$2:$V$697,BO$1,FALSE)</f>
        <v>0</v>
      </c>
      <c r="BP202" s="3">
        <f>VLOOKUP($B202,[1]queries!$A$2:$V$697,BP$1,FALSE)</f>
        <v>0</v>
      </c>
      <c r="BQ202" s="3">
        <f>VLOOKUP($B202,[1]queries!$A$2:$V$697,BQ$1,FALSE)</f>
        <v>9</v>
      </c>
      <c r="BR202" s="3">
        <f>VLOOKUP($B202,[1]queries!$A$2:$V$697,BR$1,FALSE)</f>
        <v>2</v>
      </c>
    </row>
    <row r="203" spans="1:70" x14ac:dyDescent="0.2">
      <c r="A203" s="1">
        <v>202</v>
      </c>
      <c r="B203" t="s">
        <v>255</v>
      </c>
      <c r="C203">
        <v>0.76900000000000002</v>
      </c>
      <c r="D203">
        <v>0.76900000000000002</v>
      </c>
      <c r="E203">
        <v>0.83299999999999996</v>
      </c>
      <c r="F203">
        <v>0.83299999999999996</v>
      </c>
      <c r="G203">
        <v>0.8</v>
      </c>
      <c r="H203">
        <v>0.8</v>
      </c>
      <c r="I203">
        <v>1</v>
      </c>
      <c r="J203">
        <v>0</v>
      </c>
      <c r="K203">
        <v>0</v>
      </c>
      <c r="L203">
        <v>0</v>
      </c>
      <c r="M203">
        <v>3</v>
      </c>
      <c r="N203">
        <v>924</v>
      </c>
      <c r="O203">
        <v>176</v>
      </c>
      <c r="P203">
        <v>1100</v>
      </c>
      <c r="Q203">
        <v>24721</v>
      </c>
      <c r="R203">
        <v>0.76900000000000002</v>
      </c>
      <c r="S203">
        <v>0.76900000000000002</v>
      </c>
      <c r="T203">
        <v>0.83299999999999996</v>
      </c>
      <c r="U203">
        <v>0.83299999999999996</v>
      </c>
      <c r="V203">
        <v>0.8</v>
      </c>
      <c r="W203">
        <v>0.8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552</v>
      </c>
      <c r="AD203">
        <v>177</v>
      </c>
      <c r="AE203">
        <v>729</v>
      </c>
      <c r="AF203">
        <v>18575</v>
      </c>
      <c r="AG203">
        <v>0.76900000000000002</v>
      </c>
      <c r="AH203">
        <v>0.76900000000000002</v>
      </c>
      <c r="AI203">
        <v>0.83299999999999996</v>
      </c>
      <c r="AJ203">
        <v>0.83299999999999996</v>
      </c>
      <c r="AK203">
        <v>0.8</v>
      </c>
      <c r="AL203">
        <v>0.8</v>
      </c>
      <c r="AM203">
        <v>1</v>
      </c>
      <c r="AN203">
        <v>0</v>
      </c>
      <c r="AO203">
        <v>0</v>
      </c>
      <c r="AP203">
        <v>0</v>
      </c>
      <c r="AQ203">
        <v>2</v>
      </c>
      <c r="AR203">
        <v>550</v>
      </c>
      <c r="AS203">
        <v>177</v>
      </c>
      <c r="AT203">
        <v>727</v>
      </c>
      <c r="AU203">
        <v>16840</v>
      </c>
      <c r="AV203">
        <f t="shared" si="10"/>
        <v>0.6</v>
      </c>
      <c r="AW203">
        <f t="shared" si="11"/>
        <v>0.6</v>
      </c>
      <c r="AX203">
        <f t="shared" si="12"/>
        <v>0.6</v>
      </c>
      <c r="AY203" s="3" t="str">
        <f>VLOOKUP($B203,[1]queries!$A$2:$V$697,AY$1,FALSE)</f>
        <v>chemical_element</v>
      </c>
      <c r="AZ203" s="3" t="str">
        <f>VLOOKUP($B203,[1]queries!$A$2:$V$697,AZ$1,FALSE)</f>
        <v>SELECT atomic_number, symbol, element, periodic_table_group, period, block, atomic_weight, origin, phase FROM chemical_element WHERE period = 1</v>
      </c>
      <c r="BA203" s="3" t="str">
        <f>VLOOKUP($B203,[1]queries!$A$2:$V$697,BA$1,FALSE)</f>
        <v>List the atomic_number, symbol, element, periodic_table_group, period, block, atomic_weight, origin and phase of chemical_elements WHERE period is equal to 1</v>
      </c>
      <c r="BB203" s="3">
        <f>VLOOKUP($B203,[1]queries!$A$2:$V$697,BB$1,FALSE)</f>
        <v>2</v>
      </c>
      <c r="BC203" s="3">
        <f>VLOOKUP($B203,[1]queries!$A$2:$V$697,BC$1,FALSE)</f>
        <v>9</v>
      </c>
      <c r="BD203" s="3">
        <f>VLOOKUP($B203,[1]queries!$A$2:$V$697,BD$1,FALSE)</f>
        <v>3</v>
      </c>
      <c r="BE203" s="3">
        <f>VLOOKUP($B203,[1]queries!$A$2:$V$697,BE$1,FALSE)</f>
        <v>6</v>
      </c>
      <c r="BF203" s="3">
        <f>VLOOKUP($B203,[1]queries!$A$2:$V$697,BF$1,FALSE)</f>
        <v>1</v>
      </c>
      <c r="BG203" s="3">
        <f>VLOOKUP($B203,[1]queries!$A$2:$V$697,BG$1,FALSE)</f>
        <v>1</v>
      </c>
      <c r="BH203" s="3">
        <f>VLOOKUP($B203,[1]queries!$A$2:$V$697,BH$1,FALSE)</f>
        <v>0</v>
      </c>
      <c r="BI203" s="3">
        <f>VLOOKUP($B203,[1]queries!$A$2:$V$697,BI$1,FALSE)</f>
        <v>0</v>
      </c>
      <c r="BJ203" s="3">
        <f>VLOOKUP($B203,[1]queries!$A$2:$V$697,BJ$1,FALSE)</f>
        <v>0</v>
      </c>
      <c r="BK203" s="3">
        <f>VLOOKUP($B203,[1]queries!$A$2:$V$697,BK$1,FALSE)</f>
        <v>0</v>
      </c>
      <c r="BL203" s="3">
        <f>VLOOKUP($B203,[1]queries!$A$2:$V$697,BL$1,FALSE)</f>
        <v>0</v>
      </c>
      <c r="BM203" s="3">
        <f>VLOOKUP($B203,[1]queries!$A$2:$V$697,BM$1,FALSE)</f>
        <v>0</v>
      </c>
      <c r="BN203" s="3">
        <f>VLOOKUP($B203,[1]queries!$A$2:$V$697,BN$1,FALSE)</f>
        <v>0</v>
      </c>
      <c r="BO203" s="3">
        <f>VLOOKUP($B203,[1]queries!$A$2:$V$697,BO$1,FALSE)</f>
        <v>0</v>
      </c>
      <c r="BP203" s="3">
        <f>VLOOKUP($B203,[1]queries!$A$2:$V$697,BP$1,FALSE)</f>
        <v>0</v>
      </c>
      <c r="BQ203" s="3">
        <f>VLOOKUP($B203,[1]queries!$A$2:$V$697,BQ$1,FALSE)</f>
        <v>9</v>
      </c>
      <c r="BR203" s="3" t="str">
        <f>VLOOKUP($B203,[1]queries!$A$2:$V$697,BR$1,FALSE)</f>
        <v/>
      </c>
    </row>
    <row r="204" spans="1:70" x14ac:dyDescent="0.2">
      <c r="A204" s="1">
        <v>203</v>
      </c>
      <c r="B204" t="s">
        <v>256</v>
      </c>
      <c r="C204">
        <v>0.05</v>
      </c>
      <c r="D204">
        <v>0.5</v>
      </c>
      <c r="E204">
        <v>0.2</v>
      </c>
      <c r="F204">
        <v>0.6</v>
      </c>
      <c r="G204">
        <v>0.08</v>
      </c>
      <c r="H204">
        <v>0.54500000000000004</v>
      </c>
      <c r="I204">
        <v>0.2</v>
      </c>
      <c r="J204">
        <v>0</v>
      </c>
      <c r="K204">
        <v>0</v>
      </c>
      <c r="L204">
        <v>0</v>
      </c>
      <c r="M204">
        <v>6</v>
      </c>
      <c r="N204">
        <v>2729</v>
      </c>
      <c r="O204">
        <v>671</v>
      </c>
      <c r="P204">
        <v>3400</v>
      </c>
      <c r="Q204">
        <v>57416</v>
      </c>
      <c r="R204">
        <v>0.222</v>
      </c>
      <c r="S204">
        <v>0.55600000000000005</v>
      </c>
      <c r="T204">
        <v>0.4</v>
      </c>
      <c r="U204">
        <v>0.6</v>
      </c>
      <c r="V204">
        <v>0.28599999999999998</v>
      </c>
      <c r="W204">
        <v>0.57699999999999996</v>
      </c>
      <c r="X204">
        <v>0.5</v>
      </c>
      <c r="Y204">
        <v>0</v>
      </c>
      <c r="Z204">
        <v>0</v>
      </c>
      <c r="AA204">
        <v>0</v>
      </c>
      <c r="AB204">
        <v>3</v>
      </c>
      <c r="AC204">
        <v>644</v>
      </c>
      <c r="AD204">
        <v>149</v>
      </c>
      <c r="AE204">
        <v>793</v>
      </c>
      <c r="AF204">
        <v>27580</v>
      </c>
      <c r="AG204">
        <v>9.0999999999999998E-2</v>
      </c>
      <c r="AH204">
        <v>0.54500000000000004</v>
      </c>
      <c r="AI204">
        <v>0.2</v>
      </c>
      <c r="AJ204">
        <v>0.6</v>
      </c>
      <c r="AK204">
        <v>0.125</v>
      </c>
      <c r="AL204">
        <v>0.57099999999999995</v>
      </c>
      <c r="AM204">
        <v>0.4</v>
      </c>
      <c r="AN204">
        <v>0</v>
      </c>
      <c r="AO204">
        <v>0</v>
      </c>
      <c r="AP204">
        <v>0</v>
      </c>
      <c r="AQ204">
        <v>4</v>
      </c>
      <c r="AR204">
        <v>996</v>
      </c>
      <c r="AS204">
        <v>209</v>
      </c>
      <c r="AT204">
        <v>1205</v>
      </c>
      <c r="AU204">
        <v>35541</v>
      </c>
      <c r="AV204">
        <f t="shared" si="10"/>
        <v>0.24833333333333338</v>
      </c>
      <c r="AW204">
        <f t="shared" si="11"/>
        <v>0.35899999999999999</v>
      </c>
      <c r="AX204">
        <f t="shared" si="12"/>
        <v>0.32366666666666666</v>
      </c>
      <c r="AY204" s="3" t="str">
        <f>VLOOKUP($B204,[1]queries!$A$2:$V$697,AY$1,FALSE)</f>
        <v>video_game_publisher</v>
      </c>
      <c r="AZ204" s="3" t="str">
        <f>VLOOKUP($B204,[1]queries!$A$2:$V$697,AZ$1,FALSE)</f>
        <v>SELECT publisher_name, established_in_year, nation FROM video_game_publisher WHERE nation = 'Italy'</v>
      </c>
      <c r="BA204" s="3" t="str">
        <f>VLOOKUP($B204,[1]queries!$A$2:$V$697,BA$1,FALSE)</f>
        <v>List the publisher_name, established_in_year and nation of video_game_publishers WHERE nation is equal to Italy</v>
      </c>
      <c r="BB204" s="3">
        <f>VLOOKUP($B204,[1]queries!$A$2:$V$697,BB$1,FALSE)</f>
        <v>2</v>
      </c>
      <c r="BC204" s="3">
        <f>VLOOKUP($B204,[1]queries!$A$2:$V$697,BC$1,FALSE)</f>
        <v>3</v>
      </c>
      <c r="BD204" s="3">
        <f>VLOOKUP($B204,[1]queries!$A$2:$V$697,BD$1,FALSE)</f>
        <v>1</v>
      </c>
      <c r="BE204" s="3">
        <f>VLOOKUP($B204,[1]queries!$A$2:$V$697,BE$1,FALSE)</f>
        <v>2</v>
      </c>
      <c r="BF204" s="3">
        <f>VLOOKUP($B204,[1]queries!$A$2:$V$697,BF$1,FALSE)</f>
        <v>1</v>
      </c>
      <c r="BG204" s="3">
        <f>VLOOKUP($B204,[1]queries!$A$2:$V$697,BG$1,FALSE)</f>
        <v>0</v>
      </c>
      <c r="BH204" s="3">
        <f>VLOOKUP($B204,[1]queries!$A$2:$V$697,BH$1,FALSE)</f>
        <v>1</v>
      </c>
      <c r="BI204" s="3">
        <f>VLOOKUP($B204,[1]queries!$A$2:$V$697,BI$1,FALSE)</f>
        <v>0</v>
      </c>
      <c r="BJ204" s="3">
        <f>VLOOKUP($B204,[1]queries!$A$2:$V$697,BJ$1,FALSE)</f>
        <v>0</v>
      </c>
      <c r="BK204" s="3">
        <f>VLOOKUP($B204,[1]queries!$A$2:$V$697,BK$1,FALSE)</f>
        <v>0</v>
      </c>
      <c r="BL204" s="3">
        <f>VLOOKUP($B204,[1]queries!$A$2:$V$697,BL$1,FALSE)</f>
        <v>0</v>
      </c>
      <c r="BM204" s="3">
        <f>VLOOKUP($B204,[1]queries!$A$2:$V$697,BM$1,FALSE)</f>
        <v>0</v>
      </c>
      <c r="BN204" s="3">
        <f>VLOOKUP($B204,[1]queries!$A$2:$V$697,BN$1,FALSE)</f>
        <v>0</v>
      </c>
      <c r="BO204" s="3">
        <f>VLOOKUP($B204,[1]queries!$A$2:$V$697,BO$1,FALSE)</f>
        <v>0</v>
      </c>
      <c r="BP204" s="3">
        <f>VLOOKUP($B204,[1]queries!$A$2:$V$697,BP$1,FALSE)</f>
        <v>0</v>
      </c>
      <c r="BQ204" s="3">
        <f>VLOOKUP($B204,[1]queries!$A$2:$V$697,BQ$1,FALSE)</f>
        <v>3</v>
      </c>
      <c r="BR204" s="3" t="str">
        <f>VLOOKUP($B204,[1]queries!$A$2:$V$697,BR$1,FALSE)</f>
        <v/>
      </c>
    </row>
    <row r="205" spans="1:70" x14ac:dyDescent="0.2">
      <c r="A205" s="1">
        <v>204</v>
      </c>
      <c r="B205" t="s">
        <v>257</v>
      </c>
      <c r="C205">
        <v>0.66700000000000004</v>
      </c>
      <c r="D205">
        <v>0.66700000000000004</v>
      </c>
      <c r="E205">
        <v>0.66700000000000004</v>
      </c>
      <c r="F205">
        <v>0.66700000000000004</v>
      </c>
      <c r="G205">
        <v>0.66700000000000004</v>
      </c>
      <c r="H205">
        <v>0.66700000000000004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341</v>
      </c>
      <c r="O205">
        <v>51</v>
      </c>
      <c r="P205">
        <v>392</v>
      </c>
      <c r="Q205">
        <v>14023</v>
      </c>
      <c r="R205">
        <v>0.66700000000000004</v>
      </c>
      <c r="S205">
        <v>0.66700000000000004</v>
      </c>
      <c r="T205">
        <v>0.66700000000000004</v>
      </c>
      <c r="U205">
        <v>0.66700000000000004</v>
      </c>
      <c r="V205">
        <v>0.66700000000000004</v>
      </c>
      <c r="W205">
        <v>0.66700000000000004</v>
      </c>
      <c r="X205">
        <v>1</v>
      </c>
      <c r="Y205">
        <v>0</v>
      </c>
      <c r="Z205">
        <v>0</v>
      </c>
      <c r="AA205">
        <v>0</v>
      </c>
      <c r="AB205">
        <v>2</v>
      </c>
      <c r="AC205">
        <v>326</v>
      </c>
      <c r="AD205">
        <v>52</v>
      </c>
      <c r="AE205">
        <v>378</v>
      </c>
      <c r="AF205">
        <v>21047</v>
      </c>
      <c r="AG205">
        <v>0.66700000000000004</v>
      </c>
      <c r="AH205">
        <v>0.66700000000000004</v>
      </c>
      <c r="AI205">
        <v>0.66700000000000004</v>
      </c>
      <c r="AJ205">
        <v>0.66700000000000004</v>
      </c>
      <c r="AK205">
        <v>0.66700000000000004</v>
      </c>
      <c r="AL205">
        <v>0.66700000000000004</v>
      </c>
      <c r="AM205">
        <v>1</v>
      </c>
      <c r="AN205">
        <v>0</v>
      </c>
      <c r="AO205">
        <v>0</v>
      </c>
      <c r="AP205">
        <v>0</v>
      </c>
      <c r="AQ205">
        <v>2</v>
      </c>
      <c r="AR205">
        <v>316</v>
      </c>
      <c r="AS205">
        <v>52</v>
      </c>
      <c r="AT205">
        <v>368</v>
      </c>
      <c r="AU205">
        <v>19294</v>
      </c>
      <c r="AV205">
        <f t="shared" si="10"/>
        <v>0.55566666666666664</v>
      </c>
      <c r="AW205">
        <f t="shared" si="11"/>
        <v>0.55566666666666664</v>
      </c>
      <c r="AX205">
        <f t="shared" si="12"/>
        <v>0.55566666666666664</v>
      </c>
      <c r="AY205" s="3" t="str">
        <f>VLOOKUP($B205,[1]queries!$A$2:$V$697,AY$1,FALSE)</f>
        <v>web_search_engine</v>
      </c>
      <c r="AZ205" s="3" t="str">
        <f>VLOOKUP($B205,[1]queries!$A$2:$V$697,AZ$1,FALSE)</f>
        <v>SELECT released_year, name, is_active FROM web_search_engine WHERE released_year &lt;= 1993 AND name = 'JumpStation'</v>
      </c>
      <c r="BA205" s="3" t="str">
        <f>VLOOKUP($B205,[1]queries!$A$2:$V$697,BA$1,FALSE)</f>
        <v>List the released_year, name and is_active of web_search_engines WHERE released_year is smaller or equal than 1993 and name is equal to JumpStation</v>
      </c>
      <c r="BB205" s="3">
        <f>VLOOKUP($B205,[1]queries!$A$2:$V$697,BB$1,FALSE)</f>
        <v>1</v>
      </c>
      <c r="BC205" s="3">
        <f>VLOOKUP($B205,[1]queries!$A$2:$V$697,BC$1,FALSE)</f>
        <v>3</v>
      </c>
      <c r="BD205" s="3">
        <f>VLOOKUP($B205,[1]queries!$A$2:$V$697,BD$1,FALSE)</f>
        <v>1</v>
      </c>
      <c r="BE205" s="3">
        <f>VLOOKUP($B205,[1]queries!$A$2:$V$697,BE$1,FALSE)</f>
        <v>2</v>
      </c>
      <c r="BF205" s="3">
        <f>VLOOKUP($B205,[1]queries!$A$2:$V$697,BF$1,FALSE)</f>
        <v>1</v>
      </c>
      <c r="BG205" s="3">
        <f>VLOOKUP($B205,[1]queries!$A$2:$V$697,BG$1,FALSE)</f>
        <v>1</v>
      </c>
      <c r="BH205" s="3">
        <f>VLOOKUP($B205,[1]queries!$A$2:$V$697,BH$1,FALSE)</f>
        <v>1</v>
      </c>
      <c r="BI205" s="3">
        <f>VLOOKUP($B205,[1]queries!$A$2:$V$697,BI$1,FALSE)</f>
        <v>0</v>
      </c>
      <c r="BJ205" s="3">
        <f>VLOOKUP($B205,[1]queries!$A$2:$V$697,BJ$1,FALSE)</f>
        <v>0</v>
      </c>
      <c r="BK205" s="3">
        <f>VLOOKUP($B205,[1]queries!$A$2:$V$697,BK$1,FALSE)</f>
        <v>0</v>
      </c>
      <c r="BL205" s="3">
        <f>VLOOKUP($B205,[1]queries!$A$2:$V$697,BL$1,FALSE)</f>
        <v>0</v>
      </c>
      <c r="BM205" s="3">
        <f>VLOOKUP($B205,[1]queries!$A$2:$V$697,BM$1,FALSE)</f>
        <v>0</v>
      </c>
      <c r="BN205" s="3">
        <f>VLOOKUP($B205,[1]queries!$A$2:$V$697,BN$1,FALSE)</f>
        <v>0</v>
      </c>
      <c r="BO205" s="3">
        <f>VLOOKUP($B205,[1]queries!$A$2:$V$697,BO$1,FALSE)</f>
        <v>0</v>
      </c>
      <c r="BP205" s="3">
        <f>VLOOKUP($B205,[1]queries!$A$2:$V$697,BP$1,FALSE)</f>
        <v>0</v>
      </c>
      <c r="BQ205" s="3">
        <f>VLOOKUP($B205,[1]queries!$A$2:$V$697,BQ$1,FALSE)</f>
        <v>3</v>
      </c>
      <c r="BR205" s="3">
        <f>VLOOKUP($B205,[1]queries!$A$2:$V$697,BR$1,FALSE)</f>
        <v>2</v>
      </c>
    </row>
    <row r="206" spans="1:70" x14ac:dyDescent="0.2">
      <c r="A206" s="1">
        <v>205</v>
      </c>
      <c r="B206" t="s">
        <v>258</v>
      </c>
      <c r="C206">
        <v>0.71399999999999997</v>
      </c>
      <c r="D206">
        <v>0.71399999999999997</v>
      </c>
      <c r="E206">
        <v>0.71399999999999997</v>
      </c>
      <c r="F206">
        <v>0.71399999999999997</v>
      </c>
      <c r="G206">
        <v>0.71399999999999997</v>
      </c>
      <c r="H206">
        <v>0.71399999999999997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527</v>
      </c>
      <c r="O206">
        <v>82</v>
      </c>
      <c r="P206">
        <v>609</v>
      </c>
      <c r="Q206">
        <v>28165</v>
      </c>
      <c r="R206">
        <v>0.71399999999999997</v>
      </c>
      <c r="S206">
        <v>0.71399999999999997</v>
      </c>
      <c r="T206">
        <v>0.71399999999999997</v>
      </c>
      <c r="U206">
        <v>0.71399999999999997</v>
      </c>
      <c r="V206">
        <v>0.71399999999999997</v>
      </c>
      <c r="W206">
        <v>0.71399999999999997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502</v>
      </c>
      <c r="AD206">
        <v>130</v>
      </c>
      <c r="AE206">
        <v>632</v>
      </c>
      <c r="AF206">
        <v>16707</v>
      </c>
      <c r="AG206">
        <v>0.71399999999999997</v>
      </c>
      <c r="AH206">
        <v>0.71399999999999997</v>
      </c>
      <c r="AI206">
        <v>0.71399999999999997</v>
      </c>
      <c r="AJ206">
        <v>0.71399999999999997</v>
      </c>
      <c r="AK206">
        <v>0.71399999999999997</v>
      </c>
      <c r="AL206">
        <v>0.71399999999999997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502</v>
      </c>
      <c r="AS206">
        <v>130</v>
      </c>
      <c r="AT206">
        <v>632</v>
      </c>
      <c r="AU206">
        <v>22563</v>
      </c>
      <c r="AV206">
        <f t="shared" si="10"/>
        <v>0.57133333333333336</v>
      </c>
      <c r="AW206">
        <f t="shared" si="11"/>
        <v>0.57133333333333336</v>
      </c>
      <c r="AX206">
        <f t="shared" si="12"/>
        <v>0.57133333333333336</v>
      </c>
      <c r="AY206" s="3" t="str">
        <f>VLOOKUP($B206,[1]queries!$A$2:$V$697,AY$1,FALSE)</f>
        <v>chemical_element</v>
      </c>
      <c r="AZ206" s="3" t="str">
        <f>VLOOKUP($B206,[1]queries!$A$2:$V$697,AZ$1,FALSE)</f>
        <v>SELECT atomic_number, symbol, element, periodic_table_group, period, block, atomic_weight, origin, phase FROM chemical_element WHERE element = 'Hydrogen' AND period = 1</v>
      </c>
      <c r="BA206" s="3" t="str">
        <f>VLOOKUP($B206,[1]queries!$A$2:$V$697,BA$1,FALSE)</f>
        <v>List the atomic_number, symbol, element, periodic_table_group, period, block, atomic_weight, origin and phase of chemical_elements WHERE element is equal to Hydrogen and period is equal to 1</v>
      </c>
      <c r="BB206" s="3">
        <f>VLOOKUP($B206,[1]queries!$A$2:$V$697,BB$1,FALSE)</f>
        <v>1</v>
      </c>
      <c r="BC206" s="3">
        <f>VLOOKUP($B206,[1]queries!$A$2:$V$697,BC$1,FALSE)</f>
        <v>9</v>
      </c>
      <c r="BD206" s="3">
        <f>VLOOKUP($B206,[1]queries!$A$2:$V$697,BD$1,FALSE)</f>
        <v>3</v>
      </c>
      <c r="BE206" s="3">
        <f>VLOOKUP($B206,[1]queries!$A$2:$V$697,BE$1,FALSE)</f>
        <v>6</v>
      </c>
      <c r="BF206" s="3">
        <f>VLOOKUP($B206,[1]queries!$A$2:$V$697,BF$1,FALSE)</f>
        <v>1</v>
      </c>
      <c r="BG206" s="3">
        <f>VLOOKUP($B206,[1]queries!$A$2:$V$697,BG$1,FALSE)</f>
        <v>1</v>
      </c>
      <c r="BH206" s="3">
        <f>VLOOKUP($B206,[1]queries!$A$2:$V$697,BH$1,FALSE)</f>
        <v>1</v>
      </c>
      <c r="BI206" s="3">
        <f>VLOOKUP($B206,[1]queries!$A$2:$V$697,BI$1,FALSE)</f>
        <v>0</v>
      </c>
      <c r="BJ206" s="3">
        <f>VLOOKUP($B206,[1]queries!$A$2:$V$697,BJ$1,FALSE)</f>
        <v>0</v>
      </c>
      <c r="BK206" s="3">
        <f>VLOOKUP($B206,[1]queries!$A$2:$V$697,BK$1,FALSE)</f>
        <v>0</v>
      </c>
      <c r="BL206" s="3">
        <f>VLOOKUP($B206,[1]queries!$A$2:$V$697,BL$1,FALSE)</f>
        <v>0</v>
      </c>
      <c r="BM206" s="3">
        <f>VLOOKUP($B206,[1]queries!$A$2:$V$697,BM$1,FALSE)</f>
        <v>0</v>
      </c>
      <c r="BN206" s="3">
        <f>VLOOKUP($B206,[1]queries!$A$2:$V$697,BN$1,FALSE)</f>
        <v>0</v>
      </c>
      <c r="BO206" s="3">
        <f>VLOOKUP($B206,[1]queries!$A$2:$V$697,BO$1,FALSE)</f>
        <v>0</v>
      </c>
      <c r="BP206" s="3">
        <f>VLOOKUP($B206,[1]queries!$A$2:$V$697,BP$1,FALSE)</f>
        <v>0</v>
      </c>
      <c r="BQ206" s="3">
        <f>VLOOKUP($B206,[1]queries!$A$2:$V$697,BQ$1,FALSE)</f>
        <v>9</v>
      </c>
      <c r="BR206" s="3">
        <f>VLOOKUP($B206,[1]queries!$A$2:$V$697,BR$1,FALSE)</f>
        <v>2</v>
      </c>
    </row>
    <row r="207" spans="1:70" x14ac:dyDescent="0.2">
      <c r="A207" s="1">
        <v>206</v>
      </c>
      <c r="B207" t="s">
        <v>259</v>
      </c>
      <c r="C207">
        <v>0.80600000000000005</v>
      </c>
      <c r="D207">
        <v>0.83299999999999996</v>
      </c>
      <c r="E207">
        <v>0.85299999999999998</v>
      </c>
      <c r="F207">
        <v>0.88200000000000001</v>
      </c>
      <c r="G207">
        <v>0.82899999999999996</v>
      </c>
      <c r="H207">
        <v>0.85699999999999998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731</v>
      </c>
      <c r="O207">
        <v>455</v>
      </c>
      <c r="P207">
        <v>1186</v>
      </c>
      <c r="Q207">
        <v>19581</v>
      </c>
      <c r="R207">
        <v>0.83299999999999996</v>
      </c>
      <c r="S207">
        <v>0.86099999999999999</v>
      </c>
      <c r="T207">
        <v>0.88200000000000001</v>
      </c>
      <c r="U207">
        <v>0.91200000000000003</v>
      </c>
      <c r="V207">
        <v>0.85699999999999998</v>
      </c>
      <c r="W207">
        <v>0.88600000000000001</v>
      </c>
      <c r="X207">
        <v>1</v>
      </c>
      <c r="Y207">
        <v>0</v>
      </c>
      <c r="Z207">
        <v>0</v>
      </c>
      <c r="AA207">
        <v>0</v>
      </c>
      <c r="AB207">
        <v>2</v>
      </c>
      <c r="AC207">
        <v>710</v>
      </c>
      <c r="AD207">
        <v>721</v>
      </c>
      <c r="AE207">
        <v>1431</v>
      </c>
      <c r="AF207">
        <v>19979</v>
      </c>
      <c r="AG207">
        <v>0.76300000000000001</v>
      </c>
      <c r="AH207">
        <v>0.78900000000000003</v>
      </c>
      <c r="AI207">
        <v>0.85299999999999998</v>
      </c>
      <c r="AJ207">
        <v>0.88200000000000001</v>
      </c>
      <c r="AK207">
        <v>0.80600000000000005</v>
      </c>
      <c r="AL207">
        <v>0.83299999999999996</v>
      </c>
      <c r="AM207">
        <v>1</v>
      </c>
      <c r="AN207">
        <v>0</v>
      </c>
      <c r="AO207">
        <v>0</v>
      </c>
      <c r="AP207">
        <v>0</v>
      </c>
      <c r="AQ207">
        <v>2</v>
      </c>
      <c r="AR207">
        <v>756</v>
      </c>
      <c r="AS207">
        <v>503</v>
      </c>
      <c r="AT207">
        <v>1259</v>
      </c>
      <c r="AU207">
        <v>21818</v>
      </c>
      <c r="AV207">
        <f t="shared" si="10"/>
        <v>0.61899999999999999</v>
      </c>
      <c r="AW207">
        <f t="shared" si="11"/>
        <v>0.62866666666666671</v>
      </c>
      <c r="AX207">
        <f t="shared" si="12"/>
        <v>0.61099999999999999</v>
      </c>
      <c r="AY207" s="3" t="str">
        <f>VLOOKUP($B207,[1]queries!$A$2:$V$697,AY$1,FALSE)</f>
        <v>chemical_element</v>
      </c>
      <c r="AZ207" s="3" t="str">
        <f>VLOOKUP($B207,[1]queries!$A$2:$V$697,AZ$1,FALSE)</f>
        <v>SELECT atomic_number, symbol, element, periodic_table_group, period, block, atomic_weight, origin, phase FROM chemical_element WHERE periodic_table_group = '14'</v>
      </c>
      <c r="BA207" s="3" t="str">
        <f>VLOOKUP($B207,[1]queries!$A$2:$V$697,BA$1,FALSE)</f>
        <v>List the atomic_number, symbol, element, periodic_table_group, period, block, atomic_weight, origin and phase of chemical_elements WHERE periodic_table_group is equal to 14</v>
      </c>
      <c r="BB207" s="3">
        <f>VLOOKUP($B207,[1]queries!$A$2:$V$697,BB$1,FALSE)</f>
        <v>6</v>
      </c>
      <c r="BC207" s="3">
        <f>VLOOKUP($B207,[1]queries!$A$2:$V$697,BC$1,FALSE)</f>
        <v>9</v>
      </c>
      <c r="BD207" s="3">
        <f>VLOOKUP($B207,[1]queries!$A$2:$V$697,BD$1,FALSE)</f>
        <v>3</v>
      </c>
      <c r="BE207" s="3">
        <f>VLOOKUP($B207,[1]queries!$A$2:$V$697,BE$1,FALSE)</f>
        <v>6</v>
      </c>
      <c r="BF207" s="3">
        <f>VLOOKUP($B207,[1]queries!$A$2:$V$697,BF$1,FALSE)</f>
        <v>1</v>
      </c>
      <c r="BG207" s="3">
        <f>VLOOKUP($B207,[1]queries!$A$2:$V$697,BG$1,FALSE)</f>
        <v>0</v>
      </c>
      <c r="BH207" s="3">
        <f>VLOOKUP($B207,[1]queries!$A$2:$V$697,BH$1,FALSE)</f>
        <v>1</v>
      </c>
      <c r="BI207" s="3">
        <f>VLOOKUP($B207,[1]queries!$A$2:$V$697,BI$1,FALSE)</f>
        <v>0</v>
      </c>
      <c r="BJ207" s="3">
        <f>VLOOKUP($B207,[1]queries!$A$2:$V$697,BJ$1,FALSE)</f>
        <v>0</v>
      </c>
      <c r="BK207" s="3">
        <f>VLOOKUP($B207,[1]queries!$A$2:$V$697,BK$1,FALSE)</f>
        <v>0</v>
      </c>
      <c r="BL207" s="3">
        <f>VLOOKUP($B207,[1]queries!$A$2:$V$697,BL$1,FALSE)</f>
        <v>0</v>
      </c>
      <c r="BM207" s="3">
        <f>VLOOKUP($B207,[1]queries!$A$2:$V$697,BM$1,FALSE)</f>
        <v>0</v>
      </c>
      <c r="BN207" s="3">
        <f>VLOOKUP($B207,[1]queries!$A$2:$V$697,BN$1,FALSE)</f>
        <v>0</v>
      </c>
      <c r="BO207" s="3">
        <f>VLOOKUP($B207,[1]queries!$A$2:$V$697,BO$1,FALSE)</f>
        <v>0</v>
      </c>
      <c r="BP207" s="3">
        <f>VLOOKUP($B207,[1]queries!$A$2:$V$697,BP$1,FALSE)</f>
        <v>0</v>
      </c>
      <c r="BQ207" s="3">
        <f>VLOOKUP($B207,[1]queries!$A$2:$V$697,BQ$1,FALSE)</f>
        <v>9</v>
      </c>
      <c r="BR207" s="3" t="str">
        <f>VLOOKUP($B207,[1]queries!$A$2:$V$697,BR$1,FALSE)</f>
        <v/>
      </c>
    </row>
    <row r="208" spans="1:70" x14ac:dyDescent="0.2">
      <c r="A208" s="1">
        <v>207</v>
      </c>
      <c r="B208" t="s">
        <v>260</v>
      </c>
      <c r="C208">
        <v>0.15</v>
      </c>
      <c r="D208">
        <v>0.55000000000000004</v>
      </c>
      <c r="E208">
        <v>0.66700000000000004</v>
      </c>
      <c r="F208">
        <v>0.88900000000000001</v>
      </c>
      <c r="G208">
        <v>0.245</v>
      </c>
      <c r="H208">
        <v>0.68</v>
      </c>
      <c r="I208">
        <v>0.19</v>
      </c>
      <c r="J208">
        <v>0.5</v>
      </c>
      <c r="K208">
        <v>0.75</v>
      </c>
      <c r="L208">
        <v>0.75</v>
      </c>
      <c r="M208">
        <v>7</v>
      </c>
      <c r="N208">
        <v>4838</v>
      </c>
      <c r="O208">
        <v>1410</v>
      </c>
      <c r="P208">
        <v>6248</v>
      </c>
      <c r="Q208">
        <v>71647</v>
      </c>
      <c r="R208">
        <v>0.28599999999999998</v>
      </c>
      <c r="S208">
        <v>0.66700000000000004</v>
      </c>
      <c r="T208">
        <v>0.66700000000000004</v>
      </c>
      <c r="U208">
        <v>0.88900000000000001</v>
      </c>
      <c r="V208">
        <v>0.4</v>
      </c>
      <c r="W208">
        <v>0.76200000000000001</v>
      </c>
      <c r="X208">
        <v>0.4</v>
      </c>
      <c r="Y208">
        <v>0.5</v>
      </c>
      <c r="Z208">
        <v>0.75</v>
      </c>
      <c r="AA208">
        <v>0.75</v>
      </c>
      <c r="AB208">
        <v>4</v>
      </c>
      <c r="AC208">
        <v>1364</v>
      </c>
      <c r="AD208">
        <v>443</v>
      </c>
      <c r="AE208">
        <v>1807</v>
      </c>
      <c r="AF208">
        <v>37406</v>
      </c>
      <c r="AG208">
        <v>0.28599999999999998</v>
      </c>
      <c r="AH208">
        <v>0.66700000000000004</v>
      </c>
      <c r="AI208">
        <v>0.66700000000000004</v>
      </c>
      <c r="AJ208">
        <v>0.88900000000000001</v>
      </c>
      <c r="AK208">
        <v>0.4</v>
      </c>
      <c r="AL208">
        <v>0.76200000000000001</v>
      </c>
      <c r="AM208">
        <v>0.4</v>
      </c>
      <c r="AN208">
        <v>0.5</v>
      </c>
      <c r="AO208">
        <v>0.75</v>
      </c>
      <c r="AP208">
        <v>0.75</v>
      </c>
      <c r="AQ208">
        <v>4</v>
      </c>
      <c r="AR208">
        <v>1361</v>
      </c>
      <c r="AS208">
        <v>444</v>
      </c>
      <c r="AT208">
        <v>1805</v>
      </c>
      <c r="AU208">
        <v>37358</v>
      </c>
      <c r="AV208">
        <f t="shared" si="10"/>
        <v>0.54</v>
      </c>
      <c r="AW208">
        <f t="shared" si="11"/>
        <v>0.63733333333333331</v>
      </c>
      <c r="AX208">
        <f t="shared" si="12"/>
        <v>0.63733333333333331</v>
      </c>
      <c r="AY208" s="3" t="str">
        <f>VLOOKUP($B208,[1]queries!$A$2:$V$697,AY$1,FALSE)</f>
        <v>video_game_publisher</v>
      </c>
      <c r="AZ208" s="3" t="str">
        <f>VLOOKUP($B208,[1]queries!$A$2:$V$697,AZ$1,FALSE)</f>
        <v>SELECT publisher_name, established_in_year, nation FROM video_game_publisher WHERE nation = 'Russia'</v>
      </c>
      <c r="BA208" s="3" t="str">
        <f>VLOOKUP($B208,[1]queries!$A$2:$V$697,BA$1,FALSE)</f>
        <v>List the publisher_name, established_in_year and nation of video_game_publishers WHERE nation is equal to Russia</v>
      </c>
      <c r="BB208" s="3">
        <f>VLOOKUP($B208,[1]queries!$A$2:$V$697,BB$1,FALSE)</f>
        <v>4</v>
      </c>
      <c r="BC208" s="3">
        <f>VLOOKUP($B208,[1]queries!$A$2:$V$697,BC$1,FALSE)</f>
        <v>3</v>
      </c>
      <c r="BD208" s="3">
        <f>VLOOKUP($B208,[1]queries!$A$2:$V$697,BD$1,FALSE)</f>
        <v>1</v>
      </c>
      <c r="BE208" s="3">
        <f>VLOOKUP($B208,[1]queries!$A$2:$V$697,BE$1,FALSE)</f>
        <v>2</v>
      </c>
      <c r="BF208" s="3">
        <f>VLOOKUP($B208,[1]queries!$A$2:$V$697,BF$1,FALSE)</f>
        <v>1</v>
      </c>
      <c r="BG208" s="3">
        <f>VLOOKUP($B208,[1]queries!$A$2:$V$697,BG$1,FALSE)</f>
        <v>0</v>
      </c>
      <c r="BH208" s="3">
        <f>VLOOKUP($B208,[1]queries!$A$2:$V$697,BH$1,FALSE)</f>
        <v>1</v>
      </c>
      <c r="BI208" s="3">
        <f>VLOOKUP($B208,[1]queries!$A$2:$V$697,BI$1,FALSE)</f>
        <v>0</v>
      </c>
      <c r="BJ208" s="3">
        <f>VLOOKUP($B208,[1]queries!$A$2:$V$697,BJ$1,FALSE)</f>
        <v>0</v>
      </c>
      <c r="BK208" s="3">
        <f>VLOOKUP($B208,[1]queries!$A$2:$V$697,BK$1,FALSE)</f>
        <v>0</v>
      </c>
      <c r="BL208" s="3">
        <f>VLOOKUP($B208,[1]queries!$A$2:$V$697,BL$1,FALSE)</f>
        <v>0</v>
      </c>
      <c r="BM208" s="3">
        <f>VLOOKUP($B208,[1]queries!$A$2:$V$697,BM$1,FALSE)</f>
        <v>0</v>
      </c>
      <c r="BN208" s="3">
        <f>VLOOKUP($B208,[1]queries!$A$2:$V$697,BN$1,FALSE)</f>
        <v>0</v>
      </c>
      <c r="BO208" s="3">
        <f>VLOOKUP($B208,[1]queries!$A$2:$V$697,BO$1,FALSE)</f>
        <v>0</v>
      </c>
      <c r="BP208" s="3">
        <f>VLOOKUP($B208,[1]queries!$A$2:$V$697,BP$1,FALSE)</f>
        <v>0</v>
      </c>
      <c r="BQ208" s="3">
        <f>VLOOKUP($B208,[1]queries!$A$2:$V$697,BQ$1,FALSE)</f>
        <v>3</v>
      </c>
      <c r="BR208" s="3" t="str">
        <f>VLOOKUP($B208,[1]queries!$A$2:$V$697,BR$1,FALSE)</f>
        <v/>
      </c>
    </row>
    <row r="209" spans="1:70" x14ac:dyDescent="0.2">
      <c r="A209" s="1">
        <v>208</v>
      </c>
      <c r="B209" t="s">
        <v>261</v>
      </c>
      <c r="C209">
        <v>0.66700000000000004</v>
      </c>
      <c r="D209">
        <v>0.66700000000000004</v>
      </c>
      <c r="E209">
        <v>0.66700000000000004</v>
      </c>
      <c r="F209">
        <v>0.66700000000000004</v>
      </c>
      <c r="G209">
        <v>0.66700000000000004</v>
      </c>
      <c r="H209">
        <v>0.66700000000000004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341</v>
      </c>
      <c r="O209">
        <v>51</v>
      </c>
      <c r="P209">
        <v>392</v>
      </c>
      <c r="Q209">
        <v>16856</v>
      </c>
      <c r="R209">
        <v>0.66700000000000004</v>
      </c>
      <c r="S209">
        <v>0.66700000000000004</v>
      </c>
      <c r="T209">
        <v>0.66700000000000004</v>
      </c>
      <c r="U209">
        <v>0.66700000000000004</v>
      </c>
      <c r="V209">
        <v>0.66700000000000004</v>
      </c>
      <c r="W209">
        <v>0.66700000000000004</v>
      </c>
      <c r="X209">
        <v>1</v>
      </c>
      <c r="Y209">
        <v>0</v>
      </c>
      <c r="Z209">
        <v>0</v>
      </c>
      <c r="AA209">
        <v>0</v>
      </c>
      <c r="AB209">
        <v>2</v>
      </c>
      <c r="AC209">
        <v>326</v>
      </c>
      <c r="AD209">
        <v>34</v>
      </c>
      <c r="AE209">
        <v>360</v>
      </c>
      <c r="AF209">
        <v>28945</v>
      </c>
      <c r="AG209">
        <v>0.66700000000000004</v>
      </c>
      <c r="AH209">
        <v>0.66700000000000004</v>
      </c>
      <c r="AI209">
        <v>0.66700000000000004</v>
      </c>
      <c r="AJ209">
        <v>0.66700000000000004</v>
      </c>
      <c r="AK209">
        <v>0.66700000000000004</v>
      </c>
      <c r="AL209">
        <v>0.66700000000000004</v>
      </c>
      <c r="AM209">
        <v>1</v>
      </c>
      <c r="AN209">
        <v>0</v>
      </c>
      <c r="AO209">
        <v>0</v>
      </c>
      <c r="AP209">
        <v>0</v>
      </c>
      <c r="AQ209">
        <v>2</v>
      </c>
      <c r="AR209">
        <v>316</v>
      </c>
      <c r="AS209">
        <v>52</v>
      </c>
      <c r="AT209">
        <v>368</v>
      </c>
      <c r="AU209">
        <v>23029</v>
      </c>
      <c r="AV209">
        <f t="shared" si="10"/>
        <v>0.55566666666666664</v>
      </c>
      <c r="AW209">
        <f t="shared" si="11"/>
        <v>0.55566666666666664</v>
      </c>
      <c r="AX209">
        <f t="shared" si="12"/>
        <v>0.55566666666666664</v>
      </c>
      <c r="AY209" s="3" t="str">
        <f>VLOOKUP($B209,[1]queries!$A$2:$V$697,AY$1,FALSE)</f>
        <v>web_search_engine</v>
      </c>
      <c r="AZ209" s="3" t="str">
        <f>VLOOKUP($B209,[1]queries!$A$2:$V$697,AZ$1,FALSE)</f>
        <v>SELECT released_year, name, is_active FROM web_search_engine WHERE released_year &gt;= 1993 AND name = 'JumpStation'</v>
      </c>
      <c r="BA209" s="3" t="str">
        <f>VLOOKUP($B209,[1]queries!$A$2:$V$697,BA$1,FALSE)</f>
        <v>List the released_year, name and is_active of web_search_engines WHERE released_year is greater or equal than 1993 and name is equal to JumpStation</v>
      </c>
      <c r="BB209" s="3">
        <f>VLOOKUP($B209,[1]queries!$A$2:$V$697,BB$1,FALSE)</f>
        <v>1</v>
      </c>
      <c r="BC209" s="3">
        <f>VLOOKUP($B209,[1]queries!$A$2:$V$697,BC$1,FALSE)</f>
        <v>3</v>
      </c>
      <c r="BD209" s="3">
        <f>VLOOKUP($B209,[1]queries!$A$2:$V$697,BD$1,FALSE)</f>
        <v>1</v>
      </c>
      <c r="BE209" s="3">
        <f>VLOOKUP($B209,[1]queries!$A$2:$V$697,BE$1,FALSE)</f>
        <v>2</v>
      </c>
      <c r="BF209" s="3">
        <f>VLOOKUP($B209,[1]queries!$A$2:$V$697,BF$1,FALSE)</f>
        <v>1</v>
      </c>
      <c r="BG209" s="3">
        <f>VLOOKUP($B209,[1]queries!$A$2:$V$697,BG$1,FALSE)</f>
        <v>1</v>
      </c>
      <c r="BH209" s="3">
        <f>VLOOKUP($B209,[1]queries!$A$2:$V$697,BH$1,FALSE)</f>
        <v>1</v>
      </c>
      <c r="BI209" s="3">
        <f>VLOOKUP($B209,[1]queries!$A$2:$V$697,BI$1,FALSE)</f>
        <v>0</v>
      </c>
      <c r="BJ209" s="3">
        <f>VLOOKUP($B209,[1]queries!$A$2:$V$697,BJ$1,FALSE)</f>
        <v>0</v>
      </c>
      <c r="BK209" s="3">
        <f>VLOOKUP($B209,[1]queries!$A$2:$V$697,BK$1,FALSE)</f>
        <v>0</v>
      </c>
      <c r="BL209" s="3">
        <f>VLOOKUP($B209,[1]queries!$A$2:$V$697,BL$1,FALSE)</f>
        <v>0</v>
      </c>
      <c r="BM209" s="3">
        <f>VLOOKUP($B209,[1]queries!$A$2:$V$697,BM$1,FALSE)</f>
        <v>0</v>
      </c>
      <c r="BN209" s="3">
        <f>VLOOKUP($B209,[1]queries!$A$2:$V$697,BN$1,FALSE)</f>
        <v>0</v>
      </c>
      <c r="BO209" s="3">
        <f>VLOOKUP($B209,[1]queries!$A$2:$V$697,BO$1,FALSE)</f>
        <v>0</v>
      </c>
      <c r="BP209" s="3">
        <f>VLOOKUP($B209,[1]queries!$A$2:$V$697,BP$1,FALSE)</f>
        <v>0</v>
      </c>
      <c r="BQ209" s="3">
        <f>VLOOKUP($B209,[1]queries!$A$2:$V$697,BQ$1,FALSE)</f>
        <v>3</v>
      </c>
      <c r="BR209" s="3">
        <f>VLOOKUP($B209,[1]queries!$A$2:$V$697,BR$1,FALSE)</f>
        <v>2</v>
      </c>
    </row>
    <row r="210" spans="1:70" x14ac:dyDescent="0.2">
      <c r="A210" s="1">
        <v>209</v>
      </c>
      <c r="B210" t="s">
        <v>262</v>
      </c>
      <c r="C210">
        <v>0.77800000000000002</v>
      </c>
      <c r="D210">
        <v>0.77800000000000002</v>
      </c>
      <c r="E210">
        <v>0.77800000000000002</v>
      </c>
      <c r="F210">
        <v>0.77800000000000002</v>
      </c>
      <c r="G210">
        <v>0.77800000000000002</v>
      </c>
      <c r="H210">
        <v>0.77800000000000002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528</v>
      </c>
      <c r="O210">
        <v>81</v>
      </c>
      <c r="P210">
        <v>609</v>
      </c>
      <c r="Q210">
        <v>16532</v>
      </c>
      <c r="R210">
        <v>0.77800000000000002</v>
      </c>
      <c r="S210">
        <v>0.77800000000000002</v>
      </c>
      <c r="T210">
        <v>0.77800000000000002</v>
      </c>
      <c r="U210">
        <v>0.77800000000000002</v>
      </c>
      <c r="V210">
        <v>0.77800000000000002</v>
      </c>
      <c r="W210">
        <v>0.77800000000000002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505</v>
      </c>
      <c r="AD210">
        <v>128</v>
      </c>
      <c r="AE210">
        <v>633</v>
      </c>
      <c r="AF210">
        <v>16571</v>
      </c>
      <c r="AG210">
        <v>0.77800000000000002</v>
      </c>
      <c r="AH210">
        <v>0.77800000000000002</v>
      </c>
      <c r="AI210">
        <v>0.77800000000000002</v>
      </c>
      <c r="AJ210">
        <v>0.77800000000000002</v>
      </c>
      <c r="AK210">
        <v>0.77800000000000002</v>
      </c>
      <c r="AL210">
        <v>0.77800000000000002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507</v>
      </c>
      <c r="AS210">
        <v>136</v>
      </c>
      <c r="AT210">
        <v>643</v>
      </c>
      <c r="AU210">
        <v>16713</v>
      </c>
      <c r="AV210">
        <f t="shared" si="10"/>
        <v>0.59266666666666667</v>
      </c>
      <c r="AW210">
        <f t="shared" si="11"/>
        <v>0.59266666666666667</v>
      </c>
      <c r="AX210">
        <f t="shared" si="12"/>
        <v>0.59266666666666667</v>
      </c>
      <c r="AY210" s="3" t="str">
        <f>VLOOKUP($B210,[1]queries!$A$2:$V$697,AY$1,FALSE)</f>
        <v>chemical_element</v>
      </c>
      <c r="AZ210" s="3" t="str">
        <f>VLOOKUP($B210,[1]queries!$A$2:$V$697,AZ$1,FALSE)</f>
        <v>SELECT atomic_number, symbol, element, periodic_table_group, period, block, atomic_weight, origin, phase FROM chemical_element WHERE element = 'Helium' AND periodic_table_group = '18'</v>
      </c>
      <c r="BA210" s="3" t="str">
        <f>VLOOKUP($B210,[1]queries!$A$2:$V$697,BA$1,FALSE)</f>
        <v>List the atomic_number, symbol, element, periodic_table_group, period, block, atomic_weight, origin and phase of chemical_elements WHERE element is equal to Helium and periodic_table_group is equal to 18</v>
      </c>
      <c r="BB210" s="3">
        <f>VLOOKUP($B210,[1]queries!$A$2:$V$697,BB$1,FALSE)</f>
        <v>1</v>
      </c>
      <c r="BC210" s="3">
        <f>VLOOKUP($B210,[1]queries!$A$2:$V$697,BC$1,FALSE)</f>
        <v>9</v>
      </c>
      <c r="BD210" s="3">
        <f>VLOOKUP($B210,[1]queries!$A$2:$V$697,BD$1,FALSE)</f>
        <v>3</v>
      </c>
      <c r="BE210" s="3">
        <f>VLOOKUP($B210,[1]queries!$A$2:$V$697,BE$1,FALSE)</f>
        <v>6</v>
      </c>
      <c r="BF210" s="3">
        <f>VLOOKUP($B210,[1]queries!$A$2:$V$697,BF$1,FALSE)</f>
        <v>1</v>
      </c>
      <c r="BG210" s="3">
        <f>VLOOKUP($B210,[1]queries!$A$2:$V$697,BG$1,FALSE)</f>
        <v>0</v>
      </c>
      <c r="BH210" s="3">
        <f>VLOOKUP($B210,[1]queries!$A$2:$V$697,BH$1,FALSE)</f>
        <v>2</v>
      </c>
      <c r="BI210" s="3">
        <f>VLOOKUP($B210,[1]queries!$A$2:$V$697,BI$1,FALSE)</f>
        <v>0</v>
      </c>
      <c r="BJ210" s="3">
        <f>VLOOKUP($B210,[1]queries!$A$2:$V$697,BJ$1,FALSE)</f>
        <v>0</v>
      </c>
      <c r="BK210" s="3">
        <f>VLOOKUP($B210,[1]queries!$A$2:$V$697,BK$1,FALSE)</f>
        <v>0</v>
      </c>
      <c r="BL210" s="3">
        <f>VLOOKUP($B210,[1]queries!$A$2:$V$697,BL$1,FALSE)</f>
        <v>0</v>
      </c>
      <c r="BM210" s="3">
        <f>VLOOKUP($B210,[1]queries!$A$2:$V$697,BM$1,FALSE)</f>
        <v>0</v>
      </c>
      <c r="BN210" s="3">
        <f>VLOOKUP($B210,[1]queries!$A$2:$V$697,BN$1,FALSE)</f>
        <v>0</v>
      </c>
      <c r="BO210" s="3">
        <f>VLOOKUP($B210,[1]queries!$A$2:$V$697,BO$1,FALSE)</f>
        <v>0</v>
      </c>
      <c r="BP210" s="3">
        <f>VLOOKUP($B210,[1]queries!$A$2:$V$697,BP$1,FALSE)</f>
        <v>0</v>
      </c>
      <c r="BQ210" s="3">
        <f>VLOOKUP($B210,[1]queries!$A$2:$V$697,BQ$1,FALSE)</f>
        <v>9</v>
      </c>
      <c r="BR210" s="3" t="str">
        <f>VLOOKUP($B210,[1]queries!$A$2:$V$697,BR$1,FALSE)</f>
        <v/>
      </c>
    </row>
    <row r="211" spans="1:70" x14ac:dyDescent="0.2">
      <c r="A211" s="1">
        <v>210</v>
      </c>
      <c r="B211" t="s">
        <v>263</v>
      </c>
      <c r="C211">
        <v>0.23400000000000001</v>
      </c>
      <c r="D211">
        <v>0.48899999999999999</v>
      </c>
      <c r="E211">
        <v>0.64700000000000002</v>
      </c>
      <c r="F211">
        <v>0.76500000000000001</v>
      </c>
      <c r="G211">
        <v>0.34399999999999997</v>
      </c>
      <c r="H211">
        <v>0.59699999999999998</v>
      </c>
      <c r="I211">
        <v>0.28599999999999998</v>
      </c>
      <c r="J211">
        <v>0.5</v>
      </c>
      <c r="K211">
        <v>0.5</v>
      </c>
      <c r="L211">
        <v>0.5</v>
      </c>
      <c r="M211">
        <v>10</v>
      </c>
      <c r="N211">
        <v>9989</v>
      </c>
      <c r="O211">
        <v>2649</v>
      </c>
      <c r="P211">
        <v>12638</v>
      </c>
      <c r="Q211">
        <v>96499</v>
      </c>
      <c r="R211">
        <v>0.28199999999999997</v>
      </c>
      <c r="S211">
        <v>0.51300000000000001</v>
      </c>
      <c r="T211">
        <v>0.64700000000000002</v>
      </c>
      <c r="U211">
        <v>0.76500000000000001</v>
      </c>
      <c r="V211">
        <v>0.39300000000000002</v>
      </c>
      <c r="W211">
        <v>0.61399999999999999</v>
      </c>
      <c r="X211">
        <v>0.34799999999999998</v>
      </c>
      <c r="Y211">
        <v>0.5</v>
      </c>
      <c r="Z211">
        <v>0.5</v>
      </c>
      <c r="AA211">
        <v>0.5</v>
      </c>
      <c r="AB211">
        <v>9</v>
      </c>
      <c r="AC211">
        <v>7142</v>
      </c>
      <c r="AD211">
        <v>1906</v>
      </c>
      <c r="AE211">
        <v>9048</v>
      </c>
      <c r="AF211">
        <v>107109</v>
      </c>
      <c r="AG211">
        <v>0.47399999999999998</v>
      </c>
      <c r="AH211">
        <v>0.63200000000000001</v>
      </c>
      <c r="AI211">
        <v>0.52900000000000003</v>
      </c>
      <c r="AJ211">
        <v>0.70599999999999996</v>
      </c>
      <c r="AK211">
        <v>0.5</v>
      </c>
      <c r="AL211">
        <v>0.66700000000000004</v>
      </c>
      <c r="AM211">
        <v>0.8</v>
      </c>
      <c r="AN211">
        <v>0.375</v>
      </c>
      <c r="AO211">
        <v>0.375</v>
      </c>
      <c r="AP211">
        <v>0.375</v>
      </c>
      <c r="AQ211">
        <v>5</v>
      </c>
      <c r="AR211">
        <v>1969</v>
      </c>
      <c r="AS211">
        <v>543</v>
      </c>
      <c r="AT211">
        <v>2512</v>
      </c>
      <c r="AU211">
        <v>39412</v>
      </c>
      <c r="AV211">
        <f t="shared" si="10"/>
        <v>0.46100000000000002</v>
      </c>
      <c r="AW211">
        <f t="shared" si="11"/>
        <v>0.48733333333333334</v>
      </c>
      <c r="AX211">
        <f t="shared" si="12"/>
        <v>0.61399999999999999</v>
      </c>
      <c r="AY211" s="3" t="str">
        <f>VLOOKUP($B211,[1]queries!$A$2:$V$697,AY$1,FALSE)</f>
        <v>video_game_publisher</v>
      </c>
      <c r="AZ211" s="3" t="str">
        <f>VLOOKUP($B211,[1]queries!$A$2:$V$697,AZ$1,FALSE)</f>
        <v>SELECT publisher_name, established_in_year, nation FROM video_game_publisher WHERE nation = 'Poland'</v>
      </c>
      <c r="BA211" s="3" t="str">
        <f>VLOOKUP($B211,[1]queries!$A$2:$V$697,BA$1,FALSE)</f>
        <v>List the publisher_name, established_in_year and nation of video_game_publishers WHERE nation is equal to Poland</v>
      </c>
      <c r="BB211" s="3">
        <f>VLOOKUP($B211,[1]queries!$A$2:$V$697,BB$1,FALSE)</f>
        <v>8</v>
      </c>
      <c r="BC211" s="3">
        <f>VLOOKUP($B211,[1]queries!$A$2:$V$697,BC$1,FALSE)</f>
        <v>3</v>
      </c>
      <c r="BD211" s="3">
        <f>VLOOKUP($B211,[1]queries!$A$2:$V$697,BD$1,FALSE)</f>
        <v>1</v>
      </c>
      <c r="BE211" s="3">
        <f>VLOOKUP($B211,[1]queries!$A$2:$V$697,BE$1,FALSE)</f>
        <v>2</v>
      </c>
      <c r="BF211" s="3">
        <f>VLOOKUP($B211,[1]queries!$A$2:$V$697,BF$1,FALSE)</f>
        <v>1</v>
      </c>
      <c r="BG211" s="3">
        <f>VLOOKUP($B211,[1]queries!$A$2:$V$697,BG$1,FALSE)</f>
        <v>0</v>
      </c>
      <c r="BH211" s="3">
        <f>VLOOKUP($B211,[1]queries!$A$2:$V$697,BH$1,FALSE)</f>
        <v>1</v>
      </c>
      <c r="BI211" s="3">
        <f>VLOOKUP($B211,[1]queries!$A$2:$V$697,BI$1,FALSE)</f>
        <v>0</v>
      </c>
      <c r="BJ211" s="3">
        <f>VLOOKUP($B211,[1]queries!$A$2:$V$697,BJ$1,FALSE)</f>
        <v>0</v>
      </c>
      <c r="BK211" s="3">
        <f>VLOOKUP($B211,[1]queries!$A$2:$V$697,BK$1,FALSE)</f>
        <v>0</v>
      </c>
      <c r="BL211" s="3">
        <f>VLOOKUP($B211,[1]queries!$A$2:$V$697,BL$1,FALSE)</f>
        <v>0</v>
      </c>
      <c r="BM211" s="3">
        <f>VLOOKUP($B211,[1]queries!$A$2:$V$697,BM$1,FALSE)</f>
        <v>0</v>
      </c>
      <c r="BN211" s="3">
        <f>VLOOKUP($B211,[1]queries!$A$2:$V$697,BN$1,FALSE)</f>
        <v>0</v>
      </c>
      <c r="BO211" s="3">
        <f>VLOOKUP($B211,[1]queries!$A$2:$V$697,BO$1,FALSE)</f>
        <v>0</v>
      </c>
      <c r="BP211" s="3">
        <f>VLOOKUP($B211,[1]queries!$A$2:$V$697,BP$1,FALSE)</f>
        <v>0</v>
      </c>
      <c r="BQ211" s="3">
        <f>VLOOKUP($B211,[1]queries!$A$2:$V$697,BQ$1,FALSE)</f>
        <v>3</v>
      </c>
      <c r="BR211" s="3" t="str">
        <f>VLOOKUP($B211,[1]queries!$A$2:$V$697,BR$1,FALSE)</f>
        <v/>
      </c>
    </row>
    <row r="212" spans="1:70" x14ac:dyDescent="0.2">
      <c r="A212" s="1">
        <v>211</v>
      </c>
      <c r="B212" t="s">
        <v>264</v>
      </c>
      <c r="C212">
        <v>0.66700000000000004</v>
      </c>
      <c r="D212">
        <v>0.66700000000000004</v>
      </c>
      <c r="E212">
        <v>0.66700000000000004</v>
      </c>
      <c r="F212">
        <v>0.66700000000000004</v>
      </c>
      <c r="G212">
        <v>0.66700000000000004</v>
      </c>
      <c r="H212">
        <v>0.66700000000000004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341</v>
      </c>
      <c r="O212">
        <v>51</v>
      </c>
      <c r="P212">
        <v>392</v>
      </c>
      <c r="Q212">
        <v>23002</v>
      </c>
      <c r="R212">
        <v>0.66700000000000004</v>
      </c>
      <c r="S212">
        <v>0.66700000000000004</v>
      </c>
      <c r="T212">
        <v>0.66700000000000004</v>
      </c>
      <c r="U212">
        <v>0.66700000000000004</v>
      </c>
      <c r="V212">
        <v>0.66700000000000004</v>
      </c>
      <c r="W212">
        <v>0.66700000000000004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322</v>
      </c>
      <c r="AD212">
        <v>52</v>
      </c>
      <c r="AE212">
        <v>374</v>
      </c>
      <c r="AF212">
        <v>17655</v>
      </c>
      <c r="AG212">
        <v>0.66700000000000004</v>
      </c>
      <c r="AH212">
        <v>0.66700000000000004</v>
      </c>
      <c r="AI212">
        <v>0.66700000000000004</v>
      </c>
      <c r="AJ212">
        <v>0.66700000000000004</v>
      </c>
      <c r="AK212">
        <v>0.66700000000000004</v>
      </c>
      <c r="AL212">
        <v>0.66700000000000004</v>
      </c>
      <c r="AM212">
        <v>1</v>
      </c>
      <c r="AN212">
        <v>0</v>
      </c>
      <c r="AO212">
        <v>0</v>
      </c>
      <c r="AP212">
        <v>0</v>
      </c>
      <c r="AQ212">
        <v>2</v>
      </c>
      <c r="AR212">
        <v>316</v>
      </c>
      <c r="AS212">
        <v>34</v>
      </c>
      <c r="AT212">
        <v>350</v>
      </c>
      <c r="AU212">
        <v>20183</v>
      </c>
      <c r="AV212">
        <f t="shared" si="10"/>
        <v>0.55566666666666664</v>
      </c>
      <c r="AW212">
        <f t="shared" si="11"/>
        <v>0.55566666666666664</v>
      </c>
      <c r="AX212">
        <f t="shared" si="12"/>
        <v>0.55566666666666664</v>
      </c>
      <c r="AY212" s="3" t="str">
        <f>VLOOKUP($B212,[1]queries!$A$2:$V$697,AY$1,FALSE)</f>
        <v>web_search_engine</v>
      </c>
      <c r="AZ212" s="3" t="str">
        <f>VLOOKUP($B212,[1]queries!$A$2:$V$697,AZ$1,FALSE)</f>
        <v>SELECT released_year, name, is_active FROM web_search_engine WHERE released_year = 1993 AND name = 'JumpStation'</v>
      </c>
      <c r="BA212" s="3" t="str">
        <f>VLOOKUP($B212,[1]queries!$A$2:$V$697,BA$1,FALSE)</f>
        <v>List the released_year, name and is_active of web_search_engines WHERE released_year is equal to 1993 and name is equal to JumpStation</v>
      </c>
      <c r="BB212" s="3">
        <f>VLOOKUP($B212,[1]queries!$A$2:$V$697,BB$1,FALSE)</f>
        <v>1</v>
      </c>
      <c r="BC212" s="3">
        <f>VLOOKUP($B212,[1]queries!$A$2:$V$697,BC$1,FALSE)</f>
        <v>3</v>
      </c>
      <c r="BD212" s="3">
        <f>VLOOKUP($B212,[1]queries!$A$2:$V$697,BD$1,FALSE)</f>
        <v>1</v>
      </c>
      <c r="BE212" s="3">
        <f>VLOOKUP($B212,[1]queries!$A$2:$V$697,BE$1,FALSE)</f>
        <v>2</v>
      </c>
      <c r="BF212" s="3">
        <f>VLOOKUP($B212,[1]queries!$A$2:$V$697,BF$1,FALSE)</f>
        <v>1</v>
      </c>
      <c r="BG212" s="3">
        <f>VLOOKUP($B212,[1]queries!$A$2:$V$697,BG$1,FALSE)</f>
        <v>1</v>
      </c>
      <c r="BH212" s="3">
        <f>VLOOKUP($B212,[1]queries!$A$2:$V$697,BH$1,FALSE)</f>
        <v>1</v>
      </c>
      <c r="BI212" s="3">
        <f>VLOOKUP($B212,[1]queries!$A$2:$V$697,BI$1,FALSE)</f>
        <v>0</v>
      </c>
      <c r="BJ212" s="3">
        <f>VLOOKUP($B212,[1]queries!$A$2:$V$697,BJ$1,FALSE)</f>
        <v>0</v>
      </c>
      <c r="BK212" s="3">
        <f>VLOOKUP($B212,[1]queries!$A$2:$V$697,BK$1,FALSE)</f>
        <v>0</v>
      </c>
      <c r="BL212" s="3">
        <f>VLOOKUP($B212,[1]queries!$A$2:$V$697,BL$1,FALSE)</f>
        <v>0</v>
      </c>
      <c r="BM212" s="3">
        <f>VLOOKUP($B212,[1]queries!$A$2:$V$697,BM$1,FALSE)</f>
        <v>0</v>
      </c>
      <c r="BN212" s="3">
        <f>VLOOKUP($B212,[1]queries!$A$2:$V$697,BN$1,FALSE)</f>
        <v>0</v>
      </c>
      <c r="BO212" s="3">
        <f>VLOOKUP($B212,[1]queries!$A$2:$V$697,BO$1,FALSE)</f>
        <v>0</v>
      </c>
      <c r="BP212" s="3">
        <f>VLOOKUP($B212,[1]queries!$A$2:$V$697,BP$1,FALSE)</f>
        <v>0</v>
      </c>
      <c r="BQ212" s="3">
        <f>VLOOKUP($B212,[1]queries!$A$2:$V$697,BQ$1,FALSE)</f>
        <v>3</v>
      </c>
      <c r="BR212" s="3">
        <f>VLOOKUP($B212,[1]queries!$A$2:$V$697,BR$1,FALSE)</f>
        <v>2</v>
      </c>
    </row>
    <row r="213" spans="1:70" x14ac:dyDescent="0.2">
      <c r="A213" s="1">
        <v>212</v>
      </c>
      <c r="B213" t="s">
        <v>265</v>
      </c>
      <c r="C213">
        <v>0.69499999999999995</v>
      </c>
      <c r="D213">
        <v>0.754</v>
      </c>
      <c r="E213">
        <v>0.29199999999999998</v>
      </c>
      <c r="F213">
        <v>0.38100000000000001</v>
      </c>
      <c r="G213">
        <v>0.41099999999999998</v>
      </c>
      <c r="H213">
        <v>0.50600000000000001</v>
      </c>
      <c r="I213">
        <v>0.34100000000000003</v>
      </c>
      <c r="J213">
        <v>0.155</v>
      </c>
      <c r="K213">
        <v>0.20899999999999999</v>
      </c>
      <c r="L213">
        <v>0.20499999999999999</v>
      </c>
      <c r="M213">
        <v>6</v>
      </c>
      <c r="N213">
        <v>6529</v>
      </c>
      <c r="O213">
        <v>2837</v>
      </c>
      <c r="P213">
        <v>9366</v>
      </c>
      <c r="Q213">
        <v>75254</v>
      </c>
      <c r="R213">
        <v>0.72299999999999998</v>
      </c>
      <c r="S213">
        <v>0.75900000000000001</v>
      </c>
      <c r="T213">
        <v>0.214</v>
      </c>
      <c r="U213">
        <v>0.32400000000000001</v>
      </c>
      <c r="V213">
        <v>0.33</v>
      </c>
      <c r="W213">
        <v>0.45400000000000001</v>
      </c>
      <c r="X213">
        <v>0.22700000000000001</v>
      </c>
      <c r="Y213">
        <v>0.109</v>
      </c>
      <c r="Z213">
        <v>0.13600000000000001</v>
      </c>
      <c r="AA213">
        <v>0.13600000000000001</v>
      </c>
      <c r="AB213">
        <v>3</v>
      </c>
      <c r="AC213">
        <v>1696</v>
      </c>
      <c r="AD213">
        <v>1174</v>
      </c>
      <c r="AE213">
        <v>2870</v>
      </c>
      <c r="AF213">
        <v>41936</v>
      </c>
      <c r="AG213">
        <v>0.627</v>
      </c>
      <c r="AH213">
        <v>0.71899999999999997</v>
      </c>
      <c r="AI213">
        <v>0.34200000000000003</v>
      </c>
      <c r="AJ213">
        <v>0.40600000000000003</v>
      </c>
      <c r="AK213">
        <v>0.442</v>
      </c>
      <c r="AL213">
        <v>0.51900000000000002</v>
      </c>
      <c r="AM213">
        <v>0.436</v>
      </c>
      <c r="AN213">
        <v>0.17299999999999999</v>
      </c>
      <c r="AO213">
        <v>0.24099999999999999</v>
      </c>
      <c r="AP213">
        <v>0.23599999999999999</v>
      </c>
      <c r="AQ213">
        <v>3</v>
      </c>
      <c r="AR213">
        <v>2566</v>
      </c>
      <c r="AS213">
        <v>2047</v>
      </c>
      <c r="AT213">
        <v>4613</v>
      </c>
      <c r="AU213">
        <v>43965</v>
      </c>
      <c r="AV213">
        <f t="shared" si="10"/>
        <v>0.35066666666666668</v>
      </c>
      <c r="AW213">
        <f t="shared" si="11"/>
        <v>0.27233333333333337</v>
      </c>
      <c r="AX213">
        <f t="shared" si="12"/>
        <v>0.39700000000000002</v>
      </c>
      <c r="AY213" s="3" t="str">
        <f>VLOOKUP($B213,[1]queries!$A$2:$V$697,AY$1,FALSE)</f>
        <v>video_game_publisher</v>
      </c>
      <c r="AZ213" s="3" t="str">
        <f>VLOOKUP($B213,[1]queries!$A$2:$V$697,AZ$1,FALSE)</f>
        <v>SELECT publisher_name, established_in_year, nation FROM video_game_publisher WHERE nation = 'Japan'</v>
      </c>
      <c r="BA213" s="3" t="str">
        <f>VLOOKUP($B213,[1]queries!$A$2:$V$697,BA$1,FALSE)</f>
        <v>List the publisher_name, established_in_year and nation of video_game_publishers WHERE nation is equal to Japan</v>
      </c>
      <c r="BB213" s="3">
        <f>VLOOKUP($B213,[1]queries!$A$2:$V$697,BB$1,FALSE)</f>
        <v>220</v>
      </c>
      <c r="BC213" s="3">
        <f>VLOOKUP($B213,[1]queries!$A$2:$V$697,BC$1,FALSE)</f>
        <v>3</v>
      </c>
      <c r="BD213" s="3">
        <f>VLOOKUP($B213,[1]queries!$A$2:$V$697,BD$1,FALSE)</f>
        <v>1</v>
      </c>
      <c r="BE213" s="3">
        <f>VLOOKUP($B213,[1]queries!$A$2:$V$697,BE$1,FALSE)</f>
        <v>2</v>
      </c>
      <c r="BF213" s="3">
        <f>VLOOKUP($B213,[1]queries!$A$2:$V$697,BF$1,FALSE)</f>
        <v>1</v>
      </c>
      <c r="BG213" s="3">
        <f>VLOOKUP($B213,[1]queries!$A$2:$V$697,BG$1,FALSE)</f>
        <v>0</v>
      </c>
      <c r="BH213" s="3">
        <f>VLOOKUP($B213,[1]queries!$A$2:$V$697,BH$1,FALSE)</f>
        <v>1</v>
      </c>
      <c r="BI213" s="3">
        <f>VLOOKUP($B213,[1]queries!$A$2:$V$697,BI$1,FALSE)</f>
        <v>0</v>
      </c>
      <c r="BJ213" s="3">
        <f>VLOOKUP($B213,[1]queries!$A$2:$V$697,BJ$1,FALSE)</f>
        <v>0</v>
      </c>
      <c r="BK213" s="3">
        <f>VLOOKUP($B213,[1]queries!$A$2:$V$697,BK$1,FALSE)</f>
        <v>0</v>
      </c>
      <c r="BL213" s="3">
        <f>VLOOKUP($B213,[1]queries!$A$2:$V$697,BL$1,FALSE)</f>
        <v>0</v>
      </c>
      <c r="BM213" s="3">
        <f>VLOOKUP($B213,[1]queries!$A$2:$V$697,BM$1,FALSE)</f>
        <v>0</v>
      </c>
      <c r="BN213" s="3">
        <f>VLOOKUP($B213,[1]queries!$A$2:$V$697,BN$1,FALSE)</f>
        <v>0</v>
      </c>
      <c r="BO213" s="3">
        <f>VLOOKUP($B213,[1]queries!$A$2:$V$697,BO$1,FALSE)</f>
        <v>0</v>
      </c>
      <c r="BP213" s="3">
        <f>VLOOKUP($B213,[1]queries!$A$2:$V$697,BP$1,FALSE)</f>
        <v>0</v>
      </c>
      <c r="BQ213" s="3">
        <f>VLOOKUP($B213,[1]queries!$A$2:$V$697,BQ$1,FALSE)</f>
        <v>3</v>
      </c>
      <c r="BR213" s="3" t="str">
        <f>VLOOKUP($B213,[1]queries!$A$2:$V$697,BR$1,FALSE)</f>
        <v/>
      </c>
    </row>
    <row r="214" spans="1:70" x14ac:dyDescent="0.2">
      <c r="A214" s="1">
        <v>213</v>
      </c>
      <c r="B214" t="s">
        <v>266</v>
      </c>
      <c r="C214">
        <v>0.79700000000000004</v>
      </c>
      <c r="D214">
        <v>0.81399999999999995</v>
      </c>
      <c r="E214">
        <v>0.85499999999999998</v>
      </c>
      <c r="F214">
        <v>0.89100000000000001</v>
      </c>
      <c r="G214">
        <v>0.82499999999999996</v>
      </c>
      <c r="H214">
        <v>0.85</v>
      </c>
      <c r="I214">
        <v>1</v>
      </c>
      <c r="J214">
        <v>0</v>
      </c>
      <c r="K214">
        <v>0</v>
      </c>
      <c r="L214">
        <v>0</v>
      </c>
      <c r="M214">
        <v>3</v>
      </c>
      <c r="N214">
        <v>1702</v>
      </c>
      <c r="O214">
        <v>822</v>
      </c>
      <c r="P214">
        <v>2524</v>
      </c>
      <c r="Q214">
        <v>29143</v>
      </c>
      <c r="R214">
        <v>0.82</v>
      </c>
      <c r="S214">
        <v>0.83599999999999997</v>
      </c>
      <c r="T214">
        <v>0.90900000000000003</v>
      </c>
      <c r="U214">
        <v>0.92700000000000005</v>
      </c>
      <c r="V214">
        <v>0.86199999999999999</v>
      </c>
      <c r="W214">
        <v>0.879</v>
      </c>
      <c r="X214">
        <v>0.91700000000000004</v>
      </c>
      <c r="Y214">
        <v>0</v>
      </c>
      <c r="Z214">
        <v>0</v>
      </c>
      <c r="AA214">
        <v>0</v>
      </c>
      <c r="AB214">
        <v>2</v>
      </c>
      <c r="AC214">
        <v>984</v>
      </c>
      <c r="AD214">
        <v>1467</v>
      </c>
      <c r="AE214">
        <v>2451</v>
      </c>
      <c r="AF214">
        <v>23147</v>
      </c>
      <c r="AG214">
        <v>0.72499999999999998</v>
      </c>
      <c r="AH214">
        <v>0.73899999999999999</v>
      </c>
      <c r="AI214">
        <v>0.90900000000000003</v>
      </c>
      <c r="AJ214">
        <v>0.92700000000000005</v>
      </c>
      <c r="AK214">
        <v>0.80600000000000005</v>
      </c>
      <c r="AL214">
        <v>0.82299999999999995</v>
      </c>
      <c r="AM214">
        <v>0.91700000000000004</v>
      </c>
      <c r="AN214">
        <v>0</v>
      </c>
      <c r="AO214">
        <v>0</v>
      </c>
      <c r="AP214">
        <v>0</v>
      </c>
      <c r="AQ214">
        <v>2</v>
      </c>
      <c r="AR214">
        <v>1074</v>
      </c>
      <c r="AS214">
        <v>1011</v>
      </c>
      <c r="AT214">
        <v>2085</v>
      </c>
      <c r="AU214">
        <v>24078</v>
      </c>
      <c r="AV214">
        <f t="shared" si="10"/>
        <v>0.6166666666666667</v>
      </c>
      <c r="AW214">
        <f t="shared" si="11"/>
        <v>0.59866666666666668</v>
      </c>
      <c r="AX214">
        <f t="shared" si="12"/>
        <v>0.57999999999999996</v>
      </c>
      <c r="AY214" s="3" t="str">
        <f>VLOOKUP($B214,[1]queries!$A$2:$V$697,AY$1,FALSE)</f>
        <v>chemical_element</v>
      </c>
      <c r="AZ214" s="3" t="str">
        <f>VLOOKUP($B214,[1]queries!$A$2:$V$697,AZ$1,FALSE)</f>
        <v>SELECT atomic_number, symbol, element, periodic_table_group, period, block, atomic_weight, origin, phase FROM chemical_element WHERE phase = 'gas'</v>
      </c>
      <c r="BA214" s="3" t="str">
        <f>VLOOKUP($B214,[1]queries!$A$2:$V$697,BA$1,FALSE)</f>
        <v>List the atomic_number, symbol, element, periodic_table_group, period, block, atomic_weight, origin and phase of chemical_elements WHERE phase is equal to gas</v>
      </c>
      <c r="BB214" s="3">
        <f>VLOOKUP($B214,[1]queries!$A$2:$V$697,BB$1,FALSE)</f>
        <v>11</v>
      </c>
      <c r="BC214" s="3">
        <f>VLOOKUP($B214,[1]queries!$A$2:$V$697,BC$1,FALSE)</f>
        <v>9</v>
      </c>
      <c r="BD214" s="3">
        <f>VLOOKUP($B214,[1]queries!$A$2:$V$697,BD$1,FALSE)</f>
        <v>3</v>
      </c>
      <c r="BE214" s="3">
        <f>VLOOKUP($B214,[1]queries!$A$2:$V$697,BE$1,FALSE)</f>
        <v>6</v>
      </c>
      <c r="BF214" s="3">
        <f>VLOOKUP($B214,[1]queries!$A$2:$V$697,BF$1,FALSE)</f>
        <v>1</v>
      </c>
      <c r="BG214" s="3">
        <f>VLOOKUP($B214,[1]queries!$A$2:$V$697,BG$1,FALSE)</f>
        <v>0</v>
      </c>
      <c r="BH214" s="3">
        <f>VLOOKUP($B214,[1]queries!$A$2:$V$697,BH$1,FALSE)</f>
        <v>1</v>
      </c>
      <c r="BI214" s="3">
        <f>VLOOKUP($B214,[1]queries!$A$2:$V$697,BI$1,FALSE)</f>
        <v>0</v>
      </c>
      <c r="BJ214" s="3">
        <f>VLOOKUP($B214,[1]queries!$A$2:$V$697,BJ$1,FALSE)</f>
        <v>0</v>
      </c>
      <c r="BK214" s="3">
        <f>VLOOKUP($B214,[1]queries!$A$2:$V$697,BK$1,FALSE)</f>
        <v>0</v>
      </c>
      <c r="BL214" s="3">
        <f>VLOOKUP($B214,[1]queries!$A$2:$V$697,BL$1,FALSE)</f>
        <v>0</v>
      </c>
      <c r="BM214" s="3">
        <f>VLOOKUP($B214,[1]queries!$A$2:$V$697,BM$1,FALSE)</f>
        <v>0</v>
      </c>
      <c r="BN214" s="3">
        <f>VLOOKUP($B214,[1]queries!$A$2:$V$697,BN$1,FALSE)</f>
        <v>0</v>
      </c>
      <c r="BO214" s="3">
        <f>VLOOKUP($B214,[1]queries!$A$2:$V$697,BO$1,FALSE)</f>
        <v>0</v>
      </c>
      <c r="BP214" s="3">
        <f>VLOOKUP($B214,[1]queries!$A$2:$V$697,BP$1,FALSE)</f>
        <v>0</v>
      </c>
      <c r="BQ214" s="3">
        <f>VLOOKUP($B214,[1]queries!$A$2:$V$697,BQ$1,FALSE)</f>
        <v>9</v>
      </c>
      <c r="BR214" s="3" t="str">
        <f>VLOOKUP($B214,[1]queries!$A$2:$V$697,BR$1,FALSE)</f>
        <v/>
      </c>
    </row>
    <row r="215" spans="1:70" x14ac:dyDescent="0.2">
      <c r="A215" s="1">
        <v>214</v>
      </c>
      <c r="B215" t="s">
        <v>267</v>
      </c>
      <c r="C215">
        <v>0.88900000000000001</v>
      </c>
      <c r="D215">
        <v>0.88900000000000001</v>
      </c>
      <c r="E215">
        <v>0.88900000000000001</v>
      </c>
      <c r="F215">
        <v>0.88900000000000001</v>
      </c>
      <c r="G215">
        <v>0.88900000000000001</v>
      </c>
      <c r="H215">
        <v>0.88900000000000001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1129</v>
      </c>
      <c r="O215">
        <v>467</v>
      </c>
      <c r="P215">
        <v>1596</v>
      </c>
      <c r="Q215">
        <v>28319</v>
      </c>
      <c r="R215">
        <v>0.46700000000000003</v>
      </c>
      <c r="S215">
        <v>0.46700000000000003</v>
      </c>
      <c r="T215">
        <v>0.77800000000000002</v>
      </c>
      <c r="U215">
        <v>0.77800000000000002</v>
      </c>
      <c r="V215">
        <v>0.58299999999999996</v>
      </c>
      <c r="W215">
        <v>0.58299999999999996</v>
      </c>
      <c r="X215">
        <v>0.5</v>
      </c>
      <c r="Y215">
        <v>0</v>
      </c>
      <c r="Z215">
        <v>0</v>
      </c>
      <c r="AA215">
        <v>0</v>
      </c>
      <c r="AB215">
        <v>2</v>
      </c>
      <c r="AC215">
        <v>551</v>
      </c>
      <c r="AD215">
        <v>199</v>
      </c>
      <c r="AE215">
        <v>750</v>
      </c>
      <c r="AF215">
        <v>19688</v>
      </c>
      <c r="AG215">
        <v>0.46700000000000003</v>
      </c>
      <c r="AH215">
        <v>0.46700000000000003</v>
      </c>
      <c r="AI215">
        <v>0.77800000000000002</v>
      </c>
      <c r="AJ215">
        <v>0.77800000000000002</v>
      </c>
      <c r="AK215">
        <v>0.58299999999999996</v>
      </c>
      <c r="AL215">
        <v>0.58299999999999996</v>
      </c>
      <c r="AM215">
        <v>0.5</v>
      </c>
      <c r="AN215">
        <v>0</v>
      </c>
      <c r="AO215">
        <v>0</v>
      </c>
      <c r="AP215">
        <v>0</v>
      </c>
      <c r="AQ215">
        <v>2</v>
      </c>
      <c r="AR215">
        <v>543</v>
      </c>
      <c r="AS215">
        <v>154</v>
      </c>
      <c r="AT215">
        <v>697</v>
      </c>
      <c r="AU215">
        <v>17009</v>
      </c>
      <c r="AV215">
        <f t="shared" si="10"/>
        <v>0.62966666666666671</v>
      </c>
      <c r="AW215">
        <f t="shared" si="11"/>
        <v>0.36099999999999999</v>
      </c>
      <c r="AX215">
        <f t="shared" si="12"/>
        <v>0.36099999999999999</v>
      </c>
      <c r="AY215" s="3" t="str">
        <f>VLOOKUP($B215,[1]queries!$A$2:$V$697,AY$1,FALSE)</f>
        <v>chemical_element</v>
      </c>
      <c r="AZ215" s="3" t="str">
        <f>VLOOKUP($B215,[1]queries!$A$2:$V$697,AZ$1,FALSE)</f>
        <v>SELECT atomic_number, symbol, element, periodic_table_group, period, block, atomic_weight, origin, phase FROM chemical_element WHERE periodic_table_group = '14' AND period &lt;= 2</v>
      </c>
      <c r="BA215" s="3" t="str">
        <f>VLOOKUP($B215,[1]queries!$A$2:$V$697,BA$1,FALSE)</f>
        <v>List the atomic_number, symbol, element, periodic_table_group, period, block, atomic_weight, origin and phase of chemical_elements WHERE periodic_table_group is equal to 14 and period is smaller or equal than 2</v>
      </c>
      <c r="BB215" s="3">
        <f>VLOOKUP($B215,[1]queries!$A$2:$V$697,BB$1,FALSE)</f>
        <v>1</v>
      </c>
      <c r="BC215" s="3">
        <f>VLOOKUP($B215,[1]queries!$A$2:$V$697,BC$1,FALSE)</f>
        <v>9</v>
      </c>
      <c r="BD215" s="3">
        <f>VLOOKUP($B215,[1]queries!$A$2:$V$697,BD$1,FALSE)</f>
        <v>3</v>
      </c>
      <c r="BE215" s="3">
        <f>VLOOKUP($B215,[1]queries!$A$2:$V$697,BE$1,FALSE)</f>
        <v>6</v>
      </c>
      <c r="BF215" s="3">
        <f>VLOOKUP($B215,[1]queries!$A$2:$V$697,BF$1,FALSE)</f>
        <v>1</v>
      </c>
      <c r="BG215" s="3">
        <f>VLOOKUP($B215,[1]queries!$A$2:$V$697,BG$1,FALSE)</f>
        <v>1</v>
      </c>
      <c r="BH215" s="3">
        <f>VLOOKUP($B215,[1]queries!$A$2:$V$697,BH$1,FALSE)</f>
        <v>1</v>
      </c>
      <c r="BI215" s="3">
        <f>VLOOKUP($B215,[1]queries!$A$2:$V$697,BI$1,FALSE)</f>
        <v>0</v>
      </c>
      <c r="BJ215" s="3">
        <f>VLOOKUP($B215,[1]queries!$A$2:$V$697,BJ$1,FALSE)</f>
        <v>0</v>
      </c>
      <c r="BK215" s="3">
        <f>VLOOKUP($B215,[1]queries!$A$2:$V$697,BK$1,FALSE)</f>
        <v>0</v>
      </c>
      <c r="BL215" s="3">
        <f>VLOOKUP($B215,[1]queries!$A$2:$V$697,BL$1,FALSE)</f>
        <v>0</v>
      </c>
      <c r="BM215" s="3">
        <f>VLOOKUP($B215,[1]queries!$A$2:$V$697,BM$1,FALSE)</f>
        <v>0</v>
      </c>
      <c r="BN215" s="3">
        <f>VLOOKUP($B215,[1]queries!$A$2:$V$697,BN$1,FALSE)</f>
        <v>0</v>
      </c>
      <c r="BO215" s="3">
        <f>VLOOKUP($B215,[1]queries!$A$2:$V$697,BO$1,FALSE)</f>
        <v>0</v>
      </c>
      <c r="BP215" s="3">
        <f>VLOOKUP($B215,[1]queries!$A$2:$V$697,BP$1,FALSE)</f>
        <v>0</v>
      </c>
      <c r="BQ215" s="3">
        <f>VLOOKUP($B215,[1]queries!$A$2:$V$697,BQ$1,FALSE)</f>
        <v>9</v>
      </c>
      <c r="BR215" s="3">
        <f>VLOOKUP($B215,[1]queries!$A$2:$V$697,BR$1,FALSE)</f>
        <v>2</v>
      </c>
    </row>
    <row r="216" spans="1:70" x14ac:dyDescent="0.2">
      <c r="A216" s="1">
        <v>215</v>
      </c>
      <c r="B216" t="s">
        <v>268</v>
      </c>
      <c r="C216">
        <v>0.68700000000000006</v>
      </c>
      <c r="D216">
        <v>0.79100000000000004</v>
      </c>
      <c r="E216">
        <v>0.96599999999999997</v>
      </c>
      <c r="F216">
        <v>0.98299999999999998</v>
      </c>
      <c r="G216">
        <v>0.80300000000000005</v>
      </c>
      <c r="H216">
        <v>0.877</v>
      </c>
      <c r="I216">
        <v>0.68600000000000005</v>
      </c>
      <c r="J216">
        <v>0</v>
      </c>
      <c r="K216">
        <v>0</v>
      </c>
      <c r="L216">
        <v>0</v>
      </c>
      <c r="M216">
        <v>2</v>
      </c>
      <c r="N216">
        <v>2128</v>
      </c>
      <c r="O216">
        <v>2753</v>
      </c>
      <c r="P216">
        <v>4881</v>
      </c>
      <c r="Q216">
        <v>31204</v>
      </c>
      <c r="R216">
        <v>0.79500000000000004</v>
      </c>
      <c r="S216">
        <v>0.98299999999999998</v>
      </c>
      <c r="T216">
        <v>0.80200000000000005</v>
      </c>
      <c r="U216">
        <v>0.98299999999999998</v>
      </c>
      <c r="V216">
        <v>0.79800000000000004</v>
      </c>
      <c r="W216">
        <v>0.98299999999999998</v>
      </c>
      <c r="X216">
        <v>1</v>
      </c>
      <c r="Y216">
        <v>0</v>
      </c>
      <c r="Z216">
        <v>0</v>
      </c>
      <c r="AA216">
        <v>0</v>
      </c>
      <c r="AB216">
        <v>2</v>
      </c>
      <c r="AC216">
        <v>1538</v>
      </c>
      <c r="AD216">
        <v>2947</v>
      </c>
      <c r="AE216">
        <v>4485</v>
      </c>
      <c r="AF216">
        <v>43966</v>
      </c>
      <c r="AG216">
        <v>0.79100000000000004</v>
      </c>
      <c r="AH216">
        <v>0.98299999999999998</v>
      </c>
      <c r="AI216">
        <v>0.78400000000000003</v>
      </c>
      <c r="AJ216">
        <v>0.96599999999999997</v>
      </c>
      <c r="AK216">
        <v>0.78800000000000003</v>
      </c>
      <c r="AL216">
        <v>0.97399999999999998</v>
      </c>
      <c r="AM216">
        <v>1</v>
      </c>
      <c r="AN216">
        <v>0</v>
      </c>
      <c r="AO216">
        <v>0</v>
      </c>
      <c r="AP216">
        <v>0</v>
      </c>
      <c r="AQ216">
        <v>2</v>
      </c>
      <c r="AR216">
        <v>1620</v>
      </c>
      <c r="AS216">
        <v>1928</v>
      </c>
      <c r="AT216">
        <v>3548</v>
      </c>
      <c r="AU216">
        <v>31236</v>
      </c>
      <c r="AV216">
        <f t="shared" si="10"/>
        <v>0.52100000000000002</v>
      </c>
      <c r="AW216">
        <f t="shared" si="11"/>
        <v>0.66100000000000003</v>
      </c>
      <c r="AX216">
        <f t="shared" si="12"/>
        <v>0.65800000000000003</v>
      </c>
      <c r="AY216" s="3" t="str">
        <f>VLOOKUP($B216,[1]queries!$A$2:$V$697,AY$1,FALSE)</f>
        <v>chemical_element</v>
      </c>
      <c r="AZ216" s="3" t="str">
        <f>VLOOKUP($B216,[1]queries!$A$2:$V$697,AZ$1,FALSE)</f>
        <v>SELECT atomic_number, symbol, element, periodic_table_group, period, block, atomic_weight, origin, phase FROM chemical_element WHERE origin = 'synthetic'</v>
      </c>
      <c r="BA216" s="3" t="str">
        <f>VLOOKUP($B216,[1]queries!$A$2:$V$697,BA$1,FALSE)</f>
        <v>List the atomic_number, symbol, element, periodic_table_group, period, block, atomic_weight, origin and phase of chemical_elements WHERE origin is equal to synthetic</v>
      </c>
      <c r="BB216" s="3">
        <f>VLOOKUP($B216,[1]queries!$A$2:$V$697,BB$1,FALSE)</f>
        <v>24</v>
      </c>
      <c r="BC216" s="3">
        <f>VLOOKUP($B216,[1]queries!$A$2:$V$697,BC$1,FALSE)</f>
        <v>9</v>
      </c>
      <c r="BD216" s="3">
        <f>VLOOKUP($B216,[1]queries!$A$2:$V$697,BD$1,FALSE)</f>
        <v>3</v>
      </c>
      <c r="BE216" s="3">
        <f>VLOOKUP($B216,[1]queries!$A$2:$V$697,BE$1,FALSE)</f>
        <v>6</v>
      </c>
      <c r="BF216" s="3">
        <f>VLOOKUP($B216,[1]queries!$A$2:$V$697,BF$1,FALSE)</f>
        <v>1</v>
      </c>
      <c r="BG216" s="3">
        <f>VLOOKUP($B216,[1]queries!$A$2:$V$697,BG$1,FALSE)</f>
        <v>0</v>
      </c>
      <c r="BH216" s="3">
        <f>VLOOKUP($B216,[1]queries!$A$2:$V$697,BH$1,FALSE)</f>
        <v>1</v>
      </c>
      <c r="BI216" s="3">
        <f>VLOOKUP($B216,[1]queries!$A$2:$V$697,BI$1,FALSE)</f>
        <v>0</v>
      </c>
      <c r="BJ216" s="3">
        <f>VLOOKUP($B216,[1]queries!$A$2:$V$697,BJ$1,FALSE)</f>
        <v>0</v>
      </c>
      <c r="BK216" s="3">
        <f>VLOOKUP($B216,[1]queries!$A$2:$V$697,BK$1,FALSE)</f>
        <v>0</v>
      </c>
      <c r="BL216" s="3">
        <f>VLOOKUP($B216,[1]queries!$A$2:$V$697,BL$1,FALSE)</f>
        <v>0</v>
      </c>
      <c r="BM216" s="3">
        <f>VLOOKUP($B216,[1]queries!$A$2:$V$697,BM$1,FALSE)</f>
        <v>0</v>
      </c>
      <c r="BN216" s="3">
        <f>VLOOKUP($B216,[1]queries!$A$2:$V$697,BN$1,FALSE)</f>
        <v>0</v>
      </c>
      <c r="BO216" s="3">
        <f>VLOOKUP($B216,[1]queries!$A$2:$V$697,BO$1,FALSE)</f>
        <v>0</v>
      </c>
      <c r="BP216" s="3">
        <f>VLOOKUP($B216,[1]queries!$A$2:$V$697,BP$1,FALSE)</f>
        <v>0</v>
      </c>
      <c r="BQ216" s="3">
        <f>VLOOKUP($B216,[1]queries!$A$2:$V$697,BQ$1,FALSE)</f>
        <v>9</v>
      </c>
      <c r="BR216" s="3" t="str">
        <f>VLOOKUP($B216,[1]queries!$A$2:$V$697,BR$1,FALSE)</f>
        <v/>
      </c>
    </row>
    <row r="217" spans="1:70" x14ac:dyDescent="0.2">
      <c r="A217" s="1">
        <v>216</v>
      </c>
      <c r="B217" t="s">
        <v>269</v>
      </c>
      <c r="C217">
        <v>0.88600000000000001</v>
      </c>
      <c r="D217">
        <v>0.88600000000000001</v>
      </c>
      <c r="E217">
        <v>0.91200000000000003</v>
      </c>
      <c r="F217">
        <v>0.91200000000000003</v>
      </c>
      <c r="G217">
        <v>0.89900000000000002</v>
      </c>
      <c r="H217">
        <v>0.89900000000000002</v>
      </c>
      <c r="I217">
        <v>1</v>
      </c>
      <c r="J217">
        <v>0</v>
      </c>
      <c r="K217">
        <v>0</v>
      </c>
      <c r="L217">
        <v>0</v>
      </c>
      <c r="M217">
        <v>3</v>
      </c>
      <c r="N217">
        <v>1520</v>
      </c>
      <c r="O217">
        <v>745</v>
      </c>
      <c r="P217">
        <v>2265</v>
      </c>
      <c r="Q217">
        <v>28506</v>
      </c>
      <c r="R217">
        <v>0.51100000000000001</v>
      </c>
      <c r="S217">
        <v>0.66</v>
      </c>
      <c r="T217">
        <v>0.70599999999999996</v>
      </c>
      <c r="U217">
        <v>0.73499999999999999</v>
      </c>
      <c r="V217">
        <v>0.59299999999999997</v>
      </c>
      <c r="W217">
        <v>0.69499999999999995</v>
      </c>
      <c r="X217">
        <v>0.75</v>
      </c>
      <c r="Y217">
        <v>0</v>
      </c>
      <c r="Z217">
        <v>0</v>
      </c>
      <c r="AA217">
        <v>0</v>
      </c>
      <c r="AB217">
        <v>3</v>
      </c>
      <c r="AC217">
        <v>1689</v>
      </c>
      <c r="AD217">
        <v>837</v>
      </c>
      <c r="AE217">
        <v>2526</v>
      </c>
      <c r="AF217">
        <v>28048</v>
      </c>
      <c r="AG217">
        <v>0.57099999999999995</v>
      </c>
      <c r="AH217">
        <v>0.69</v>
      </c>
      <c r="AI217">
        <v>0.70599999999999996</v>
      </c>
      <c r="AJ217">
        <v>0.73499999999999999</v>
      </c>
      <c r="AK217">
        <v>0.63200000000000001</v>
      </c>
      <c r="AL217">
        <v>0.71199999999999997</v>
      </c>
      <c r="AM217">
        <v>0.85699999999999998</v>
      </c>
      <c r="AN217">
        <v>0</v>
      </c>
      <c r="AO217">
        <v>0</v>
      </c>
      <c r="AP217">
        <v>0</v>
      </c>
      <c r="AQ217">
        <v>3</v>
      </c>
      <c r="AR217">
        <v>1635</v>
      </c>
      <c r="AS217">
        <v>795</v>
      </c>
      <c r="AT217">
        <v>2430</v>
      </c>
      <c r="AU217">
        <v>26154</v>
      </c>
      <c r="AV217">
        <f t="shared" si="10"/>
        <v>0.63300000000000001</v>
      </c>
      <c r="AW217">
        <f t="shared" si="11"/>
        <v>0.48166666666666663</v>
      </c>
      <c r="AX217">
        <f t="shared" si="12"/>
        <v>0.52300000000000002</v>
      </c>
      <c r="AY217" s="3" t="str">
        <f>VLOOKUP($B217,[1]queries!$A$2:$V$697,AY$1,FALSE)</f>
        <v>chemical_element</v>
      </c>
      <c r="AZ217" s="3" t="str">
        <f>VLOOKUP($B217,[1]queries!$A$2:$V$697,AZ$1,FALSE)</f>
        <v>SELECT atomic_number, symbol, element, periodic_table_group, period, block, atomic_weight, origin, phase FROM chemical_element WHERE periodic_table_group = '13' AND atomic_weight &gt;= 9.0122</v>
      </c>
      <c r="BA217" s="3" t="str">
        <f>VLOOKUP($B217,[1]queries!$A$2:$V$697,BA$1,FALSE)</f>
        <v>List the atomic_number, symbol, element, periodic_table_group, period, block, atomic_weight, origin and phase of chemical_elements WHERE periodic_table_group is equal to 13 and atomic_weight is greater or equal than 9.0122</v>
      </c>
      <c r="BB217" s="3">
        <f>VLOOKUP($B217,[1]queries!$A$2:$V$697,BB$1,FALSE)</f>
        <v>6</v>
      </c>
      <c r="BC217" s="3">
        <f>VLOOKUP($B217,[1]queries!$A$2:$V$697,BC$1,FALSE)</f>
        <v>9</v>
      </c>
      <c r="BD217" s="3">
        <f>VLOOKUP($B217,[1]queries!$A$2:$V$697,BD$1,FALSE)</f>
        <v>3</v>
      </c>
      <c r="BE217" s="3">
        <f>VLOOKUP($B217,[1]queries!$A$2:$V$697,BE$1,FALSE)</f>
        <v>6</v>
      </c>
      <c r="BF217" s="3">
        <f>VLOOKUP($B217,[1]queries!$A$2:$V$697,BF$1,FALSE)</f>
        <v>1</v>
      </c>
      <c r="BG217" s="3">
        <f>VLOOKUP($B217,[1]queries!$A$2:$V$697,BG$1,FALSE)</f>
        <v>1</v>
      </c>
      <c r="BH217" s="3">
        <f>VLOOKUP($B217,[1]queries!$A$2:$V$697,BH$1,FALSE)</f>
        <v>1</v>
      </c>
      <c r="BI217" s="3">
        <f>VLOOKUP($B217,[1]queries!$A$2:$V$697,BI$1,FALSE)</f>
        <v>0</v>
      </c>
      <c r="BJ217" s="3">
        <f>VLOOKUP($B217,[1]queries!$A$2:$V$697,BJ$1,FALSE)</f>
        <v>0</v>
      </c>
      <c r="BK217" s="3">
        <f>VLOOKUP($B217,[1]queries!$A$2:$V$697,BK$1,FALSE)</f>
        <v>0</v>
      </c>
      <c r="BL217" s="3">
        <f>VLOOKUP($B217,[1]queries!$A$2:$V$697,BL$1,FALSE)</f>
        <v>0</v>
      </c>
      <c r="BM217" s="3">
        <f>VLOOKUP($B217,[1]queries!$A$2:$V$697,BM$1,FALSE)</f>
        <v>0</v>
      </c>
      <c r="BN217" s="3">
        <f>VLOOKUP($B217,[1]queries!$A$2:$V$697,BN$1,FALSE)</f>
        <v>0</v>
      </c>
      <c r="BO217" s="3">
        <f>VLOOKUP($B217,[1]queries!$A$2:$V$697,BO$1,FALSE)</f>
        <v>0</v>
      </c>
      <c r="BP217" s="3">
        <f>VLOOKUP($B217,[1]queries!$A$2:$V$697,BP$1,FALSE)</f>
        <v>0</v>
      </c>
      <c r="BQ217" s="3">
        <f>VLOOKUP($B217,[1]queries!$A$2:$V$697,BQ$1,FALSE)</f>
        <v>9</v>
      </c>
      <c r="BR217" s="3">
        <f>VLOOKUP($B217,[1]queries!$A$2:$V$697,BR$1,FALSE)</f>
        <v>2</v>
      </c>
    </row>
    <row r="218" spans="1:70" x14ac:dyDescent="0.2">
      <c r="A218" s="1">
        <v>217</v>
      </c>
      <c r="B218" t="s">
        <v>270</v>
      </c>
      <c r="C218">
        <v>0.71399999999999997</v>
      </c>
      <c r="D218">
        <v>0.71399999999999997</v>
      </c>
      <c r="E218">
        <v>0.71399999999999997</v>
      </c>
      <c r="F218">
        <v>0.71399999999999997</v>
      </c>
      <c r="G218">
        <v>0.71399999999999997</v>
      </c>
      <c r="H218">
        <v>0.71399999999999997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527</v>
      </c>
      <c r="O218">
        <v>82</v>
      </c>
      <c r="P218">
        <v>609</v>
      </c>
      <c r="Q218">
        <v>19039</v>
      </c>
      <c r="R218">
        <v>0.71399999999999997</v>
      </c>
      <c r="S218">
        <v>0.71399999999999997</v>
      </c>
      <c r="T218">
        <v>0.71399999999999997</v>
      </c>
      <c r="U218">
        <v>0.71399999999999997</v>
      </c>
      <c r="V218">
        <v>0.71399999999999997</v>
      </c>
      <c r="W218">
        <v>0.71399999999999997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504</v>
      </c>
      <c r="AD218">
        <v>82</v>
      </c>
      <c r="AE218">
        <v>586</v>
      </c>
      <c r="AF218">
        <v>15311</v>
      </c>
      <c r="AG218">
        <v>0.71399999999999997</v>
      </c>
      <c r="AH218">
        <v>0.71399999999999997</v>
      </c>
      <c r="AI218">
        <v>0.71399999999999997</v>
      </c>
      <c r="AJ218">
        <v>0.71399999999999997</v>
      </c>
      <c r="AK218">
        <v>0.71399999999999997</v>
      </c>
      <c r="AL218">
        <v>0.71399999999999997</v>
      </c>
      <c r="AM218">
        <v>1</v>
      </c>
      <c r="AN218">
        <v>0</v>
      </c>
      <c r="AO218">
        <v>0</v>
      </c>
      <c r="AP218">
        <v>0</v>
      </c>
      <c r="AQ218">
        <v>2</v>
      </c>
      <c r="AR218">
        <v>516</v>
      </c>
      <c r="AS218">
        <v>96</v>
      </c>
      <c r="AT218">
        <v>612</v>
      </c>
      <c r="AU218">
        <v>17560</v>
      </c>
      <c r="AV218">
        <f t="shared" si="10"/>
        <v>0.57133333333333336</v>
      </c>
      <c r="AW218">
        <f t="shared" si="11"/>
        <v>0.57133333333333336</v>
      </c>
      <c r="AX218">
        <f t="shared" si="12"/>
        <v>0.57133333333333336</v>
      </c>
      <c r="AY218" s="3" t="str">
        <f>VLOOKUP($B218,[1]queries!$A$2:$V$697,AY$1,FALSE)</f>
        <v>chemical_element</v>
      </c>
      <c r="AZ218" s="3" t="str">
        <f>VLOOKUP($B218,[1]queries!$A$2:$V$697,AZ$1,FALSE)</f>
        <v>SELECT atomic_number, symbol, element, periodic_table_group, period, block, atomic_weight, origin, phase FROM chemical_element WHERE atomic_number = 1 AND element = 'Hydrogen'</v>
      </c>
      <c r="BA218" s="3" t="str">
        <f>VLOOKUP($B218,[1]queries!$A$2:$V$697,BA$1,FALSE)</f>
        <v>List the atomic_number, symbol, element, periodic_table_group, period, block, atomic_weight, origin and phase of chemical_elements WHERE atomic_number is equal to 1 and element is equal to Hydrogen</v>
      </c>
      <c r="BB218" s="3">
        <f>VLOOKUP($B218,[1]queries!$A$2:$V$697,BB$1,FALSE)</f>
        <v>1</v>
      </c>
      <c r="BC218" s="3">
        <f>VLOOKUP($B218,[1]queries!$A$2:$V$697,BC$1,FALSE)</f>
        <v>9</v>
      </c>
      <c r="BD218" s="3">
        <f>VLOOKUP($B218,[1]queries!$A$2:$V$697,BD$1,FALSE)</f>
        <v>3</v>
      </c>
      <c r="BE218" s="3">
        <f>VLOOKUP($B218,[1]queries!$A$2:$V$697,BE$1,FALSE)</f>
        <v>6</v>
      </c>
      <c r="BF218" s="3">
        <f>VLOOKUP($B218,[1]queries!$A$2:$V$697,BF$1,FALSE)</f>
        <v>1</v>
      </c>
      <c r="BG218" s="3">
        <f>VLOOKUP($B218,[1]queries!$A$2:$V$697,BG$1,FALSE)</f>
        <v>1</v>
      </c>
      <c r="BH218" s="3">
        <f>VLOOKUP($B218,[1]queries!$A$2:$V$697,BH$1,FALSE)</f>
        <v>1</v>
      </c>
      <c r="BI218" s="3">
        <f>VLOOKUP($B218,[1]queries!$A$2:$V$697,BI$1,FALSE)</f>
        <v>0</v>
      </c>
      <c r="BJ218" s="3">
        <f>VLOOKUP($B218,[1]queries!$A$2:$V$697,BJ$1,FALSE)</f>
        <v>0</v>
      </c>
      <c r="BK218" s="3">
        <f>VLOOKUP($B218,[1]queries!$A$2:$V$697,BK$1,FALSE)</f>
        <v>0</v>
      </c>
      <c r="BL218" s="3">
        <f>VLOOKUP($B218,[1]queries!$A$2:$V$697,BL$1,FALSE)</f>
        <v>0</v>
      </c>
      <c r="BM218" s="3">
        <f>VLOOKUP($B218,[1]queries!$A$2:$V$697,BM$1,FALSE)</f>
        <v>0</v>
      </c>
      <c r="BN218" s="3">
        <f>VLOOKUP($B218,[1]queries!$A$2:$V$697,BN$1,FALSE)</f>
        <v>0</v>
      </c>
      <c r="BO218" s="3">
        <f>VLOOKUP($B218,[1]queries!$A$2:$V$697,BO$1,FALSE)</f>
        <v>0</v>
      </c>
      <c r="BP218" s="3">
        <f>VLOOKUP($B218,[1]queries!$A$2:$V$697,BP$1,FALSE)</f>
        <v>0</v>
      </c>
      <c r="BQ218" s="3">
        <f>VLOOKUP($B218,[1]queries!$A$2:$V$697,BQ$1,FALSE)</f>
        <v>9</v>
      </c>
      <c r="BR218" s="3">
        <f>VLOOKUP($B218,[1]queries!$A$2:$V$697,BR$1,FALSE)</f>
        <v>2</v>
      </c>
    </row>
    <row r="219" spans="1:70" x14ac:dyDescent="0.2">
      <c r="A219" s="1">
        <v>218</v>
      </c>
      <c r="B219" t="s">
        <v>271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460</v>
      </c>
      <c r="O219">
        <v>109</v>
      </c>
      <c r="P219">
        <v>569</v>
      </c>
      <c r="Q219">
        <v>20487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434</v>
      </c>
      <c r="AD219">
        <v>109</v>
      </c>
      <c r="AE219">
        <v>543</v>
      </c>
      <c r="AF219">
        <v>19671</v>
      </c>
      <c r="AG219">
        <v>0.83299999999999996</v>
      </c>
      <c r="AH219">
        <v>0.83299999999999996</v>
      </c>
      <c r="AI219">
        <v>0.83299999999999996</v>
      </c>
      <c r="AJ219">
        <v>0.83299999999999996</v>
      </c>
      <c r="AK219">
        <v>0.83299999999999996</v>
      </c>
      <c r="AL219">
        <v>0.83299999999999996</v>
      </c>
      <c r="AM219">
        <v>1</v>
      </c>
      <c r="AN219">
        <v>0</v>
      </c>
      <c r="AO219">
        <v>0</v>
      </c>
      <c r="AP219">
        <v>0</v>
      </c>
      <c r="AQ219">
        <v>2</v>
      </c>
      <c r="AR219">
        <v>434</v>
      </c>
      <c r="AS219">
        <v>109</v>
      </c>
      <c r="AT219">
        <v>543</v>
      </c>
      <c r="AU219">
        <v>19386</v>
      </c>
      <c r="AV219">
        <f t="shared" si="10"/>
        <v>1</v>
      </c>
      <c r="AW219">
        <f t="shared" si="11"/>
        <v>1</v>
      </c>
      <c r="AX219">
        <f t="shared" si="12"/>
        <v>0.61099999999999999</v>
      </c>
      <c r="AY219" s="3" t="str">
        <f>VLOOKUP($B219,[1]queries!$A$2:$V$697,AY$1,FALSE)</f>
        <v>airport</v>
      </c>
      <c r="AZ219" s="3" t="str">
        <f>VLOOKUP($B219,[1]queries!$A$2:$V$697,AZ$1,FALSE)</f>
        <v>SELECT iata_code, icao_code, airport_name, standard_timezone, city, nation FROM airport WHERE iata_code = 'AAA' AND standard_timezone = 'UTC−10:00'</v>
      </c>
      <c r="BA219" s="3" t="str">
        <f>VLOOKUP($B219,[1]queries!$A$2:$V$697,BA$1,FALSE)</f>
        <v>List the iata_code, icao_code, airport_name, standard_timezone, city and nation of airports WHERE iata_code is equal to AAA and standard_timezone is equal to UTC−10:00</v>
      </c>
      <c r="BB219" s="3">
        <f>VLOOKUP($B219,[1]queries!$A$2:$V$697,BB$1,FALSE)</f>
        <v>1</v>
      </c>
      <c r="BC219" s="3">
        <f>VLOOKUP($B219,[1]queries!$A$2:$V$697,BC$1,FALSE)</f>
        <v>6</v>
      </c>
      <c r="BD219" s="3">
        <f>VLOOKUP($B219,[1]queries!$A$2:$V$697,BD$1,FALSE)</f>
        <v>0</v>
      </c>
      <c r="BE219" s="3">
        <f>VLOOKUP($B219,[1]queries!$A$2:$V$697,BE$1,FALSE)</f>
        <v>6</v>
      </c>
      <c r="BF219" s="3">
        <f>VLOOKUP($B219,[1]queries!$A$2:$V$697,BF$1,FALSE)</f>
        <v>1</v>
      </c>
      <c r="BG219" s="3">
        <f>VLOOKUP($B219,[1]queries!$A$2:$V$697,BG$1,FALSE)</f>
        <v>0</v>
      </c>
      <c r="BH219" s="3">
        <f>VLOOKUP($B219,[1]queries!$A$2:$V$697,BH$1,FALSE)</f>
        <v>2</v>
      </c>
      <c r="BI219" s="3">
        <f>VLOOKUP($B219,[1]queries!$A$2:$V$697,BI$1,FALSE)</f>
        <v>0</v>
      </c>
      <c r="BJ219" s="3">
        <f>VLOOKUP($B219,[1]queries!$A$2:$V$697,BJ$1,FALSE)</f>
        <v>0</v>
      </c>
      <c r="BK219" s="3">
        <f>VLOOKUP($B219,[1]queries!$A$2:$V$697,BK$1,FALSE)</f>
        <v>0</v>
      </c>
      <c r="BL219" s="3">
        <f>VLOOKUP($B219,[1]queries!$A$2:$V$697,BL$1,FALSE)</f>
        <v>0</v>
      </c>
      <c r="BM219" s="3">
        <f>VLOOKUP($B219,[1]queries!$A$2:$V$697,BM$1,FALSE)</f>
        <v>0</v>
      </c>
      <c r="BN219" s="3">
        <f>VLOOKUP($B219,[1]queries!$A$2:$V$697,BN$1,FALSE)</f>
        <v>0</v>
      </c>
      <c r="BO219" s="3">
        <f>VLOOKUP($B219,[1]queries!$A$2:$V$697,BO$1,FALSE)</f>
        <v>0</v>
      </c>
      <c r="BP219" s="3">
        <f>VLOOKUP($B219,[1]queries!$A$2:$V$697,BP$1,FALSE)</f>
        <v>0</v>
      </c>
      <c r="BQ219" s="3" t="str">
        <f>VLOOKUP($B219,[1]queries!$A$2:$V$697,BQ$1,FALSE)</f>
        <v/>
      </c>
      <c r="BR219" s="3" t="str">
        <f>VLOOKUP($B219,[1]queries!$A$2:$V$697,BR$1,FALSE)</f>
        <v/>
      </c>
    </row>
    <row r="220" spans="1:70" x14ac:dyDescent="0.2">
      <c r="A220" s="1">
        <v>219</v>
      </c>
      <c r="B220" t="s">
        <v>272</v>
      </c>
      <c r="C220">
        <v>0.83799999999999997</v>
      </c>
      <c r="D220">
        <v>0.83799999999999997</v>
      </c>
      <c r="E220">
        <v>0.93899999999999995</v>
      </c>
      <c r="F220">
        <v>0.93899999999999995</v>
      </c>
      <c r="G220">
        <v>0.88600000000000001</v>
      </c>
      <c r="H220">
        <v>0.88600000000000001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831</v>
      </c>
      <c r="O220">
        <v>626</v>
      </c>
      <c r="P220">
        <v>1457</v>
      </c>
      <c r="Q220">
        <v>20067</v>
      </c>
      <c r="R220">
        <v>0.78400000000000003</v>
      </c>
      <c r="S220">
        <v>0.81100000000000005</v>
      </c>
      <c r="T220">
        <v>0.879</v>
      </c>
      <c r="U220">
        <v>0.90900000000000003</v>
      </c>
      <c r="V220">
        <v>0.82899999999999996</v>
      </c>
      <c r="W220">
        <v>0.85699999999999998</v>
      </c>
      <c r="X220">
        <v>1</v>
      </c>
      <c r="Y220">
        <v>0</v>
      </c>
      <c r="Z220">
        <v>0</v>
      </c>
      <c r="AA220">
        <v>0</v>
      </c>
      <c r="AB220">
        <v>2</v>
      </c>
      <c r="AC220">
        <v>764</v>
      </c>
      <c r="AD220">
        <v>486</v>
      </c>
      <c r="AE220">
        <v>1250</v>
      </c>
      <c r="AF220">
        <v>16372</v>
      </c>
      <c r="AG220">
        <v>0.78400000000000003</v>
      </c>
      <c r="AH220">
        <v>0.81100000000000005</v>
      </c>
      <c r="AI220">
        <v>0.879</v>
      </c>
      <c r="AJ220">
        <v>0.90900000000000003</v>
      </c>
      <c r="AK220">
        <v>0.82899999999999996</v>
      </c>
      <c r="AL220">
        <v>0.85699999999999998</v>
      </c>
      <c r="AM220">
        <v>1</v>
      </c>
      <c r="AN220">
        <v>0</v>
      </c>
      <c r="AO220">
        <v>0</v>
      </c>
      <c r="AP220">
        <v>0</v>
      </c>
      <c r="AQ220">
        <v>2</v>
      </c>
      <c r="AR220">
        <v>756</v>
      </c>
      <c r="AS220">
        <v>486</v>
      </c>
      <c r="AT220">
        <v>1242</v>
      </c>
      <c r="AU220">
        <v>21370</v>
      </c>
      <c r="AV220">
        <f t="shared" si="10"/>
        <v>0.62866666666666671</v>
      </c>
      <c r="AW220">
        <f t="shared" si="11"/>
        <v>0.61899999999999999</v>
      </c>
      <c r="AX220">
        <f t="shared" si="12"/>
        <v>0.61899999999999999</v>
      </c>
      <c r="AY220" s="3" t="str">
        <f>VLOOKUP($B220,[1]queries!$A$2:$V$697,AY$1,FALSE)</f>
        <v>chemical_element</v>
      </c>
      <c r="AZ220" s="3" t="str">
        <f>VLOOKUP($B220,[1]queries!$A$2:$V$697,AZ$1,FALSE)</f>
        <v>SELECT atomic_number, symbol, element, periodic_table_group, period, block, atomic_weight, origin, phase FROM chemical_element WHERE periodic_table_group = '2' AND atomic_weight &gt;= 6.94</v>
      </c>
      <c r="BA220" s="3" t="str">
        <f>VLOOKUP($B220,[1]queries!$A$2:$V$697,BA$1,FALSE)</f>
        <v>List the atomic_number, symbol, element, periodic_table_group, period, block, atomic_weight, origin and phase of chemical_elements WHERE periodic_table_group is equal to 2 and atomic_weight is greater or equal than 6.94</v>
      </c>
      <c r="BB220" s="3">
        <f>VLOOKUP($B220,[1]queries!$A$2:$V$697,BB$1,FALSE)</f>
        <v>6</v>
      </c>
      <c r="BC220" s="3">
        <f>VLOOKUP($B220,[1]queries!$A$2:$V$697,BC$1,FALSE)</f>
        <v>9</v>
      </c>
      <c r="BD220" s="3">
        <f>VLOOKUP($B220,[1]queries!$A$2:$V$697,BD$1,FALSE)</f>
        <v>3</v>
      </c>
      <c r="BE220" s="3">
        <f>VLOOKUP($B220,[1]queries!$A$2:$V$697,BE$1,FALSE)</f>
        <v>6</v>
      </c>
      <c r="BF220" s="3">
        <f>VLOOKUP($B220,[1]queries!$A$2:$V$697,BF$1,FALSE)</f>
        <v>1</v>
      </c>
      <c r="BG220" s="3">
        <f>VLOOKUP($B220,[1]queries!$A$2:$V$697,BG$1,FALSE)</f>
        <v>1</v>
      </c>
      <c r="BH220" s="3">
        <f>VLOOKUP($B220,[1]queries!$A$2:$V$697,BH$1,FALSE)</f>
        <v>1</v>
      </c>
      <c r="BI220" s="3">
        <f>VLOOKUP($B220,[1]queries!$A$2:$V$697,BI$1,FALSE)</f>
        <v>0</v>
      </c>
      <c r="BJ220" s="3">
        <f>VLOOKUP($B220,[1]queries!$A$2:$V$697,BJ$1,FALSE)</f>
        <v>0</v>
      </c>
      <c r="BK220" s="3">
        <f>VLOOKUP($B220,[1]queries!$A$2:$V$697,BK$1,FALSE)</f>
        <v>0</v>
      </c>
      <c r="BL220" s="3">
        <f>VLOOKUP($B220,[1]queries!$A$2:$V$697,BL$1,FALSE)</f>
        <v>0</v>
      </c>
      <c r="BM220" s="3">
        <f>VLOOKUP($B220,[1]queries!$A$2:$V$697,BM$1,FALSE)</f>
        <v>0</v>
      </c>
      <c r="BN220" s="3">
        <f>VLOOKUP($B220,[1]queries!$A$2:$V$697,BN$1,FALSE)</f>
        <v>0</v>
      </c>
      <c r="BO220" s="3">
        <f>VLOOKUP($B220,[1]queries!$A$2:$V$697,BO$1,FALSE)</f>
        <v>0</v>
      </c>
      <c r="BP220" s="3">
        <f>VLOOKUP($B220,[1]queries!$A$2:$V$697,BP$1,FALSE)</f>
        <v>0</v>
      </c>
      <c r="BQ220" s="3">
        <f>VLOOKUP($B220,[1]queries!$A$2:$V$697,BQ$1,FALSE)</f>
        <v>9</v>
      </c>
      <c r="BR220" s="3">
        <f>VLOOKUP($B220,[1]queries!$A$2:$V$697,BR$1,FALSE)</f>
        <v>2</v>
      </c>
    </row>
    <row r="221" spans="1:70" x14ac:dyDescent="0.2">
      <c r="A221" s="1">
        <v>220</v>
      </c>
      <c r="B221" t="s">
        <v>273</v>
      </c>
      <c r="C221">
        <v>0.88900000000000001</v>
      </c>
      <c r="D221">
        <v>0.88900000000000001</v>
      </c>
      <c r="E221">
        <v>0.88900000000000001</v>
      </c>
      <c r="F221">
        <v>0.88900000000000001</v>
      </c>
      <c r="G221">
        <v>0.88900000000000001</v>
      </c>
      <c r="H221">
        <v>0.88900000000000001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535</v>
      </c>
      <c r="O221">
        <v>94</v>
      </c>
      <c r="P221">
        <v>629</v>
      </c>
      <c r="Q221">
        <v>15324</v>
      </c>
      <c r="R221">
        <v>0.88900000000000001</v>
      </c>
      <c r="S221">
        <v>0.88900000000000001</v>
      </c>
      <c r="T221">
        <v>0.88900000000000001</v>
      </c>
      <c r="U221">
        <v>0.88900000000000001</v>
      </c>
      <c r="V221">
        <v>0.88900000000000001</v>
      </c>
      <c r="W221">
        <v>0.88900000000000001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514</v>
      </c>
      <c r="AD221">
        <v>94</v>
      </c>
      <c r="AE221">
        <v>608</v>
      </c>
      <c r="AF221">
        <v>18724</v>
      </c>
      <c r="AG221">
        <v>0.88900000000000001</v>
      </c>
      <c r="AH221">
        <v>0.88900000000000001</v>
      </c>
      <c r="AI221">
        <v>0.88900000000000001</v>
      </c>
      <c r="AJ221">
        <v>0.88900000000000001</v>
      </c>
      <c r="AK221">
        <v>0.88900000000000001</v>
      </c>
      <c r="AL221">
        <v>0.88900000000000001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510</v>
      </c>
      <c r="AS221">
        <v>94</v>
      </c>
      <c r="AT221">
        <v>604</v>
      </c>
      <c r="AU221">
        <v>18382</v>
      </c>
      <c r="AV221">
        <f t="shared" si="10"/>
        <v>0.62966666666666671</v>
      </c>
      <c r="AW221">
        <f t="shared" si="11"/>
        <v>0.62966666666666671</v>
      </c>
      <c r="AX221">
        <f t="shared" si="12"/>
        <v>0.62966666666666671</v>
      </c>
      <c r="AY221" s="3" t="str">
        <f>VLOOKUP($B221,[1]queries!$A$2:$V$697,AY$1,FALSE)</f>
        <v>chemical_element</v>
      </c>
      <c r="AZ221" s="3" t="str">
        <f>VLOOKUP($B221,[1]queries!$A$2:$V$697,AZ$1,FALSE)</f>
        <v>SELECT atomic_number, symbol, element, periodic_table_group, period, block, atomic_weight, origin, phase FROM chemical_element WHERE atomic_number = 5 AND symbol = 'B'</v>
      </c>
      <c r="BA221" s="3" t="str">
        <f>VLOOKUP($B221,[1]queries!$A$2:$V$697,BA$1,FALSE)</f>
        <v>List the atomic_number, symbol, element, periodic_table_group, period, block, atomic_weight, origin and phase of chemical_elements WHERE atomic_number is equal to 5 and symbol is equal to B</v>
      </c>
      <c r="BB221" s="3">
        <f>VLOOKUP($B221,[1]queries!$A$2:$V$697,BB$1,FALSE)</f>
        <v>1</v>
      </c>
      <c r="BC221" s="3">
        <f>VLOOKUP($B221,[1]queries!$A$2:$V$697,BC$1,FALSE)</f>
        <v>9</v>
      </c>
      <c r="BD221" s="3">
        <f>VLOOKUP($B221,[1]queries!$A$2:$V$697,BD$1,FALSE)</f>
        <v>3</v>
      </c>
      <c r="BE221" s="3">
        <f>VLOOKUP($B221,[1]queries!$A$2:$V$697,BE$1,FALSE)</f>
        <v>6</v>
      </c>
      <c r="BF221" s="3">
        <f>VLOOKUP($B221,[1]queries!$A$2:$V$697,BF$1,FALSE)</f>
        <v>1</v>
      </c>
      <c r="BG221" s="3">
        <f>VLOOKUP($B221,[1]queries!$A$2:$V$697,BG$1,FALSE)</f>
        <v>1</v>
      </c>
      <c r="BH221" s="3">
        <f>VLOOKUP($B221,[1]queries!$A$2:$V$697,BH$1,FALSE)</f>
        <v>1</v>
      </c>
      <c r="BI221" s="3">
        <f>VLOOKUP($B221,[1]queries!$A$2:$V$697,BI$1,FALSE)</f>
        <v>0</v>
      </c>
      <c r="BJ221" s="3">
        <f>VLOOKUP($B221,[1]queries!$A$2:$V$697,BJ$1,FALSE)</f>
        <v>0</v>
      </c>
      <c r="BK221" s="3">
        <f>VLOOKUP($B221,[1]queries!$A$2:$V$697,BK$1,FALSE)</f>
        <v>0</v>
      </c>
      <c r="BL221" s="3">
        <f>VLOOKUP($B221,[1]queries!$A$2:$V$697,BL$1,FALSE)</f>
        <v>0</v>
      </c>
      <c r="BM221" s="3">
        <f>VLOOKUP($B221,[1]queries!$A$2:$V$697,BM$1,FALSE)</f>
        <v>0</v>
      </c>
      <c r="BN221" s="3">
        <f>VLOOKUP($B221,[1]queries!$A$2:$V$697,BN$1,FALSE)</f>
        <v>0</v>
      </c>
      <c r="BO221" s="3">
        <f>VLOOKUP($B221,[1]queries!$A$2:$V$697,BO$1,FALSE)</f>
        <v>0</v>
      </c>
      <c r="BP221" s="3">
        <f>VLOOKUP($B221,[1]queries!$A$2:$V$697,BP$1,FALSE)</f>
        <v>0</v>
      </c>
      <c r="BQ221" s="3">
        <f>VLOOKUP($B221,[1]queries!$A$2:$V$697,BQ$1,FALSE)</f>
        <v>9</v>
      </c>
      <c r="BR221" s="3">
        <f>VLOOKUP($B221,[1]queries!$A$2:$V$697,BR$1,FALSE)</f>
        <v>2</v>
      </c>
    </row>
    <row r="222" spans="1:70" x14ac:dyDescent="0.2">
      <c r="A222" s="1">
        <v>221</v>
      </c>
      <c r="B222" t="s">
        <v>274</v>
      </c>
      <c r="C222">
        <v>0.83299999999999996</v>
      </c>
      <c r="D222">
        <v>0.83299999999999996</v>
      </c>
      <c r="E222">
        <v>0.83299999999999996</v>
      </c>
      <c r="F222">
        <v>0.83299999999999996</v>
      </c>
      <c r="G222">
        <v>0.83299999999999996</v>
      </c>
      <c r="H222">
        <v>0.83299999999999996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483</v>
      </c>
      <c r="O222">
        <v>74</v>
      </c>
      <c r="P222">
        <v>557</v>
      </c>
      <c r="Q222">
        <v>20061</v>
      </c>
      <c r="R222">
        <v>0.83299999999999996</v>
      </c>
      <c r="S222">
        <v>0.83299999999999996</v>
      </c>
      <c r="T222">
        <v>0.83299999999999996</v>
      </c>
      <c r="U222">
        <v>0.83299999999999996</v>
      </c>
      <c r="V222">
        <v>0.83299999999999996</v>
      </c>
      <c r="W222">
        <v>0.83299999999999996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453</v>
      </c>
      <c r="AD222">
        <v>74</v>
      </c>
      <c r="AE222">
        <v>527</v>
      </c>
      <c r="AF222">
        <v>17724</v>
      </c>
      <c r="AG222">
        <v>0.83299999999999996</v>
      </c>
      <c r="AH222">
        <v>0.83299999999999996</v>
      </c>
      <c r="AI222">
        <v>0.83299999999999996</v>
      </c>
      <c r="AJ222">
        <v>0.83299999999999996</v>
      </c>
      <c r="AK222">
        <v>0.83299999999999996</v>
      </c>
      <c r="AL222">
        <v>0.83299999999999996</v>
      </c>
      <c r="AM222">
        <v>1</v>
      </c>
      <c r="AN222">
        <v>0</v>
      </c>
      <c r="AO222">
        <v>0</v>
      </c>
      <c r="AP222">
        <v>0</v>
      </c>
      <c r="AQ222">
        <v>2</v>
      </c>
      <c r="AR222">
        <v>457</v>
      </c>
      <c r="AS222">
        <v>123</v>
      </c>
      <c r="AT222">
        <v>580</v>
      </c>
      <c r="AU222">
        <v>14728</v>
      </c>
      <c r="AV222">
        <f t="shared" si="10"/>
        <v>0.61099999999999999</v>
      </c>
      <c r="AW222">
        <f t="shared" si="11"/>
        <v>0.61099999999999999</v>
      </c>
      <c r="AX222">
        <f t="shared" si="12"/>
        <v>0.61099999999999999</v>
      </c>
      <c r="AY222" s="3" t="str">
        <f>VLOOKUP($B222,[1]queries!$A$2:$V$697,AY$1,FALSE)</f>
        <v>airport</v>
      </c>
      <c r="AZ222" s="3" t="str">
        <f>VLOOKUP($B222,[1]queries!$A$2:$V$697,AZ$1,FALSE)</f>
        <v>SELECT iata_code, icao_code, airport_name, standard_timezone, city, nation FROM airport WHERE iata_code = 'AAE' AND airport_name = 'Rabah Bitat Airport (Les Salines Airport)'</v>
      </c>
      <c r="BA222" s="3" t="str">
        <f>VLOOKUP($B222,[1]queries!$A$2:$V$697,BA$1,FALSE)</f>
        <v>List the iata_code, icao_code, airport_name, standard_timezone, city and nation of airports WHERE iata_code is equal to AAE and airport_name is equal to Rabah Bitat Airport (Les Salines Airport)</v>
      </c>
      <c r="BB222" s="3">
        <f>VLOOKUP($B222,[1]queries!$A$2:$V$697,BB$1,FALSE)</f>
        <v>1</v>
      </c>
      <c r="BC222" s="3">
        <f>VLOOKUP($B222,[1]queries!$A$2:$V$697,BC$1,FALSE)</f>
        <v>6</v>
      </c>
      <c r="BD222" s="3">
        <f>VLOOKUP($B222,[1]queries!$A$2:$V$697,BD$1,FALSE)</f>
        <v>0</v>
      </c>
      <c r="BE222" s="3">
        <f>VLOOKUP($B222,[1]queries!$A$2:$V$697,BE$1,FALSE)</f>
        <v>6</v>
      </c>
      <c r="BF222" s="3">
        <f>VLOOKUP($B222,[1]queries!$A$2:$V$697,BF$1,FALSE)</f>
        <v>1</v>
      </c>
      <c r="BG222" s="3">
        <f>VLOOKUP($B222,[1]queries!$A$2:$V$697,BG$1,FALSE)</f>
        <v>0</v>
      </c>
      <c r="BH222" s="3">
        <f>VLOOKUP($B222,[1]queries!$A$2:$V$697,BH$1,FALSE)</f>
        <v>2</v>
      </c>
      <c r="BI222" s="3">
        <f>VLOOKUP($B222,[1]queries!$A$2:$V$697,BI$1,FALSE)</f>
        <v>0</v>
      </c>
      <c r="BJ222" s="3">
        <f>VLOOKUP($B222,[1]queries!$A$2:$V$697,BJ$1,FALSE)</f>
        <v>0</v>
      </c>
      <c r="BK222" s="3">
        <f>VLOOKUP($B222,[1]queries!$A$2:$V$697,BK$1,FALSE)</f>
        <v>0</v>
      </c>
      <c r="BL222" s="3">
        <f>VLOOKUP($B222,[1]queries!$A$2:$V$697,BL$1,FALSE)</f>
        <v>0</v>
      </c>
      <c r="BM222" s="3">
        <f>VLOOKUP($B222,[1]queries!$A$2:$V$697,BM$1,FALSE)</f>
        <v>0</v>
      </c>
      <c r="BN222" s="3">
        <f>VLOOKUP($B222,[1]queries!$A$2:$V$697,BN$1,FALSE)</f>
        <v>0</v>
      </c>
      <c r="BO222" s="3">
        <f>VLOOKUP($B222,[1]queries!$A$2:$V$697,BO$1,FALSE)</f>
        <v>0</v>
      </c>
      <c r="BP222" s="3">
        <f>VLOOKUP($B222,[1]queries!$A$2:$V$697,BP$1,FALSE)</f>
        <v>0</v>
      </c>
      <c r="BQ222" s="3" t="str">
        <f>VLOOKUP($B222,[1]queries!$A$2:$V$697,BQ$1,FALSE)</f>
        <v/>
      </c>
      <c r="BR222" s="3" t="str">
        <f>VLOOKUP($B222,[1]queries!$A$2:$V$697,BR$1,FALSE)</f>
        <v/>
      </c>
    </row>
    <row r="223" spans="1:70" x14ac:dyDescent="0.2">
      <c r="A223" s="1">
        <v>222</v>
      </c>
      <c r="B223" t="s">
        <v>275</v>
      </c>
      <c r="C223">
        <v>0.77800000000000002</v>
      </c>
      <c r="D223">
        <v>0.77800000000000002</v>
      </c>
      <c r="E223">
        <v>0.77800000000000002</v>
      </c>
      <c r="F223">
        <v>0.77800000000000002</v>
      </c>
      <c r="G223">
        <v>0.77800000000000002</v>
      </c>
      <c r="H223">
        <v>0.77800000000000002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546</v>
      </c>
      <c r="O223">
        <v>91</v>
      </c>
      <c r="P223">
        <v>637</v>
      </c>
      <c r="Q223">
        <v>18374</v>
      </c>
      <c r="R223">
        <v>0.77800000000000002</v>
      </c>
      <c r="S223">
        <v>0.77800000000000002</v>
      </c>
      <c r="T223">
        <v>0.77800000000000002</v>
      </c>
      <c r="U223">
        <v>0.77800000000000002</v>
      </c>
      <c r="V223">
        <v>0.77800000000000002</v>
      </c>
      <c r="W223">
        <v>0.77800000000000002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517</v>
      </c>
      <c r="AD223">
        <v>128</v>
      </c>
      <c r="AE223">
        <v>645</v>
      </c>
      <c r="AF223">
        <v>19979</v>
      </c>
      <c r="AG223">
        <v>0.77800000000000002</v>
      </c>
      <c r="AH223">
        <v>0.77800000000000002</v>
      </c>
      <c r="AI223">
        <v>0.77800000000000002</v>
      </c>
      <c r="AJ223">
        <v>0.77800000000000002</v>
      </c>
      <c r="AK223">
        <v>0.77800000000000002</v>
      </c>
      <c r="AL223">
        <v>0.77800000000000002</v>
      </c>
      <c r="AM223">
        <v>1</v>
      </c>
      <c r="AN223">
        <v>0</v>
      </c>
      <c r="AO223">
        <v>0</v>
      </c>
      <c r="AP223">
        <v>0</v>
      </c>
      <c r="AQ223">
        <v>2</v>
      </c>
      <c r="AR223">
        <v>518</v>
      </c>
      <c r="AS223">
        <v>146</v>
      </c>
      <c r="AT223">
        <v>664</v>
      </c>
      <c r="AU223">
        <v>15599</v>
      </c>
      <c r="AV223">
        <f t="shared" si="10"/>
        <v>0.59266666666666667</v>
      </c>
      <c r="AW223">
        <f t="shared" si="11"/>
        <v>0.59266666666666667</v>
      </c>
      <c r="AX223">
        <f t="shared" si="12"/>
        <v>0.59266666666666667</v>
      </c>
      <c r="AY223" s="3" t="str">
        <f>VLOOKUP($B223,[1]queries!$A$2:$V$697,AY$1,FALSE)</f>
        <v>chemical_element</v>
      </c>
      <c r="AZ223" s="3" t="str">
        <f>VLOOKUP($B223,[1]queries!$A$2:$V$697,AZ$1,FALSE)</f>
        <v>SELECT atomic_number, symbol, element, periodic_table_group, period, block, atomic_weight, origin, phase FROM chemical_element WHERE periodic_table_group = '18' AND atomic_weight &lt;= 4.0026</v>
      </c>
      <c r="BA223" s="3" t="str">
        <f>VLOOKUP($B223,[1]queries!$A$2:$V$697,BA$1,FALSE)</f>
        <v>List the atomic_number, symbol, element, periodic_table_group, period, block, atomic_weight, origin and phase of chemical_elements WHERE periodic_table_group is equal to 18 and atomic_weight is smaller or equal than 4.0026</v>
      </c>
      <c r="BB223" s="3">
        <f>VLOOKUP($B223,[1]queries!$A$2:$V$697,BB$1,FALSE)</f>
        <v>1</v>
      </c>
      <c r="BC223" s="3">
        <f>VLOOKUP($B223,[1]queries!$A$2:$V$697,BC$1,FALSE)</f>
        <v>9</v>
      </c>
      <c r="BD223" s="3">
        <f>VLOOKUP($B223,[1]queries!$A$2:$V$697,BD$1,FALSE)</f>
        <v>3</v>
      </c>
      <c r="BE223" s="3">
        <f>VLOOKUP($B223,[1]queries!$A$2:$V$697,BE$1,FALSE)</f>
        <v>6</v>
      </c>
      <c r="BF223" s="3">
        <f>VLOOKUP($B223,[1]queries!$A$2:$V$697,BF$1,FALSE)</f>
        <v>1</v>
      </c>
      <c r="BG223" s="3">
        <f>VLOOKUP($B223,[1]queries!$A$2:$V$697,BG$1,FALSE)</f>
        <v>1</v>
      </c>
      <c r="BH223" s="3">
        <f>VLOOKUP($B223,[1]queries!$A$2:$V$697,BH$1,FALSE)</f>
        <v>1</v>
      </c>
      <c r="BI223" s="3">
        <f>VLOOKUP($B223,[1]queries!$A$2:$V$697,BI$1,FALSE)</f>
        <v>0</v>
      </c>
      <c r="BJ223" s="3">
        <f>VLOOKUP($B223,[1]queries!$A$2:$V$697,BJ$1,FALSE)</f>
        <v>0</v>
      </c>
      <c r="BK223" s="3">
        <f>VLOOKUP($B223,[1]queries!$A$2:$V$697,BK$1,FALSE)</f>
        <v>0</v>
      </c>
      <c r="BL223" s="3">
        <f>VLOOKUP($B223,[1]queries!$A$2:$V$697,BL$1,FALSE)</f>
        <v>0</v>
      </c>
      <c r="BM223" s="3">
        <f>VLOOKUP($B223,[1]queries!$A$2:$V$697,BM$1,FALSE)</f>
        <v>0</v>
      </c>
      <c r="BN223" s="3">
        <f>VLOOKUP($B223,[1]queries!$A$2:$V$697,BN$1,FALSE)</f>
        <v>0</v>
      </c>
      <c r="BO223" s="3">
        <f>VLOOKUP($B223,[1]queries!$A$2:$V$697,BO$1,FALSE)</f>
        <v>0</v>
      </c>
      <c r="BP223" s="3">
        <f>VLOOKUP($B223,[1]queries!$A$2:$V$697,BP$1,FALSE)</f>
        <v>0</v>
      </c>
      <c r="BQ223" s="3">
        <f>VLOOKUP($B223,[1]queries!$A$2:$V$697,BQ$1,FALSE)</f>
        <v>9</v>
      </c>
      <c r="BR223" s="3">
        <f>VLOOKUP($B223,[1]queries!$A$2:$V$697,BR$1,FALSE)</f>
        <v>2</v>
      </c>
    </row>
    <row r="224" spans="1:70" x14ac:dyDescent="0.2">
      <c r="A224" s="1">
        <v>223</v>
      </c>
      <c r="B224" t="s">
        <v>276</v>
      </c>
      <c r="C224">
        <v>0.875</v>
      </c>
      <c r="D224">
        <v>0.875</v>
      </c>
      <c r="E224">
        <v>0.875</v>
      </c>
      <c r="F224">
        <v>0.875</v>
      </c>
      <c r="G224">
        <v>0.875</v>
      </c>
      <c r="H224">
        <v>0.875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536</v>
      </c>
      <c r="O224">
        <v>95</v>
      </c>
      <c r="P224">
        <v>631</v>
      </c>
      <c r="Q224">
        <v>14442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517</v>
      </c>
      <c r="AD224">
        <v>97</v>
      </c>
      <c r="AE224">
        <v>614</v>
      </c>
      <c r="AF224">
        <v>17986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1</v>
      </c>
      <c r="AN224">
        <v>0</v>
      </c>
      <c r="AO224">
        <v>0</v>
      </c>
      <c r="AP224">
        <v>0</v>
      </c>
      <c r="AQ224">
        <v>2</v>
      </c>
      <c r="AR224">
        <v>504</v>
      </c>
      <c r="AS224">
        <v>88</v>
      </c>
      <c r="AT224">
        <v>592</v>
      </c>
      <c r="AU224">
        <v>15373</v>
      </c>
      <c r="AV224">
        <f t="shared" si="10"/>
        <v>0.625</v>
      </c>
      <c r="AW224">
        <f t="shared" si="11"/>
        <v>0.58333333333333337</v>
      </c>
      <c r="AX224">
        <f t="shared" si="12"/>
        <v>0.58333333333333337</v>
      </c>
      <c r="AY224" s="3" t="str">
        <f>VLOOKUP($B224,[1]queries!$A$2:$V$697,AY$1,FALSE)</f>
        <v>chemical_element</v>
      </c>
      <c r="AZ224" s="3" t="str">
        <f>VLOOKUP($B224,[1]queries!$A$2:$V$697,AZ$1,FALSE)</f>
        <v>SELECT atomic_number, symbol, element, periodic_table_group, period, block, atomic_weight, origin, phase FROM chemical_element WHERE atomic_number = 4 AND symbol = 'Be'</v>
      </c>
      <c r="BA224" s="3" t="str">
        <f>VLOOKUP($B224,[1]queries!$A$2:$V$697,BA$1,FALSE)</f>
        <v>List the atomic_number, symbol, element, periodic_table_group, period, block, atomic_weight, origin and phase of chemical_elements WHERE atomic_number is equal to 4 and symbol is equal to Be</v>
      </c>
      <c r="BB224" s="3">
        <f>VLOOKUP($B224,[1]queries!$A$2:$V$697,BB$1,FALSE)</f>
        <v>1</v>
      </c>
      <c r="BC224" s="3">
        <f>VLOOKUP($B224,[1]queries!$A$2:$V$697,BC$1,FALSE)</f>
        <v>9</v>
      </c>
      <c r="BD224" s="3">
        <f>VLOOKUP($B224,[1]queries!$A$2:$V$697,BD$1,FALSE)</f>
        <v>3</v>
      </c>
      <c r="BE224" s="3">
        <f>VLOOKUP($B224,[1]queries!$A$2:$V$697,BE$1,FALSE)</f>
        <v>6</v>
      </c>
      <c r="BF224" s="3">
        <f>VLOOKUP($B224,[1]queries!$A$2:$V$697,BF$1,FALSE)</f>
        <v>1</v>
      </c>
      <c r="BG224" s="3">
        <f>VLOOKUP($B224,[1]queries!$A$2:$V$697,BG$1,FALSE)</f>
        <v>1</v>
      </c>
      <c r="BH224" s="3">
        <f>VLOOKUP($B224,[1]queries!$A$2:$V$697,BH$1,FALSE)</f>
        <v>1</v>
      </c>
      <c r="BI224" s="3">
        <f>VLOOKUP($B224,[1]queries!$A$2:$V$697,BI$1,FALSE)</f>
        <v>0</v>
      </c>
      <c r="BJ224" s="3">
        <f>VLOOKUP($B224,[1]queries!$A$2:$V$697,BJ$1,FALSE)</f>
        <v>0</v>
      </c>
      <c r="BK224" s="3">
        <f>VLOOKUP($B224,[1]queries!$A$2:$V$697,BK$1,FALSE)</f>
        <v>0</v>
      </c>
      <c r="BL224" s="3">
        <f>VLOOKUP($B224,[1]queries!$A$2:$V$697,BL$1,FALSE)</f>
        <v>0</v>
      </c>
      <c r="BM224" s="3">
        <f>VLOOKUP($B224,[1]queries!$A$2:$V$697,BM$1,FALSE)</f>
        <v>0</v>
      </c>
      <c r="BN224" s="3">
        <f>VLOOKUP($B224,[1]queries!$A$2:$V$697,BN$1,FALSE)</f>
        <v>0</v>
      </c>
      <c r="BO224" s="3">
        <f>VLOOKUP($B224,[1]queries!$A$2:$V$697,BO$1,FALSE)</f>
        <v>0</v>
      </c>
      <c r="BP224" s="3">
        <f>VLOOKUP($B224,[1]queries!$A$2:$V$697,BP$1,FALSE)</f>
        <v>0</v>
      </c>
      <c r="BQ224" s="3">
        <f>VLOOKUP($B224,[1]queries!$A$2:$V$697,BQ$1,FALSE)</f>
        <v>9</v>
      </c>
      <c r="BR224" s="3">
        <f>VLOOKUP($B224,[1]queries!$A$2:$V$697,BR$1,FALSE)</f>
        <v>2</v>
      </c>
    </row>
    <row r="225" spans="1:70" x14ac:dyDescent="0.2">
      <c r="A225" s="1">
        <v>224</v>
      </c>
      <c r="B225" t="s">
        <v>277</v>
      </c>
      <c r="C225">
        <v>0.66700000000000004</v>
      </c>
      <c r="D225">
        <v>0.66700000000000004</v>
      </c>
      <c r="E225">
        <v>0.66700000000000004</v>
      </c>
      <c r="F225">
        <v>0.66700000000000004</v>
      </c>
      <c r="G225">
        <v>0.66700000000000004</v>
      </c>
      <c r="H225">
        <v>0.66700000000000004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455</v>
      </c>
      <c r="O225">
        <v>66</v>
      </c>
      <c r="P225">
        <v>521</v>
      </c>
      <c r="Q225">
        <v>14960</v>
      </c>
      <c r="R225">
        <v>0.66700000000000004</v>
      </c>
      <c r="S225">
        <v>0.66700000000000004</v>
      </c>
      <c r="T225">
        <v>0.66700000000000004</v>
      </c>
      <c r="U225">
        <v>0.66700000000000004</v>
      </c>
      <c r="V225">
        <v>0.66700000000000004</v>
      </c>
      <c r="W225">
        <v>0.66700000000000004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431</v>
      </c>
      <c r="AD225">
        <v>66</v>
      </c>
      <c r="AE225">
        <v>497</v>
      </c>
      <c r="AF225">
        <v>17328</v>
      </c>
      <c r="AG225">
        <v>0.66700000000000004</v>
      </c>
      <c r="AH225">
        <v>0.66700000000000004</v>
      </c>
      <c r="AI225">
        <v>0.66700000000000004</v>
      </c>
      <c r="AJ225">
        <v>0.66700000000000004</v>
      </c>
      <c r="AK225">
        <v>0.66700000000000004</v>
      </c>
      <c r="AL225">
        <v>0.66700000000000004</v>
      </c>
      <c r="AM225">
        <v>1</v>
      </c>
      <c r="AN225">
        <v>0</v>
      </c>
      <c r="AO225">
        <v>0</v>
      </c>
      <c r="AP225">
        <v>0</v>
      </c>
      <c r="AQ225">
        <v>2</v>
      </c>
      <c r="AR225">
        <v>429</v>
      </c>
      <c r="AS225">
        <v>66</v>
      </c>
      <c r="AT225">
        <v>495</v>
      </c>
      <c r="AU225">
        <v>14656</v>
      </c>
      <c r="AV225">
        <f t="shared" si="10"/>
        <v>0.55566666666666664</v>
      </c>
      <c r="AW225">
        <f t="shared" si="11"/>
        <v>0.55566666666666664</v>
      </c>
      <c r="AX225">
        <f t="shared" si="12"/>
        <v>0.55566666666666664</v>
      </c>
      <c r="AY225" s="3" t="str">
        <f>VLOOKUP($B225,[1]queries!$A$2:$V$697,AY$1,FALSE)</f>
        <v>airport</v>
      </c>
      <c r="AZ225" s="3" t="str">
        <f>VLOOKUP($B225,[1]queries!$A$2:$V$697,AZ$1,FALSE)</f>
        <v>SELECT iata_code, icao_code, airport_name, standard_timezone, city, nation FROM airport WHERE iata_code = 'AAD' AND airport_name = 'Adado Airport'</v>
      </c>
      <c r="BA225" s="3" t="str">
        <f>VLOOKUP($B225,[1]queries!$A$2:$V$697,BA$1,FALSE)</f>
        <v>List the iata_code, icao_code, airport_name, standard_timezone, city and nation of airports WHERE iata_code is equal to AAD and airport_name is equal to Adado Airport</v>
      </c>
      <c r="BB225" s="3">
        <f>VLOOKUP($B225,[1]queries!$A$2:$V$697,BB$1,FALSE)</f>
        <v>1</v>
      </c>
      <c r="BC225" s="3">
        <f>VLOOKUP($B225,[1]queries!$A$2:$V$697,BC$1,FALSE)</f>
        <v>6</v>
      </c>
      <c r="BD225" s="3">
        <f>VLOOKUP($B225,[1]queries!$A$2:$V$697,BD$1,FALSE)</f>
        <v>0</v>
      </c>
      <c r="BE225" s="3">
        <f>VLOOKUP($B225,[1]queries!$A$2:$V$697,BE$1,FALSE)</f>
        <v>6</v>
      </c>
      <c r="BF225" s="3">
        <f>VLOOKUP($B225,[1]queries!$A$2:$V$697,BF$1,FALSE)</f>
        <v>1</v>
      </c>
      <c r="BG225" s="3">
        <f>VLOOKUP($B225,[1]queries!$A$2:$V$697,BG$1,FALSE)</f>
        <v>0</v>
      </c>
      <c r="BH225" s="3">
        <f>VLOOKUP($B225,[1]queries!$A$2:$V$697,BH$1,FALSE)</f>
        <v>2</v>
      </c>
      <c r="BI225" s="3">
        <f>VLOOKUP($B225,[1]queries!$A$2:$V$697,BI$1,FALSE)</f>
        <v>0</v>
      </c>
      <c r="BJ225" s="3">
        <f>VLOOKUP($B225,[1]queries!$A$2:$V$697,BJ$1,FALSE)</f>
        <v>0</v>
      </c>
      <c r="BK225" s="3">
        <f>VLOOKUP($B225,[1]queries!$A$2:$V$697,BK$1,FALSE)</f>
        <v>0</v>
      </c>
      <c r="BL225" s="3">
        <f>VLOOKUP($B225,[1]queries!$A$2:$V$697,BL$1,FALSE)</f>
        <v>0</v>
      </c>
      <c r="BM225" s="3">
        <f>VLOOKUP($B225,[1]queries!$A$2:$V$697,BM$1,FALSE)</f>
        <v>0</v>
      </c>
      <c r="BN225" s="3">
        <f>VLOOKUP($B225,[1]queries!$A$2:$V$697,BN$1,FALSE)</f>
        <v>0</v>
      </c>
      <c r="BO225" s="3">
        <f>VLOOKUP($B225,[1]queries!$A$2:$V$697,BO$1,FALSE)</f>
        <v>0</v>
      </c>
      <c r="BP225" s="3">
        <f>VLOOKUP($B225,[1]queries!$A$2:$V$697,BP$1,FALSE)</f>
        <v>0</v>
      </c>
      <c r="BQ225" s="3" t="str">
        <f>VLOOKUP($B225,[1]queries!$A$2:$V$697,BQ$1,FALSE)</f>
        <v/>
      </c>
      <c r="BR225" s="3" t="str">
        <f>VLOOKUP($B225,[1]queries!$A$2:$V$697,BR$1,FALSE)</f>
        <v/>
      </c>
    </row>
    <row r="226" spans="1:70" x14ac:dyDescent="0.2">
      <c r="A226" s="1">
        <v>225</v>
      </c>
      <c r="B226" t="s">
        <v>278</v>
      </c>
      <c r="C226">
        <v>0.8</v>
      </c>
      <c r="D226">
        <v>0.8</v>
      </c>
      <c r="E226">
        <v>0.878</v>
      </c>
      <c r="F226">
        <v>0.878</v>
      </c>
      <c r="G226">
        <v>0.83699999999999997</v>
      </c>
      <c r="H226">
        <v>0.83699999999999997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829</v>
      </c>
      <c r="O226">
        <v>560</v>
      </c>
      <c r="P226">
        <v>1389</v>
      </c>
      <c r="Q226">
        <v>18419</v>
      </c>
      <c r="R226">
        <v>0.80500000000000005</v>
      </c>
      <c r="S226">
        <v>0.82899999999999996</v>
      </c>
      <c r="T226">
        <v>0.80500000000000005</v>
      </c>
      <c r="U226">
        <v>0.82899999999999996</v>
      </c>
      <c r="V226">
        <v>0.80500000000000005</v>
      </c>
      <c r="W226">
        <v>0.82899999999999996</v>
      </c>
      <c r="X226">
        <v>1</v>
      </c>
      <c r="Y226">
        <v>0</v>
      </c>
      <c r="Z226">
        <v>0</v>
      </c>
      <c r="AA226">
        <v>0</v>
      </c>
      <c r="AB226">
        <v>2</v>
      </c>
      <c r="AC226">
        <v>784</v>
      </c>
      <c r="AD226">
        <v>534</v>
      </c>
      <c r="AE226">
        <v>1318</v>
      </c>
      <c r="AF226">
        <v>21200</v>
      </c>
      <c r="AG226">
        <v>0.73299999999999998</v>
      </c>
      <c r="AH226">
        <v>0.75600000000000001</v>
      </c>
      <c r="AI226">
        <v>0.80500000000000005</v>
      </c>
      <c r="AJ226">
        <v>0.82899999999999996</v>
      </c>
      <c r="AK226">
        <v>0.76700000000000002</v>
      </c>
      <c r="AL226">
        <v>0.79100000000000004</v>
      </c>
      <c r="AM226">
        <v>1</v>
      </c>
      <c r="AN226">
        <v>0</v>
      </c>
      <c r="AO226">
        <v>0</v>
      </c>
      <c r="AP226">
        <v>0</v>
      </c>
      <c r="AQ226">
        <v>2</v>
      </c>
      <c r="AR226">
        <v>821</v>
      </c>
      <c r="AS226">
        <v>579</v>
      </c>
      <c r="AT226">
        <v>1400</v>
      </c>
      <c r="AU226">
        <v>18270</v>
      </c>
      <c r="AV226">
        <f t="shared" si="10"/>
        <v>0.61233333333333329</v>
      </c>
      <c r="AW226">
        <f t="shared" si="11"/>
        <v>0.60966666666666669</v>
      </c>
      <c r="AX226">
        <f t="shared" si="12"/>
        <v>0.59699999999999998</v>
      </c>
      <c r="AY226" s="3" t="str">
        <f>VLOOKUP($B226,[1]queries!$A$2:$V$697,AY$1,FALSE)</f>
        <v>chemical_element</v>
      </c>
      <c r="AZ226" s="3" t="str">
        <f>VLOOKUP($B226,[1]queries!$A$2:$V$697,AZ$1,FALSE)</f>
        <v>SELECT atomic_number, symbol, element, periodic_table_group, period, block, atomic_weight, origin, phase FROM chemical_element WHERE periodic_table_group = '18' AND atomic_weight &gt;= 4.0026</v>
      </c>
      <c r="BA226" s="3" t="str">
        <f>VLOOKUP($B226,[1]queries!$A$2:$V$697,BA$1,FALSE)</f>
        <v>List the atomic_number, symbol, element, periodic_table_group, period, block, atomic_weight, origin and phase of chemical_elements WHERE periodic_table_group is equal to 18 and atomic_weight is greater or equal than 4.0026</v>
      </c>
      <c r="BB226" s="3">
        <f>VLOOKUP($B226,[1]queries!$A$2:$V$697,BB$1,FALSE)</f>
        <v>7</v>
      </c>
      <c r="BC226" s="3">
        <f>VLOOKUP($B226,[1]queries!$A$2:$V$697,BC$1,FALSE)</f>
        <v>9</v>
      </c>
      <c r="BD226" s="3">
        <f>VLOOKUP($B226,[1]queries!$A$2:$V$697,BD$1,FALSE)</f>
        <v>3</v>
      </c>
      <c r="BE226" s="3">
        <f>VLOOKUP($B226,[1]queries!$A$2:$V$697,BE$1,FALSE)</f>
        <v>6</v>
      </c>
      <c r="BF226" s="3">
        <f>VLOOKUP($B226,[1]queries!$A$2:$V$697,BF$1,FALSE)</f>
        <v>1</v>
      </c>
      <c r="BG226" s="3">
        <f>VLOOKUP($B226,[1]queries!$A$2:$V$697,BG$1,FALSE)</f>
        <v>1</v>
      </c>
      <c r="BH226" s="3">
        <f>VLOOKUP($B226,[1]queries!$A$2:$V$697,BH$1,FALSE)</f>
        <v>1</v>
      </c>
      <c r="BI226" s="3">
        <f>VLOOKUP($B226,[1]queries!$A$2:$V$697,BI$1,FALSE)</f>
        <v>0</v>
      </c>
      <c r="BJ226" s="3">
        <f>VLOOKUP($B226,[1]queries!$A$2:$V$697,BJ$1,FALSE)</f>
        <v>0</v>
      </c>
      <c r="BK226" s="3">
        <f>VLOOKUP($B226,[1]queries!$A$2:$V$697,BK$1,FALSE)</f>
        <v>0</v>
      </c>
      <c r="BL226" s="3">
        <f>VLOOKUP($B226,[1]queries!$A$2:$V$697,BL$1,FALSE)</f>
        <v>0</v>
      </c>
      <c r="BM226" s="3">
        <f>VLOOKUP($B226,[1]queries!$A$2:$V$697,BM$1,FALSE)</f>
        <v>0</v>
      </c>
      <c r="BN226" s="3">
        <f>VLOOKUP($B226,[1]queries!$A$2:$V$697,BN$1,FALSE)</f>
        <v>0</v>
      </c>
      <c r="BO226" s="3">
        <f>VLOOKUP($B226,[1]queries!$A$2:$V$697,BO$1,FALSE)</f>
        <v>0</v>
      </c>
      <c r="BP226" s="3">
        <f>VLOOKUP($B226,[1]queries!$A$2:$V$697,BP$1,FALSE)</f>
        <v>0</v>
      </c>
      <c r="BQ226" s="3">
        <f>VLOOKUP($B226,[1]queries!$A$2:$V$697,BQ$1,FALSE)</f>
        <v>9</v>
      </c>
      <c r="BR226" s="3">
        <f>VLOOKUP($B226,[1]queries!$A$2:$V$697,BR$1,FALSE)</f>
        <v>2</v>
      </c>
    </row>
    <row r="227" spans="1:70" x14ac:dyDescent="0.2">
      <c r="A227" s="1">
        <v>226</v>
      </c>
      <c r="B227" t="s">
        <v>279</v>
      </c>
      <c r="C227">
        <v>0.88900000000000001</v>
      </c>
      <c r="D227">
        <v>0.88900000000000001</v>
      </c>
      <c r="E227">
        <v>0.88900000000000001</v>
      </c>
      <c r="F227">
        <v>0.88900000000000001</v>
      </c>
      <c r="G227">
        <v>0.88900000000000001</v>
      </c>
      <c r="H227">
        <v>0.88900000000000001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533</v>
      </c>
      <c r="O227">
        <v>92</v>
      </c>
      <c r="P227">
        <v>625</v>
      </c>
      <c r="Q227">
        <v>15353</v>
      </c>
      <c r="R227">
        <v>0.77800000000000002</v>
      </c>
      <c r="S227">
        <v>0.77800000000000002</v>
      </c>
      <c r="T227">
        <v>0.77800000000000002</v>
      </c>
      <c r="U227">
        <v>0.77800000000000002</v>
      </c>
      <c r="V227">
        <v>0.77800000000000002</v>
      </c>
      <c r="W227">
        <v>0.77800000000000002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507</v>
      </c>
      <c r="AD227">
        <v>87</v>
      </c>
      <c r="AE227">
        <v>594</v>
      </c>
      <c r="AF227">
        <v>16884</v>
      </c>
      <c r="AG227">
        <v>0.77800000000000002</v>
      </c>
      <c r="AH227">
        <v>0.77800000000000002</v>
      </c>
      <c r="AI227">
        <v>0.77800000000000002</v>
      </c>
      <c r="AJ227">
        <v>0.77800000000000002</v>
      </c>
      <c r="AK227">
        <v>0.77800000000000002</v>
      </c>
      <c r="AL227">
        <v>0.77800000000000002</v>
      </c>
      <c r="AM227">
        <v>1</v>
      </c>
      <c r="AN227">
        <v>0</v>
      </c>
      <c r="AO227">
        <v>0</v>
      </c>
      <c r="AP227">
        <v>0</v>
      </c>
      <c r="AQ227">
        <v>2</v>
      </c>
      <c r="AR227">
        <v>503</v>
      </c>
      <c r="AS227">
        <v>87</v>
      </c>
      <c r="AT227">
        <v>590</v>
      </c>
      <c r="AU227">
        <v>14516</v>
      </c>
      <c r="AV227">
        <f t="shared" si="10"/>
        <v>0.62966666666666671</v>
      </c>
      <c r="AW227">
        <f t="shared" si="11"/>
        <v>0.59266666666666667</v>
      </c>
      <c r="AX227">
        <f t="shared" si="12"/>
        <v>0.59266666666666667</v>
      </c>
      <c r="AY227" s="3" t="str">
        <f>VLOOKUP($B227,[1]queries!$A$2:$V$697,AY$1,FALSE)</f>
        <v>chemical_element</v>
      </c>
      <c r="AZ227" s="3" t="str">
        <f>VLOOKUP($B227,[1]queries!$A$2:$V$697,AZ$1,FALSE)</f>
        <v>SELECT atomic_number, symbol, element, periodic_table_group, period, block, atomic_weight, origin, phase FROM chemical_element WHERE atomic_number = 3 AND symbol = 'Li'</v>
      </c>
      <c r="BA227" s="3" t="str">
        <f>VLOOKUP($B227,[1]queries!$A$2:$V$697,BA$1,FALSE)</f>
        <v>List the atomic_number, symbol, element, periodic_table_group, period, block, atomic_weight, origin and phase of chemical_elements WHERE atomic_number is equal to 3 and symbol is equal to Li</v>
      </c>
      <c r="BB227" s="3">
        <f>VLOOKUP($B227,[1]queries!$A$2:$V$697,BB$1,FALSE)</f>
        <v>1</v>
      </c>
      <c r="BC227" s="3">
        <f>VLOOKUP($B227,[1]queries!$A$2:$V$697,BC$1,FALSE)</f>
        <v>9</v>
      </c>
      <c r="BD227" s="3">
        <f>VLOOKUP($B227,[1]queries!$A$2:$V$697,BD$1,FALSE)</f>
        <v>3</v>
      </c>
      <c r="BE227" s="3">
        <f>VLOOKUP($B227,[1]queries!$A$2:$V$697,BE$1,FALSE)</f>
        <v>6</v>
      </c>
      <c r="BF227" s="3">
        <f>VLOOKUP($B227,[1]queries!$A$2:$V$697,BF$1,FALSE)</f>
        <v>1</v>
      </c>
      <c r="BG227" s="3">
        <f>VLOOKUP($B227,[1]queries!$A$2:$V$697,BG$1,FALSE)</f>
        <v>1</v>
      </c>
      <c r="BH227" s="3">
        <f>VLOOKUP($B227,[1]queries!$A$2:$V$697,BH$1,FALSE)</f>
        <v>1</v>
      </c>
      <c r="BI227" s="3">
        <f>VLOOKUP($B227,[1]queries!$A$2:$V$697,BI$1,FALSE)</f>
        <v>0</v>
      </c>
      <c r="BJ227" s="3">
        <f>VLOOKUP($B227,[1]queries!$A$2:$V$697,BJ$1,FALSE)</f>
        <v>0</v>
      </c>
      <c r="BK227" s="3">
        <f>VLOOKUP($B227,[1]queries!$A$2:$V$697,BK$1,FALSE)</f>
        <v>0</v>
      </c>
      <c r="BL227" s="3">
        <f>VLOOKUP($B227,[1]queries!$A$2:$V$697,BL$1,FALSE)</f>
        <v>0</v>
      </c>
      <c r="BM227" s="3">
        <f>VLOOKUP($B227,[1]queries!$A$2:$V$697,BM$1,FALSE)</f>
        <v>0</v>
      </c>
      <c r="BN227" s="3">
        <f>VLOOKUP($B227,[1]queries!$A$2:$V$697,BN$1,FALSE)</f>
        <v>0</v>
      </c>
      <c r="BO227" s="3">
        <f>VLOOKUP($B227,[1]queries!$A$2:$V$697,BO$1,FALSE)</f>
        <v>0</v>
      </c>
      <c r="BP227" s="3">
        <f>VLOOKUP($B227,[1]queries!$A$2:$V$697,BP$1,FALSE)</f>
        <v>0</v>
      </c>
      <c r="BQ227" s="3">
        <f>VLOOKUP($B227,[1]queries!$A$2:$V$697,BQ$1,FALSE)</f>
        <v>9</v>
      </c>
      <c r="BR227" s="3">
        <f>VLOOKUP($B227,[1]queries!$A$2:$V$697,BR$1,FALSE)</f>
        <v>2</v>
      </c>
    </row>
    <row r="228" spans="1:70" x14ac:dyDescent="0.2">
      <c r="A228" s="1">
        <v>227</v>
      </c>
      <c r="B228" t="s">
        <v>280</v>
      </c>
      <c r="C228">
        <v>0.83299999999999996</v>
      </c>
      <c r="D228">
        <v>0.83299999999999996</v>
      </c>
      <c r="E228">
        <v>0.83299999999999996</v>
      </c>
      <c r="F228">
        <v>0.83299999999999996</v>
      </c>
      <c r="G228">
        <v>0.83299999999999996</v>
      </c>
      <c r="H228">
        <v>0.83299999999999996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458</v>
      </c>
      <c r="O228">
        <v>65</v>
      </c>
      <c r="P228">
        <v>523</v>
      </c>
      <c r="Q228">
        <v>16436</v>
      </c>
      <c r="R228">
        <v>0.83299999999999996</v>
      </c>
      <c r="S228">
        <v>0.83299999999999996</v>
      </c>
      <c r="T228">
        <v>0.83299999999999996</v>
      </c>
      <c r="U228">
        <v>0.83299999999999996</v>
      </c>
      <c r="V228">
        <v>0.83299999999999996</v>
      </c>
      <c r="W228">
        <v>0.83299999999999996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432</v>
      </c>
      <c r="AD228">
        <v>65</v>
      </c>
      <c r="AE228">
        <v>497</v>
      </c>
      <c r="AF228">
        <v>17491</v>
      </c>
      <c r="AG228">
        <v>0.83299999999999996</v>
      </c>
      <c r="AH228">
        <v>0.83299999999999996</v>
      </c>
      <c r="AI228">
        <v>0.83299999999999996</v>
      </c>
      <c r="AJ228">
        <v>0.83299999999999996</v>
      </c>
      <c r="AK228">
        <v>0.83299999999999996</v>
      </c>
      <c r="AL228">
        <v>0.83299999999999996</v>
      </c>
      <c r="AM228">
        <v>1</v>
      </c>
      <c r="AN228">
        <v>0</v>
      </c>
      <c r="AO228">
        <v>0</v>
      </c>
      <c r="AP228">
        <v>0</v>
      </c>
      <c r="AQ228">
        <v>2</v>
      </c>
      <c r="AR228">
        <v>432</v>
      </c>
      <c r="AS228">
        <v>65</v>
      </c>
      <c r="AT228">
        <v>497</v>
      </c>
      <c r="AU228">
        <v>16860</v>
      </c>
      <c r="AV228">
        <f t="shared" si="10"/>
        <v>0.61099999999999999</v>
      </c>
      <c r="AW228">
        <f t="shared" si="11"/>
        <v>0.61099999999999999</v>
      </c>
      <c r="AX228">
        <f t="shared" si="12"/>
        <v>0.61099999999999999</v>
      </c>
      <c r="AY228" s="3" t="str">
        <f>VLOOKUP($B228,[1]queries!$A$2:$V$697,AY$1,FALSE)</f>
        <v>airport</v>
      </c>
      <c r="AZ228" s="3" t="str">
        <f>VLOOKUP($B228,[1]queries!$A$2:$V$697,AZ$1,FALSE)</f>
        <v>SELECT iata_code, icao_code, airport_name, standard_timezone, city, nation FROM airport WHERE iata_code = 'AAC' AND airport_name = 'El Arish International Airport'</v>
      </c>
      <c r="BA228" s="3" t="str">
        <f>VLOOKUP($B228,[1]queries!$A$2:$V$697,BA$1,FALSE)</f>
        <v>List the iata_code, icao_code, airport_name, standard_timezone, city and nation of airports WHERE iata_code is equal to AAC and airport_name is equal to El Arish International Airport</v>
      </c>
      <c r="BB228" s="3">
        <f>VLOOKUP($B228,[1]queries!$A$2:$V$697,BB$1,FALSE)</f>
        <v>1</v>
      </c>
      <c r="BC228" s="3">
        <f>VLOOKUP($B228,[1]queries!$A$2:$V$697,BC$1,FALSE)</f>
        <v>6</v>
      </c>
      <c r="BD228" s="3">
        <f>VLOOKUP($B228,[1]queries!$A$2:$V$697,BD$1,FALSE)</f>
        <v>0</v>
      </c>
      <c r="BE228" s="3">
        <f>VLOOKUP($B228,[1]queries!$A$2:$V$697,BE$1,FALSE)</f>
        <v>6</v>
      </c>
      <c r="BF228" s="3">
        <f>VLOOKUP($B228,[1]queries!$A$2:$V$697,BF$1,FALSE)</f>
        <v>1</v>
      </c>
      <c r="BG228" s="3">
        <f>VLOOKUP($B228,[1]queries!$A$2:$V$697,BG$1,FALSE)</f>
        <v>0</v>
      </c>
      <c r="BH228" s="3">
        <f>VLOOKUP($B228,[1]queries!$A$2:$V$697,BH$1,FALSE)</f>
        <v>2</v>
      </c>
      <c r="BI228" s="3">
        <f>VLOOKUP($B228,[1]queries!$A$2:$V$697,BI$1,FALSE)</f>
        <v>0</v>
      </c>
      <c r="BJ228" s="3">
        <f>VLOOKUP($B228,[1]queries!$A$2:$V$697,BJ$1,FALSE)</f>
        <v>0</v>
      </c>
      <c r="BK228" s="3">
        <f>VLOOKUP($B228,[1]queries!$A$2:$V$697,BK$1,FALSE)</f>
        <v>0</v>
      </c>
      <c r="BL228" s="3">
        <f>VLOOKUP($B228,[1]queries!$A$2:$V$697,BL$1,FALSE)</f>
        <v>0</v>
      </c>
      <c r="BM228" s="3">
        <f>VLOOKUP($B228,[1]queries!$A$2:$V$697,BM$1,FALSE)</f>
        <v>0</v>
      </c>
      <c r="BN228" s="3">
        <f>VLOOKUP($B228,[1]queries!$A$2:$V$697,BN$1,FALSE)</f>
        <v>0</v>
      </c>
      <c r="BO228" s="3">
        <f>VLOOKUP($B228,[1]queries!$A$2:$V$697,BO$1,FALSE)</f>
        <v>0</v>
      </c>
      <c r="BP228" s="3">
        <f>VLOOKUP($B228,[1]queries!$A$2:$V$697,BP$1,FALSE)</f>
        <v>0</v>
      </c>
      <c r="BQ228" s="3" t="str">
        <f>VLOOKUP($B228,[1]queries!$A$2:$V$697,BQ$1,FALSE)</f>
        <v/>
      </c>
      <c r="BR228" s="3" t="str">
        <f>VLOOKUP($B228,[1]queries!$A$2:$V$697,BR$1,FALSE)</f>
        <v/>
      </c>
    </row>
    <row r="229" spans="1:70" x14ac:dyDescent="0.2">
      <c r="A229" s="1">
        <v>228</v>
      </c>
      <c r="B229" t="s">
        <v>281</v>
      </c>
      <c r="C229">
        <v>0.77800000000000002</v>
      </c>
      <c r="D229">
        <v>0.77800000000000002</v>
      </c>
      <c r="E229">
        <v>0.77800000000000002</v>
      </c>
      <c r="F229">
        <v>0.77800000000000002</v>
      </c>
      <c r="G229">
        <v>0.77800000000000002</v>
      </c>
      <c r="H229">
        <v>0.77800000000000002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536</v>
      </c>
      <c r="O229">
        <v>81</v>
      </c>
      <c r="P229">
        <v>617</v>
      </c>
      <c r="Q229">
        <v>16105</v>
      </c>
      <c r="R229">
        <v>0.77800000000000002</v>
      </c>
      <c r="S229">
        <v>0.77800000000000002</v>
      </c>
      <c r="T229">
        <v>0.77800000000000002</v>
      </c>
      <c r="U229">
        <v>0.77800000000000002</v>
      </c>
      <c r="V229">
        <v>0.77800000000000002</v>
      </c>
      <c r="W229">
        <v>0.77800000000000002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523</v>
      </c>
      <c r="AD229">
        <v>91</v>
      </c>
      <c r="AE229">
        <v>614</v>
      </c>
      <c r="AF229">
        <v>15123</v>
      </c>
      <c r="AG229">
        <v>0.77800000000000002</v>
      </c>
      <c r="AH229">
        <v>0.77800000000000002</v>
      </c>
      <c r="AI229">
        <v>0.77800000000000002</v>
      </c>
      <c r="AJ229">
        <v>0.77800000000000002</v>
      </c>
      <c r="AK229">
        <v>0.77800000000000002</v>
      </c>
      <c r="AL229">
        <v>0.77800000000000002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518</v>
      </c>
      <c r="AS229">
        <v>146</v>
      </c>
      <c r="AT229">
        <v>664</v>
      </c>
      <c r="AU229">
        <v>16980</v>
      </c>
      <c r="AV229">
        <f t="shared" si="10"/>
        <v>0.59266666666666667</v>
      </c>
      <c r="AW229">
        <f t="shared" si="11"/>
        <v>0.59266666666666667</v>
      </c>
      <c r="AX229">
        <f t="shared" si="12"/>
        <v>0.59266666666666667</v>
      </c>
      <c r="AY229" s="3" t="str">
        <f>VLOOKUP($B229,[1]queries!$A$2:$V$697,AY$1,FALSE)</f>
        <v>chemical_element</v>
      </c>
      <c r="AZ229" s="3" t="str">
        <f>VLOOKUP($B229,[1]queries!$A$2:$V$697,AZ$1,FALSE)</f>
        <v>SELECT atomic_number, symbol, element, periodic_table_group, period, block, atomic_weight, origin, phase FROM chemical_element WHERE periodic_table_group = '18' AND atomic_weight = 4.0026</v>
      </c>
      <c r="BA229" s="3" t="str">
        <f>VLOOKUP($B229,[1]queries!$A$2:$V$697,BA$1,FALSE)</f>
        <v>List the atomic_number, symbol, element, periodic_table_group, period, block, atomic_weight, origin and phase of chemical_elements WHERE periodic_table_group is equal to 18 and atomic_weight is equal to 4.0026</v>
      </c>
      <c r="BB229" s="3">
        <f>VLOOKUP($B229,[1]queries!$A$2:$V$697,BB$1,FALSE)</f>
        <v>1</v>
      </c>
      <c r="BC229" s="3">
        <f>VLOOKUP($B229,[1]queries!$A$2:$V$697,BC$1,FALSE)</f>
        <v>9</v>
      </c>
      <c r="BD229" s="3">
        <f>VLOOKUP($B229,[1]queries!$A$2:$V$697,BD$1,FALSE)</f>
        <v>3</v>
      </c>
      <c r="BE229" s="3">
        <f>VLOOKUP($B229,[1]queries!$A$2:$V$697,BE$1,FALSE)</f>
        <v>6</v>
      </c>
      <c r="BF229" s="3">
        <f>VLOOKUP($B229,[1]queries!$A$2:$V$697,BF$1,FALSE)</f>
        <v>1</v>
      </c>
      <c r="BG229" s="3">
        <f>VLOOKUP($B229,[1]queries!$A$2:$V$697,BG$1,FALSE)</f>
        <v>1</v>
      </c>
      <c r="BH229" s="3">
        <f>VLOOKUP($B229,[1]queries!$A$2:$V$697,BH$1,FALSE)</f>
        <v>1</v>
      </c>
      <c r="BI229" s="3">
        <f>VLOOKUP($B229,[1]queries!$A$2:$V$697,BI$1,FALSE)</f>
        <v>0</v>
      </c>
      <c r="BJ229" s="3">
        <f>VLOOKUP($B229,[1]queries!$A$2:$V$697,BJ$1,FALSE)</f>
        <v>0</v>
      </c>
      <c r="BK229" s="3">
        <f>VLOOKUP($B229,[1]queries!$A$2:$V$697,BK$1,FALSE)</f>
        <v>0</v>
      </c>
      <c r="BL229" s="3">
        <f>VLOOKUP($B229,[1]queries!$A$2:$V$697,BL$1,FALSE)</f>
        <v>0</v>
      </c>
      <c r="BM229" s="3">
        <f>VLOOKUP($B229,[1]queries!$A$2:$V$697,BM$1,FALSE)</f>
        <v>0</v>
      </c>
      <c r="BN229" s="3">
        <f>VLOOKUP($B229,[1]queries!$A$2:$V$697,BN$1,FALSE)</f>
        <v>0</v>
      </c>
      <c r="BO229" s="3">
        <f>VLOOKUP($B229,[1]queries!$A$2:$V$697,BO$1,FALSE)</f>
        <v>0</v>
      </c>
      <c r="BP229" s="3">
        <f>VLOOKUP($B229,[1]queries!$A$2:$V$697,BP$1,FALSE)</f>
        <v>0</v>
      </c>
      <c r="BQ229" s="3">
        <f>VLOOKUP($B229,[1]queries!$A$2:$V$697,BQ$1,FALSE)</f>
        <v>9</v>
      </c>
      <c r="BR229" s="3">
        <f>VLOOKUP($B229,[1]queries!$A$2:$V$697,BR$1,FALSE)</f>
        <v>2</v>
      </c>
    </row>
    <row r="230" spans="1:70" x14ac:dyDescent="0.2">
      <c r="A230" s="1">
        <v>229</v>
      </c>
      <c r="B230" t="s">
        <v>282</v>
      </c>
      <c r="C230">
        <v>0.77800000000000002</v>
      </c>
      <c r="D230">
        <v>0.77800000000000002</v>
      </c>
      <c r="E230">
        <v>0.77800000000000002</v>
      </c>
      <c r="F230">
        <v>0.77800000000000002</v>
      </c>
      <c r="G230">
        <v>0.77800000000000002</v>
      </c>
      <c r="H230">
        <v>0.77800000000000002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522</v>
      </c>
      <c r="O230">
        <v>81</v>
      </c>
      <c r="P230">
        <v>603</v>
      </c>
      <c r="Q230">
        <v>16899</v>
      </c>
      <c r="R230">
        <v>0.77800000000000002</v>
      </c>
      <c r="S230">
        <v>0.77800000000000002</v>
      </c>
      <c r="T230">
        <v>0.77800000000000002</v>
      </c>
      <c r="U230">
        <v>0.77800000000000002</v>
      </c>
      <c r="V230">
        <v>0.77800000000000002</v>
      </c>
      <c r="W230">
        <v>0.77800000000000002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501</v>
      </c>
      <c r="AD230">
        <v>81</v>
      </c>
      <c r="AE230">
        <v>582</v>
      </c>
      <c r="AF230">
        <v>20683</v>
      </c>
      <c r="AG230">
        <v>0.77800000000000002</v>
      </c>
      <c r="AH230">
        <v>0.77800000000000002</v>
      </c>
      <c r="AI230">
        <v>0.77800000000000002</v>
      </c>
      <c r="AJ230">
        <v>0.77800000000000002</v>
      </c>
      <c r="AK230">
        <v>0.77800000000000002</v>
      </c>
      <c r="AL230">
        <v>0.77800000000000002</v>
      </c>
      <c r="AM230">
        <v>1</v>
      </c>
      <c r="AN230">
        <v>0</v>
      </c>
      <c r="AO230">
        <v>0</v>
      </c>
      <c r="AP230">
        <v>0</v>
      </c>
      <c r="AQ230">
        <v>2</v>
      </c>
      <c r="AR230">
        <v>501</v>
      </c>
      <c r="AS230">
        <v>85</v>
      </c>
      <c r="AT230">
        <v>586</v>
      </c>
      <c r="AU230">
        <v>26109</v>
      </c>
      <c r="AV230">
        <f t="shared" si="10"/>
        <v>0.59266666666666667</v>
      </c>
      <c r="AW230">
        <f t="shared" si="11"/>
        <v>0.59266666666666667</v>
      </c>
      <c r="AX230">
        <f t="shared" si="12"/>
        <v>0.59266666666666667</v>
      </c>
      <c r="AY230" s="3" t="str">
        <f>VLOOKUP($B230,[1]queries!$A$2:$V$697,AY$1,FALSE)</f>
        <v>chemical_element</v>
      </c>
      <c r="AZ230" s="3" t="str">
        <f>VLOOKUP($B230,[1]queries!$A$2:$V$697,AZ$1,FALSE)</f>
        <v>SELECT atomic_number, symbol, element, periodic_table_group, period, block, atomic_weight, origin, phase FROM chemical_element WHERE atomic_number = 2 AND symbol = 'He'</v>
      </c>
      <c r="BA230" s="3" t="str">
        <f>VLOOKUP($B230,[1]queries!$A$2:$V$697,BA$1,FALSE)</f>
        <v>List the atomic_number, symbol, element, periodic_table_group, period, block, atomic_weight, origin and phase of chemical_elements WHERE atomic_number is equal to 2 and symbol is equal to He</v>
      </c>
      <c r="BB230" s="3">
        <f>VLOOKUP($B230,[1]queries!$A$2:$V$697,BB$1,FALSE)</f>
        <v>1</v>
      </c>
      <c r="BC230" s="3">
        <f>VLOOKUP($B230,[1]queries!$A$2:$V$697,BC$1,FALSE)</f>
        <v>9</v>
      </c>
      <c r="BD230" s="3">
        <f>VLOOKUP($B230,[1]queries!$A$2:$V$697,BD$1,FALSE)</f>
        <v>3</v>
      </c>
      <c r="BE230" s="3">
        <f>VLOOKUP($B230,[1]queries!$A$2:$V$697,BE$1,FALSE)</f>
        <v>6</v>
      </c>
      <c r="BF230" s="3">
        <f>VLOOKUP($B230,[1]queries!$A$2:$V$697,BF$1,FALSE)</f>
        <v>1</v>
      </c>
      <c r="BG230" s="3">
        <f>VLOOKUP($B230,[1]queries!$A$2:$V$697,BG$1,FALSE)</f>
        <v>1</v>
      </c>
      <c r="BH230" s="3">
        <f>VLOOKUP($B230,[1]queries!$A$2:$V$697,BH$1,FALSE)</f>
        <v>1</v>
      </c>
      <c r="BI230" s="3">
        <f>VLOOKUP($B230,[1]queries!$A$2:$V$697,BI$1,FALSE)</f>
        <v>0</v>
      </c>
      <c r="BJ230" s="3">
        <f>VLOOKUP($B230,[1]queries!$A$2:$V$697,BJ$1,FALSE)</f>
        <v>0</v>
      </c>
      <c r="BK230" s="3">
        <f>VLOOKUP($B230,[1]queries!$A$2:$V$697,BK$1,FALSE)</f>
        <v>0</v>
      </c>
      <c r="BL230" s="3">
        <f>VLOOKUP($B230,[1]queries!$A$2:$V$697,BL$1,FALSE)</f>
        <v>0</v>
      </c>
      <c r="BM230" s="3">
        <f>VLOOKUP($B230,[1]queries!$A$2:$V$697,BM$1,FALSE)</f>
        <v>0</v>
      </c>
      <c r="BN230" s="3">
        <f>VLOOKUP($B230,[1]queries!$A$2:$V$697,BN$1,FALSE)</f>
        <v>0</v>
      </c>
      <c r="BO230" s="3">
        <f>VLOOKUP($B230,[1]queries!$A$2:$V$697,BO$1,FALSE)</f>
        <v>0</v>
      </c>
      <c r="BP230" s="3">
        <f>VLOOKUP($B230,[1]queries!$A$2:$V$697,BP$1,FALSE)</f>
        <v>0</v>
      </c>
      <c r="BQ230" s="3">
        <f>VLOOKUP($B230,[1]queries!$A$2:$V$697,BQ$1,FALSE)</f>
        <v>9</v>
      </c>
      <c r="BR230" s="3">
        <f>VLOOKUP($B230,[1]queries!$A$2:$V$697,BR$1,FALSE)</f>
        <v>2</v>
      </c>
    </row>
    <row r="231" spans="1:70" x14ac:dyDescent="0.2">
      <c r="A231" s="1">
        <v>230</v>
      </c>
      <c r="B231" t="s">
        <v>283</v>
      </c>
      <c r="C231">
        <v>0.83299999999999996</v>
      </c>
      <c r="D231">
        <v>0.83299999999999996</v>
      </c>
      <c r="E231">
        <v>0.83299999999999996</v>
      </c>
      <c r="F231">
        <v>0.83299999999999996</v>
      </c>
      <c r="G231">
        <v>0.83299999999999996</v>
      </c>
      <c r="H231">
        <v>0.83299999999999996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459</v>
      </c>
      <c r="O231">
        <v>66</v>
      </c>
      <c r="P231">
        <v>525</v>
      </c>
      <c r="Q231">
        <v>15091</v>
      </c>
      <c r="R231">
        <v>0.83299999999999996</v>
      </c>
      <c r="S231">
        <v>0.83299999999999996</v>
      </c>
      <c r="T231">
        <v>0.83299999999999996</v>
      </c>
      <c r="U231">
        <v>0.83299999999999996</v>
      </c>
      <c r="V231">
        <v>0.83299999999999996</v>
      </c>
      <c r="W231">
        <v>0.83299999999999996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433</v>
      </c>
      <c r="AD231">
        <v>66</v>
      </c>
      <c r="AE231">
        <v>499</v>
      </c>
      <c r="AF231">
        <v>15447</v>
      </c>
      <c r="AG231">
        <v>0.83299999999999996</v>
      </c>
      <c r="AH231">
        <v>0.83299999999999996</v>
      </c>
      <c r="AI231">
        <v>0.83299999999999996</v>
      </c>
      <c r="AJ231">
        <v>0.83299999999999996</v>
      </c>
      <c r="AK231">
        <v>0.83299999999999996</v>
      </c>
      <c r="AL231">
        <v>0.83299999999999996</v>
      </c>
      <c r="AM231">
        <v>1</v>
      </c>
      <c r="AN231">
        <v>0</v>
      </c>
      <c r="AO231">
        <v>0</v>
      </c>
      <c r="AP231">
        <v>0</v>
      </c>
      <c r="AQ231">
        <v>2</v>
      </c>
      <c r="AR231">
        <v>433</v>
      </c>
      <c r="AS231">
        <v>66</v>
      </c>
      <c r="AT231">
        <v>499</v>
      </c>
      <c r="AU231">
        <v>15540</v>
      </c>
      <c r="AV231">
        <f t="shared" si="10"/>
        <v>0.61099999999999999</v>
      </c>
      <c r="AW231">
        <f t="shared" si="11"/>
        <v>0.61099999999999999</v>
      </c>
      <c r="AX231">
        <f t="shared" si="12"/>
        <v>0.61099999999999999</v>
      </c>
      <c r="AY231" s="3" t="str">
        <f>VLOOKUP($B231,[1]queries!$A$2:$V$697,AY$1,FALSE)</f>
        <v>airport</v>
      </c>
      <c r="AZ231" s="3" t="str">
        <f>VLOOKUP($B231,[1]queries!$A$2:$V$697,AZ$1,FALSE)</f>
        <v>SELECT iata_code, icao_code, airport_name, standard_timezone, city, nation FROM airport WHERE iata_code = 'AAB' AND airport_name = 'Arrabury Airport'</v>
      </c>
      <c r="BA231" s="3" t="str">
        <f>VLOOKUP($B231,[1]queries!$A$2:$V$697,BA$1,FALSE)</f>
        <v>List the iata_code, icao_code, airport_name, standard_timezone, city and nation of airports WHERE iata_code is equal to AAB and airport_name is equal to Arrabury Airport</v>
      </c>
      <c r="BB231" s="3">
        <f>VLOOKUP($B231,[1]queries!$A$2:$V$697,BB$1,FALSE)</f>
        <v>1</v>
      </c>
      <c r="BC231" s="3">
        <f>VLOOKUP($B231,[1]queries!$A$2:$V$697,BC$1,FALSE)</f>
        <v>6</v>
      </c>
      <c r="BD231" s="3">
        <f>VLOOKUP($B231,[1]queries!$A$2:$V$697,BD$1,FALSE)</f>
        <v>0</v>
      </c>
      <c r="BE231" s="3">
        <f>VLOOKUP($B231,[1]queries!$A$2:$V$697,BE$1,FALSE)</f>
        <v>6</v>
      </c>
      <c r="BF231" s="3">
        <f>VLOOKUP($B231,[1]queries!$A$2:$V$697,BF$1,FALSE)</f>
        <v>1</v>
      </c>
      <c r="BG231" s="3">
        <f>VLOOKUP($B231,[1]queries!$A$2:$V$697,BG$1,FALSE)</f>
        <v>0</v>
      </c>
      <c r="BH231" s="3">
        <f>VLOOKUP($B231,[1]queries!$A$2:$V$697,BH$1,FALSE)</f>
        <v>2</v>
      </c>
      <c r="BI231" s="3">
        <f>VLOOKUP($B231,[1]queries!$A$2:$V$697,BI$1,FALSE)</f>
        <v>0</v>
      </c>
      <c r="BJ231" s="3">
        <f>VLOOKUP($B231,[1]queries!$A$2:$V$697,BJ$1,FALSE)</f>
        <v>0</v>
      </c>
      <c r="BK231" s="3">
        <f>VLOOKUP($B231,[1]queries!$A$2:$V$697,BK$1,FALSE)</f>
        <v>0</v>
      </c>
      <c r="BL231" s="3">
        <f>VLOOKUP($B231,[1]queries!$A$2:$V$697,BL$1,FALSE)</f>
        <v>0</v>
      </c>
      <c r="BM231" s="3">
        <f>VLOOKUP($B231,[1]queries!$A$2:$V$697,BM$1,FALSE)</f>
        <v>0</v>
      </c>
      <c r="BN231" s="3">
        <f>VLOOKUP($B231,[1]queries!$A$2:$V$697,BN$1,FALSE)</f>
        <v>0</v>
      </c>
      <c r="BO231" s="3">
        <f>VLOOKUP($B231,[1]queries!$A$2:$V$697,BO$1,FALSE)</f>
        <v>0</v>
      </c>
      <c r="BP231" s="3">
        <f>VLOOKUP($B231,[1]queries!$A$2:$V$697,BP$1,FALSE)</f>
        <v>0</v>
      </c>
      <c r="BQ231" s="3" t="str">
        <f>VLOOKUP($B231,[1]queries!$A$2:$V$697,BQ$1,FALSE)</f>
        <v/>
      </c>
      <c r="BR231" s="3" t="str">
        <f>VLOOKUP($B231,[1]queries!$A$2:$V$697,BR$1,FALSE)</f>
        <v/>
      </c>
    </row>
    <row r="232" spans="1:70" x14ac:dyDescent="0.2">
      <c r="A232" s="1">
        <v>231</v>
      </c>
      <c r="B232" t="s">
        <v>284</v>
      </c>
      <c r="C232">
        <v>0.71399999999999997</v>
      </c>
      <c r="D232">
        <v>0.71399999999999997</v>
      </c>
      <c r="E232">
        <v>0.71399999999999997</v>
      </c>
      <c r="F232">
        <v>0.71399999999999997</v>
      </c>
      <c r="G232">
        <v>0.71399999999999997</v>
      </c>
      <c r="H232">
        <v>0.71399999999999997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534</v>
      </c>
      <c r="O232">
        <v>81</v>
      </c>
      <c r="P232">
        <v>615</v>
      </c>
      <c r="Q232">
        <v>15387</v>
      </c>
      <c r="R232">
        <v>0.71399999999999997</v>
      </c>
      <c r="S232">
        <v>0.71399999999999997</v>
      </c>
      <c r="T232">
        <v>0.71399999999999997</v>
      </c>
      <c r="U232">
        <v>0.71399999999999997</v>
      </c>
      <c r="V232">
        <v>0.71399999999999997</v>
      </c>
      <c r="W232">
        <v>0.71399999999999997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529</v>
      </c>
      <c r="AD232">
        <v>95</v>
      </c>
      <c r="AE232">
        <v>624</v>
      </c>
      <c r="AF232">
        <v>14855</v>
      </c>
      <c r="AG232">
        <v>0.71399999999999997</v>
      </c>
      <c r="AH232">
        <v>0.71399999999999997</v>
      </c>
      <c r="AI232">
        <v>0.71399999999999997</v>
      </c>
      <c r="AJ232">
        <v>0.71399999999999997</v>
      </c>
      <c r="AK232">
        <v>0.71399999999999997</v>
      </c>
      <c r="AL232">
        <v>0.71399999999999997</v>
      </c>
      <c r="AM232">
        <v>1</v>
      </c>
      <c r="AN232">
        <v>0</v>
      </c>
      <c r="AO232">
        <v>0</v>
      </c>
      <c r="AP232">
        <v>0</v>
      </c>
      <c r="AQ232">
        <v>2</v>
      </c>
      <c r="AR232">
        <v>521</v>
      </c>
      <c r="AS232">
        <v>95</v>
      </c>
      <c r="AT232">
        <v>616</v>
      </c>
      <c r="AU232">
        <v>17455</v>
      </c>
      <c r="AV232">
        <f t="shared" si="10"/>
        <v>0.57133333333333336</v>
      </c>
      <c r="AW232">
        <f t="shared" si="11"/>
        <v>0.57133333333333336</v>
      </c>
      <c r="AX232">
        <f t="shared" si="12"/>
        <v>0.57133333333333336</v>
      </c>
      <c r="AY232" s="3" t="str">
        <f>VLOOKUP($B232,[1]queries!$A$2:$V$697,AY$1,FALSE)</f>
        <v>chemical_element</v>
      </c>
      <c r="AZ232" s="3" t="str">
        <f>VLOOKUP($B232,[1]queries!$A$2:$V$697,AZ$1,FALSE)</f>
        <v>SELECT atomic_number, symbol, element, periodic_table_group, period, block, atomic_weight, origin, phase FROM chemical_element WHERE periodic_table_group = '1' AND atomic_weight &lt;= 1.008</v>
      </c>
      <c r="BA232" s="3" t="str">
        <f>VLOOKUP($B232,[1]queries!$A$2:$V$697,BA$1,FALSE)</f>
        <v>List the atomic_number, symbol, element, periodic_table_group, period, block, atomic_weight, origin and phase of chemical_elements WHERE periodic_table_group is equal to 1 and atomic_weight is smaller or equal than 1.008</v>
      </c>
      <c r="BB232" s="3">
        <f>VLOOKUP($B232,[1]queries!$A$2:$V$697,BB$1,FALSE)</f>
        <v>1</v>
      </c>
      <c r="BC232" s="3">
        <f>VLOOKUP($B232,[1]queries!$A$2:$V$697,BC$1,FALSE)</f>
        <v>9</v>
      </c>
      <c r="BD232" s="3">
        <f>VLOOKUP($B232,[1]queries!$A$2:$V$697,BD$1,FALSE)</f>
        <v>3</v>
      </c>
      <c r="BE232" s="3">
        <f>VLOOKUP($B232,[1]queries!$A$2:$V$697,BE$1,FALSE)</f>
        <v>6</v>
      </c>
      <c r="BF232" s="3">
        <f>VLOOKUP($B232,[1]queries!$A$2:$V$697,BF$1,FALSE)</f>
        <v>1</v>
      </c>
      <c r="BG232" s="3">
        <f>VLOOKUP($B232,[1]queries!$A$2:$V$697,BG$1,FALSE)</f>
        <v>1</v>
      </c>
      <c r="BH232" s="3">
        <f>VLOOKUP($B232,[1]queries!$A$2:$V$697,BH$1,FALSE)</f>
        <v>1</v>
      </c>
      <c r="BI232" s="3">
        <f>VLOOKUP($B232,[1]queries!$A$2:$V$697,BI$1,FALSE)</f>
        <v>0</v>
      </c>
      <c r="BJ232" s="3">
        <f>VLOOKUP($B232,[1]queries!$A$2:$V$697,BJ$1,FALSE)</f>
        <v>0</v>
      </c>
      <c r="BK232" s="3">
        <f>VLOOKUP($B232,[1]queries!$A$2:$V$697,BK$1,FALSE)</f>
        <v>0</v>
      </c>
      <c r="BL232" s="3">
        <f>VLOOKUP($B232,[1]queries!$A$2:$V$697,BL$1,FALSE)</f>
        <v>0</v>
      </c>
      <c r="BM232" s="3">
        <f>VLOOKUP($B232,[1]queries!$A$2:$V$697,BM$1,FALSE)</f>
        <v>0</v>
      </c>
      <c r="BN232" s="3">
        <f>VLOOKUP($B232,[1]queries!$A$2:$V$697,BN$1,FALSE)</f>
        <v>0</v>
      </c>
      <c r="BO232" s="3">
        <f>VLOOKUP($B232,[1]queries!$A$2:$V$697,BO$1,FALSE)</f>
        <v>0</v>
      </c>
      <c r="BP232" s="3">
        <f>VLOOKUP($B232,[1]queries!$A$2:$V$697,BP$1,FALSE)</f>
        <v>0</v>
      </c>
      <c r="BQ232" s="3">
        <f>VLOOKUP($B232,[1]queries!$A$2:$V$697,BQ$1,FALSE)</f>
        <v>9</v>
      </c>
      <c r="BR232" s="3">
        <f>VLOOKUP($B232,[1]queries!$A$2:$V$697,BR$1,FALSE)</f>
        <v>2</v>
      </c>
    </row>
    <row r="233" spans="1:70" x14ac:dyDescent="0.2">
      <c r="A233" s="1">
        <v>232</v>
      </c>
      <c r="B233" t="s">
        <v>285</v>
      </c>
      <c r="C233">
        <v>0.85699999999999998</v>
      </c>
      <c r="D233">
        <v>0.85699999999999998</v>
      </c>
      <c r="E233">
        <v>0.85699999999999998</v>
      </c>
      <c r="F233">
        <v>0.85699999999999998</v>
      </c>
      <c r="G233">
        <v>0.85699999999999998</v>
      </c>
      <c r="H233">
        <v>0.85699999999999998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524</v>
      </c>
      <c r="O233">
        <v>83</v>
      </c>
      <c r="P233">
        <v>607</v>
      </c>
      <c r="Q233">
        <v>18221</v>
      </c>
      <c r="R233">
        <v>0.71399999999999997</v>
      </c>
      <c r="S233">
        <v>0.71399999999999997</v>
      </c>
      <c r="T233">
        <v>0.71399999999999997</v>
      </c>
      <c r="U233">
        <v>0.71399999999999997</v>
      </c>
      <c r="V233">
        <v>0.71399999999999997</v>
      </c>
      <c r="W233">
        <v>0.71399999999999997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516</v>
      </c>
      <c r="AD233">
        <v>96</v>
      </c>
      <c r="AE233">
        <v>612</v>
      </c>
      <c r="AF233">
        <v>16714</v>
      </c>
      <c r="AG233">
        <v>0.71399999999999997</v>
      </c>
      <c r="AH233">
        <v>0.71399999999999997</v>
      </c>
      <c r="AI233">
        <v>0.71399999999999997</v>
      </c>
      <c r="AJ233">
        <v>0.71399999999999997</v>
      </c>
      <c r="AK233">
        <v>0.71399999999999997</v>
      </c>
      <c r="AL233">
        <v>0.71399999999999997</v>
      </c>
      <c r="AM233">
        <v>1</v>
      </c>
      <c r="AN233">
        <v>0</v>
      </c>
      <c r="AO233">
        <v>0</v>
      </c>
      <c r="AP233">
        <v>0</v>
      </c>
      <c r="AQ233">
        <v>2</v>
      </c>
      <c r="AR233">
        <v>512</v>
      </c>
      <c r="AS233">
        <v>96</v>
      </c>
      <c r="AT233">
        <v>608</v>
      </c>
      <c r="AU233">
        <v>15068</v>
      </c>
      <c r="AV233">
        <f t="shared" si="10"/>
        <v>0.61899999999999999</v>
      </c>
      <c r="AW233">
        <f t="shared" si="11"/>
        <v>0.57133333333333336</v>
      </c>
      <c r="AX233">
        <f t="shared" si="12"/>
        <v>0.57133333333333336</v>
      </c>
      <c r="AY233" s="3" t="str">
        <f>VLOOKUP($B233,[1]queries!$A$2:$V$697,AY$1,FALSE)</f>
        <v>chemical_element</v>
      </c>
      <c r="AZ233" s="3" t="str">
        <f>VLOOKUP($B233,[1]queries!$A$2:$V$697,AZ$1,FALSE)</f>
        <v>SELECT atomic_number, symbol, element, periodic_table_group, period, block, atomic_weight, origin, phase FROM chemical_element WHERE atomic_number = 1 AND symbol = 'H'</v>
      </c>
      <c r="BA233" s="3" t="str">
        <f>VLOOKUP($B233,[1]queries!$A$2:$V$697,BA$1,FALSE)</f>
        <v>List the atomic_number, symbol, element, periodic_table_group, period, block, atomic_weight, origin and phase of chemical_elements WHERE atomic_number is equal to 1 and symbol is equal to H</v>
      </c>
      <c r="BB233" s="3">
        <f>VLOOKUP($B233,[1]queries!$A$2:$V$697,BB$1,FALSE)</f>
        <v>1</v>
      </c>
      <c r="BC233" s="3">
        <f>VLOOKUP($B233,[1]queries!$A$2:$V$697,BC$1,FALSE)</f>
        <v>9</v>
      </c>
      <c r="BD233" s="3">
        <f>VLOOKUP($B233,[1]queries!$A$2:$V$697,BD$1,FALSE)</f>
        <v>3</v>
      </c>
      <c r="BE233" s="3">
        <f>VLOOKUP($B233,[1]queries!$A$2:$V$697,BE$1,FALSE)</f>
        <v>6</v>
      </c>
      <c r="BF233" s="3">
        <f>VLOOKUP($B233,[1]queries!$A$2:$V$697,BF$1,FALSE)</f>
        <v>1</v>
      </c>
      <c r="BG233" s="3">
        <f>VLOOKUP($B233,[1]queries!$A$2:$V$697,BG$1,FALSE)</f>
        <v>1</v>
      </c>
      <c r="BH233" s="3">
        <f>VLOOKUP($B233,[1]queries!$A$2:$V$697,BH$1,FALSE)</f>
        <v>1</v>
      </c>
      <c r="BI233" s="3">
        <f>VLOOKUP($B233,[1]queries!$A$2:$V$697,BI$1,FALSE)</f>
        <v>0</v>
      </c>
      <c r="BJ233" s="3">
        <f>VLOOKUP($B233,[1]queries!$A$2:$V$697,BJ$1,FALSE)</f>
        <v>0</v>
      </c>
      <c r="BK233" s="3">
        <f>VLOOKUP($B233,[1]queries!$A$2:$V$697,BK$1,FALSE)</f>
        <v>0</v>
      </c>
      <c r="BL233" s="3">
        <f>VLOOKUP($B233,[1]queries!$A$2:$V$697,BL$1,FALSE)</f>
        <v>0</v>
      </c>
      <c r="BM233" s="3">
        <f>VLOOKUP($B233,[1]queries!$A$2:$V$697,BM$1,FALSE)</f>
        <v>0</v>
      </c>
      <c r="BN233" s="3">
        <f>VLOOKUP($B233,[1]queries!$A$2:$V$697,BN$1,FALSE)</f>
        <v>0</v>
      </c>
      <c r="BO233" s="3">
        <f>VLOOKUP($B233,[1]queries!$A$2:$V$697,BO$1,FALSE)</f>
        <v>0</v>
      </c>
      <c r="BP233" s="3">
        <f>VLOOKUP($B233,[1]queries!$A$2:$V$697,BP$1,FALSE)</f>
        <v>0</v>
      </c>
      <c r="BQ233" s="3">
        <f>VLOOKUP($B233,[1]queries!$A$2:$V$697,BQ$1,FALSE)</f>
        <v>9</v>
      </c>
      <c r="BR233" s="3">
        <f>VLOOKUP($B233,[1]queries!$A$2:$V$697,BR$1,FALSE)</f>
        <v>2</v>
      </c>
    </row>
    <row r="234" spans="1:70" x14ac:dyDescent="0.2">
      <c r="A234" s="1">
        <v>233</v>
      </c>
      <c r="B234" t="s">
        <v>286</v>
      </c>
      <c r="C234">
        <v>0.66700000000000004</v>
      </c>
      <c r="D234">
        <v>0.66700000000000004</v>
      </c>
      <c r="E234">
        <v>0.66700000000000004</v>
      </c>
      <c r="F234">
        <v>0.66700000000000004</v>
      </c>
      <c r="G234">
        <v>0.66700000000000004</v>
      </c>
      <c r="H234">
        <v>0.66700000000000004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455</v>
      </c>
      <c r="O234">
        <v>107</v>
      </c>
      <c r="P234">
        <v>562</v>
      </c>
      <c r="Q234">
        <v>18388</v>
      </c>
      <c r="R234">
        <v>0.83299999999999996</v>
      </c>
      <c r="S234">
        <v>0.83299999999999996</v>
      </c>
      <c r="T234">
        <v>0.83299999999999996</v>
      </c>
      <c r="U234">
        <v>0.83299999999999996</v>
      </c>
      <c r="V234">
        <v>0.83299999999999996</v>
      </c>
      <c r="W234">
        <v>0.83299999999999996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429</v>
      </c>
      <c r="AD234">
        <v>66</v>
      </c>
      <c r="AE234">
        <v>495</v>
      </c>
      <c r="AF234">
        <v>23961</v>
      </c>
      <c r="AG234">
        <v>0.83299999999999996</v>
      </c>
      <c r="AH234">
        <v>0.83299999999999996</v>
      </c>
      <c r="AI234">
        <v>0.83299999999999996</v>
      </c>
      <c r="AJ234">
        <v>0.83299999999999996</v>
      </c>
      <c r="AK234">
        <v>0.83299999999999996</v>
      </c>
      <c r="AL234">
        <v>0.83299999999999996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429</v>
      </c>
      <c r="AS234">
        <v>107</v>
      </c>
      <c r="AT234">
        <v>536</v>
      </c>
      <c r="AU234">
        <v>17147</v>
      </c>
      <c r="AV234">
        <f t="shared" si="10"/>
        <v>0.55566666666666664</v>
      </c>
      <c r="AW234">
        <f t="shared" si="11"/>
        <v>0.61099999999999999</v>
      </c>
      <c r="AX234">
        <f t="shared" si="12"/>
        <v>0.61099999999999999</v>
      </c>
      <c r="AY234" s="3" t="str">
        <f>VLOOKUP($B234,[1]queries!$A$2:$V$697,AY$1,FALSE)</f>
        <v>airport</v>
      </c>
      <c r="AZ234" s="3" t="str">
        <f>VLOOKUP($B234,[1]queries!$A$2:$V$697,AZ$1,FALSE)</f>
        <v>SELECT iata_code, icao_code, airport_name, standard_timezone, city, nation FROM airport WHERE iata_code = 'AAA' AND airport_name = 'Anaa Airport'</v>
      </c>
      <c r="BA234" s="3" t="str">
        <f>VLOOKUP($B234,[1]queries!$A$2:$V$697,BA$1,FALSE)</f>
        <v>List the iata_code, icao_code, airport_name, standard_timezone, city and nation of airports WHERE iata_code is equal to AAA and airport_name is equal to Anaa Airport</v>
      </c>
      <c r="BB234" s="3">
        <f>VLOOKUP($B234,[1]queries!$A$2:$V$697,BB$1,FALSE)</f>
        <v>1</v>
      </c>
      <c r="BC234" s="3">
        <f>VLOOKUP($B234,[1]queries!$A$2:$V$697,BC$1,FALSE)</f>
        <v>6</v>
      </c>
      <c r="BD234" s="3">
        <f>VLOOKUP($B234,[1]queries!$A$2:$V$697,BD$1,FALSE)</f>
        <v>0</v>
      </c>
      <c r="BE234" s="3">
        <f>VLOOKUP($B234,[1]queries!$A$2:$V$697,BE$1,FALSE)</f>
        <v>6</v>
      </c>
      <c r="BF234" s="3">
        <f>VLOOKUP($B234,[1]queries!$A$2:$V$697,BF$1,FALSE)</f>
        <v>1</v>
      </c>
      <c r="BG234" s="3">
        <f>VLOOKUP($B234,[1]queries!$A$2:$V$697,BG$1,FALSE)</f>
        <v>0</v>
      </c>
      <c r="BH234" s="3">
        <f>VLOOKUP($B234,[1]queries!$A$2:$V$697,BH$1,FALSE)</f>
        <v>2</v>
      </c>
      <c r="BI234" s="3">
        <f>VLOOKUP($B234,[1]queries!$A$2:$V$697,BI$1,FALSE)</f>
        <v>0</v>
      </c>
      <c r="BJ234" s="3">
        <f>VLOOKUP($B234,[1]queries!$A$2:$V$697,BJ$1,FALSE)</f>
        <v>0</v>
      </c>
      <c r="BK234" s="3">
        <f>VLOOKUP($B234,[1]queries!$A$2:$V$697,BK$1,FALSE)</f>
        <v>0</v>
      </c>
      <c r="BL234" s="3">
        <f>VLOOKUP($B234,[1]queries!$A$2:$V$697,BL$1,FALSE)</f>
        <v>0</v>
      </c>
      <c r="BM234" s="3">
        <f>VLOOKUP($B234,[1]queries!$A$2:$V$697,BM$1,FALSE)</f>
        <v>0</v>
      </c>
      <c r="BN234" s="3">
        <f>VLOOKUP($B234,[1]queries!$A$2:$V$697,BN$1,FALSE)</f>
        <v>0</v>
      </c>
      <c r="BO234" s="3">
        <f>VLOOKUP($B234,[1]queries!$A$2:$V$697,BO$1,FALSE)</f>
        <v>0</v>
      </c>
      <c r="BP234" s="3">
        <f>VLOOKUP($B234,[1]queries!$A$2:$V$697,BP$1,FALSE)</f>
        <v>0</v>
      </c>
      <c r="BQ234" s="3" t="str">
        <f>VLOOKUP($B234,[1]queries!$A$2:$V$697,BQ$1,FALSE)</f>
        <v/>
      </c>
      <c r="BR234" s="3" t="str">
        <f>VLOOKUP($B234,[1]queries!$A$2:$V$697,BR$1,FALSE)</f>
        <v/>
      </c>
    </row>
    <row r="235" spans="1:70" x14ac:dyDescent="0.2">
      <c r="A235" s="1">
        <v>234</v>
      </c>
      <c r="B235" t="s">
        <v>287</v>
      </c>
      <c r="C235">
        <v>0.85</v>
      </c>
      <c r="D235">
        <v>0.875</v>
      </c>
      <c r="E235">
        <v>0.872</v>
      </c>
      <c r="F235">
        <v>0.89700000000000002</v>
      </c>
      <c r="G235">
        <v>0.86099999999999999</v>
      </c>
      <c r="H235">
        <v>0.88600000000000001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799</v>
      </c>
      <c r="O235">
        <v>532</v>
      </c>
      <c r="P235">
        <v>1331</v>
      </c>
      <c r="Q235">
        <v>18191</v>
      </c>
      <c r="R235">
        <v>0.76700000000000002</v>
      </c>
      <c r="S235">
        <v>0.81399999999999995</v>
      </c>
      <c r="T235">
        <v>0.84599999999999997</v>
      </c>
      <c r="U235">
        <v>0.89700000000000002</v>
      </c>
      <c r="V235">
        <v>0.80500000000000005</v>
      </c>
      <c r="W235">
        <v>0.85399999999999998</v>
      </c>
      <c r="X235">
        <v>1</v>
      </c>
      <c r="Y235">
        <v>0</v>
      </c>
      <c r="Z235">
        <v>0</v>
      </c>
      <c r="AA235">
        <v>0</v>
      </c>
      <c r="AB235">
        <v>2</v>
      </c>
      <c r="AC235">
        <v>855</v>
      </c>
      <c r="AD235">
        <v>607</v>
      </c>
      <c r="AE235">
        <v>1462</v>
      </c>
      <c r="AF235">
        <v>20652</v>
      </c>
      <c r="AG235">
        <v>0.79100000000000004</v>
      </c>
      <c r="AH235">
        <v>0.81399999999999995</v>
      </c>
      <c r="AI235">
        <v>0.872</v>
      </c>
      <c r="AJ235">
        <v>0.89700000000000002</v>
      </c>
      <c r="AK235">
        <v>0.82899999999999996</v>
      </c>
      <c r="AL235">
        <v>0.85399999999999998</v>
      </c>
      <c r="AM235">
        <v>1</v>
      </c>
      <c r="AN235">
        <v>0</v>
      </c>
      <c r="AO235">
        <v>0</v>
      </c>
      <c r="AP235">
        <v>0</v>
      </c>
      <c r="AQ235">
        <v>2</v>
      </c>
      <c r="AR235">
        <v>851</v>
      </c>
      <c r="AS235">
        <v>611</v>
      </c>
      <c r="AT235">
        <v>1462</v>
      </c>
      <c r="AU235">
        <v>18738</v>
      </c>
      <c r="AV235">
        <f t="shared" si="10"/>
        <v>0.62866666666666671</v>
      </c>
      <c r="AW235">
        <f t="shared" si="11"/>
        <v>0.61799999999999999</v>
      </c>
      <c r="AX235">
        <f t="shared" si="12"/>
        <v>0.61799999999999999</v>
      </c>
      <c r="AY235" s="3" t="str">
        <f>VLOOKUP($B235,[1]queries!$A$2:$V$697,AY$1,FALSE)</f>
        <v>chemical_element</v>
      </c>
      <c r="AZ235" s="3" t="str">
        <f>VLOOKUP($B235,[1]queries!$A$2:$V$697,AZ$1,FALSE)</f>
        <v>SELECT atomic_number, symbol, element, periodic_table_group, period, block, atomic_weight, origin, phase FROM chemical_element WHERE periodic_table_group = '1' AND atomic_weight &gt;= 1.008</v>
      </c>
      <c r="BA235" s="3" t="str">
        <f>VLOOKUP($B235,[1]queries!$A$2:$V$697,BA$1,FALSE)</f>
        <v>List the atomic_number, symbol, element, periodic_table_group, period, block, atomic_weight, origin and phase of chemical_elements WHERE periodic_table_group is equal to 1 and atomic_weight is greater or equal than 1.008</v>
      </c>
      <c r="BB235" s="3">
        <f>VLOOKUP($B235,[1]queries!$A$2:$V$697,BB$1,FALSE)</f>
        <v>7</v>
      </c>
      <c r="BC235" s="3">
        <f>VLOOKUP($B235,[1]queries!$A$2:$V$697,BC$1,FALSE)</f>
        <v>9</v>
      </c>
      <c r="BD235" s="3">
        <f>VLOOKUP($B235,[1]queries!$A$2:$V$697,BD$1,FALSE)</f>
        <v>3</v>
      </c>
      <c r="BE235" s="3">
        <f>VLOOKUP($B235,[1]queries!$A$2:$V$697,BE$1,FALSE)</f>
        <v>6</v>
      </c>
      <c r="BF235" s="3">
        <f>VLOOKUP($B235,[1]queries!$A$2:$V$697,BF$1,FALSE)</f>
        <v>1</v>
      </c>
      <c r="BG235" s="3">
        <f>VLOOKUP($B235,[1]queries!$A$2:$V$697,BG$1,FALSE)</f>
        <v>1</v>
      </c>
      <c r="BH235" s="3">
        <f>VLOOKUP($B235,[1]queries!$A$2:$V$697,BH$1,FALSE)</f>
        <v>1</v>
      </c>
      <c r="BI235" s="3">
        <f>VLOOKUP($B235,[1]queries!$A$2:$V$697,BI$1,FALSE)</f>
        <v>0</v>
      </c>
      <c r="BJ235" s="3">
        <f>VLOOKUP($B235,[1]queries!$A$2:$V$697,BJ$1,FALSE)</f>
        <v>0</v>
      </c>
      <c r="BK235" s="3">
        <f>VLOOKUP($B235,[1]queries!$A$2:$V$697,BK$1,FALSE)</f>
        <v>0</v>
      </c>
      <c r="BL235" s="3">
        <f>VLOOKUP($B235,[1]queries!$A$2:$V$697,BL$1,FALSE)</f>
        <v>0</v>
      </c>
      <c r="BM235" s="3">
        <f>VLOOKUP($B235,[1]queries!$A$2:$V$697,BM$1,FALSE)</f>
        <v>0</v>
      </c>
      <c r="BN235" s="3">
        <f>VLOOKUP($B235,[1]queries!$A$2:$V$697,BN$1,FALSE)</f>
        <v>0</v>
      </c>
      <c r="BO235" s="3">
        <f>VLOOKUP($B235,[1]queries!$A$2:$V$697,BO$1,FALSE)</f>
        <v>0</v>
      </c>
      <c r="BP235" s="3">
        <f>VLOOKUP($B235,[1]queries!$A$2:$V$697,BP$1,FALSE)</f>
        <v>0</v>
      </c>
      <c r="BQ235" s="3">
        <f>VLOOKUP($B235,[1]queries!$A$2:$V$697,BQ$1,FALSE)</f>
        <v>9</v>
      </c>
      <c r="BR235" s="3">
        <f>VLOOKUP($B235,[1]queries!$A$2:$V$697,BR$1,FALSE)</f>
        <v>2</v>
      </c>
    </row>
    <row r="236" spans="1:70" x14ac:dyDescent="0.2">
      <c r="A236" s="1">
        <v>235</v>
      </c>
      <c r="B236" t="s">
        <v>288</v>
      </c>
      <c r="C236">
        <v>1</v>
      </c>
      <c r="D236">
        <v>1</v>
      </c>
      <c r="E236">
        <v>0.29899999999999999</v>
      </c>
      <c r="F236">
        <v>0.495</v>
      </c>
      <c r="G236">
        <v>0.46</v>
      </c>
      <c r="H236">
        <v>0.66200000000000003</v>
      </c>
      <c r="I236">
        <v>0.28599999999999998</v>
      </c>
      <c r="J236">
        <v>0.23799999999999999</v>
      </c>
      <c r="K236">
        <v>0.28599999999999998</v>
      </c>
      <c r="L236">
        <v>0.28599999999999998</v>
      </c>
      <c r="M236">
        <v>2</v>
      </c>
      <c r="N236">
        <v>744</v>
      </c>
      <c r="O236">
        <v>470</v>
      </c>
      <c r="P236">
        <v>1214</v>
      </c>
      <c r="Q236">
        <v>27758</v>
      </c>
      <c r="R236">
        <v>0.78100000000000003</v>
      </c>
      <c r="S236">
        <v>0.90600000000000003</v>
      </c>
      <c r="T236">
        <v>0.23400000000000001</v>
      </c>
      <c r="U236">
        <v>0.46700000000000003</v>
      </c>
      <c r="V236">
        <v>0.36</v>
      </c>
      <c r="W236">
        <v>0.61699999999999999</v>
      </c>
      <c r="X236">
        <v>0.28599999999999998</v>
      </c>
      <c r="Y236">
        <v>0</v>
      </c>
      <c r="Z236">
        <v>0</v>
      </c>
      <c r="AA236">
        <v>0</v>
      </c>
      <c r="AB236">
        <v>2</v>
      </c>
      <c r="AC236">
        <v>710</v>
      </c>
      <c r="AD236">
        <v>459</v>
      </c>
      <c r="AE236">
        <v>1169</v>
      </c>
      <c r="AF236">
        <v>20337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4.8000000000000001E-2</v>
      </c>
      <c r="AN236">
        <v>0</v>
      </c>
      <c r="AO236">
        <v>0</v>
      </c>
      <c r="AP236">
        <v>0</v>
      </c>
      <c r="AQ236">
        <v>1</v>
      </c>
      <c r="AR236">
        <v>205</v>
      </c>
      <c r="AS236">
        <v>2</v>
      </c>
      <c r="AT236">
        <v>207</v>
      </c>
      <c r="AU236">
        <v>8426</v>
      </c>
      <c r="AV236">
        <f t="shared" si="10"/>
        <v>0.41133333333333333</v>
      </c>
      <c r="AW236">
        <f t="shared" si="11"/>
        <v>0.30099999999999999</v>
      </c>
      <c r="AX236">
        <f t="shared" si="12"/>
        <v>1.6E-2</v>
      </c>
      <c r="AY236" s="3" t="str">
        <f>VLOOKUP($B236,[1]queries!$A$2:$V$697,AY$1,FALSE)</f>
        <v>chemical_element</v>
      </c>
      <c r="AZ236" s="3" t="str">
        <f>VLOOKUP($B236,[1]queries!$A$2:$V$697,AZ$1,FALSE)</f>
        <v>SELECT atomic_number, symbol, element, periodic_table_group, period, block, atomic_weight, origin, phase FROM chemical_element WHERE phase = 'unknown phase'</v>
      </c>
      <c r="BA236" s="3" t="str">
        <f>VLOOKUP($B236,[1]queries!$A$2:$V$697,BA$1,FALSE)</f>
        <v>List the atomic_number, symbol, element, periodic_table_group, period, block, atomic_weight, origin and phase of chemical_elements WHERE phase is equal to unknown phase</v>
      </c>
      <c r="BB236" s="3">
        <f>VLOOKUP($B236,[1]queries!$A$2:$V$697,BB$1,FALSE)</f>
        <v>21</v>
      </c>
      <c r="BC236" s="3">
        <f>VLOOKUP($B236,[1]queries!$A$2:$V$697,BC$1,FALSE)</f>
        <v>9</v>
      </c>
      <c r="BD236" s="3">
        <f>VLOOKUP($B236,[1]queries!$A$2:$V$697,BD$1,FALSE)</f>
        <v>3</v>
      </c>
      <c r="BE236" s="3">
        <f>VLOOKUP($B236,[1]queries!$A$2:$V$697,BE$1,FALSE)</f>
        <v>6</v>
      </c>
      <c r="BF236" s="3">
        <f>VLOOKUP($B236,[1]queries!$A$2:$V$697,BF$1,FALSE)</f>
        <v>1</v>
      </c>
      <c r="BG236" s="3">
        <f>VLOOKUP($B236,[1]queries!$A$2:$V$697,BG$1,FALSE)</f>
        <v>0</v>
      </c>
      <c r="BH236" s="3">
        <f>VLOOKUP($B236,[1]queries!$A$2:$V$697,BH$1,FALSE)</f>
        <v>1</v>
      </c>
      <c r="BI236" s="3">
        <f>VLOOKUP($B236,[1]queries!$A$2:$V$697,BI$1,FALSE)</f>
        <v>0</v>
      </c>
      <c r="BJ236" s="3">
        <f>VLOOKUP($B236,[1]queries!$A$2:$V$697,BJ$1,FALSE)</f>
        <v>0</v>
      </c>
      <c r="BK236" s="3">
        <f>VLOOKUP($B236,[1]queries!$A$2:$V$697,BK$1,FALSE)</f>
        <v>0</v>
      </c>
      <c r="BL236" s="3">
        <f>VLOOKUP($B236,[1]queries!$A$2:$V$697,BL$1,FALSE)</f>
        <v>0</v>
      </c>
      <c r="BM236" s="3">
        <f>VLOOKUP($B236,[1]queries!$A$2:$V$697,BM$1,FALSE)</f>
        <v>0</v>
      </c>
      <c r="BN236" s="3">
        <f>VLOOKUP($B236,[1]queries!$A$2:$V$697,BN$1,FALSE)</f>
        <v>0</v>
      </c>
      <c r="BO236" s="3">
        <f>VLOOKUP($B236,[1]queries!$A$2:$V$697,BO$1,FALSE)</f>
        <v>0</v>
      </c>
      <c r="BP236" s="3">
        <f>VLOOKUP($B236,[1]queries!$A$2:$V$697,BP$1,FALSE)</f>
        <v>0</v>
      </c>
      <c r="BQ236" s="3">
        <f>VLOOKUP($B236,[1]queries!$A$2:$V$697,BQ$1,FALSE)</f>
        <v>9</v>
      </c>
      <c r="BR236" s="3" t="str">
        <f>VLOOKUP($B236,[1]queries!$A$2:$V$697,BR$1,FALSE)</f>
        <v/>
      </c>
    </row>
    <row r="237" spans="1:70" x14ac:dyDescent="0.2">
      <c r="A237" s="1">
        <v>236</v>
      </c>
      <c r="B237" t="s">
        <v>289</v>
      </c>
      <c r="C237">
        <v>0.66700000000000004</v>
      </c>
      <c r="D237">
        <v>0.66700000000000004</v>
      </c>
      <c r="E237">
        <v>0.66700000000000004</v>
      </c>
      <c r="F237">
        <v>0.66700000000000004</v>
      </c>
      <c r="G237">
        <v>0.66700000000000004</v>
      </c>
      <c r="H237">
        <v>0.66700000000000004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457</v>
      </c>
      <c r="O237">
        <v>107</v>
      </c>
      <c r="P237">
        <v>564</v>
      </c>
      <c r="Q237">
        <v>16440</v>
      </c>
      <c r="R237">
        <v>0.66700000000000004</v>
      </c>
      <c r="S237">
        <v>0.66700000000000004</v>
      </c>
      <c r="T237">
        <v>0.66700000000000004</v>
      </c>
      <c r="U237">
        <v>0.66700000000000004</v>
      </c>
      <c r="V237">
        <v>0.66700000000000004</v>
      </c>
      <c r="W237">
        <v>0.66700000000000004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434</v>
      </c>
      <c r="AD237">
        <v>69</v>
      </c>
      <c r="AE237">
        <v>503</v>
      </c>
      <c r="AF237">
        <v>14977</v>
      </c>
      <c r="AG237">
        <v>0.66700000000000004</v>
      </c>
      <c r="AH237">
        <v>0.66700000000000004</v>
      </c>
      <c r="AI237">
        <v>0.66700000000000004</v>
      </c>
      <c r="AJ237">
        <v>0.66700000000000004</v>
      </c>
      <c r="AK237">
        <v>0.66700000000000004</v>
      </c>
      <c r="AL237">
        <v>0.66700000000000004</v>
      </c>
      <c r="AM237">
        <v>1</v>
      </c>
      <c r="AN237">
        <v>0</v>
      </c>
      <c r="AO237">
        <v>0</v>
      </c>
      <c r="AP237">
        <v>0</v>
      </c>
      <c r="AQ237">
        <v>2</v>
      </c>
      <c r="AR237">
        <v>434</v>
      </c>
      <c r="AS237">
        <v>113</v>
      </c>
      <c r="AT237">
        <v>547</v>
      </c>
      <c r="AU237">
        <v>19603</v>
      </c>
      <c r="AV237">
        <f t="shared" si="10"/>
        <v>0.55566666666666664</v>
      </c>
      <c r="AW237">
        <f t="shared" si="11"/>
        <v>0.55566666666666664</v>
      </c>
      <c r="AX237">
        <f t="shared" si="12"/>
        <v>0.55566666666666664</v>
      </c>
      <c r="AY237" s="3" t="str">
        <f>VLOOKUP($B237,[1]queries!$A$2:$V$697,AY$1,FALSE)</f>
        <v>airport</v>
      </c>
      <c r="AZ237" s="3" t="str">
        <f>VLOOKUP($B237,[1]queries!$A$2:$V$697,AZ$1,FALSE)</f>
        <v>SELECT iata_code, icao_code, airport_name, standard_timezone, city, nation FROM airport WHERE iata_code = 'AAE' AND icao_code = 'DABB'</v>
      </c>
      <c r="BA237" s="3" t="str">
        <f>VLOOKUP($B237,[1]queries!$A$2:$V$697,BA$1,FALSE)</f>
        <v>List the iata_code, icao_code, airport_name, standard_timezone, city and nation of airports WHERE iata_code is equal to AAE and icao_code is equal to DABB</v>
      </c>
      <c r="BB237" s="3">
        <f>VLOOKUP($B237,[1]queries!$A$2:$V$697,BB$1,FALSE)</f>
        <v>1</v>
      </c>
      <c r="BC237" s="3">
        <f>VLOOKUP($B237,[1]queries!$A$2:$V$697,BC$1,FALSE)</f>
        <v>6</v>
      </c>
      <c r="BD237" s="3">
        <f>VLOOKUP($B237,[1]queries!$A$2:$V$697,BD$1,FALSE)</f>
        <v>0</v>
      </c>
      <c r="BE237" s="3">
        <f>VLOOKUP($B237,[1]queries!$A$2:$V$697,BE$1,FALSE)</f>
        <v>6</v>
      </c>
      <c r="BF237" s="3">
        <f>VLOOKUP($B237,[1]queries!$A$2:$V$697,BF$1,FALSE)</f>
        <v>1</v>
      </c>
      <c r="BG237" s="3">
        <f>VLOOKUP($B237,[1]queries!$A$2:$V$697,BG$1,FALSE)</f>
        <v>0</v>
      </c>
      <c r="BH237" s="3">
        <f>VLOOKUP($B237,[1]queries!$A$2:$V$697,BH$1,FALSE)</f>
        <v>2</v>
      </c>
      <c r="BI237" s="3">
        <f>VLOOKUP($B237,[1]queries!$A$2:$V$697,BI$1,FALSE)</f>
        <v>0</v>
      </c>
      <c r="BJ237" s="3">
        <f>VLOOKUP($B237,[1]queries!$A$2:$V$697,BJ$1,FALSE)</f>
        <v>0</v>
      </c>
      <c r="BK237" s="3">
        <f>VLOOKUP($B237,[1]queries!$A$2:$V$697,BK$1,FALSE)</f>
        <v>0</v>
      </c>
      <c r="BL237" s="3">
        <f>VLOOKUP($B237,[1]queries!$A$2:$V$697,BL$1,FALSE)</f>
        <v>0</v>
      </c>
      <c r="BM237" s="3">
        <f>VLOOKUP($B237,[1]queries!$A$2:$V$697,BM$1,FALSE)</f>
        <v>0</v>
      </c>
      <c r="BN237" s="3">
        <f>VLOOKUP($B237,[1]queries!$A$2:$V$697,BN$1,FALSE)</f>
        <v>0</v>
      </c>
      <c r="BO237" s="3">
        <f>VLOOKUP($B237,[1]queries!$A$2:$V$697,BO$1,FALSE)</f>
        <v>0</v>
      </c>
      <c r="BP237" s="3">
        <f>VLOOKUP($B237,[1]queries!$A$2:$V$697,BP$1,FALSE)</f>
        <v>0</v>
      </c>
      <c r="BQ237" s="3" t="str">
        <f>VLOOKUP($B237,[1]queries!$A$2:$V$697,BQ$1,FALSE)</f>
        <v/>
      </c>
      <c r="BR237" s="3" t="str">
        <f>VLOOKUP($B237,[1]queries!$A$2:$V$697,BR$1,FALSE)</f>
        <v/>
      </c>
    </row>
    <row r="238" spans="1:70" x14ac:dyDescent="0.2">
      <c r="A238" s="1">
        <v>237</v>
      </c>
      <c r="B238" t="s">
        <v>290</v>
      </c>
      <c r="C238">
        <v>0.71399999999999997</v>
      </c>
      <c r="D238">
        <v>0.71399999999999997</v>
      </c>
      <c r="E238">
        <v>0.71399999999999997</v>
      </c>
      <c r="F238">
        <v>0.71399999999999997</v>
      </c>
      <c r="G238">
        <v>0.71399999999999997</v>
      </c>
      <c r="H238">
        <v>0.71399999999999997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534</v>
      </c>
      <c r="O238">
        <v>81</v>
      </c>
      <c r="P238">
        <v>615</v>
      </c>
      <c r="Q238">
        <v>22547</v>
      </c>
      <c r="R238">
        <v>0.71399999999999997</v>
      </c>
      <c r="S238">
        <v>0.71399999999999997</v>
      </c>
      <c r="T238">
        <v>0.71399999999999997</v>
      </c>
      <c r="U238">
        <v>0.71399999999999997</v>
      </c>
      <c r="V238">
        <v>0.71399999999999997</v>
      </c>
      <c r="W238">
        <v>0.71399999999999997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525</v>
      </c>
      <c r="AD238">
        <v>95</v>
      </c>
      <c r="AE238">
        <v>620</v>
      </c>
      <c r="AF238">
        <v>18248</v>
      </c>
      <c r="AG238">
        <v>0.71399999999999997</v>
      </c>
      <c r="AH238">
        <v>0.71399999999999997</v>
      </c>
      <c r="AI238">
        <v>0.71399999999999997</v>
      </c>
      <c r="AJ238">
        <v>0.71399999999999997</v>
      </c>
      <c r="AK238">
        <v>0.71399999999999997</v>
      </c>
      <c r="AL238">
        <v>0.71399999999999997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521</v>
      </c>
      <c r="AS238">
        <v>95</v>
      </c>
      <c r="AT238">
        <v>616</v>
      </c>
      <c r="AU238">
        <v>15559</v>
      </c>
      <c r="AV238">
        <f t="shared" si="10"/>
        <v>0.57133333333333336</v>
      </c>
      <c r="AW238">
        <f t="shared" si="11"/>
        <v>0.57133333333333336</v>
      </c>
      <c r="AX238">
        <f t="shared" si="12"/>
        <v>0.57133333333333336</v>
      </c>
      <c r="AY238" s="3" t="str">
        <f>VLOOKUP($B238,[1]queries!$A$2:$V$697,AY$1,FALSE)</f>
        <v>chemical_element</v>
      </c>
      <c r="AZ238" s="3" t="str">
        <f>VLOOKUP($B238,[1]queries!$A$2:$V$697,AZ$1,FALSE)</f>
        <v>SELECT atomic_number, symbol, element, periodic_table_group, period, block, atomic_weight, origin, phase FROM chemical_element WHERE periodic_table_group = '1' AND atomic_weight = 1.008</v>
      </c>
      <c r="BA238" s="3" t="str">
        <f>VLOOKUP($B238,[1]queries!$A$2:$V$697,BA$1,FALSE)</f>
        <v>List the atomic_number, symbol, element, periodic_table_group, period, block, atomic_weight, origin and phase of chemical_elements WHERE periodic_table_group is equal to 1 and atomic_weight is equal to 1.008</v>
      </c>
      <c r="BB238" s="3">
        <f>VLOOKUP($B238,[1]queries!$A$2:$V$697,BB$1,FALSE)</f>
        <v>1</v>
      </c>
      <c r="BC238" s="3">
        <f>VLOOKUP($B238,[1]queries!$A$2:$V$697,BC$1,FALSE)</f>
        <v>9</v>
      </c>
      <c r="BD238" s="3">
        <f>VLOOKUP($B238,[1]queries!$A$2:$V$697,BD$1,FALSE)</f>
        <v>3</v>
      </c>
      <c r="BE238" s="3">
        <f>VLOOKUP($B238,[1]queries!$A$2:$V$697,BE$1,FALSE)</f>
        <v>6</v>
      </c>
      <c r="BF238" s="3">
        <f>VLOOKUP($B238,[1]queries!$A$2:$V$697,BF$1,FALSE)</f>
        <v>1</v>
      </c>
      <c r="BG238" s="3">
        <f>VLOOKUP($B238,[1]queries!$A$2:$V$697,BG$1,FALSE)</f>
        <v>1</v>
      </c>
      <c r="BH238" s="3">
        <f>VLOOKUP($B238,[1]queries!$A$2:$V$697,BH$1,FALSE)</f>
        <v>1</v>
      </c>
      <c r="BI238" s="3">
        <f>VLOOKUP($B238,[1]queries!$A$2:$V$697,BI$1,FALSE)</f>
        <v>0</v>
      </c>
      <c r="BJ238" s="3">
        <f>VLOOKUP($B238,[1]queries!$A$2:$V$697,BJ$1,FALSE)</f>
        <v>0</v>
      </c>
      <c r="BK238" s="3">
        <f>VLOOKUP($B238,[1]queries!$A$2:$V$697,BK$1,FALSE)</f>
        <v>0</v>
      </c>
      <c r="BL238" s="3">
        <f>VLOOKUP($B238,[1]queries!$A$2:$V$697,BL$1,FALSE)</f>
        <v>0</v>
      </c>
      <c r="BM238" s="3">
        <f>VLOOKUP($B238,[1]queries!$A$2:$V$697,BM$1,FALSE)</f>
        <v>0</v>
      </c>
      <c r="BN238" s="3">
        <f>VLOOKUP($B238,[1]queries!$A$2:$V$697,BN$1,FALSE)</f>
        <v>0</v>
      </c>
      <c r="BO238" s="3">
        <f>VLOOKUP($B238,[1]queries!$A$2:$V$697,BO$1,FALSE)</f>
        <v>0</v>
      </c>
      <c r="BP238" s="3">
        <f>VLOOKUP($B238,[1]queries!$A$2:$V$697,BP$1,FALSE)</f>
        <v>0</v>
      </c>
      <c r="BQ238" s="3">
        <f>VLOOKUP($B238,[1]queries!$A$2:$V$697,BQ$1,FALSE)</f>
        <v>9</v>
      </c>
      <c r="BR238" s="3">
        <f>VLOOKUP($B238,[1]queries!$A$2:$V$697,BR$1,FALSE)</f>
        <v>2</v>
      </c>
    </row>
    <row r="239" spans="1:70" x14ac:dyDescent="0.2">
      <c r="A239" s="1">
        <v>238</v>
      </c>
      <c r="B239" t="s">
        <v>291</v>
      </c>
      <c r="C239">
        <v>0.375</v>
      </c>
      <c r="D239">
        <v>0.47499999999999998</v>
      </c>
      <c r="E239">
        <v>0.93799999999999994</v>
      </c>
      <c r="F239">
        <v>0.93799999999999994</v>
      </c>
      <c r="G239">
        <v>0.53600000000000003</v>
      </c>
      <c r="H239">
        <v>0.63100000000000001</v>
      </c>
      <c r="I239">
        <v>0.33300000000000002</v>
      </c>
      <c r="J239">
        <v>0</v>
      </c>
      <c r="K239">
        <v>0</v>
      </c>
      <c r="L239">
        <v>0</v>
      </c>
      <c r="M239">
        <v>2</v>
      </c>
      <c r="N239">
        <v>740</v>
      </c>
      <c r="O239">
        <v>468</v>
      </c>
      <c r="P239">
        <v>1208</v>
      </c>
      <c r="Q239">
        <v>31988</v>
      </c>
      <c r="R239">
        <v>5.1999999999999998E-2</v>
      </c>
      <c r="S239">
        <v>0.14899999999999999</v>
      </c>
      <c r="T239">
        <v>0.56200000000000006</v>
      </c>
      <c r="U239">
        <v>0.625</v>
      </c>
      <c r="V239">
        <v>9.5000000000000001E-2</v>
      </c>
      <c r="W239">
        <v>0.24099999999999999</v>
      </c>
      <c r="X239">
        <v>5.0999999999999997E-2</v>
      </c>
      <c r="Y239">
        <v>0</v>
      </c>
      <c r="Z239">
        <v>0</v>
      </c>
      <c r="AA239">
        <v>0</v>
      </c>
      <c r="AB239">
        <v>2</v>
      </c>
      <c r="AC239">
        <v>2226</v>
      </c>
      <c r="AD239">
        <v>3000</v>
      </c>
      <c r="AE239">
        <v>5226</v>
      </c>
      <c r="AF239">
        <v>38610</v>
      </c>
      <c r="AG239">
        <v>0.121</v>
      </c>
      <c r="AH239">
        <v>0.36399999999999999</v>
      </c>
      <c r="AI239">
        <v>0.5</v>
      </c>
      <c r="AJ239">
        <v>0.56200000000000006</v>
      </c>
      <c r="AK239">
        <v>0.19500000000000001</v>
      </c>
      <c r="AL239">
        <v>0.442</v>
      </c>
      <c r="AM239">
        <v>0.2</v>
      </c>
      <c r="AN239">
        <v>0</v>
      </c>
      <c r="AO239">
        <v>0</v>
      </c>
      <c r="AP239">
        <v>0</v>
      </c>
      <c r="AQ239">
        <v>2</v>
      </c>
      <c r="AR239">
        <v>978</v>
      </c>
      <c r="AS239">
        <v>853</v>
      </c>
      <c r="AT239">
        <v>1831</v>
      </c>
      <c r="AU239">
        <v>25823</v>
      </c>
      <c r="AV239">
        <f t="shared" si="10"/>
        <v>0.3213333333333333</v>
      </c>
      <c r="AW239">
        <f t="shared" si="11"/>
        <v>9.7333333333333327E-2</v>
      </c>
      <c r="AX239">
        <f t="shared" si="12"/>
        <v>0.214</v>
      </c>
      <c r="AY239" s="3" t="str">
        <f>VLOOKUP($B239,[1]queries!$A$2:$V$697,AY$1,FALSE)</f>
        <v>chemical_element</v>
      </c>
      <c r="AZ239" s="3" t="str">
        <f>VLOOKUP($B239,[1]queries!$A$2:$V$697,AZ$1,FALSE)</f>
        <v>SELECT atomic_number, symbol, element, periodic_table_group, period, block, atomic_weight, origin, phase FROM chemical_element WHERE phase = 'liquid'</v>
      </c>
      <c r="BA239" s="3" t="str">
        <f>VLOOKUP($B239,[1]queries!$A$2:$V$697,BA$1,FALSE)</f>
        <v>List the atomic_number, symbol, element, periodic_table_group, period, block, atomic_weight, origin and phase of chemical_elements WHERE phase is equal to liquid</v>
      </c>
      <c r="BB239" s="3">
        <f>VLOOKUP($B239,[1]queries!$A$2:$V$697,BB$1,FALSE)</f>
        <v>2</v>
      </c>
      <c r="BC239" s="3">
        <f>VLOOKUP($B239,[1]queries!$A$2:$V$697,BC$1,FALSE)</f>
        <v>9</v>
      </c>
      <c r="BD239" s="3">
        <f>VLOOKUP($B239,[1]queries!$A$2:$V$697,BD$1,FALSE)</f>
        <v>3</v>
      </c>
      <c r="BE239" s="3">
        <f>VLOOKUP($B239,[1]queries!$A$2:$V$697,BE$1,FALSE)</f>
        <v>6</v>
      </c>
      <c r="BF239" s="3">
        <f>VLOOKUP($B239,[1]queries!$A$2:$V$697,BF$1,FALSE)</f>
        <v>1</v>
      </c>
      <c r="BG239" s="3">
        <f>VLOOKUP($B239,[1]queries!$A$2:$V$697,BG$1,FALSE)</f>
        <v>0</v>
      </c>
      <c r="BH239" s="3">
        <f>VLOOKUP($B239,[1]queries!$A$2:$V$697,BH$1,FALSE)</f>
        <v>1</v>
      </c>
      <c r="BI239" s="3">
        <f>VLOOKUP($B239,[1]queries!$A$2:$V$697,BI$1,FALSE)</f>
        <v>0</v>
      </c>
      <c r="BJ239" s="3">
        <f>VLOOKUP($B239,[1]queries!$A$2:$V$697,BJ$1,FALSE)</f>
        <v>0</v>
      </c>
      <c r="BK239" s="3">
        <f>VLOOKUP($B239,[1]queries!$A$2:$V$697,BK$1,FALSE)</f>
        <v>0</v>
      </c>
      <c r="BL239" s="3">
        <f>VLOOKUP($B239,[1]queries!$A$2:$V$697,BL$1,FALSE)</f>
        <v>0</v>
      </c>
      <c r="BM239" s="3">
        <f>VLOOKUP($B239,[1]queries!$A$2:$V$697,BM$1,FALSE)</f>
        <v>0</v>
      </c>
      <c r="BN239" s="3">
        <f>VLOOKUP($B239,[1]queries!$A$2:$V$697,BN$1,FALSE)</f>
        <v>0</v>
      </c>
      <c r="BO239" s="3">
        <f>VLOOKUP($B239,[1]queries!$A$2:$V$697,BO$1,FALSE)</f>
        <v>0</v>
      </c>
      <c r="BP239" s="3">
        <f>VLOOKUP($B239,[1]queries!$A$2:$V$697,BP$1,FALSE)</f>
        <v>0</v>
      </c>
      <c r="BQ239" s="3">
        <f>VLOOKUP($B239,[1]queries!$A$2:$V$697,BQ$1,FALSE)</f>
        <v>9</v>
      </c>
      <c r="BR239" s="3" t="str">
        <f>VLOOKUP($B239,[1]queries!$A$2:$V$697,BR$1,FALSE)</f>
        <v/>
      </c>
    </row>
    <row r="240" spans="1:70" x14ac:dyDescent="0.2">
      <c r="A240" s="1">
        <v>239</v>
      </c>
      <c r="B240" t="s">
        <v>292</v>
      </c>
      <c r="C240">
        <v>0.5</v>
      </c>
      <c r="D240">
        <v>0.5</v>
      </c>
      <c r="E240">
        <v>0.5</v>
      </c>
      <c r="F240">
        <v>0.5</v>
      </c>
      <c r="G240">
        <v>0.5</v>
      </c>
      <c r="H240">
        <v>0.5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461</v>
      </c>
      <c r="O240">
        <v>72</v>
      </c>
      <c r="P240">
        <v>533</v>
      </c>
      <c r="Q240">
        <v>17826</v>
      </c>
      <c r="R240">
        <v>0.5</v>
      </c>
      <c r="S240">
        <v>0.5</v>
      </c>
      <c r="T240">
        <v>0.5</v>
      </c>
      <c r="U240">
        <v>0.5</v>
      </c>
      <c r="V240">
        <v>0.5</v>
      </c>
      <c r="W240">
        <v>0.5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437</v>
      </c>
      <c r="AD240">
        <v>72</v>
      </c>
      <c r="AE240">
        <v>509</v>
      </c>
      <c r="AF240">
        <v>13898</v>
      </c>
      <c r="AG240">
        <v>0.5</v>
      </c>
      <c r="AH240">
        <v>0.5</v>
      </c>
      <c r="AI240">
        <v>0.5</v>
      </c>
      <c r="AJ240">
        <v>0.5</v>
      </c>
      <c r="AK240">
        <v>0.5</v>
      </c>
      <c r="AL240">
        <v>0.5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435</v>
      </c>
      <c r="AS240">
        <v>72</v>
      </c>
      <c r="AT240">
        <v>507</v>
      </c>
      <c r="AU240">
        <v>15513</v>
      </c>
      <c r="AV240">
        <f t="shared" si="10"/>
        <v>0.5</v>
      </c>
      <c r="AW240">
        <f t="shared" si="11"/>
        <v>0.5</v>
      </c>
      <c r="AX240">
        <f t="shared" si="12"/>
        <v>0.5</v>
      </c>
      <c r="AY240" s="3" t="str">
        <f>VLOOKUP($B240,[1]queries!$A$2:$V$697,AY$1,FALSE)</f>
        <v>airport</v>
      </c>
      <c r="AZ240" s="3" t="str">
        <f>VLOOKUP($B240,[1]queries!$A$2:$V$697,AZ$1,FALSE)</f>
        <v>SELECT iata_code, icao_code, airport_name, standard_timezone, city, nation FROM airport WHERE iata_code = 'AAD' AND icao_code = 'HCAD'</v>
      </c>
      <c r="BA240" s="3" t="str">
        <f>VLOOKUP($B240,[1]queries!$A$2:$V$697,BA$1,FALSE)</f>
        <v>List the iata_code, icao_code, airport_name, standard_timezone, city and nation of airports WHERE iata_code is equal to AAD and icao_code is equal to HCAD</v>
      </c>
      <c r="BB240" s="3">
        <f>VLOOKUP($B240,[1]queries!$A$2:$V$697,BB$1,FALSE)</f>
        <v>1</v>
      </c>
      <c r="BC240" s="3">
        <f>VLOOKUP($B240,[1]queries!$A$2:$V$697,BC$1,FALSE)</f>
        <v>6</v>
      </c>
      <c r="BD240" s="3">
        <f>VLOOKUP($B240,[1]queries!$A$2:$V$697,BD$1,FALSE)</f>
        <v>0</v>
      </c>
      <c r="BE240" s="3">
        <f>VLOOKUP($B240,[1]queries!$A$2:$V$697,BE$1,FALSE)</f>
        <v>6</v>
      </c>
      <c r="BF240" s="3">
        <f>VLOOKUP($B240,[1]queries!$A$2:$V$697,BF$1,FALSE)</f>
        <v>1</v>
      </c>
      <c r="BG240" s="3">
        <f>VLOOKUP($B240,[1]queries!$A$2:$V$697,BG$1,FALSE)</f>
        <v>0</v>
      </c>
      <c r="BH240" s="3">
        <f>VLOOKUP($B240,[1]queries!$A$2:$V$697,BH$1,FALSE)</f>
        <v>2</v>
      </c>
      <c r="BI240" s="3">
        <f>VLOOKUP($B240,[1]queries!$A$2:$V$697,BI$1,FALSE)</f>
        <v>0</v>
      </c>
      <c r="BJ240" s="3">
        <f>VLOOKUP($B240,[1]queries!$A$2:$V$697,BJ$1,FALSE)</f>
        <v>0</v>
      </c>
      <c r="BK240" s="3">
        <f>VLOOKUP($B240,[1]queries!$A$2:$V$697,BK$1,FALSE)</f>
        <v>0</v>
      </c>
      <c r="BL240" s="3">
        <f>VLOOKUP($B240,[1]queries!$A$2:$V$697,BL$1,FALSE)</f>
        <v>0</v>
      </c>
      <c r="BM240" s="3">
        <f>VLOOKUP($B240,[1]queries!$A$2:$V$697,BM$1,FALSE)</f>
        <v>0</v>
      </c>
      <c r="BN240" s="3">
        <f>VLOOKUP($B240,[1]queries!$A$2:$V$697,BN$1,FALSE)</f>
        <v>0</v>
      </c>
      <c r="BO240" s="3">
        <f>VLOOKUP($B240,[1]queries!$A$2:$V$697,BO$1,FALSE)</f>
        <v>0</v>
      </c>
      <c r="BP240" s="3">
        <f>VLOOKUP($B240,[1]queries!$A$2:$V$697,BP$1,FALSE)</f>
        <v>0</v>
      </c>
      <c r="BQ240" s="3" t="str">
        <f>VLOOKUP($B240,[1]queries!$A$2:$V$697,BQ$1,FALSE)</f>
        <v/>
      </c>
      <c r="BR240" s="3" t="str">
        <f>VLOOKUP($B240,[1]queries!$A$2:$V$697,BR$1,FALSE)</f>
        <v/>
      </c>
    </row>
    <row r="241" spans="1:70" x14ac:dyDescent="0.2">
      <c r="A241" s="1">
        <v>240</v>
      </c>
      <c r="B241" t="s">
        <v>293</v>
      </c>
      <c r="C241">
        <v>0.83299999999999996</v>
      </c>
      <c r="D241">
        <v>0.86099999999999999</v>
      </c>
      <c r="E241">
        <v>0.83299999999999996</v>
      </c>
      <c r="F241">
        <v>0.86099999999999999</v>
      </c>
      <c r="G241">
        <v>0.83299999999999996</v>
      </c>
      <c r="H241">
        <v>0.86099999999999999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761</v>
      </c>
      <c r="O241">
        <v>467</v>
      </c>
      <c r="P241">
        <v>1228</v>
      </c>
      <c r="Q241">
        <v>23542</v>
      </c>
      <c r="R241">
        <v>0.68200000000000005</v>
      </c>
      <c r="S241">
        <v>0.72699999999999998</v>
      </c>
      <c r="T241">
        <v>0.83299999999999996</v>
      </c>
      <c r="U241">
        <v>0.86099999999999999</v>
      </c>
      <c r="V241">
        <v>0.75</v>
      </c>
      <c r="W241">
        <v>0.78900000000000003</v>
      </c>
      <c r="X241">
        <v>0.85699999999999998</v>
      </c>
      <c r="Y241">
        <v>0</v>
      </c>
      <c r="Z241">
        <v>0</v>
      </c>
      <c r="AA241">
        <v>0</v>
      </c>
      <c r="AB241">
        <v>2</v>
      </c>
      <c r="AC241">
        <v>809</v>
      </c>
      <c r="AD241">
        <v>571</v>
      </c>
      <c r="AE241">
        <v>1380</v>
      </c>
      <c r="AF241">
        <v>29751</v>
      </c>
      <c r="AG241">
        <v>0.68200000000000005</v>
      </c>
      <c r="AH241">
        <v>0.72699999999999998</v>
      </c>
      <c r="AI241">
        <v>0.83299999999999996</v>
      </c>
      <c r="AJ241">
        <v>0.86099999999999999</v>
      </c>
      <c r="AK241">
        <v>0.75</v>
      </c>
      <c r="AL241">
        <v>0.78900000000000003</v>
      </c>
      <c r="AM241">
        <v>0.85699999999999998</v>
      </c>
      <c r="AN241">
        <v>0</v>
      </c>
      <c r="AO241">
        <v>0</v>
      </c>
      <c r="AP241">
        <v>0</v>
      </c>
      <c r="AQ241">
        <v>2</v>
      </c>
      <c r="AR241">
        <v>806</v>
      </c>
      <c r="AS241">
        <v>570</v>
      </c>
      <c r="AT241">
        <v>1376</v>
      </c>
      <c r="AU241">
        <v>23116</v>
      </c>
      <c r="AV241">
        <f t="shared" si="10"/>
        <v>0.62033333333333329</v>
      </c>
      <c r="AW241">
        <f t="shared" si="11"/>
        <v>0.54866666666666664</v>
      </c>
      <c r="AX241">
        <f t="shared" si="12"/>
        <v>0.54866666666666664</v>
      </c>
      <c r="AY241" s="3" t="str">
        <f>VLOOKUP($B241,[1]queries!$A$2:$V$697,AY$1,FALSE)</f>
        <v>chemical_element</v>
      </c>
      <c r="AZ241" s="3" t="str">
        <f>VLOOKUP($B241,[1]queries!$A$2:$V$697,AZ$1,FALSE)</f>
        <v>SELECT atomic_number, symbol, element, periodic_table_group, period, block, atomic_weight, origin, phase FROM chemical_element WHERE periodic_table_group = '18' AND block = 'p-block'</v>
      </c>
      <c r="BA241" s="3" t="str">
        <f>VLOOKUP($B241,[1]queries!$A$2:$V$697,BA$1,FALSE)</f>
        <v>List the atomic_number, symbol, element, periodic_table_group, period, block, atomic_weight, origin and phase of chemical_elements WHERE periodic_table_group is equal to 18 and block is equal to p-block</v>
      </c>
      <c r="BB241" s="3">
        <f>VLOOKUP($B241,[1]queries!$A$2:$V$697,BB$1,FALSE)</f>
        <v>6</v>
      </c>
      <c r="BC241" s="3">
        <f>VLOOKUP($B241,[1]queries!$A$2:$V$697,BC$1,FALSE)</f>
        <v>9</v>
      </c>
      <c r="BD241" s="3">
        <f>VLOOKUP($B241,[1]queries!$A$2:$V$697,BD$1,FALSE)</f>
        <v>3</v>
      </c>
      <c r="BE241" s="3">
        <f>VLOOKUP($B241,[1]queries!$A$2:$V$697,BE$1,FALSE)</f>
        <v>6</v>
      </c>
      <c r="BF241" s="3">
        <f>VLOOKUP($B241,[1]queries!$A$2:$V$697,BF$1,FALSE)</f>
        <v>1</v>
      </c>
      <c r="BG241" s="3">
        <f>VLOOKUP($B241,[1]queries!$A$2:$V$697,BG$1,FALSE)</f>
        <v>0</v>
      </c>
      <c r="BH241" s="3">
        <f>VLOOKUP($B241,[1]queries!$A$2:$V$697,BH$1,FALSE)</f>
        <v>2</v>
      </c>
      <c r="BI241" s="3">
        <f>VLOOKUP($B241,[1]queries!$A$2:$V$697,BI$1,FALSE)</f>
        <v>0</v>
      </c>
      <c r="BJ241" s="3">
        <f>VLOOKUP($B241,[1]queries!$A$2:$V$697,BJ$1,FALSE)</f>
        <v>0</v>
      </c>
      <c r="BK241" s="3">
        <f>VLOOKUP($B241,[1]queries!$A$2:$V$697,BK$1,FALSE)</f>
        <v>0</v>
      </c>
      <c r="BL241" s="3">
        <f>VLOOKUP($B241,[1]queries!$A$2:$V$697,BL$1,FALSE)</f>
        <v>0</v>
      </c>
      <c r="BM241" s="3">
        <f>VLOOKUP($B241,[1]queries!$A$2:$V$697,BM$1,FALSE)</f>
        <v>0</v>
      </c>
      <c r="BN241" s="3">
        <f>VLOOKUP($B241,[1]queries!$A$2:$V$697,BN$1,FALSE)</f>
        <v>0</v>
      </c>
      <c r="BO241" s="3">
        <f>VLOOKUP($B241,[1]queries!$A$2:$V$697,BO$1,FALSE)</f>
        <v>0</v>
      </c>
      <c r="BP241" s="3">
        <f>VLOOKUP($B241,[1]queries!$A$2:$V$697,BP$1,FALSE)</f>
        <v>0</v>
      </c>
      <c r="BQ241" s="3">
        <f>VLOOKUP($B241,[1]queries!$A$2:$V$697,BQ$1,FALSE)</f>
        <v>9</v>
      </c>
      <c r="BR241" s="3" t="str">
        <f>VLOOKUP($B241,[1]queries!$A$2:$V$697,BR$1,FALSE)</f>
        <v/>
      </c>
    </row>
    <row r="242" spans="1:70" x14ac:dyDescent="0.2">
      <c r="A242" s="1">
        <v>241</v>
      </c>
      <c r="B242" t="s">
        <v>294</v>
      </c>
      <c r="C242">
        <v>0.59199999999999997</v>
      </c>
      <c r="D242">
        <v>0.68300000000000005</v>
      </c>
      <c r="E242">
        <v>0.67</v>
      </c>
      <c r="F242">
        <v>0.81200000000000006</v>
      </c>
      <c r="G242">
        <v>0.628</v>
      </c>
      <c r="H242">
        <v>0.74199999999999999</v>
      </c>
      <c r="I242">
        <v>0.90500000000000003</v>
      </c>
      <c r="J242">
        <v>0</v>
      </c>
      <c r="K242">
        <v>0</v>
      </c>
      <c r="L242">
        <v>0</v>
      </c>
      <c r="M242">
        <v>5</v>
      </c>
      <c r="N242">
        <v>3589</v>
      </c>
      <c r="O242">
        <v>4321</v>
      </c>
      <c r="P242">
        <v>7910</v>
      </c>
      <c r="Q242">
        <v>96474</v>
      </c>
      <c r="R242">
        <v>0.66200000000000003</v>
      </c>
      <c r="S242">
        <v>0.71899999999999997</v>
      </c>
      <c r="T242">
        <v>0.43</v>
      </c>
      <c r="U242">
        <v>0.63</v>
      </c>
      <c r="V242">
        <v>0.52200000000000002</v>
      </c>
      <c r="W242">
        <v>0.67100000000000004</v>
      </c>
      <c r="X242">
        <v>0.53600000000000003</v>
      </c>
      <c r="Y242">
        <v>0</v>
      </c>
      <c r="Z242">
        <v>0</v>
      </c>
      <c r="AA242">
        <v>0</v>
      </c>
      <c r="AB242">
        <v>2</v>
      </c>
      <c r="AC242">
        <v>2794</v>
      </c>
      <c r="AD242">
        <v>3754</v>
      </c>
      <c r="AE242">
        <v>6548</v>
      </c>
      <c r="AF242">
        <v>50003</v>
      </c>
      <c r="AG242">
        <v>0.65100000000000002</v>
      </c>
      <c r="AH242">
        <v>0.71</v>
      </c>
      <c r="AI242">
        <v>0.313</v>
      </c>
      <c r="AJ242">
        <v>0.55300000000000005</v>
      </c>
      <c r="AK242">
        <v>0.42299999999999999</v>
      </c>
      <c r="AL242">
        <v>0.622</v>
      </c>
      <c r="AM242">
        <v>0.39300000000000002</v>
      </c>
      <c r="AN242">
        <v>0</v>
      </c>
      <c r="AO242">
        <v>0</v>
      </c>
      <c r="AP242">
        <v>0</v>
      </c>
      <c r="AQ242">
        <v>2</v>
      </c>
      <c r="AR242">
        <v>2233</v>
      </c>
      <c r="AS242">
        <v>2821</v>
      </c>
      <c r="AT242">
        <v>5054</v>
      </c>
      <c r="AU242">
        <v>50411</v>
      </c>
      <c r="AV242">
        <f t="shared" si="10"/>
        <v>0.54900000000000004</v>
      </c>
      <c r="AW242">
        <f t="shared" si="11"/>
        <v>0.40233333333333338</v>
      </c>
      <c r="AX242">
        <f t="shared" si="12"/>
        <v>0.33833333333333337</v>
      </c>
      <c r="AY242" s="3" t="str">
        <f>VLOOKUP($B242,[1]queries!$A$2:$V$697,AY$1,FALSE)</f>
        <v>chemical_element</v>
      </c>
      <c r="AZ242" s="3" t="str">
        <f>VLOOKUP($B242,[1]queries!$A$2:$V$697,AZ$1,FALSE)</f>
        <v>SELECT atomic_number, symbol, element, periodic_table_group, period, block, atomic_weight, origin, phase FROM chemical_element WHERE phase = 'solid'</v>
      </c>
      <c r="BA242" s="3" t="str">
        <f>VLOOKUP($B242,[1]queries!$A$2:$V$697,BA$1,FALSE)</f>
        <v>List the atomic_number, symbol, element, periodic_table_group, period, block, atomic_weight, origin and phase of chemical_elements WHERE phase is equal to solid</v>
      </c>
      <c r="BB242" s="3">
        <f>VLOOKUP($B242,[1]queries!$A$2:$V$697,BB$1,FALSE)</f>
        <v>84</v>
      </c>
      <c r="BC242" s="3">
        <f>VLOOKUP($B242,[1]queries!$A$2:$V$697,BC$1,FALSE)</f>
        <v>9</v>
      </c>
      <c r="BD242" s="3">
        <f>VLOOKUP($B242,[1]queries!$A$2:$V$697,BD$1,FALSE)</f>
        <v>3</v>
      </c>
      <c r="BE242" s="3">
        <f>VLOOKUP($B242,[1]queries!$A$2:$V$697,BE$1,FALSE)</f>
        <v>6</v>
      </c>
      <c r="BF242" s="3">
        <f>VLOOKUP($B242,[1]queries!$A$2:$V$697,BF$1,FALSE)</f>
        <v>1</v>
      </c>
      <c r="BG242" s="3">
        <f>VLOOKUP($B242,[1]queries!$A$2:$V$697,BG$1,FALSE)</f>
        <v>0</v>
      </c>
      <c r="BH242" s="3">
        <f>VLOOKUP($B242,[1]queries!$A$2:$V$697,BH$1,FALSE)</f>
        <v>1</v>
      </c>
      <c r="BI242" s="3">
        <f>VLOOKUP($B242,[1]queries!$A$2:$V$697,BI$1,FALSE)</f>
        <v>0</v>
      </c>
      <c r="BJ242" s="3">
        <f>VLOOKUP($B242,[1]queries!$A$2:$V$697,BJ$1,FALSE)</f>
        <v>0</v>
      </c>
      <c r="BK242" s="3">
        <f>VLOOKUP($B242,[1]queries!$A$2:$V$697,BK$1,FALSE)</f>
        <v>0</v>
      </c>
      <c r="BL242" s="3">
        <f>VLOOKUP($B242,[1]queries!$A$2:$V$697,BL$1,FALSE)</f>
        <v>0</v>
      </c>
      <c r="BM242" s="3">
        <f>VLOOKUP($B242,[1]queries!$A$2:$V$697,BM$1,FALSE)</f>
        <v>0</v>
      </c>
      <c r="BN242" s="3">
        <f>VLOOKUP($B242,[1]queries!$A$2:$V$697,BN$1,FALSE)</f>
        <v>0</v>
      </c>
      <c r="BO242" s="3">
        <f>VLOOKUP($B242,[1]queries!$A$2:$V$697,BO$1,FALSE)</f>
        <v>0</v>
      </c>
      <c r="BP242" s="3">
        <f>VLOOKUP($B242,[1]queries!$A$2:$V$697,BP$1,FALSE)</f>
        <v>0</v>
      </c>
      <c r="BQ242" s="3">
        <f>VLOOKUP($B242,[1]queries!$A$2:$V$697,BQ$1,FALSE)</f>
        <v>9</v>
      </c>
      <c r="BR242" s="3" t="str">
        <f>VLOOKUP($B242,[1]queries!$A$2:$V$697,BR$1,FALSE)</f>
        <v/>
      </c>
    </row>
    <row r="243" spans="1:70" x14ac:dyDescent="0.2">
      <c r="A243" s="1">
        <v>242</v>
      </c>
      <c r="B243" t="s">
        <v>295</v>
      </c>
      <c r="C243">
        <v>0.83299999999999996</v>
      </c>
      <c r="D243">
        <v>0.83299999999999996</v>
      </c>
      <c r="E243">
        <v>0.83299999999999996</v>
      </c>
      <c r="F243">
        <v>0.83299999999999996</v>
      </c>
      <c r="G243">
        <v>0.83299999999999996</v>
      </c>
      <c r="H243">
        <v>0.83299999999999996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454</v>
      </c>
      <c r="O243">
        <v>65</v>
      </c>
      <c r="P243">
        <v>519</v>
      </c>
      <c r="Q243">
        <v>15874</v>
      </c>
      <c r="R243">
        <v>0.83299999999999996</v>
      </c>
      <c r="S243">
        <v>0.83299999999999996</v>
      </c>
      <c r="T243">
        <v>0.83299999999999996</v>
      </c>
      <c r="U243">
        <v>0.83299999999999996</v>
      </c>
      <c r="V243">
        <v>0.83299999999999996</v>
      </c>
      <c r="W243">
        <v>0.83299999999999996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428</v>
      </c>
      <c r="AD243">
        <v>65</v>
      </c>
      <c r="AE243">
        <v>493</v>
      </c>
      <c r="AF243">
        <v>14522</v>
      </c>
      <c r="AG243">
        <v>0.83299999999999996</v>
      </c>
      <c r="AH243">
        <v>0.83299999999999996</v>
      </c>
      <c r="AI243">
        <v>0.83299999999999996</v>
      </c>
      <c r="AJ243">
        <v>0.83299999999999996</v>
      </c>
      <c r="AK243">
        <v>0.83299999999999996</v>
      </c>
      <c r="AL243">
        <v>0.83299999999999996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428</v>
      </c>
      <c r="AS243">
        <v>65</v>
      </c>
      <c r="AT243">
        <v>493</v>
      </c>
      <c r="AU243">
        <v>19609</v>
      </c>
      <c r="AV243">
        <f t="shared" si="10"/>
        <v>0.61099999999999999</v>
      </c>
      <c r="AW243">
        <f t="shared" si="11"/>
        <v>0.61099999999999999</v>
      </c>
      <c r="AX243">
        <f t="shared" si="12"/>
        <v>0.61099999999999999</v>
      </c>
      <c r="AY243" s="3" t="str">
        <f>VLOOKUP($B243,[1]queries!$A$2:$V$697,AY$1,FALSE)</f>
        <v>airport</v>
      </c>
      <c r="AZ243" s="3" t="str">
        <f>VLOOKUP($B243,[1]queries!$A$2:$V$697,AZ$1,FALSE)</f>
        <v>SELECT iata_code, icao_code, airport_name, standard_timezone, city, nation FROM airport WHERE iata_code = 'AAC' AND icao_code = 'HEAR'</v>
      </c>
      <c r="BA243" s="3" t="str">
        <f>VLOOKUP($B243,[1]queries!$A$2:$V$697,BA$1,FALSE)</f>
        <v>List the iata_code, icao_code, airport_name, standard_timezone, city and nation of airports WHERE iata_code is equal to AAC and icao_code is equal to HEAR</v>
      </c>
      <c r="BB243" s="3">
        <f>VLOOKUP($B243,[1]queries!$A$2:$V$697,BB$1,FALSE)</f>
        <v>1</v>
      </c>
      <c r="BC243" s="3">
        <f>VLOOKUP($B243,[1]queries!$A$2:$V$697,BC$1,FALSE)</f>
        <v>6</v>
      </c>
      <c r="BD243" s="3">
        <f>VLOOKUP($B243,[1]queries!$A$2:$V$697,BD$1,FALSE)</f>
        <v>0</v>
      </c>
      <c r="BE243" s="3">
        <f>VLOOKUP($B243,[1]queries!$A$2:$V$697,BE$1,FALSE)</f>
        <v>6</v>
      </c>
      <c r="BF243" s="3">
        <f>VLOOKUP($B243,[1]queries!$A$2:$V$697,BF$1,FALSE)</f>
        <v>1</v>
      </c>
      <c r="BG243" s="3">
        <f>VLOOKUP($B243,[1]queries!$A$2:$V$697,BG$1,FALSE)</f>
        <v>0</v>
      </c>
      <c r="BH243" s="3">
        <f>VLOOKUP($B243,[1]queries!$A$2:$V$697,BH$1,FALSE)</f>
        <v>2</v>
      </c>
      <c r="BI243" s="3">
        <f>VLOOKUP($B243,[1]queries!$A$2:$V$697,BI$1,FALSE)</f>
        <v>0</v>
      </c>
      <c r="BJ243" s="3">
        <f>VLOOKUP($B243,[1]queries!$A$2:$V$697,BJ$1,FALSE)</f>
        <v>0</v>
      </c>
      <c r="BK243" s="3">
        <f>VLOOKUP($B243,[1]queries!$A$2:$V$697,BK$1,FALSE)</f>
        <v>0</v>
      </c>
      <c r="BL243" s="3">
        <f>VLOOKUP($B243,[1]queries!$A$2:$V$697,BL$1,FALSE)</f>
        <v>0</v>
      </c>
      <c r="BM243" s="3">
        <f>VLOOKUP($B243,[1]queries!$A$2:$V$697,BM$1,FALSE)</f>
        <v>0</v>
      </c>
      <c r="BN243" s="3">
        <f>VLOOKUP($B243,[1]queries!$A$2:$V$697,BN$1,FALSE)</f>
        <v>0</v>
      </c>
      <c r="BO243" s="3">
        <f>VLOOKUP($B243,[1]queries!$A$2:$V$697,BO$1,FALSE)</f>
        <v>0</v>
      </c>
      <c r="BP243" s="3">
        <f>VLOOKUP($B243,[1]queries!$A$2:$V$697,BP$1,FALSE)</f>
        <v>0</v>
      </c>
      <c r="BQ243" s="3" t="str">
        <f>VLOOKUP($B243,[1]queries!$A$2:$V$697,BQ$1,FALSE)</f>
        <v/>
      </c>
      <c r="BR243" s="3" t="str">
        <f>VLOOKUP($B243,[1]queries!$A$2:$V$697,BR$1,FALSE)</f>
        <v/>
      </c>
    </row>
    <row r="244" spans="1:70" x14ac:dyDescent="0.2">
      <c r="A244" s="1">
        <v>243</v>
      </c>
      <c r="B244" t="s">
        <v>296</v>
      </c>
      <c r="C244">
        <v>0.79100000000000004</v>
      </c>
      <c r="D244">
        <v>0.83699999999999997</v>
      </c>
      <c r="E244">
        <v>0.872</v>
      </c>
      <c r="F244">
        <v>0.92300000000000004</v>
      </c>
      <c r="G244">
        <v>0.82899999999999996</v>
      </c>
      <c r="H244">
        <v>0.878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863</v>
      </c>
      <c r="O244">
        <v>598</v>
      </c>
      <c r="P244">
        <v>1461</v>
      </c>
      <c r="Q244">
        <v>18371</v>
      </c>
      <c r="R244">
        <v>0.81399999999999995</v>
      </c>
      <c r="S244">
        <v>0.83699999999999997</v>
      </c>
      <c r="T244">
        <v>0.89700000000000002</v>
      </c>
      <c r="U244">
        <v>0.92300000000000004</v>
      </c>
      <c r="V244">
        <v>0.85399999999999998</v>
      </c>
      <c r="W244">
        <v>0.878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855</v>
      </c>
      <c r="AD244">
        <v>617</v>
      </c>
      <c r="AE244">
        <v>1472</v>
      </c>
      <c r="AF244">
        <v>17938</v>
      </c>
      <c r="AG244">
        <v>0.81399999999999995</v>
      </c>
      <c r="AH244">
        <v>0.83699999999999997</v>
      </c>
      <c r="AI244">
        <v>0.89700000000000002</v>
      </c>
      <c r="AJ244">
        <v>0.92300000000000004</v>
      </c>
      <c r="AK244">
        <v>0.85399999999999998</v>
      </c>
      <c r="AL244">
        <v>0.878</v>
      </c>
      <c r="AM244">
        <v>1</v>
      </c>
      <c r="AN244">
        <v>0</v>
      </c>
      <c r="AO244">
        <v>0</v>
      </c>
      <c r="AP244">
        <v>0</v>
      </c>
      <c r="AQ244">
        <v>2</v>
      </c>
      <c r="AR244">
        <v>853</v>
      </c>
      <c r="AS244">
        <v>617</v>
      </c>
      <c r="AT244">
        <v>1470</v>
      </c>
      <c r="AU244">
        <v>21926</v>
      </c>
      <c r="AV244">
        <f t="shared" si="10"/>
        <v>0.626</v>
      </c>
      <c r="AW244">
        <f t="shared" si="11"/>
        <v>0.626</v>
      </c>
      <c r="AX244">
        <f t="shared" si="12"/>
        <v>0.626</v>
      </c>
      <c r="AY244" s="3" t="str">
        <f>VLOOKUP($B244,[1]queries!$A$2:$V$697,AY$1,FALSE)</f>
        <v>chemical_element</v>
      </c>
      <c r="AZ244" s="3" t="str">
        <f>VLOOKUP($B244,[1]queries!$A$2:$V$697,AZ$1,FALSE)</f>
        <v>SELECT atomic_number, symbol, element, periodic_table_group, period, block, atomic_weight, origin, phase FROM chemical_element WHERE periodic_table_group = '1' AND block = 's-block'</v>
      </c>
      <c r="BA244" s="3" t="str">
        <f>VLOOKUP($B244,[1]queries!$A$2:$V$697,BA$1,FALSE)</f>
        <v>List the atomic_number, symbol, element, periodic_table_group, period, block, atomic_weight, origin and phase of chemical_elements WHERE periodic_table_group is equal to 1 and block is equal to s-block</v>
      </c>
      <c r="BB244" s="3">
        <f>VLOOKUP($B244,[1]queries!$A$2:$V$697,BB$1,FALSE)</f>
        <v>7</v>
      </c>
      <c r="BC244" s="3">
        <f>VLOOKUP($B244,[1]queries!$A$2:$V$697,BC$1,FALSE)</f>
        <v>9</v>
      </c>
      <c r="BD244" s="3">
        <f>VLOOKUP($B244,[1]queries!$A$2:$V$697,BD$1,FALSE)</f>
        <v>3</v>
      </c>
      <c r="BE244" s="3">
        <f>VLOOKUP($B244,[1]queries!$A$2:$V$697,BE$1,FALSE)</f>
        <v>6</v>
      </c>
      <c r="BF244" s="3">
        <f>VLOOKUP($B244,[1]queries!$A$2:$V$697,BF$1,FALSE)</f>
        <v>1</v>
      </c>
      <c r="BG244" s="3">
        <f>VLOOKUP($B244,[1]queries!$A$2:$V$697,BG$1,FALSE)</f>
        <v>0</v>
      </c>
      <c r="BH244" s="3">
        <f>VLOOKUP($B244,[1]queries!$A$2:$V$697,BH$1,FALSE)</f>
        <v>2</v>
      </c>
      <c r="BI244" s="3">
        <f>VLOOKUP($B244,[1]queries!$A$2:$V$697,BI$1,FALSE)</f>
        <v>0</v>
      </c>
      <c r="BJ244" s="3">
        <f>VLOOKUP($B244,[1]queries!$A$2:$V$697,BJ$1,FALSE)</f>
        <v>0</v>
      </c>
      <c r="BK244" s="3">
        <f>VLOOKUP($B244,[1]queries!$A$2:$V$697,BK$1,FALSE)</f>
        <v>0</v>
      </c>
      <c r="BL244" s="3">
        <f>VLOOKUP($B244,[1]queries!$A$2:$V$697,BL$1,FALSE)</f>
        <v>0</v>
      </c>
      <c r="BM244" s="3">
        <f>VLOOKUP($B244,[1]queries!$A$2:$V$697,BM$1,FALSE)</f>
        <v>0</v>
      </c>
      <c r="BN244" s="3">
        <f>VLOOKUP($B244,[1]queries!$A$2:$V$697,BN$1,FALSE)</f>
        <v>0</v>
      </c>
      <c r="BO244" s="3">
        <f>VLOOKUP($B244,[1]queries!$A$2:$V$697,BO$1,FALSE)</f>
        <v>0</v>
      </c>
      <c r="BP244" s="3">
        <f>VLOOKUP($B244,[1]queries!$A$2:$V$697,BP$1,FALSE)</f>
        <v>0</v>
      </c>
      <c r="BQ244" s="3">
        <f>VLOOKUP($B244,[1]queries!$A$2:$V$697,BQ$1,FALSE)</f>
        <v>9</v>
      </c>
      <c r="BR244" s="3" t="str">
        <f>VLOOKUP($B244,[1]queries!$A$2:$V$697,BR$1,FALSE)</f>
        <v/>
      </c>
    </row>
    <row r="245" spans="1:70" x14ac:dyDescent="0.2">
      <c r="A245" s="1">
        <v>244</v>
      </c>
      <c r="B245" t="s">
        <v>297</v>
      </c>
      <c r="C245">
        <v>0.83299999999999996</v>
      </c>
      <c r="D245">
        <v>0.83299999999999996</v>
      </c>
      <c r="E245">
        <v>0.83299999999999996</v>
      </c>
      <c r="F245">
        <v>0.83299999999999996</v>
      </c>
      <c r="G245">
        <v>0.83299999999999996</v>
      </c>
      <c r="H245">
        <v>0.83299999999999996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457</v>
      </c>
      <c r="O245">
        <v>66</v>
      </c>
      <c r="P245">
        <v>523</v>
      </c>
      <c r="Q245">
        <v>20810</v>
      </c>
      <c r="R245">
        <v>0.83299999999999996</v>
      </c>
      <c r="S245">
        <v>0.83299999999999996</v>
      </c>
      <c r="T245">
        <v>0.83299999999999996</v>
      </c>
      <c r="U245">
        <v>0.83299999999999996</v>
      </c>
      <c r="V245">
        <v>0.83299999999999996</v>
      </c>
      <c r="W245">
        <v>0.83299999999999996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431</v>
      </c>
      <c r="AD245">
        <v>66</v>
      </c>
      <c r="AE245">
        <v>497</v>
      </c>
      <c r="AF245">
        <v>15062</v>
      </c>
      <c r="AG245">
        <v>0.83299999999999996</v>
      </c>
      <c r="AH245">
        <v>0.83299999999999996</v>
      </c>
      <c r="AI245">
        <v>0.83299999999999996</v>
      </c>
      <c r="AJ245">
        <v>0.83299999999999996</v>
      </c>
      <c r="AK245">
        <v>0.83299999999999996</v>
      </c>
      <c r="AL245">
        <v>0.83299999999999996</v>
      </c>
      <c r="AM245">
        <v>1</v>
      </c>
      <c r="AN245">
        <v>0</v>
      </c>
      <c r="AO245">
        <v>0</v>
      </c>
      <c r="AP245">
        <v>0</v>
      </c>
      <c r="AQ245">
        <v>2</v>
      </c>
      <c r="AR245">
        <v>431</v>
      </c>
      <c r="AS245">
        <v>66</v>
      </c>
      <c r="AT245">
        <v>497</v>
      </c>
      <c r="AU245">
        <v>16947</v>
      </c>
      <c r="AV245">
        <f t="shared" si="10"/>
        <v>0.61099999999999999</v>
      </c>
      <c r="AW245">
        <f t="shared" si="11"/>
        <v>0.61099999999999999</v>
      </c>
      <c r="AX245">
        <f t="shared" si="12"/>
        <v>0.61099999999999999</v>
      </c>
      <c r="AY245" s="3" t="str">
        <f>VLOOKUP($B245,[1]queries!$A$2:$V$697,AY$1,FALSE)</f>
        <v>airport</v>
      </c>
      <c r="AZ245" s="3" t="str">
        <f>VLOOKUP($B245,[1]queries!$A$2:$V$697,AZ$1,FALSE)</f>
        <v>SELECT iata_code, icao_code, airport_name, standard_timezone, city, nation FROM airport WHERE iata_code = 'AAB' AND icao_code = 'YARY'</v>
      </c>
      <c r="BA245" s="3" t="str">
        <f>VLOOKUP($B245,[1]queries!$A$2:$V$697,BA$1,FALSE)</f>
        <v>List the iata_code, icao_code, airport_name, standard_timezone, city and nation of airports WHERE iata_code is equal to AAB and icao_code is equal to YARY</v>
      </c>
      <c r="BB245" s="3">
        <f>VLOOKUP($B245,[1]queries!$A$2:$V$697,BB$1,FALSE)</f>
        <v>1</v>
      </c>
      <c r="BC245" s="3">
        <f>VLOOKUP($B245,[1]queries!$A$2:$V$697,BC$1,FALSE)</f>
        <v>6</v>
      </c>
      <c r="BD245" s="3">
        <f>VLOOKUP($B245,[1]queries!$A$2:$V$697,BD$1,FALSE)</f>
        <v>0</v>
      </c>
      <c r="BE245" s="3">
        <f>VLOOKUP($B245,[1]queries!$A$2:$V$697,BE$1,FALSE)</f>
        <v>6</v>
      </c>
      <c r="BF245" s="3">
        <f>VLOOKUP($B245,[1]queries!$A$2:$V$697,BF$1,FALSE)</f>
        <v>1</v>
      </c>
      <c r="BG245" s="3">
        <f>VLOOKUP($B245,[1]queries!$A$2:$V$697,BG$1,FALSE)</f>
        <v>0</v>
      </c>
      <c r="BH245" s="3">
        <f>VLOOKUP($B245,[1]queries!$A$2:$V$697,BH$1,FALSE)</f>
        <v>2</v>
      </c>
      <c r="BI245" s="3">
        <f>VLOOKUP($B245,[1]queries!$A$2:$V$697,BI$1,FALSE)</f>
        <v>0</v>
      </c>
      <c r="BJ245" s="3">
        <f>VLOOKUP($B245,[1]queries!$A$2:$V$697,BJ$1,FALSE)</f>
        <v>0</v>
      </c>
      <c r="BK245" s="3">
        <f>VLOOKUP($B245,[1]queries!$A$2:$V$697,BK$1,FALSE)</f>
        <v>0</v>
      </c>
      <c r="BL245" s="3">
        <f>VLOOKUP($B245,[1]queries!$A$2:$V$697,BL$1,FALSE)</f>
        <v>0</v>
      </c>
      <c r="BM245" s="3">
        <f>VLOOKUP($B245,[1]queries!$A$2:$V$697,BM$1,FALSE)</f>
        <v>0</v>
      </c>
      <c r="BN245" s="3">
        <f>VLOOKUP($B245,[1]queries!$A$2:$V$697,BN$1,FALSE)</f>
        <v>0</v>
      </c>
      <c r="BO245" s="3">
        <f>VLOOKUP($B245,[1]queries!$A$2:$V$697,BO$1,FALSE)</f>
        <v>0</v>
      </c>
      <c r="BP245" s="3">
        <f>VLOOKUP($B245,[1]queries!$A$2:$V$697,BP$1,FALSE)</f>
        <v>0</v>
      </c>
      <c r="BQ245" s="3" t="str">
        <f>VLOOKUP($B245,[1]queries!$A$2:$V$697,BQ$1,FALSE)</f>
        <v/>
      </c>
      <c r="BR245" s="3" t="str">
        <f>VLOOKUP($B245,[1]queries!$A$2:$V$697,BR$1,FALSE)</f>
        <v/>
      </c>
    </row>
    <row r="246" spans="1:70" x14ac:dyDescent="0.2">
      <c r="A246" s="1">
        <v>245</v>
      </c>
      <c r="B246" t="s">
        <v>298</v>
      </c>
      <c r="C246">
        <v>0.83299999999999996</v>
      </c>
      <c r="D246">
        <v>0.83299999999999996</v>
      </c>
      <c r="E246">
        <v>0.88200000000000001</v>
      </c>
      <c r="F246">
        <v>0.88200000000000001</v>
      </c>
      <c r="G246">
        <v>0.85699999999999998</v>
      </c>
      <c r="H246">
        <v>0.85699999999999998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605</v>
      </c>
      <c r="O246">
        <v>234</v>
      </c>
      <c r="P246">
        <v>839</v>
      </c>
      <c r="Q246">
        <v>17245</v>
      </c>
      <c r="R246">
        <v>0.78900000000000003</v>
      </c>
      <c r="S246">
        <v>0.78900000000000003</v>
      </c>
      <c r="T246">
        <v>0.88200000000000001</v>
      </c>
      <c r="U246">
        <v>0.88200000000000001</v>
      </c>
      <c r="V246">
        <v>0.83299999999999996</v>
      </c>
      <c r="W246">
        <v>0.83299999999999996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612</v>
      </c>
      <c r="AD246">
        <v>258</v>
      </c>
      <c r="AE246">
        <v>870</v>
      </c>
      <c r="AF246">
        <v>18959</v>
      </c>
      <c r="AG246">
        <v>0.78900000000000003</v>
      </c>
      <c r="AH246">
        <v>0.78900000000000003</v>
      </c>
      <c r="AI246">
        <v>0.88200000000000001</v>
      </c>
      <c r="AJ246">
        <v>0.88200000000000001</v>
      </c>
      <c r="AK246">
        <v>0.83299999999999996</v>
      </c>
      <c r="AL246">
        <v>0.83299999999999996</v>
      </c>
      <c r="AM246">
        <v>1</v>
      </c>
      <c r="AN246">
        <v>0</v>
      </c>
      <c r="AO246">
        <v>0</v>
      </c>
      <c r="AP246">
        <v>0</v>
      </c>
      <c r="AQ246">
        <v>2</v>
      </c>
      <c r="AR246">
        <v>606</v>
      </c>
      <c r="AS246">
        <v>258</v>
      </c>
      <c r="AT246">
        <v>864</v>
      </c>
      <c r="AU246">
        <v>16001</v>
      </c>
      <c r="AV246">
        <f t="shared" si="10"/>
        <v>0.61899999999999999</v>
      </c>
      <c r="AW246">
        <f t="shared" si="11"/>
        <v>0.61099999999999999</v>
      </c>
      <c r="AX246">
        <f t="shared" si="12"/>
        <v>0.61099999999999999</v>
      </c>
      <c r="AY246" s="3" t="str">
        <f>VLOOKUP($B246,[1]queries!$A$2:$V$697,AY$1,FALSE)</f>
        <v>chemical_element</v>
      </c>
      <c r="AZ246" s="3" t="str">
        <f>VLOOKUP($B246,[1]queries!$A$2:$V$697,AZ$1,FALSE)</f>
        <v>SELECT atomic_number, symbol, element, periodic_table_group, period, block, atomic_weight, origin, phase FROM chemical_element WHERE atomic_weight &lt;= 6.94</v>
      </c>
      <c r="BA246" s="3" t="str">
        <f>VLOOKUP($B246,[1]queries!$A$2:$V$697,BA$1,FALSE)</f>
        <v>List the atomic_number, symbol, element, periodic_table_group, period, block, atomic_weight, origin and phase of chemical_elements WHERE atomic_weight is smaller or equal than 6.94</v>
      </c>
      <c r="BB246" s="3">
        <f>VLOOKUP($B246,[1]queries!$A$2:$V$697,BB$1,FALSE)</f>
        <v>3</v>
      </c>
      <c r="BC246" s="3">
        <f>VLOOKUP($B246,[1]queries!$A$2:$V$697,BC$1,FALSE)</f>
        <v>9</v>
      </c>
      <c r="BD246" s="3">
        <f>VLOOKUP($B246,[1]queries!$A$2:$V$697,BD$1,FALSE)</f>
        <v>3</v>
      </c>
      <c r="BE246" s="3">
        <f>VLOOKUP($B246,[1]queries!$A$2:$V$697,BE$1,FALSE)</f>
        <v>6</v>
      </c>
      <c r="BF246" s="3">
        <f>VLOOKUP($B246,[1]queries!$A$2:$V$697,BF$1,FALSE)</f>
        <v>1</v>
      </c>
      <c r="BG246" s="3">
        <f>VLOOKUP($B246,[1]queries!$A$2:$V$697,BG$1,FALSE)</f>
        <v>1</v>
      </c>
      <c r="BH246" s="3">
        <f>VLOOKUP($B246,[1]queries!$A$2:$V$697,BH$1,FALSE)</f>
        <v>0</v>
      </c>
      <c r="BI246" s="3">
        <f>VLOOKUP($B246,[1]queries!$A$2:$V$697,BI$1,FALSE)</f>
        <v>0</v>
      </c>
      <c r="BJ246" s="3">
        <f>VLOOKUP($B246,[1]queries!$A$2:$V$697,BJ$1,FALSE)</f>
        <v>0</v>
      </c>
      <c r="BK246" s="3">
        <f>VLOOKUP($B246,[1]queries!$A$2:$V$697,BK$1,FALSE)</f>
        <v>0</v>
      </c>
      <c r="BL246" s="3">
        <f>VLOOKUP($B246,[1]queries!$A$2:$V$697,BL$1,FALSE)</f>
        <v>0</v>
      </c>
      <c r="BM246" s="3">
        <f>VLOOKUP($B246,[1]queries!$A$2:$V$697,BM$1,FALSE)</f>
        <v>0</v>
      </c>
      <c r="BN246" s="3">
        <f>VLOOKUP($B246,[1]queries!$A$2:$V$697,BN$1,FALSE)</f>
        <v>0</v>
      </c>
      <c r="BO246" s="3">
        <f>VLOOKUP($B246,[1]queries!$A$2:$V$697,BO$1,FALSE)</f>
        <v>0</v>
      </c>
      <c r="BP246" s="3">
        <f>VLOOKUP($B246,[1]queries!$A$2:$V$697,BP$1,FALSE)</f>
        <v>0</v>
      </c>
      <c r="BQ246" s="3">
        <f>VLOOKUP($B246,[1]queries!$A$2:$V$697,BQ$1,FALSE)</f>
        <v>9</v>
      </c>
      <c r="BR246" s="3" t="str">
        <f>VLOOKUP($B246,[1]queries!$A$2:$V$697,BR$1,FALSE)</f>
        <v/>
      </c>
    </row>
    <row r="247" spans="1:70" x14ac:dyDescent="0.2">
      <c r="A247" s="1">
        <v>246</v>
      </c>
      <c r="B247" t="s">
        <v>299</v>
      </c>
      <c r="C247">
        <v>0.82899999999999996</v>
      </c>
      <c r="D247">
        <v>0.82899999999999996</v>
      </c>
      <c r="E247">
        <v>0.82899999999999996</v>
      </c>
      <c r="F247">
        <v>0.82899999999999996</v>
      </c>
      <c r="G247">
        <v>0.82899999999999996</v>
      </c>
      <c r="H247">
        <v>0.82899999999999996</v>
      </c>
      <c r="I247">
        <v>1</v>
      </c>
      <c r="J247">
        <v>0</v>
      </c>
      <c r="K247">
        <v>0</v>
      </c>
      <c r="L247">
        <v>0</v>
      </c>
      <c r="M247">
        <v>2</v>
      </c>
      <c r="N247">
        <v>795</v>
      </c>
      <c r="O247">
        <v>534</v>
      </c>
      <c r="P247">
        <v>1329</v>
      </c>
      <c r="Q247">
        <v>22639</v>
      </c>
      <c r="R247">
        <v>0.73299999999999998</v>
      </c>
      <c r="S247">
        <v>0.75600000000000001</v>
      </c>
      <c r="T247">
        <v>0.80500000000000005</v>
      </c>
      <c r="U247">
        <v>0.82899999999999996</v>
      </c>
      <c r="V247">
        <v>0.76700000000000002</v>
      </c>
      <c r="W247">
        <v>0.79100000000000004</v>
      </c>
      <c r="X247">
        <v>1</v>
      </c>
      <c r="Y247">
        <v>0</v>
      </c>
      <c r="Z247">
        <v>0</v>
      </c>
      <c r="AA247">
        <v>0</v>
      </c>
      <c r="AB247">
        <v>2</v>
      </c>
      <c r="AC247">
        <v>802</v>
      </c>
      <c r="AD247">
        <v>560</v>
      </c>
      <c r="AE247">
        <v>1362</v>
      </c>
      <c r="AF247">
        <v>19716</v>
      </c>
      <c r="AG247">
        <v>0.73299999999999998</v>
      </c>
      <c r="AH247">
        <v>0.75600000000000001</v>
      </c>
      <c r="AI247">
        <v>0.80500000000000005</v>
      </c>
      <c r="AJ247">
        <v>0.82899999999999996</v>
      </c>
      <c r="AK247">
        <v>0.76700000000000002</v>
      </c>
      <c r="AL247">
        <v>0.79100000000000004</v>
      </c>
      <c r="AM247">
        <v>1</v>
      </c>
      <c r="AN247">
        <v>0</v>
      </c>
      <c r="AO247">
        <v>0</v>
      </c>
      <c r="AP247">
        <v>0</v>
      </c>
      <c r="AQ247">
        <v>2</v>
      </c>
      <c r="AR247">
        <v>794</v>
      </c>
      <c r="AS247">
        <v>560</v>
      </c>
      <c r="AT247">
        <v>1354</v>
      </c>
      <c r="AU247">
        <v>18867</v>
      </c>
      <c r="AV247">
        <f t="shared" si="10"/>
        <v>0.60966666666666669</v>
      </c>
      <c r="AW247">
        <f t="shared" si="11"/>
        <v>0.59699999999999998</v>
      </c>
      <c r="AX247">
        <f t="shared" si="12"/>
        <v>0.59699999999999998</v>
      </c>
      <c r="AY247" s="3" t="str">
        <f>VLOOKUP($B247,[1]queries!$A$2:$V$697,AY$1,FALSE)</f>
        <v>chemical_element</v>
      </c>
      <c r="AZ247" s="3" t="str">
        <f>VLOOKUP($B247,[1]queries!$A$2:$V$697,AZ$1,FALSE)</f>
        <v>SELECT atomic_number, symbol, element, periodic_table_group, period, block, atomic_weight, origin, phase FROM chemical_element WHERE periodic_table_group = '18' AND period &gt;= 1</v>
      </c>
      <c r="BA247" s="3" t="str">
        <f>VLOOKUP($B247,[1]queries!$A$2:$V$697,BA$1,FALSE)</f>
        <v>List the atomic_number, symbol, element, periodic_table_group, period, block, atomic_weight, origin and phase of chemical_elements WHERE periodic_table_group is equal to 18 and period is greater or equal than 1</v>
      </c>
      <c r="BB247" s="3">
        <f>VLOOKUP($B247,[1]queries!$A$2:$V$697,BB$1,FALSE)</f>
        <v>7</v>
      </c>
      <c r="BC247" s="3">
        <f>VLOOKUP($B247,[1]queries!$A$2:$V$697,BC$1,FALSE)</f>
        <v>9</v>
      </c>
      <c r="BD247" s="3">
        <f>VLOOKUP($B247,[1]queries!$A$2:$V$697,BD$1,FALSE)</f>
        <v>3</v>
      </c>
      <c r="BE247" s="3">
        <f>VLOOKUP($B247,[1]queries!$A$2:$V$697,BE$1,FALSE)</f>
        <v>6</v>
      </c>
      <c r="BF247" s="3">
        <f>VLOOKUP($B247,[1]queries!$A$2:$V$697,BF$1,FALSE)</f>
        <v>1</v>
      </c>
      <c r="BG247" s="3">
        <f>VLOOKUP($B247,[1]queries!$A$2:$V$697,BG$1,FALSE)</f>
        <v>1</v>
      </c>
      <c r="BH247" s="3">
        <f>VLOOKUP($B247,[1]queries!$A$2:$V$697,BH$1,FALSE)</f>
        <v>1</v>
      </c>
      <c r="BI247" s="3">
        <f>VLOOKUP($B247,[1]queries!$A$2:$V$697,BI$1,FALSE)</f>
        <v>0</v>
      </c>
      <c r="BJ247" s="3">
        <f>VLOOKUP($B247,[1]queries!$A$2:$V$697,BJ$1,FALSE)</f>
        <v>0</v>
      </c>
      <c r="BK247" s="3">
        <f>VLOOKUP($B247,[1]queries!$A$2:$V$697,BK$1,FALSE)</f>
        <v>0</v>
      </c>
      <c r="BL247" s="3">
        <f>VLOOKUP($B247,[1]queries!$A$2:$V$697,BL$1,FALSE)</f>
        <v>0</v>
      </c>
      <c r="BM247" s="3">
        <f>VLOOKUP($B247,[1]queries!$A$2:$V$697,BM$1,FALSE)</f>
        <v>0</v>
      </c>
      <c r="BN247" s="3">
        <f>VLOOKUP($B247,[1]queries!$A$2:$V$697,BN$1,FALSE)</f>
        <v>0</v>
      </c>
      <c r="BO247" s="3">
        <f>VLOOKUP($B247,[1]queries!$A$2:$V$697,BO$1,FALSE)</f>
        <v>0</v>
      </c>
      <c r="BP247" s="3">
        <f>VLOOKUP($B247,[1]queries!$A$2:$V$697,BP$1,FALSE)</f>
        <v>0</v>
      </c>
      <c r="BQ247" s="3">
        <f>VLOOKUP($B247,[1]queries!$A$2:$V$697,BQ$1,FALSE)</f>
        <v>9</v>
      </c>
      <c r="BR247" s="3">
        <f>VLOOKUP($B247,[1]queries!$A$2:$V$697,BR$1,FALSE)</f>
        <v>2</v>
      </c>
    </row>
    <row r="248" spans="1:70" x14ac:dyDescent="0.2">
      <c r="A248" s="1">
        <v>247</v>
      </c>
      <c r="B248" t="s">
        <v>300</v>
      </c>
      <c r="C248">
        <v>0.93400000000000005</v>
      </c>
      <c r="D248">
        <v>0.97</v>
      </c>
      <c r="E248">
        <v>0.85899999999999999</v>
      </c>
      <c r="F248">
        <v>0.93700000000000006</v>
      </c>
      <c r="G248">
        <v>0.89500000000000002</v>
      </c>
      <c r="H248">
        <v>0.95299999999999996</v>
      </c>
      <c r="I248">
        <v>0.89700000000000002</v>
      </c>
      <c r="J248">
        <v>0</v>
      </c>
      <c r="K248">
        <v>0</v>
      </c>
      <c r="L248">
        <v>0</v>
      </c>
      <c r="M248">
        <v>4</v>
      </c>
      <c r="N248">
        <v>3030</v>
      </c>
      <c r="O248">
        <v>6467</v>
      </c>
      <c r="P248">
        <v>9497</v>
      </c>
      <c r="Q248">
        <v>93240</v>
      </c>
      <c r="R248">
        <v>0.75900000000000001</v>
      </c>
      <c r="S248">
        <v>0.79500000000000004</v>
      </c>
      <c r="T248">
        <v>0.93700000000000006</v>
      </c>
      <c r="U248">
        <v>0.98099999999999998</v>
      </c>
      <c r="V248">
        <v>0.83899999999999997</v>
      </c>
      <c r="W248">
        <v>0.878</v>
      </c>
      <c r="X248">
        <v>0.97499999999999998</v>
      </c>
      <c r="Y248">
        <v>0</v>
      </c>
      <c r="Z248">
        <v>0</v>
      </c>
      <c r="AA248">
        <v>0</v>
      </c>
      <c r="AB248">
        <v>4</v>
      </c>
      <c r="AC248">
        <v>3132</v>
      </c>
      <c r="AD248">
        <v>7639</v>
      </c>
      <c r="AE248">
        <v>10771</v>
      </c>
      <c r="AF248">
        <v>100901</v>
      </c>
      <c r="AG248">
        <v>0.78200000000000003</v>
      </c>
      <c r="AH248">
        <v>0.80100000000000005</v>
      </c>
      <c r="AI248">
        <v>0.95399999999999996</v>
      </c>
      <c r="AJ248">
        <v>0.98099999999999998</v>
      </c>
      <c r="AK248">
        <v>0.86</v>
      </c>
      <c r="AL248">
        <v>0.88200000000000001</v>
      </c>
      <c r="AM248">
        <v>0.99099999999999999</v>
      </c>
      <c r="AN248">
        <v>0</v>
      </c>
      <c r="AO248">
        <v>0</v>
      </c>
      <c r="AP248">
        <v>0</v>
      </c>
      <c r="AQ248">
        <v>4</v>
      </c>
      <c r="AR248">
        <v>3111</v>
      </c>
      <c r="AS248">
        <v>7489</v>
      </c>
      <c r="AT248">
        <v>10600</v>
      </c>
      <c r="AU248">
        <v>94801</v>
      </c>
      <c r="AV248">
        <f t="shared" si="10"/>
        <v>0.6166666666666667</v>
      </c>
      <c r="AW248">
        <f t="shared" si="11"/>
        <v>0.6176666666666667</v>
      </c>
      <c r="AX248">
        <f t="shared" si="12"/>
        <v>0.6243333333333333</v>
      </c>
      <c r="AY248" s="3" t="str">
        <f>VLOOKUP($B248,[1]queries!$A$2:$V$697,AY$1,FALSE)</f>
        <v>chemical_element</v>
      </c>
      <c r="AZ248" s="3" t="str">
        <f>VLOOKUP($B248,[1]queries!$A$2:$V$697,AZ$1,FALSE)</f>
        <v>SELECT atomic_number, symbol, element, periodic_table_group, period, block, atomic_weight, origin, phase FROM chemical_element WHERE atomic_weight &gt;= 6.94</v>
      </c>
      <c r="BA248" s="3" t="str">
        <f>VLOOKUP($B248,[1]queries!$A$2:$V$697,BA$1,FALSE)</f>
        <v>List the atomic_number, symbol, element, periodic_table_group, period, block, atomic_weight, origin and phase of chemical_elements WHERE atomic_weight is greater or equal than 6.94</v>
      </c>
      <c r="BB248" s="3">
        <f>VLOOKUP($B248,[1]queries!$A$2:$V$697,BB$1,FALSE)</f>
        <v>116</v>
      </c>
      <c r="BC248" s="3">
        <f>VLOOKUP($B248,[1]queries!$A$2:$V$697,BC$1,FALSE)</f>
        <v>9</v>
      </c>
      <c r="BD248" s="3">
        <f>VLOOKUP($B248,[1]queries!$A$2:$V$697,BD$1,FALSE)</f>
        <v>3</v>
      </c>
      <c r="BE248" s="3">
        <f>VLOOKUP($B248,[1]queries!$A$2:$V$697,BE$1,FALSE)</f>
        <v>6</v>
      </c>
      <c r="BF248" s="3">
        <f>VLOOKUP($B248,[1]queries!$A$2:$V$697,BF$1,FALSE)</f>
        <v>1</v>
      </c>
      <c r="BG248" s="3">
        <f>VLOOKUP($B248,[1]queries!$A$2:$V$697,BG$1,FALSE)</f>
        <v>1</v>
      </c>
      <c r="BH248" s="3">
        <f>VLOOKUP($B248,[1]queries!$A$2:$V$697,BH$1,FALSE)</f>
        <v>0</v>
      </c>
      <c r="BI248" s="3">
        <f>VLOOKUP($B248,[1]queries!$A$2:$V$697,BI$1,FALSE)</f>
        <v>0</v>
      </c>
      <c r="BJ248" s="3">
        <f>VLOOKUP($B248,[1]queries!$A$2:$V$697,BJ$1,FALSE)</f>
        <v>0</v>
      </c>
      <c r="BK248" s="3">
        <f>VLOOKUP($B248,[1]queries!$A$2:$V$697,BK$1,FALSE)</f>
        <v>0</v>
      </c>
      <c r="BL248" s="3">
        <f>VLOOKUP($B248,[1]queries!$A$2:$V$697,BL$1,FALSE)</f>
        <v>0</v>
      </c>
      <c r="BM248" s="3">
        <f>VLOOKUP($B248,[1]queries!$A$2:$V$697,BM$1,FALSE)</f>
        <v>0</v>
      </c>
      <c r="BN248" s="3">
        <f>VLOOKUP($B248,[1]queries!$A$2:$V$697,BN$1,FALSE)</f>
        <v>0</v>
      </c>
      <c r="BO248" s="3">
        <f>VLOOKUP($B248,[1]queries!$A$2:$V$697,BO$1,FALSE)</f>
        <v>0</v>
      </c>
      <c r="BP248" s="3">
        <f>VLOOKUP($B248,[1]queries!$A$2:$V$697,BP$1,FALSE)</f>
        <v>0</v>
      </c>
      <c r="BQ248" s="3">
        <f>VLOOKUP($B248,[1]queries!$A$2:$V$697,BQ$1,FALSE)</f>
        <v>9</v>
      </c>
      <c r="BR248" s="3" t="str">
        <f>VLOOKUP($B248,[1]queries!$A$2:$V$697,BR$1,FALSE)</f>
        <v/>
      </c>
    </row>
    <row r="249" spans="1:70" x14ac:dyDescent="0.2">
      <c r="A249" s="1">
        <v>248</v>
      </c>
      <c r="B249" t="s">
        <v>301</v>
      </c>
      <c r="C249">
        <v>0.83299999999999996</v>
      </c>
      <c r="D249">
        <v>0.83299999999999996</v>
      </c>
      <c r="E249">
        <v>0.83299999999999996</v>
      </c>
      <c r="F249">
        <v>0.83299999999999996</v>
      </c>
      <c r="G249">
        <v>0.83299999999999996</v>
      </c>
      <c r="H249">
        <v>0.83299999999999996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437</v>
      </c>
      <c r="O249">
        <v>107</v>
      </c>
      <c r="P249">
        <v>544</v>
      </c>
      <c r="Q249">
        <v>17178</v>
      </c>
      <c r="R249">
        <v>0.83299999999999996</v>
      </c>
      <c r="S249">
        <v>0.83299999999999996</v>
      </c>
      <c r="T249">
        <v>0.83299999999999996</v>
      </c>
      <c r="U249">
        <v>0.83299999999999996</v>
      </c>
      <c r="V249">
        <v>0.83299999999999996</v>
      </c>
      <c r="W249">
        <v>0.83299999999999996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413</v>
      </c>
      <c r="AD249">
        <v>107</v>
      </c>
      <c r="AE249">
        <v>520</v>
      </c>
      <c r="AF249">
        <v>14928</v>
      </c>
      <c r="AG249">
        <v>0.83299999999999996</v>
      </c>
      <c r="AH249">
        <v>0.83299999999999996</v>
      </c>
      <c r="AI249">
        <v>0.83299999999999996</v>
      </c>
      <c r="AJ249">
        <v>0.83299999999999996</v>
      </c>
      <c r="AK249">
        <v>0.83299999999999996</v>
      </c>
      <c r="AL249">
        <v>0.83299999999999996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413</v>
      </c>
      <c r="AS249">
        <v>107</v>
      </c>
      <c r="AT249">
        <v>520</v>
      </c>
      <c r="AU249">
        <v>17911</v>
      </c>
      <c r="AV249">
        <f t="shared" si="10"/>
        <v>0.61099999999999999</v>
      </c>
      <c r="AW249">
        <f t="shared" si="11"/>
        <v>0.61099999999999999</v>
      </c>
      <c r="AX249">
        <f t="shared" si="12"/>
        <v>0.61099999999999999</v>
      </c>
      <c r="AY249" s="3" t="str">
        <f>VLOOKUP($B249,[1]queries!$A$2:$V$697,AY$1,FALSE)</f>
        <v>airport</v>
      </c>
      <c r="AZ249" s="3" t="str">
        <f>VLOOKUP($B249,[1]queries!$A$2:$V$697,AZ$1,FALSE)</f>
        <v>SELECT iata_code, icao_code, airport_name, standard_timezone, city, nation FROM airport WHERE airport_name = 'Anaa Airport'</v>
      </c>
      <c r="BA249" s="3" t="str">
        <f>VLOOKUP($B249,[1]queries!$A$2:$V$697,BA$1,FALSE)</f>
        <v>List the iata_code, icao_code, airport_name, standard_timezone, city and nation of airports WHERE airport_name is equal to Anaa Airport</v>
      </c>
      <c r="BB249" s="3">
        <f>VLOOKUP($B249,[1]queries!$A$2:$V$697,BB$1,FALSE)</f>
        <v>1</v>
      </c>
      <c r="BC249" s="3">
        <f>VLOOKUP($B249,[1]queries!$A$2:$V$697,BC$1,FALSE)</f>
        <v>6</v>
      </c>
      <c r="BD249" s="3">
        <f>VLOOKUP($B249,[1]queries!$A$2:$V$697,BD$1,FALSE)</f>
        <v>0</v>
      </c>
      <c r="BE249" s="3">
        <f>VLOOKUP($B249,[1]queries!$A$2:$V$697,BE$1,FALSE)</f>
        <v>6</v>
      </c>
      <c r="BF249" s="3">
        <f>VLOOKUP($B249,[1]queries!$A$2:$V$697,BF$1,FALSE)</f>
        <v>1</v>
      </c>
      <c r="BG249" s="3">
        <f>VLOOKUP($B249,[1]queries!$A$2:$V$697,BG$1,FALSE)</f>
        <v>0</v>
      </c>
      <c r="BH249" s="3">
        <f>VLOOKUP($B249,[1]queries!$A$2:$V$697,BH$1,FALSE)</f>
        <v>1</v>
      </c>
      <c r="BI249" s="3">
        <f>VLOOKUP($B249,[1]queries!$A$2:$V$697,BI$1,FALSE)</f>
        <v>0</v>
      </c>
      <c r="BJ249" s="3">
        <f>VLOOKUP($B249,[1]queries!$A$2:$V$697,BJ$1,FALSE)</f>
        <v>0</v>
      </c>
      <c r="BK249" s="3">
        <f>VLOOKUP($B249,[1]queries!$A$2:$V$697,BK$1,FALSE)</f>
        <v>0</v>
      </c>
      <c r="BL249" s="3">
        <f>VLOOKUP($B249,[1]queries!$A$2:$V$697,BL$1,FALSE)</f>
        <v>0</v>
      </c>
      <c r="BM249" s="3">
        <f>VLOOKUP($B249,[1]queries!$A$2:$V$697,BM$1,FALSE)</f>
        <v>0</v>
      </c>
      <c r="BN249" s="3">
        <f>VLOOKUP($B249,[1]queries!$A$2:$V$697,BN$1,FALSE)</f>
        <v>0</v>
      </c>
      <c r="BO249" s="3">
        <f>VLOOKUP($B249,[1]queries!$A$2:$V$697,BO$1,FALSE)</f>
        <v>0</v>
      </c>
      <c r="BP249" s="3">
        <f>VLOOKUP($B249,[1]queries!$A$2:$V$697,BP$1,FALSE)</f>
        <v>0</v>
      </c>
      <c r="BQ249" s="3" t="str">
        <f>VLOOKUP($B249,[1]queries!$A$2:$V$697,BQ$1,FALSE)</f>
        <v/>
      </c>
      <c r="BR249" s="3" t="str">
        <f>VLOOKUP($B249,[1]queries!$A$2:$V$697,BR$1,FALSE)</f>
        <v/>
      </c>
    </row>
    <row r="250" spans="1:70" x14ac:dyDescent="0.2">
      <c r="A250" s="1">
        <v>249</v>
      </c>
      <c r="B250" t="s">
        <v>302</v>
      </c>
      <c r="C250">
        <v>0.77800000000000002</v>
      </c>
      <c r="D250">
        <v>0.77800000000000002</v>
      </c>
      <c r="E250">
        <v>0.77800000000000002</v>
      </c>
      <c r="F250">
        <v>0.77800000000000002</v>
      </c>
      <c r="G250">
        <v>0.77800000000000002</v>
      </c>
      <c r="H250">
        <v>0.77800000000000002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528</v>
      </c>
      <c r="O250">
        <v>127</v>
      </c>
      <c r="P250">
        <v>655</v>
      </c>
      <c r="Q250">
        <v>15518</v>
      </c>
      <c r="R250">
        <v>0.53800000000000003</v>
      </c>
      <c r="S250">
        <v>0.61499999999999999</v>
      </c>
      <c r="T250">
        <v>0.77800000000000002</v>
      </c>
      <c r="U250">
        <v>0.77800000000000002</v>
      </c>
      <c r="V250">
        <v>0.63600000000000001</v>
      </c>
      <c r="W250">
        <v>0.68700000000000006</v>
      </c>
      <c r="X250">
        <v>0.5</v>
      </c>
      <c r="Y250">
        <v>0</v>
      </c>
      <c r="Z250">
        <v>0</v>
      </c>
      <c r="AA250">
        <v>0</v>
      </c>
      <c r="AB250">
        <v>2</v>
      </c>
      <c r="AC250">
        <v>570</v>
      </c>
      <c r="AD250">
        <v>177</v>
      </c>
      <c r="AE250">
        <v>747</v>
      </c>
      <c r="AF250">
        <v>16810</v>
      </c>
      <c r="AG250">
        <v>0.77800000000000002</v>
      </c>
      <c r="AH250">
        <v>0.77800000000000002</v>
      </c>
      <c r="AI250">
        <v>0.77800000000000002</v>
      </c>
      <c r="AJ250">
        <v>0.77800000000000002</v>
      </c>
      <c r="AK250">
        <v>0.77800000000000002</v>
      </c>
      <c r="AL250">
        <v>0.77800000000000002</v>
      </c>
      <c r="AM250">
        <v>1</v>
      </c>
      <c r="AN250">
        <v>0</v>
      </c>
      <c r="AO250">
        <v>0</v>
      </c>
      <c r="AP250">
        <v>0</v>
      </c>
      <c r="AQ250">
        <v>2</v>
      </c>
      <c r="AR250">
        <v>505</v>
      </c>
      <c r="AS250">
        <v>136</v>
      </c>
      <c r="AT250">
        <v>641</v>
      </c>
      <c r="AU250">
        <v>18457</v>
      </c>
      <c r="AV250">
        <f t="shared" si="10"/>
        <v>0.59266666666666667</v>
      </c>
      <c r="AW250">
        <f t="shared" si="11"/>
        <v>0.39566666666666667</v>
      </c>
      <c r="AX250">
        <f t="shared" si="12"/>
        <v>0.59266666666666667</v>
      </c>
      <c r="AY250" s="3" t="str">
        <f>VLOOKUP($B250,[1]queries!$A$2:$V$697,AY$1,FALSE)</f>
        <v>chemical_element</v>
      </c>
      <c r="AZ250" s="3" t="str">
        <f>VLOOKUP($B250,[1]queries!$A$2:$V$697,AZ$1,FALSE)</f>
        <v>SELECT atomic_number, symbol, element, periodic_table_group, period, block, atomic_weight, origin, phase FROM chemical_element WHERE periodic_table_group = '18' AND period = 1</v>
      </c>
      <c r="BA250" s="3" t="str">
        <f>VLOOKUP($B250,[1]queries!$A$2:$V$697,BA$1,FALSE)</f>
        <v>List the atomic_number, symbol, element, periodic_table_group, period, block, atomic_weight, origin and phase of chemical_elements WHERE periodic_table_group is equal to 18 and period is equal to 1</v>
      </c>
      <c r="BB250" s="3">
        <f>VLOOKUP($B250,[1]queries!$A$2:$V$697,BB$1,FALSE)</f>
        <v>1</v>
      </c>
      <c r="BC250" s="3">
        <f>VLOOKUP($B250,[1]queries!$A$2:$V$697,BC$1,FALSE)</f>
        <v>9</v>
      </c>
      <c r="BD250" s="3">
        <f>VLOOKUP($B250,[1]queries!$A$2:$V$697,BD$1,FALSE)</f>
        <v>3</v>
      </c>
      <c r="BE250" s="3">
        <f>VLOOKUP($B250,[1]queries!$A$2:$V$697,BE$1,FALSE)</f>
        <v>6</v>
      </c>
      <c r="BF250" s="3">
        <f>VLOOKUP($B250,[1]queries!$A$2:$V$697,BF$1,FALSE)</f>
        <v>1</v>
      </c>
      <c r="BG250" s="3">
        <f>VLOOKUP($B250,[1]queries!$A$2:$V$697,BG$1,FALSE)</f>
        <v>1</v>
      </c>
      <c r="BH250" s="3">
        <f>VLOOKUP($B250,[1]queries!$A$2:$V$697,BH$1,FALSE)</f>
        <v>1</v>
      </c>
      <c r="BI250" s="3">
        <f>VLOOKUP($B250,[1]queries!$A$2:$V$697,BI$1,FALSE)</f>
        <v>0</v>
      </c>
      <c r="BJ250" s="3">
        <f>VLOOKUP($B250,[1]queries!$A$2:$V$697,BJ$1,FALSE)</f>
        <v>0</v>
      </c>
      <c r="BK250" s="3">
        <f>VLOOKUP($B250,[1]queries!$A$2:$V$697,BK$1,FALSE)</f>
        <v>0</v>
      </c>
      <c r="BL250" s="3">
        <f>VLOOKUP($B250,[1]queries!$A$2:$V$697,BL$1,FALSE)</f>
        <v>0</v>
      </c>
      <c r="BM250" s="3">
        <f>VLOOKUP($B250,[1]queries!$A$2:$V$697,BM$1,FALSE)</f>
        <v>0</v>
      </c>
      <c r="BN250" s="3">
        <f>VLOOKUP($B250,[1]queries!$A$2:$V$697,BN$1,FALSE)</f>
        <v>0</v>
      </c>
      <c r="BO250" s="3">
        <f>VLOOKUP($B250,[1]queries!$A$2:$V$697,BO$1,FALSE)</f>
        <v>0</v>
      </c>
      <c r="BP250" s="3">
        <f>VLOOKUP($B250,[1]queries!$A$2:$V$697,BP$1,FALSE)</f>
        <v>0</v>
      </c>
      <c r="BQ250" s="3">
        <f>VLOOKUP($B250,[1]queries!$A$2:$V$697,BQ$1,FALSE)</f>
        <v>9</v>
      </c>
      <c r="BR250" s="3">
        <f>VLOOKUP($B250,[1]queries!$A$2:$V$697,BR$1,FALSE)</f>
        <v>2</v>
      </c>
    </row>
    <row r="251" spans="1:70" x14ac:dyDescent="0.2">
      <c r="A251" s="1">
        <v>250</v>
      </c>
      <c r="B251" t="s">
        <v>303</v>
      </c>
      <c r="C251">
        <v>0.33300000000000002</v>
      </c>
      <c r="D251">
        <v>0.33300000000000002</v>
      </c>
      <c r="E251">
        <v>0.33300000000000002</v>
      </c>
      <c r="F251">
        <v>0.33300000000000002</v>
      </c>
      <c r="G251">
        <v>0.33300000000000002</v>
      </c>
      <c r="H251">
        <v>0.33300000000000002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513</v>
      </c>
      <c r="O251">
        <v>125</v>
      </c>
      <c r="P251">
        <v>638</v>
      </c>
      <c r="Q251">
        <v>18762</v>
      </c>
      <c r="R251">
        <v>0.214</v>
      </c>
      <c r="S251">
        <v>0.214</v>
      </c>
      <c r="T251">
        <v>0.33300000000000002</v>
      </c>
      <c r="U251">
        <v>0.33300000000000002</v>
      </c>
      <c r="V251">
        <v>0.26100000000000001</v>
      </c>
      <c r="W251">
        <v>0.26100000000000001</v>
      </c>
      <c r="X251">
        <v>0.5</v>
      </c>
      <c r="Y251">
        <v>0</v>
      </c>
      <c r="Z251">
        <v>0</v>
      </c>
      <c r="AA251">
        <v>0</v>
      </c>
      <c r="AB251">
        <v>3</v>
      </c>
      <c r="AC251">
        <v>893</v>
      </c>
      <c r="AD251">
        <v>231</v>
      </c>
      <c r="AE251">
        <v>1124</v>
      </c>
      <c r="AF251">
        <v>28818</v>
      </c>
      <c r="AG251">
        <v>0.33300000000000002</v>
      </c>
      <c r="AH251">
        <v>0.33300000000000002</v>
      </c>
      <c r="AI251">
        <v>0.33300000000000002</v>
      </c>
      <c r="AJ251">
        <v>0.33300000000000002</v>
      </c>
      <c r="AK251">
        <v>0.33300000000000002</v>
      </c>
      <c r="AL251">
        <v>0.33300000000000002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496</v>
      </c>
      <c r="AS251">
        <v>138</v>
      </c>
      <c r="AT251">
        <v>634</v>
      </c>
      <c r="AU251">
        <v>17123</v>
      </c>
      <c r="AV251">
        <f t="shared" si="10"/>
        <v>0.4443333333333333</v>
      </c>
      <c r="AW251">
        <f t="shared" si="11"/>
        <v>0.25366666666666665</v>
      </c>
      <c r="AX251">
        <f t="shared" si="12"/>
        <v>0.4443333333333333</v>
      </c>
      <c r="AY251" s="3" t="str">
        <f>VLOOKUP($B251,[1]queries!$A$2:$V$697,AY$1,FALSE)</f>
        <v>chemical_element</v>
      </c>
      <c r="AZ251" s="3" t="str">
        <f>VLOOKUP($B251,[1]queries!$A$2:$V$697,AZ$1,FALSE)</f>
        <v>SELECT atomic_number, symbol, element, periodic_table_group, period, block, atomic_weight, origin, phase FROM chemical_element WHERE atomic_weight = 6.94</v>
      </c>
      <c r="BA251" s="3" t="str">
        <f>VLOOKUP($B251,[1]queries!$A$2:$V$697,BA$1,FALSE)</f>
        <v>List the atomic_number, symbol, element, periodic_table_group, period, block, atomic_weight, origin and phase of chemical_elements WHERE atomic_weight is equal to 6.94</v>
      </c>
      <c r="BB251" s="3">
        <f>VLOOKUP($B251,[1]queries!$A$2:$V$697,BB$1,FALSE)</f>
        <v>1</v>
      </c>
      <c r="BC251" s="3">
        <f>VLOOKUP($B251,[1]queries!$A$2:$V$697,BC$1,FALSE)</f>
        <v>9</v>
      </c>
      <c r="BD251" s="3">
        <f>VLOOKUP($B251,[1]queries!$A$2:$V$697,BD$1,FALSE)</f>
        <v>3</v>
      </c>
      <c r="BE251" s="3">
        <f>VLOOKUP($B251,[1]queries!$A$2:$V$697,BE$1,FALSE)</f>
        <v>6</v>
      </c>
      <c r="BF251" s="3">
        <f>VLOOKUP($B251,[1]queries!$A$2:$V$697,BF$1,FALSE)</f>
        <v>1</v>
      </c>
      <c r="BG251" s="3">
        <f>VLOOKUP($B251,[1]queries!$A$2:$V$697,BG$1,FALSE)</f>
        <v>1</v>
      </c>
      <c r="BH251" s="3">
        <f>VLOOKUP($B251,[1]queries!$A$2:$V$697,BH$1,FALSE)</f>
        <v>0</v>
      </c>
      <c r="BI251" s="3">
        <f>VLOOKUP($B251,[1]queries!$A$2:$V$697,BI$1,FALSE)</f>
        <v>0</v>
      </c>
      <c r="BJ251" s="3">
        <f>VLOOKUP($B251,[1]queries!$A$2:$V$697,BJ$1,FALSE)</f>
        <v>0</v>
      </c>
      <c r="BK251" s="3">
        <f>VLOOKUP($B251,[1]queries!$A$2:$V$697,BK$1,FALSE)</f>
        <v>0</v>
      </c>
      <c r="BL251" s="3">
        <f>VLOOKUP($B251,[1]queries!$A$2:$V$697,BL$1,FALSE)</f>
        <v>0</v>
      </c>
      <c r="BM251" s="3">
        <f>VLOOKUP($B251,[1]queries!$A$2:$V$697,BM$1,FALSE)</f>
        <v>0</v>
      </c>
      <c r="BN251" s="3">
        <f>VLOOKUP($B251,[1]queries!$A$2:$V$697,BN$1,FALSE)</f>
        <v>0</v>
      </c>
      <c r="BO251" s="3">
        <f>VLOOKUP($B251,[1]queries!$A$2:$V$697,BO$1,FALSE)</f>
        <v>0</v>
      </c>
      <c r="BP251" s="3">
        <f>VLOOKUP($B251,[1]queries!$A$2:$V$697,BP$1,FALSE)</f>
        <v>0</v>
      </c>
      <c r="BQ251" s="3">
        <f>VLOOKUP($B251,[1]queries!$A$2:$V$697,BQ$1,FALSE)</f>
        <v>9</v>
      </c>
      <c r="BR251" s="3" t="str">
        <f>VLOOKUP($B251,[1]queries!$A$2:$V$697,BR$1,FALSE)</f>
        <v/>
      </c>
    </row>
    <row r="252" spans="1:70" x14ac:dyDescent="0.2">
      <c r="A252" s="1">
        <v>251</v>
      </c>
      <c r="B252" t="s">
        <v>304</v>
      </c>
      <c r="C252">
        <v>0.83299999999999996</v>
      </c>
      <c r="D252">
        <v>0.83299999999999996</v>
      </c>
      <c r="E252">
        <v>0.83299999999999996</v>
      </c>
      <c r="F252">
        <v>0.83299999999999996</v>
      </c>
      <c r="G252">
        <v>0.83299999999999996</v>
      </c>
      <c r="H252">
        <v>0.83299999999999996</v>
      </c>
      <c r="I252">
        <v>1</v>
      </c>
      <c r="J252">
        <v>0</v>
      </c>
      <c r="K252">
        <v>0</v>
      </c>
      <c r="L252">
        <v>0</v>
      </c>
      <c r="M252">
        <v>2</v>
      </c>
      <c r="N252">
        <v>455</v>
      </c>
      <c r="O252">
        <v>107</v>
      </c>
      <c r="P252">
        <v>562</v>
      </c>
      <c r="Q252">
        <v>19368</v>
      </c>
      <c r="R252">
        <v>0.83299999999999996</v>
      </c>
      <c r="S252">
        <v>0.83299999999999996</v>
      </c>
      <c r="T252">
        <v>0.83299999999999996</v>
      </c>
      <c r="U252">
        <v>0.83299999999999996</v>
      </c>
      <c r="V252">
        <v>0.83299999999999996</v>
      </c>
      <c r="W252">
        <v>0.83299999999999996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429</v>
      </c>
      <c r="AD252">
        <v>66</v>
      </c>
      <c r="AE252">
        <v>495</v>
      </c>
      <c r="AF252">
        <v>22147</v>
      </c>
      <c r="AG252">
        <v>0.83299999999999996</v>
      </c>
      <c r="AH252">
        <v>0.83299999999999996</v>
      </c>
      <c r="AI252">
        <v>0.83299999999999996</v>
      </c>
      <c r="AJ252">
        <v>0.83299999999999996</v>
      </c>
      <c r="AK252">
        <v>0.83299999999999996</v>
      </c>
      <c r="AL252">
        <v>0.83299999999999996</v>
      </c>
      <c r="AM252">
        <v>1</v>
      </c>
      <c r="AN252">
        <v>0</v>
      </c>
      <c r="AO252">
        <v>0</v>
      </c>
      <c r="AP252">
        <v>0</v>
      </c>
      <c r="AQ252">
        <v>2</v>
      </c>
      <c r="AR252">
        <v>429</v>
      </c>
      <c r="AS252">
        <v>107</v>
      </c>
      <c r="AT252">
        <v>536</v>
      </c>
      <c r="AU252">
        <v>16121</v>
      </c>
      <c r="AV252">
        <f t="shared" si="10"/>
        <v>0.61099999999999999</v>
      </c>
      <c r="AW252">
        <f t="shared" si="11"/>
        <v>0.61099999999999999</v>
      </c>
      <c r="AX252">
        <f t="shared" si="12"/>
        <v>0.61099999999999999</v>
      </c>
      <c r="AY252" s="3" t="str">
        <f>VLOOKUP($B252,[1]queries!$A$2:$V$697,AY$1,FALSE)</f>
        <v>airport</v>
      </c>
      <c r="AZ252" s="3" t="str">
        <f>VLOOKUP($B252,[1]queries!$A$2:$V$697,AZ$1,FALSE)</f>
        <v>SELECT iata_code, icao_code, airport_name, standard_timezone, city, nation FROM airport WHERE iata_code = 'AAA' AND icao_code = 'NTGA'</v>
      </c>
      <c r="BA252" s="3" t="str">
        <f>VLOOKUP($B252,[1]queries!$A$2:$V$697,BA$1,FALSE)</f>
        <v>List the iata_code, icao_code, airport_name, standard_timezone, city and nation of airports WHERE iata_code is equal to AAA and icao_code is equal to NTGA</v>
      </c>
      <c r="BB252" s="3">
        <f>VLOOKUP($B252,[1]queries!$A$2:$V$697,BB$1,FALSE)</f>
        <v>1</v>
      </c>
      <c r="BC252" s="3">
        <f>VLOOKUP($B252,[1]queries!$A$2:$V$697,BC$1,FALSE)</f>
        <v>6</v>
      </c>
      <c r="BD252" s="3">
        <f>VLOOKUP($B252,[1]queries!$A$2:$V$697,BD$1,FALSE)</f>
        <v>0</v>
      </c>
      <c r="BE252" s="3">
        <f>VLOOKUP($B252,[1]queries!$A$2:$V$697,BE$1,FALSE)</f>
        <v>6</v>
      </c>
      <c r="BF252" s="3">
        <f>VLOOKUP($B252,[1]queries!$A$2:$V$697,BF$1,FALSE)</f>
        <v>1</v>
      </c>
      <c r="BG252" s="3">
        <f>VLOOKUP($B252,[1]queries!$A$2:$V$697,BG$1,FALSE)</f>
        <v>0</v>
      </c>
      <c r="BH252" s="3">
        <f>VLOOKUP($B252,[1]queries!$A$2:$V$697,BH$1,FALSE)</f>
        <v>2</v>
      </c>
      <c r="BI252" s="3">
        <f>VLOOKUP($B252,[1]queries!$A$2:$V$697,BI$1,FALSE)</f>
        <v>0</v>
      </c>
      <c r="BJ252" s="3">
        <f>VLOOKUP($B252,[1]queries!$A$2:$V$697,BJ$1,FALSE)</f>
        <v>0</v>
      </c>
      <c r="BK252" s="3">
        <f>VLOOKUP($B252,[1]queries!$A$2:$V$697,BK$1,FALSE)</f>
        <v>0</v>
      </c>
      <c r="BL252" s="3">
        <f>VLOOKUP($B252,[1]queries!$A$2:$V$697,BL$1,FALSE)</f>
        <v>0</v>
      </c>
      <c r="BM252" s="3">
        <f>VLOOKUP($B252,[1]queries!$A$2:$V$697,BM$1,FALSE)</f>
        <v>0</v>
      </c>
      <c r="BN252" s="3">
        <f>VLOOKUP($B252,[1]queries!$A$2:$V$697,BN$1,FALSE)</f>
        <v>0</v>
      </c>
      <c r="BO252" s="3">
        <f>VLOOKUP($B252,[1]queries!$A$2:$V$697,BO$1,FALSE)</f>
        <v>0</v>
      </c>
      <c r="BP252" s="3">
        <f>VLOOKUP($B252,[1]queries!$A$2:$V$697,BP$1,FALSE)</f>
        <v>0</v>
      </c>
      <c r="BQ252" s="3" t="str">
        <f>VLOOKUP($B252,[1]queries!$A$2:$V$697,BQ$1,FALSE)</f>
        <v/>
      </c>
      <c r="BR252" s="3" t="str">
        <f>VLOOKUP($B252,[1]queries!$A$2:$V$697,BR$1,FALSE)</f>
        <v/>
      </c>
    </row>
    <row r="253" spans="1:70" x14ac:dyDescent="0.2">
      <c r="A253" s="1">
        <v>252</v>
      </c>
      <c r="B253" t="s">
        <v>305</v>
      </c>
      <c r="C253">
        <v>0.83299999999999996</v>
      </c>
      <c r="D253">
        <v>0.86099999999999999</v>
      </c>
      <c r="E253">
        <v>0.88200000000000001</v>
      </c>
      <c r="F253">
        <v>0.91200000000000003</v>
      </c>
      <c r="G253">
        <v>0.85699999999999998</v>
      </c>
      <c r="H253">
        <v>0.88600000000000001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753</v>
      </c>
      <c r="O253">
        <v>461</v>
      </c>
      <c r="P253">
        <v>1214</v>
      </c>
      <c r="Q253">
        <v>17491</v>
      </c>
      <c r="R253">
        <v>0.83299999999999996</v>
      </c>
      <c r="S253">
        <v>0.86099999999999999</v>
      </c>
      <c r="T253">
        <v>0.88200000000000001</v>
      </c>
      <c r="U253">
        <v>0.91200000000000003</v>
      </c>
      <c r="V253">
        <v>0.85699999999999998</v>
      </c>
      <c r="W253">
        <v>0.88600000000000001</v>
      </c>
      <c r="X253">
        <v>1</v>
      </c>
      <c r="Y253">
        <v>0</v>
      </c>
      <c r="Z253">
        <v>0</v>
      </c>
      <c r="AA253">
        <v>0</v>
      </c>
      <c r="AB253">
        <v>2</v>
      </c>
      <c r="AC253">
        <v>729</v>
      </c>
      <c r="AD253">
        <v>723</v>
      </c>
      <c r="AE253">
        <v>1452</v>
      </c>
      <c r="AF253">
        <v>21154</v>
      </c>
      <c r="AG253">
        <v>0.73699999999999999</v>
      </c>
      <c r="AH253">
        <v>0.78900000000000003</v>
      </c>
      <c r="AI253">
        <v>0.82399999999999995</v>
      </c>
      <c r="AJ253">
        <v>0.88200000000000001</v>
      </c>
      <c r="AK253">
        <v>0.77800000000000002</v>
      </c>
      <c r="AL253">
        <v>0.83299999999999996</v>
      </c>
      <c r="AM253">
        <v>1</v>
      </c>
      <c r="AN253">
        <v>0</v>
      </c>
      <c r="AO253">
        <v>0</v>
      </c>
      <c r="AP253">
        <v>0</v>
      </c>
      <c r="AQ253">
        <v>2</v>
      </c>
      <c r="AR253">
        <v>781</v>
      </c>
      <c r="AS253">
        <v>843</v>
      </c>
      <c r="AT253">
        <v>1624</v>
      </c>
      <c r="AU253">
        <v>22871</v>
      </c>
      <c r="AV253">
        <f t="shared" si="10"/>
        <v>0.62866666666666671</v>
      </c>
      <c r="AW253">
        <f t="shared" si="11"/>
        <v>0.62866666666666671</v>
      </c>
      <c r="AX253">
        <f t="shared" si="12"/>
        <v>0.61099999999999999</v>
      </c>
      <c r="AY253" s="3" t="str">
        <f>VLOOKUP($B253,[1]queries!$A$2:$V$697,AY$1,FALSE)</f>
        <v>chemical_element</v>
      </c>
      <c r="AZ253" s="3" t="str">
        <f>VLOOKUP($B253,[1]queries!$A$2:$V$697,AZ$1,FALSE)</f>
        <v>SELECT atomic_number, symbol, element, periodic_table_group, period, block, atomic_weight, origin, phase FROM chemical_element WHERE periodic_table_group = '14' AND period &gt;= 2</v>
      </c>
      <c r="BA253" s="3" t="str">
        <f>VLOOKUP($B253,[1]queries!$A$2:$V$697,BA$1,FALSE)</f>
        <v>List the atomic_number, symbol, element, periodic_table_group, period, block, atomic_weight, origin and phase of chemical_elements WHERE periodic_table_group is equal to 14 and period is greater or equal than 2</v>
      </c>
      <c r="BB253" s="3">
        <f>VLOOKUP($B253,[1]queries!$A$2:$V$697,BB$1,FALSE)</f>
        <v>6</v>
      </c>
      <c r="BC253" s="3">
        <f>VLOOKUP($B253,[1]queries!$A$2:$V$697,BC$1,FALSE)</f>
        <v>9</v>
      </c>
      <c r="BD253" s="3">
        <f>VLOOKUP($B253,[1]queries!$A$2:$V$697,BD$1,FALSE)</f>
        <v>3</v>
      </c>
      <c r="BE253" s="3">
        <f>VLOOKUP($B253,[1]queries!$A$2:$V$697,BE$1,FALSE)</f>
        <v>6</v>
      </c>
      <c r="BF253" s="3">
        <f>VLOOKUP($B253,[1]queries!$A$2:$V$697,BF$1,FALSE)</f>
        <v>1</v>
      </c>
      <c r="BG253" s="3">
        <f>VLOOKUP($B253,[1]queries!$A$2:$V$697,BG$1,FALSE)</f>
        <v>1</v>
      </c>
      <c r="BH253" s="3">
        <f>VLOOKUP($B253,[1]queries!$A$2:$V$697,BH$1,FALSE)</f>
        <v>1</v>
      </c>
      <c r="BI253" s="3">
        <f>VLOOKUP($B253,[1]queries!$A$2:$V$697,BI$1,FALSE)</f>
        <v>0</v>
      </c>
      <c r="BJ253" s="3">
        <f>VLOOKUP($B253,[1]queries!$A$2:$V$697,BJ$1,FALSE)</f>
        <v>0</v>
      </c>
      <c r="BK253" s="3">
        <f>VLOOKUP($B253,[1]queries!$A$2:$V$697,BK$1,FALSE)</f>
        <v>0</v>
      </c>
      <c r="BL253" s="3">
        <f>VLOOKUP($B253,[1]queries!$A$2:$V$697,BL$1,FALSE)</f>
        <v>0</v>
      </c>
      <c r="BM253" s="3">
        <f>VLOOKUP($B253,[1]queries!$A$2:$V$697,BM$1,FALSE)</f>
        <v>0</v>
      </c>
      <c r="BN253" s="3">
        <f>VLOOKUP($B253,[1]queries!$A$2:$V$697,BN$1,FALSE)</f>
        <v>0</v>
      </c>
      <c r="BO253" s="3">
        <f>VLOOKUP($B253,[1]queries!$A$2:$V$697,BO$1,FALSE)</f>
        <v>0</v>
      </c>
      <c r="BP253" s="3">
        <f>VLOOKUP($B253,[1]queries!$A$2:$V$697,BP$1,FALSE)</f>
        <v>0</v>
      </c>
      <c r="BQ253" s="3">
        <f>VLOOKUP($B253,[1]queries!$A$2:$V$697,BQ$1,FALSE)</f>
        <v>9</v>
      </c>
      <c r="BR253" s="3">
        <f>VLOOKUP($B253,[1]queries!$A$2:$V$697,BR$1,FALSE)</f>
        <v>2</v>
      </c>
    </row>
    <row r="254" spans="1:70" x14ac:dyDescent="0.2">
      <c r="A254" s="1">
        <v>253</v>
      </c>
      <c r="B254" t="s">
        <v>306</v>
      </c>
      <c r="C254">
        <v>0.318</v>
      </c>
      <c r="D254">
        <v>0.48399999999999999</v>
      </c>
      <c r="E254">
        <v>0.82</v>
      </c>
      <c r="F254">
        <v>0.85199999999999998</v>
      </c>
      <c r="G254">
        <v>0.45900000000000002</v>
      </c>
      <c r="H254">
        <v>0.61699999999999999</v>
      </c>
      <c r="I254">
        <v>0.32400000000000001</v>
      </c>
      <c r="J254">
        <v>0.27300000000000002</v>
      </c>
      <c r="K254">
        <v>0.27300000000000002</v>
      </c>
      <c r="L254">
        <v>0.27300000000000002</v>
      </c>
      <c r="M254">
        <v>5</v>
      </c>
      <c r="N254">
        <v>5382</v>
      </c>
      <c r="O254">
        <v>1808</v>
      </c>
      <c r="P254">
        <v>7190</v>
      </c>
      <c r="Q254">
        <v>63463</v>
      </c>
      <c r="R254">
        <v>0.23699999999999999</v>
      </c>
      <c r="S254">
        <v>0.46300000000000002</v>
      </c>
      <c r="T254">
        <v>0.623</v>
      </c>
      <c r="U254">
        <v>0.78700000000000003</v>
      </c>
      <c r="V254">
        <v>0.34399999999999997</v>
      </c>
      <c r="W254">
        <v>0.58299999999999996</v>
      </c>
      <c r="X254">
        <v>0.314</v>
      </c>
      <c r="Y254">
        <v>0</v>
      </c>
      <c r="Z254">
        <v>0</v>
      </c>
      <c r="AA254">
        <v>0</v>
      </c>
      <c r="AB254">
        <v>2</v>
      </c>
      <c r="AC254">
        <v>1997</v>
      </c>
      <c r="AD254">
        <v>2645</v>
      </c>
      <c r="AE254">
        <v>4642</v>
      </c>
      <c r="AF254">
        <v>42006</v>
      </c>
      <c r="AG254">
        <v>0.23899999999999999</v>
      </c>
      <c r="AH254">
        <v>0.46500000000000002</v>
      </c>
      <c r="AI254">
        <v>0.623</v>
      </c>
      <c r="AJ254">
        <v>0.78700000000000003</v>
      </c>
      <c r="AK254">
        <v>0.34499999999999997</v>
      </c>
      <c r="AL254">
        <v>0.58499999999999996</v>
      </c>
      <c r="AM254">
        <v>0.314</v>
      </c>
      <c r="AN254">
        <v>0</v>
      </c>
      <c r="AO254">
        <v>0</v>
      </c>
      <c r="AP254">
        <v>0</v>
      </c>
      <c r="AQ254">
        <v>2</v>
      </c>
      <c r="AR254">
        <v>1997</v>
      </c>
      <c r="AS254">
        <v>2645</v>
      </c>
      <c r="AT254">
        <v>4642</v>
      </c>
      <c r="AU254">
        <v>31970</v>
      </c>
      <c r="AV254">
        <f t="shared" si="10"/>
        <v>0.40466666666666667</v>
      </c>
      <c r="AW254">
        <f t="shared" si="11"/>
        <v>0.29899999999999999</v>
      </c>
      <c r="AX254">
        <f t="shared" si="12"/>
        <v>0.29966666666666669</v>
      </c>
      <c r="AY254" s="3" t="str">
        <f>VLOOKUP($B254,[1]queries!$A$2:$V$697,AY$1,FALSE)</f>
        <v>chemical_element</v>
      </c>
      <c r="AZ254" s="3" t="str">
        <f>VLOOKUP($B254,[1]queries!$A$2:$V$697,AZ$1,FALSE)</f>
        <v>SELECT atomic_number, symbol, element, periodic_table_group, period, block, atomic_weight, origin, phase FROM chemical_element WHERE origin = 'from decay'</v>
      </c>
      <c r="BA254" s="3" t="str">
        <f>VLOOKUP($B254,[1]queries!$A$2:$V$697,BA$1,FALSE)</f>
        <v>List the atomic_number, symbol, element, periodic_table_group, period, block, atomic_weight, origin and phase of chemical_elements WHERE origin is equal to from decay</v>
      </c>
      <c r="BB254" s="3">
        <f>VLOOKUP($B254,[1]queries!$A$2:$V$697,BB$1,FALSE)</f>
        <v>11</v>
      </c>
      <c r="BC254" s="3">
        <f>VLOOKUP($B254,[1]queries!$A$2:$V$697,BC$1,FALSE)</f>
        <v>9</v>
      </c>
      <c r="BD254" s="3">
        <f>VLOOKUP($B254,[1]queries!$A$2:$V$697,BD$1,FALSE)</f>
        <v>3</v>
      </c>
      <c r="BE254" s="3">
        <f>VLOOKUP($B254,[1]queries!$A$2:$V$697,BE$1,FALSE)</f>
        <v>6</v>
      </c>
      <c r="BF254" s="3">
        <f>VLOOKUP($B254,[1]queries!$A$2:$V$697,BF$1,FALSE)</f>
        <v>1</v>
      </c>
      <c r="BG254" s="3">
        <f>VLOOKUP($B254,[1]queries!$A$2:$V$697,BG$1,FALSE)</f>
        <v>0</v>
      </c>
      <c r="BH254" s="3">
        <f>VLOOKUP($B254,[1]queries!$A$2:$V$697,BH$1,FALSE)</f>
        <v>1</v>
      </c>
      <c r="BI254" s="3">
        <f>VLOOKUP($B254,[1]queries!$A$2:$V$697,BI$1,FALSE)</f>
        <v>0</v>
      </c>
      <c r="BJ254" s="3">
        <f>VLOOKUP($B254,[1]queries!$A$2:$V$697,BJ$1,FALSE)</f>
        <v>0</v>
      </c>
      <c r="BK254" s="3">
        <f>VLOOKUP($B254,[1]queries!$A$2:$V$697,BK$1,FALSE)</f>
        <v>0</v>
      </c>
      <c r="BL254" s="3">
        <f>VLOOKUP($B254,[1]queries!$A$2:$V$697,BL$1,FALSE)</f>
        <v>0</v>
      </c>
      <c r="BM254" s="3">
        <f>VLOOKUP($B254,[1]queries!$A$2:$V$697,BM$1,FALSE)</f>
        <v>0</v>
      </c>
      <c r="BN254" s="3">
        <f>VLOOKUP($B254,[1]queries!$A$2:$V$697,BN$1,FALSE)</f>
        <v>0</v>
      </c>
      <c r="BO254" s="3">
        <f>VLOOKUP($B254,[1]queries!$A$2:$V$697,BO$1,FALSE)</f>
        <v>0</v>
      </c>
      <c r="BP254" s="3">
        <f>VLOOKUP($B254,[1]queries!$A$2:$V$697,BP$1,FALSE)</f>
        <v>0</v>
      </c>
      <c r="BQ254" s="3">
        <f>VLOOKUP($B254,[1]queries!$A$2:$V$697,BQ$1,FALSE)</f>
        <v>9</v>
      </c>
      <c r="BR254" s="3" t="str">
        <f>VLOOKUP($B254,[1]queries!$A$2:$V$697,BR$1,FALSE)</f>
        <v/>
      </c>
    </row>
    <row r="255" spans="1:70" x14ac:dyDescent="0.2">
      <c r="A255" s="1">
        <v>254</v>
      </c>
      <c r="B255" t="s">
        <v>307</v>
      </c>
      <c r="C255">
        <v>0.66700000000000004</v>
      </c>
      <c r="D255">
        <v>0.66700000000000004</v>
      </c>
      <c r="E255">
        <v>0.66700000000000004</v>
      </c>
      <c r="F255">
        <v>0.66700000000000004</v>
      </c>
      <c r="G255">
        <v>0.66700000000000004</v>
      </c>
      <c r="H255">
        <v>0.66700000000000004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436</v>
      </c>
      <c r="O255">
        <v>113</v>
      </c>
      <c r="P255">
        <v>549</v>
      </c>
      <c r="Q255">
        <v>19848</v>
      </c>
      <c r="R255">
        <v>0.66700000000000004</v>
      </c>
      <c r="S255">
        <v>0.66700000000000004</v>
      </c>
      <c r="T255">
        <v>0.66700000000000004</v>
      </c>
      <c r="U255">
        <v>0.66700000000000004</v>
      </c>
      <c r="V255">
        <v>0.66700000000000004</v>
      </c>
      <c r="W255">
        <v>0.66700000000000004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412</v>
      </c>
      <c r="AD255">
        <v>113</v>
      </c>
      <c r="AE255">
        <v>525</v>
      </c>
      <c r="AF255">
        <v>14966</v>
      </c>
      <c r="AG255">
        <v>0.66700000000000004</v>
      </c>
      <c r="AH255">
        <v>0.66700000000000004</v>
      </c>
      <c r="AI255">
        <v>0.66700000000000004</v>
      </c>
      <c r="AJ255">
        <v>0.66700000000000004</v>
      </c>
      <c r="AK255">
        <v>0.66700000000000004</v>
      </c>
      <c r="AL255">
        <v>0.66700000000000004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412</v>
      </c>
      <c r="AS255">
        <v>113</v>
      </c>
      <c r="AT255">
        <v>525</v>
      </c>
      <c r="AU255">
        <v>17934</v>
      </c>
      <c r="AV255">
        <f t="shared" si="10"/>
        <v>0.55566666666666664</v>
      </c>
      <c r="AW255">
        <f t="shared" si="11"/>
        <v>0.55566666666666664</v>
      </c>
      <c r="AX255">
        <f t="shared" si="12"/>
        <v>0.55566666666666664</v>
      </c>
      <c r="AY255" s="3" t="str">
        <f>VLOOKUP($B255,[1]queries!$A$2:$V$697,AY$1,FALSE)</f>
        <v>airport</v>
      </c>
      <c r="AZ255" s="3" t="str">
        <f>VLOOKUP($B255,[1]queries!$A$2:$V$697,AZ$1,FALSE)</f>
        <v>SELECT iata_code, icao_code, airport_name, standard_timezone, city, nation FROM airport WHERE city = 'Annaba'</v>
      </c>
      <c r="BA255" s="3" t="str">
        <f>VLOOKUP($B255,[1]queries!$A$2:$V$697,BA$1,FALSE)</f>
        <v>List the iata_code, icao_code, airport_name, standard_timezone, city and nation of airports WHERE city is equal to Annaba</v>
      </c>
      <c r="BB255" s="3">
        <f>VLOOKUP($B255,[1]queries!$A$2:$V$697,BB$1,FALSE)</f>
        <v>1</v>
      </c>
      <c r="BC255" s="3">
        <f>VLOOKUP($B255,[1]queries!$A$2:$V$697,BC$1,FALSE)</f>
        <v>6</v>
      </c>
      <c r="BD255" s="3">
        <f>VLOOKUP($B255,[1]queries!$A$2:$V$697,BD$1,FALSE)</f>
        <v>0</v>
      </c>
      <c r="BE255" s="3">
        <f>VLOOKUP($B255,[1]queries!$A$2:$V$697,BE$1,FALSE)</f>
        <v>6</v>
      </c>
      <c r="BF255" s="3">
        <f>VLOOKUP($B255,[1]queries!$A$2:$V$697,BF$1,FALSE)</f>
        <v>1</v>
      </c>
      <c r="BG255" s="3">
        <f>VLOOKUP($B255,[1]queries!$A$2:$V$697,BG$1,FALSE)</f>
        <v>0</v>
      </c>
      <c r="BH255" s="3">
        <f>VLOOKUP($B255,[1]queries!$A$2:$V$697,BH$1,FALSE)</f>
        <v>1</v>
      </c>
      <c r="BI255" s="3">
        <f>VLOOKUP($B255,[1]queries!$A$2:$V$697,BI$1,FALSE)</f>
        <v>0</v>
      </c>
      <c r="BJ255" s="3">
        <f>VLOOKUP($B255,[1]queries!$A$2:$V$697,BJ$1,FALSE)</f>
        <v>0</v>
      </c>
      <c r="BK255" s="3">
        <f>VLOOKUP($B255,[1]queries!$A$2:$V$697,BK$1,FALSE)</f>
        <v>0</v>
      </c>
      <c r="BL255" s="3">
        <f>VLOOKUP($B255,[1]queries!$A$2:$V$697,BL$1,FALSE)</f>
        <v>0</v>
      </c>
      <c r="BM255" s="3">
        <f>VLOOKUP($B255,[1]queries!$A$2:$V$697,BM$1,FALSE)</f>
        <v>0</v>
      </c>
      <c r="BN255" s="3">
        <f>VLOOKUP($B255,[1]queries!$A$2:$V$697,BN$1,FALSE)</f>
        <v>0</v>
      </c>
      <c r="BO255" s="3">
        <f>VLOOKUP($B255,[1]queries!$A$2:$V$697,BO$1,FALSE)</f>
        <v>0</v>
      </c>
      <c r="BP255" s="3">
        <f>VLOOKUP($B255,[1]queries!$A$2:$V$697,BP$1,FALSE)</f>
        <v>0</v>
      </c>
      <c r="BQ255" s="3" t="str">
        <f>VLOOKUP($B255,[1]queries!$A$2:$V$697,BQ$1,FALSE)</f>
        <v/>
      </c>
      <c r="BR255" s="3" t="str">
        <f>VLOOKUP($B255,[1]queries!$A$2:$V$697,BR$1,FALSE)</f>
        <v/>
      </c>
    </row>
    <row r="256" spans="1:70" x14ac:dyDescent="0.2">
      <c r="A256" s="1">
        <v>255</v>
      </c>
      <c r="B256" t="s">
        <v>308</v>
      </c>
      <c r="C256">
        <v>0.88900000000000001</v>
      </c>
      <c r="D256">
        <v>0.88900000000000001</v>
      </c>
      <c r="E256">
        <v>0.88900000000000001</v>
      </c>
      <c r="F256">
        <v>0.88900000000000001</v>
      </c>
      <c r="G256">
        <v>0.88900000000000001</v>
      </c>
      <c r="H256">
        <v>0.88900000000000001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527</v>
      </c>
      <c r="O256">
        <v>125</v>
      </c>
      <c r="P256">
        <v>652</v>
      </c>
      <c r="Q256">
        <v>15315</v>
      </c>
      <c r="R256">
        <v>0.2</v>
      </c>
      <c r="S256">
        <v>0.2</v>
      </c>
      <c r="T256">
        <v>0.77800000000000002</v>
      </c>
      <c r="U256">
        <v>0.77800000000000002</v>
      </c>
      <c r="V256">
        <v>0.318</v>
      </c>
      <c r="W256">
        <v>0.318</v>
      </c>
      <c r="X256">
        <v>0.16700000000000001</v>
      </c>
      <c r="Y256">
        <v>0</v>
      </c>
      <c r="Z256">
        <v>0</v>
      </c>
      <c r="AA256">
        <v>0</v>
      </c>
      <c r="AB256">
        <v>3</v>
      </c>
      <c r="AC256">
        <v>1088</v>
      </c>
      <c r="AD256">
        <v>532</v>
      </c>
      <c r="AE256">
        <v>1620</v>
      </c>
      <c r="AF256">
        <v>28426</v>
      </c>
      <c r="AG256">
        <v>0.77800000000000002</v>
      </c>
      <c r="AH256">
        <v>0.77800000000000002</v>
      </c>
      <c r="AI256">
        <v>0.77800000000000002</v>
      </c>
      <c r="AJ256">
        <v>0.77800000000000002</v>
      </c>
      <c r="AK256">
        <v>0.77800000000000002</v>
      </c>
      <c r="AL256">
        <v>0.77800000000000002</v>
      </c>
      <c r="AM256">
        <v>1</v>
      </c>
      <c r="AN256">
        <v>0</v>
      </c>
      <c r="AO256">
        <v>0</v>
      </c>
      <c r="AP256">
        <v>0</v>
      </c>
      <c r="AQ256">
        <v>2</v>
      </c>
      <c r="AR256">
        <v>506</v>
      </c>
      <c r="AS256">
        <v>168</v>
      </c>
      <c r="AT256">
        <v>674</v>
      </c>
      <c r="AU256">
        <v>15660</v>
      </c>
      <c r="AV256">
        <f t="shared" si="10"/>
        <v>0.62966666666666671</v>
      </c>
      <c r="AW256">
        <f t="shared" si="11"/>
        <v>0.16166666666666665</v>
      </c>
      <c r="AX256">
        <f t="shared" si="12"/>
        <v>0.59266666666666667</v>
      </c>
      <c r="AY256" s="3" t="str">
        <f>VLOOKUP($B256,[1]queries!$A$2:$V$697,AY$1,FALSE)</f>
        <v>chemical_element</v>
      </c>
      <c r="AZ256" s="3" t="str">
        <f>VLOOKUP($B256,[1]queries!$A$2:$V$697,AZ$1,FALSE)</f>
        <v>SELECT atomic_number, symbol, element, periodic_table_group, period, block, atomic_weight, origin, phase FROM chemical_element WHERE periodic_table_group = '14' AND period = 2</v>
      </c>
      <c r="BA256" s="3" t="str">
        <f>VLOOKUP($B256,[1]queries!$A$2:$V$697,BA$1,FALSE)</f>
        <v>List the atomic_number, symbol, element, periodic_table_group, period, block, atomic_weight, origin and phase of chemical_elements WHERE periodic_table_group is equal to 14 and period is equal to 2</v>
      </c>
      <c r="BB256" s="3">
        <f>VLOOKUP($B256,[1]queries!$A$2:$V$697,BB$1,FALSE)</f>
        <v>1</v>
      </c>
      <c r="BC256" s="3">
        <f>VLOOKUP($B256,[1]queries!$A$2:$V$697,BC$1,FALSE)</f>
        <v>9</v>
      </c>
      <c r="BD256" s="3">
        <f>VLOOKUP($B256,[1]queries!$A$2:$V$697,BD$1,FALSE)</f>
        <v>3</v>
      </c>
      <c r="BE256" s="3">
        <f>VLOOKUP($B256,[1]queries!$A$2:$V$697,BE$1,FALSE)</f>
        <v>6</v>
      </c>
      <c r="BF256" s="3">
        <f>VLOOKUP($B256,[1]queries!$A$2:$V$697,BF$1,FALSE)</f>
        <v>1</v>
      </c>
      <c r="BG256" s="3">
        <f>VLOOKUP($B256,[1]queries!$A$2:$V$697,BG$1,FALSE)</f>
        <v>1</v>
      </c>
      <c r="BH256" s="3">
        <f>VLOOKUP($B256,[1]queries!$A$2:$V$697,BH$1,FALSE)</f>
        <v>1</v>
      </c>
      <c r="BI256" s="3">
        <f>VLOOKUP($B256,[1]queries!$A$2:$V$697,BI$1,FALSE)</f>
        <v>0</v>
      </c>
      <c r="BJ256" s="3">
        <f>VLOOKUP($B256,[1]queries!$A$2:$V$697,BJ$1,FALSE)</f>
        <v>0</v>
      </c>
      <c r="BK256" s="3">
        <f>VLOOKUP($B256,[1]queries!$A$2:$V$697,BK$1,FALSE)</f>
        <v>0</v>
      </c>
      <c r="BL256" s="3">
        <f>VLOOKUP($B256,[1]queries!$A$2:$V$697,BL$1,FALSE)</f>
        <v>0</v>
      </c>
      <c r="BM256" s="3">
        <f>VLOOKUP($B256,[1]queries!$A$2:$V$697,BM$1,FALSE)</f>
        <v>0</v>
      </c>
      <c r="BN256" s="3">
        <f>VLOOKUP($B256,[1]queries!$A$2:$V$697,BN$1,FALSE)</f>
        <v>0</v>
      </c>
      <c r="BO256" s="3">
        <f>VLOOKUP($B256,[1]queries!$A$2:$V$697,BO$1,FALSE)</f>
        <v>0</v>
      </c>
      <c r="BP256" s="3">
        <f>VLOOKUP($B256,[1]queries!$A$2:$V$697,BP$1,FALSE)</f>
        <v>0</v>
      </c>
      <c r="BQ256" s="3">
        <f>VLOOKUP($B256,[1]queries!$A$2:$V$697,BQ$1,FALSE)</f>
        <v>9</v>
      </c>
      <c r="BR256" s="3">
        <f>VLOOKUP($B256,[1]queries!$A$2:$V$697,BR$1,FALSE)</f>
        <v>2</v>
      </c>
    </row>
    <row r="257" spans="1:70" x14ac:dyDescent="0.2">
      <c r="A257" s="1">
        <v>256</v>
      </c>
      <c r="B257" t="s">
        <v>309</v>
      </c>
      <c r="C257">
        <v>0.79700000000000004</v>
      </c>
      <c r="D257">
        <v>0.89500000000000002</v>
      </c>
      <c r="E257">
        <v>0.88900000000000001</v>
      </c>
      <c r="F257">
        <v>0.93799999999999994</v>
      </c>
      <c r="G257">
        <v>0.84</v>
      </c>
      <c r="H257">
        <v>0.91600000000000004</v>
      </c>
      <c r="I257">
        <v>0.88300000000000001</v>
      </c>
      <c r="J257">
        <v>0</v>
      </c>
      <c r="K257">
        <v>0</v>
      </c>
      <c r="L257">
        <v>0</v>
      </c>
      <c r="M257">
        <v>4</v>
      </c>
      <c r="N257">
        <v>3046</v>
      </c>
      <c r="O257">
        <v>5975</v>
      </c>
      <c r="P257">
        <v>9021</v>
      </c>
      <c r="Q257">
        <v>92504</v>
      </c>
      <c r="R257">
        <v>0.71</v>
      </c>
      <c r="S257">
        <v>0.82199999999999995</v>
      </c>
      <c r="T257">
        <v>0.98199999999999998</v>
      </c>
      <c r="U257">
        <v>0.98499999999999999</v>
      </c>
      <c r="V257">
        <v>0.82399999999999995</v>
      </c>
      <c r="W257">
        <v>0.89600000000000002</v>
      </c>
      <c r="X257">
        <v>0.69699999999999995</v>
      </c>
      <c r="Y257">
        <v>0</v>
      </c>
      <c r="Z257">
        <v>0</v>
      </c>
      <c r="AA257">
        <v>0</v>
      </c>
      <c r="AB257">
        <v>4</v>
      </c>
      <c r="AC257">
        <v>3029</v>
      </c>
      <c r="AD257">
        <v>7068</v>
      </c>
      <c r="AE257">
        <v>10097</v>
      </c>
      <c r="AF257">
        <v>92302</v>
      </c>
      <c r="AG257">
        <v>0.70699999999999996</v>
      </c>
      <c r="AH257">
        <v>0.81899999999999995</v>
      </c>
      <c r="AI257">
        <v>0.98199999999999998</v>
      </c>
      <c r="AJ257">
        <v>0.98499999999999999</v>
      </c>
      <c r="AK257">
        <v>0.82199999999999995</v>
      </c>
      <c r="AL257">
        <v>0.89400000000000002</v>
      </c>
      <c r="AM257">
        <v>0.69699999999999995</v>
      </c>
      <c r="AN257">
        <v>0</v>
      </c>
      <c r="AO257">
        <v>0</v>
      </c>
      <c r="AP257">
        <v>0</v>
      </c>
      <c r="AQ257">
        <v>4</v>
      </c>
      <c r="AR257">
        <v>3029</v>
      </c>
      <c r="AS257">
        <v>7068</v>
      </c>
      <c r="AT257">
        <v>10097</v>
      </c>
      <c r="AU257">
        <v>97086</v>
      </c>
      <c r="AV257">
        <f t="shared" si="10"/>
        <v>0.59966666666666668</v>
      </c>
      <c r="AW257">
        <f t="shared" si="11"/>
        <v>0.53100000000000003</v>
      </c>
      <c r="AX257">
        <f t="shared" si="12"/>
        <v>0.53033333333333332</v>
      </c>
      <c r="AY257" s="3" t="str">
        <f>VLOOKUP($B257,[1]queries!$A$2:$V$697,AY$1,FALSE)</f>
        <v>chemical_element</v>
      </c>
      <c r="AZ257" s="3" t="str">
        <f>VLOOKUP($B257,[1]queries!$A$2:$V$697,AZ$1,FALSE)</f>
        <v>SELECT atomic_number, symbol, element, periodic_table_group, period, block, atomic_weight, origin, phase FROM chemical_element WHERE origin = 'primordial'</v>
      </c>
      <c r="BA257" s="3" t="str">
        <f>VLOOKUP($B257,[1]queries!$A$2:$V$697,BA$1,FALSE)</f>
        <v>List the atomic_number, symbol, element, periodic_table_group, period, block, atomic_weight, origin and phase of chemical_elements WHERE origin is equal to primordial</v>
      </c>
      <c r="BB257" s="3">
        <f>VLOOKUP($B257,[1]queries!$A$2:$V$697,BB$1,FALSE)</f>
        <v>83</v>
      </c>
      <c r="BC257" s="3">
        <f>VLOOKUP($B257,[1]queries!$A$2:$V$697,BC$1,FALSE)</f>
        <v>9</v>
      </c>
      <c r="BD257" s="3">
        <f>VLOOKUP($B257,[1]queries!$A$2:$V$697,BD$1,FALSE)</f>
        <v>3</v>
      </c>
      <c r="BE257" s="3">
        <f>VLOOKUP($B257,[1]queries!$A$2:$V$697,BE$1,FALSE)</f>
        <v>6</v>
      </c>
      <c r="BF257" s="3">
        <f>VLOOKUP($B257,[1]queries!$A$2:$V$697,BF$1,FALSE)</f>
        <v>1</v>
      </c>
      <c r="BG257" s="3">
        <f>VLOOKUP($B257,[1]queries!$A$2:$V$697,BG$1,FALSE)</f>
        <v>0</v>
      </c>
      <c r="BH257" s="3">
        <f>VLOOKUP($B257,[1]queries!$A$2:$V$697,BH$1,FALSE)</f>
        <v>1</v>
      </c>
      <c r="BI257" s="3">
        <f>VLOOKUP($B257,[1]queries!$A$2:$V$697,BI$1,FALSE)</f>
        <v>0</v>
      </c>
      <c r="BJ257" s="3">
        <f>VLOOKUP($B257,[1]queries!$A$2:$V$697,BJ$1,FALSE)</f>
        <v>0</v>
      </c>
      <c r="BK257" s="3">
        <f>VLOOKUP($B257,[1]queries!$A$2:$V$697,BK$1,FALSE)</f>
        <v>0</v>
      </c>
      <c r="BL257" s="3">
        <f>VLOOKUP($B257,[1]queries!$A$2:$V$697,BL$1,FALSE)</f>
        <v>0</v>
      </c>
      <c r="BM257" s="3">
        <f>VLOOKUP($B257,[1]queries!$A$2:$V$697,BM$1,FALSE)</f>
        <v>0</v>
      </c>
      <c r="BN257" s="3">
        <f>VLOOKUP($B257,[1]queries!$A$2:$V$697,BN$1,FALSE)</f>
        <v>0</v>
      </c>
      <c r="BO257" s="3">
        <f>VLOOKUP($B257,[1]queries!$A$2:$V$697,BO$1,FALSE)</f>
        <v>0</v>
      </c>
      <c r="BP257" s="3">
        <f>VLOOKUP($B257,[1]queries!$A$2:$V$697,BP$1,FALSE)</f>
        <v>0</v>
      </c>
      <c r="BQ257" s="3">
        <f>VLOOKUP($B257,[1]queries!$A$2:$V$697,BQ$1,FALSE)</f>
        <v>9</v>
      </c>
      <c r="BR257" s="3" t="str">
        <f>VLOOKUP($B257,[1]queries!$A$2:$V$697,BR$1,FALSE)</f>
        <v/>
      </c>
    </row>
    <row r="258" spans="1:70" x14ac:dyDescent="0.2">
      <c r="A258" s="1">
        <v>257</v>
      </c>
      <c r="B258" t="s">
        <v>310</v>
      </c>
      <c r="C258">
        <v>0.66700000000000004</v>
      </c>
      <c r="D258">
        <v>0.66700000000000004</v>
      </c>
      <c r="E258">
        <v>0.66700000000000004</v>
      </c>
      <c r="F258">
        <v>0.66700000000000004</v>
      </c>
      <c r="G258">
        <v>0.66700000000000004</v>
      </c>
      <c r="H258">
        <v>0.66700000000000004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447</v>
      </c>
      <c r="O258">
        <v>115</v>
      </c>
      <c r="P258">
        <v>562</v>
      </c>
      <c r="Q258">
        <v>16411</v>
      </c>
      <c r="R258">
        <v>0.83299999999999996</v>
      </c>
      <c r="S258">
        <v>0.83299999999999996</v>
      </c>
      <c r="T258">
        <v>0.83299999999999996</v>
      </c>
      <c r="U258">
        <v>0.83299999999999996</v>
      </c>
      <c r="V258">
        <v>0.83299999999999996</v>
      </c>
      <c r="W258">
        <v>0.83299999999999996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421</v>
      </c>
      <c r="AD258">
        <v>70</v>
      </c>
      <c r="AE258">
        <v>491</v>
      </c>
      <c r="AF258">
        <v>18169</v>
      </c>
      <c r="AG258">
        <v>0.83299999999999996</v>
      </c>
      <c r="AH258">
        <v>0.83299999999999996</v>
      </c>
      <c r="AI258">
        <v>0.83299999999999996</v>
      </c>
      <c r="AJ258">
        <v>0.83299999999999996</v>
      </c>
      <c r="AK258">
        <v>0.83299999999999996</v>
      </c>
      <c r="AL258">
        <v>0.83299999999999996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423</v>
      </c>
      <c r="AS258">
        <v>70</v>
      </c>
      <c r="AT258">
        <v>493</v>
      </c>
      <c r="AU258">
        <v>18555</v>
      </c>
      <c r="AV258">
        <f t="shared" si="10"/>
        <v>0.55566666666666664</v>
      </c>
      <c r="AW258">
        <f t="shared" si="11"/>
        <v>0.61099999999999999</v>
      </c>
      <c r="AX258">
        <f t="shared" si="12"/>
        <v>0.61099999999999999</v>
      </c>
      <c r="AY258" s="3" t="str">
        <f>VLOOKUP($B258,[1]queries!$A$2:$V$697,AY$1,FALSE)</f>
        <v>airport</v>
      </c>
      <c r="AZ258" s="3" t="str">
        <f>VLOOKUP($B258,[1]queries!$A$2:$V$697,AZ$1,FALSE)</f>
        <v>SELECT iata_code, icao_code, airport_name, standard_timezone, city, nation FROM airport WHERE city = 'Adado (Cadaado)'</v>
      </c>
      <c r="BA258" s="3" t="str">
        <f>VLOOKUP($B258,[1]queries!$A$2:$V$697,BA$1,FALSE)</f>
        <v>List the iata_code, icao_code, airport_name, standard_timezone, city and nation of airports WHERE city is equal to Adado (Cadaado)</v>
      </c>
      <c r="BB258" s="3">
        <f>VLOOKUP($B258,[1]queries!$A$2:$V$697,BB$1,FALSE)</f>
        <v>1</v>
      </c>
      <c r="BC258" s="3">
        <f>VLOOKUP($B258,[1]queries!$A$2:$V$697,BC$1,FALSE)</f>
        <v>6</v>
      </c>
      <c r="BD258" s="3">
        <f>VLOOKUP($B258,[1]queries!$A$2:$V$697,BD$1,FALSE)</f>
        <v>0</v>
      </c>
      <c r="BE258" s="3">
        <f>VLOOKUP($B258,[1]queries!$A$2:$V$697,BE$1,FALSE)</f>
        <v>6</v>
      </c>
      <c r="BF258" s="3">
        <f>VLOOKUP($B258,[1]queries!$A$2:$V$697,BF$1,FALSE)</f>
        <v>1</v>
      </c>
      <c r="BG258" s="3">
        <f>VLOOKUP($B258,[1]queries!$A$2:$V$697,BG$1,FALSE)</f>
        <v>0</v>
      </c>
      <c r="BH258" s="3">
        <f>VLOOKUP($B258,[1]queries!$A$2:$V$697,BH$1,FALSE)</f>
        <v>1</v>
      </c>
      <c r="BI258" s="3">
        <f>VLOOKUP($B258,[1]queries!$A$2:$V$697,BI$1,FALSE)</f>
        <v>0</v>
      </c>
      <c r="BJ258" s="3">
        <f>VLOOKUP($B258,[1]queries!$A$2:$V$697,BJ$1,FALSE)</f>
        <v>0</v>
      </c>
      <c r="BK258" s="3">
        <f>VLOOKUP($B258,[1]queries!$A$2:$V$697,BK$1,FALSE)</f>
        <v>0</v>
      </c>
      <c r="BL258" s="3">
        <f>VLOOKUP($B258,[1]queries!$A$2:$V$697,BL$1,FALSE)</f>
        <v>0</v>
      </c>
      <c r="BM258" s="3">
        <f>VLOOKUP($B258,[1]queries!$A$2:$V$697,BM$1,FALSE)</f>
        <v>0</v>
      </c>
      <c r="BN258" s="3">
        <f>VLOOKUP($B258,[1]queries!$A$2:$V$697,BN$1,FALSE)</f>
        <v>0</v>
      </c>
      <c r="BO258" s="3">
        <f>VLOOKUP($B258,[1]queries!$A$2:$V$697,BO$1,FALSE)</f>
        <v>0</v>
      </c>
      <c r="BP258" s="3">
        <f>VLOOKUP($B258,[1]queries!$A$2:$V$697,BP$1,FALSE)</f>
        <v>0</v>
      </c>
      <c r="BQ258" s="3" t="str">
        <f>VLOOKUP($B258,[1]queries!$A$2:$V$697,BQ$1,FALSE)</f>
        <v/>
      </c>
      <c r="BR258" s="3" t="str">
        <f>VLOOKUP($B258,[1]queries!$A$2:$V$697,BR$1,FALSE)</f>
        <v/>
      </c>
    </row>
    <row r="259" spans="1:70" x14ac:dyDescent="0.2">
      <c r="A259" s="1">
        <v>258</v>
      </c>
      <c r="B259" t="s">
        <v>311</v>
      </c>
      <c r="C259">
        <v>0.61499999999999999</v>
      </c>
      <c r="D259">
        <v>0.61499999999999999</v>
      </c>
      <c r="E259">
        <v>0.88900000000000001</v>
      </c>
      <c r="F259">
        <v>0.88900000000000001</v>
      </c>
      <c r="G259">
        <v>0.72699999999999998</v>
      </c>
      <c r="H259">
        <v>0.72699999999999998</v>
      </c>
      <c r="I259">
        <v>0.5</v>
      </c>
      <c r="J259">
        <v>0</v>
      </c>
      <c r="K259">
        <v>0</v>
      </c>
      <c r="L259">
        <v>0</v>
      </c>
      <c r="M259">
        <v>3</v>
      </c>
      <c r="N259">
        <v>979</v>
      </c>
      <c r="O259">
        <v>375</v>
      </c>
      <c r="P259">
        <v>1354</v>
      </c>
      <c r="Q259">
        <v>24963</v>
      </c>
      <c r="R259">
        <v>0.21199999999999999</v>
      </c>
      <c r="S259">
        <v>0.21199999999999999</v>
      </c>
      <c r="T259">
        <v>0.77800000000000002</v>
      </c>
      <c r="U259">
        <v>0.77800000000000002</v>
      </c>
      <c r="V259">
        <v>0.33300000000000002</v>
      </c>
      <c r="W259">
        <v>0.33300000000000002</v>
      </c>
      <c r="X259">
        <v>0.16700000000000001</v>
      </c>
      <c r="Y259">
        <v>0</v>
      </c>
      <c r="Z259">
        <v>0</v>
      </c>
      <c r="AA259">
        <v>0</v>
      </c>
      <c r="AB259">
        <v>3</v>
      </c>
      <c r="AC259">
        <v>1267</v>
      </c>
      <c r="AD259">
        <v>486</v>
      </c>
      <c r="AE259">
        <v>1753</v>
      </c>
      <c r="AF259">
        <v>30671</v>
      </c>
      <c r="AG259">
        <v>0.53800000000000003</v>
      </c>
      <c r="AH259">
        <v>0.53800000000000003</v>
      </c>
      <c r="AI259">
        <v>0.77800000000000002</v>
      </c>
      <c r="AJ259">
        <v>0.77800000000000002</v>
      </c>
      <c r="AK259">
        <v>0.63600000000000001</v>
      </c>
      <c r="AL259">
        <v>0.63600000000000001</v>
      </c>
      <c r="AM259">
        <v>0.5</v>
      </c>
      <c r="AN259">
        <v>0</v>
      </c>
      <c r="AO259">
        <v>0</v>
      </c>
      <c r="AP259">
        <v>0</v>
      </c>
      <c r="AQ259">
        <v>2</v>
      </c>
      <c r="AR259">
        <v>564</v>
      </c>
      <c r="AS259">
        <v>285</v>
      </c>
      <c r="AT259">
        <v>849</v>
      </c>
      <c r="AU259">
        <v>19318</v>
      </c>
      <c r="AV259">
        <f t="shared" si="10"/>
        <v>0.40899999999999997</v>
      </c>
      <c r="AW259">
        <f t="shared" si="11"/>
        <v>0.16666666666666666</v>
      </c>
      <c r="AX259">
        <f t="shared" si="12"/>
        <v>0.37866666666666671</v>
      </c>
      <c r="AY259" s="3" t="str">
        <f>VLOOKUP($B259,[1]queries!$A$2:$V$697,AY$1,FALSE)</f>
        <v>chemical_element</v>
      </c>
      <c r="AZ259" s="3" t="str">
        <f>VLOOKUP($B259,[1]queries!$A$2:$V$697,AZ$1,FALSE)</f>
        <v>SELECT atomic_number, symbol, element, periodic_table_group, period, block, atomic_weight, origin, phase FROM chemical_element WHERE periodic_table_group = '13' AND period &lt;= 2</v>
      </c>
      <c r="BA259" s="3" t="str">
        <f>VLOOKUP($B259,[1]queries!$A$2:$V$697,BA$1,FALSE)</f>
        <v>List the atomic_number, symbol, element, periodic_table_group, period, block, atomic_weight, origin and phase of chemical_elements WHERE periodic_table_group is equal to 13 and period is smaller or equal than 2</v>
      </c>
      <c r="BB259" s="3">
        <f>VLOOKUP($B259,[1]queries!$A$2:$V$697,BB$1,FALSE)</f>
        <v>1</v>
      </c>
      <c r="BC259" s="3">
        <f>VLOOKUP($B259,[1]queries!$A$2:$V$697,BC$1,FALSE)</f>
        <v>9</v>
      </c>
      <c r="BD259" s="3">
        <f>VLOOKUP($B259,[1]queries!$A$2:$V$697,BD$1,FALSE)</f>
        <v>3</v>
      </c>
      <c r="BE259" s="3">
        <f>VLOOKUP($B259,[1]queries!$A$2:$V$697,BE$1,FALSE)</f>
        <v>6</v>
      </c>
      <c r="BF259" s="3">
        <f>VLOOKUP($B259,[1]queries!$A$2:$V$697,BF$1,FALSE)</f>
        <v>1</v>
      </c>
      <c r="BG259" s="3">
        <f>VLOOKUP($B259,[1]queries!$A$2:$V$697,BG$1,FALSE)</f>
        <v>1</v>
      </c>
      <c r="BH259" s="3">
        <f>VLOOKUP($B259,[1]queries!$A$2:$V$697,BH$1,FALSE)</f>
        <v>1</v>
      </c>
      <c r="BI259" s="3">
        <f>VLOOKUP($B259,[1]queries!$A$2:$V$697,BI$1,FALSE)</f>
        <v>0</v>
      </c>
      <c r="BJ259" s="3">
        <f>VLOOKUP($B259,[1]queries!$A$2:$V$697,BJ$1,FALSE)</f>
        <v>0</v>
      </c>
      <c r="BK259" s="3">
        <f>VLOOKUP($B259,[1]queries!$A$2:$V$697,BK$1,FALSE)</f>
        <v>0</v>
      </c>
      <c r="BL259" s="3">
        <f>VLOOKUP($B259,[1]queries!$A$2:$V$697,BL$1,FALSE)</f>
        <v>0</v>
      </c>
      <c r="BM259" s="3">
        <f>VLOOKUP($B259,[1]queries!$A$2:$V$697,BM$1,FALSE)</f>
        <v>0</v>
      </c>
      <c r="BN259" s="3">
        <f>VLOOKUP($B259,[1]queries!$A$2:$V$697,BN$1,FALSE)</f>
        <v>0</v>
      </c>
      <c r="BO259" s="3">
        <f>VLOOKUP($B259,[1]queries!$A$2:$V$697,BO$1,FALSE)</f>
        <v>0</v>
      </c>
      <c r="BP259" s="3">
        <f>VLOOKUP($B259,[1]queries!$A$2:$V$697,BP$1,FALSE)</f>
        <v>0</v>
      </c>
      <c r="BQ259" s="3">
        <f>VLOOKUP($B259,[1]queries!$A$2:$V$697,BQ$1,FALSE)</f>
        <v>9</v>
      </c>
      <c r="BR259" s="3">
        <f>VLOOKUP($B259,[1]queries!$A$2:$V$697,BR$1,FALSE)</f>
        <v>2</v>
      </c>
    </row>
    <row r="260" spans="1:70" x14ac:dyDescent="0.2">
      <c r="A260" s="1">
        <v>259</v>
      </c>
      <c r="B260" t="s">
        <v>312</v>
      </c>
      <c r="C260">
        <v>0.86399999999999999</v>
      </c>
      <c r="D260">
        <v>0.86399999999999999</v>
      </c>
      <c r="E260">
        <v>0.70399999999999996</v>
      </c>
      <c r="F260">
        <v>0.70399999999999996</v>
      </c>
      <c r="G260">
        <v>0.77600000000000002</v>
      </c>
      <c r="H260">
        <v>0.77600000000000002</v>
      </c>
      <c r="I260">
        <v>0.8</v>
      </c>
      <c r="J260">
        <v>0</v>
      </c>
      <c r="K260">
        <v>0</v>
      </c>
      <c r="L260">
        <v>0</v>
      </c>
      <c r="M260">
        <v>2</v>
      </c>
      <c r="N260">
        <v>697</v>
      </c>
      <c r="O260">
        <v>388</v>
      </c>
      <c r="P260">
        <v>1085</v>
      </c>
      <c r="Q260">
        <v>18847</v>
      </c>
      <c r="R260">
        <v>0.77400000000000002</v>
      </c>
      <c r="S260">
        <v>0.77400000000000002</v>
      </c>
      <c r="T260">
        <v>0.88900000000000001</v>
      </c>
      <c r="U260">
        <v>0.88900000000000001</v>
      </c>
      <c r="V260">
        <v>0.82799999999999996</v>
      </c>
      <c r="W260">
        <v>0.82799999999999996</v>
      </c>
      <c r="X260">
        <v>1</v>
      </c>
      <c r="Y260">
        <v>0</v>
      </c>
      <c r="Z260">
        <v>0</v>
      </c>
      <c r="AA260">
        <v>0</v>
      </c>
      <c r="AB260">
        <v>2</v>
      </c>
      <c r="AC260">
        <v>719</v>
      </c>
      <c r="AD260">
        <v>427</v>
      </c>
      <c r="AE260">
        <v>1146</v>
      </c>
      <c r="AF260">
        <v>21373</v>
      </c>
      <c r="AG260">
        <v>0.77400000000000002</v>
      </c>
      <c r="AH260">
        <v>0.77400000000000002</v>
      </c>
      <c r="AI260">
        <v>0.88900000000000001</v>
      </c>
      <c r="AJ260">
        <v>0.88900000000000001</v>
      </c>
      <c r="AK260">
        <v>0.82799999999999996</v>
      </c>
      <c r="AL260">
        <v>0.82799999999999996</v>
      </c>
      <c r="AM260">
        <v>1</v>
      </c>
      <c r="AN260">
        <v>0</v>
      </c>
      <c r="AO260">
        <v>0</v>
      </c>
      <c r="AP260">
        <v>0</v>
      </c>
      <c r="AQ260">
        <v>2</v>
      </c>
      <c r="AR260">
        <v>762</v>
      </c>
      <c r="AS260">
        <v>476</v>
      </c>
      <c r="AT260">
        <v>1238</v>
      </c>
      <c r="AU260">
        <v>21866</v>
      </c>
      <c r="AV260">
        <f t="shared" ref="AV260:AV323" si="13">IF(H260="","",AVERAGEA(H260,I260,L260))</f>
        <v>0.52533333333333332</v>
      </c>
      <c r="AW260">
        <f t="shared" ref="AW260:AW323" si="14">IF(W260="","",AVERAGE(W260,X260,AA260))</f>
        <v>0.60933333333333328</v>
      </c>
      <c r="AX260">
        <f t="shared" ref="AX260:AX323" si="15">IF(AL260="","",AVERAGE(AL260,AM260,AP260))</f>
        <v>0.60933333333333328</v>
      </c>
      <c r="AY260" s="3" t="str">
        <f>VLOOKUP($B260,[1]queries!$A$2:$V$697,AY$1,FALSE)</f>
        <v>chemical_element</v>
      </c>
      <c r="AZ260" s="3" t="str">
        <f>VLOOKUP($B260,[1]queries!$A$2:$V$697,AZ$1,FALSE)</f>
        <v>SELECT atomic_number, symbol, element, periodic_table_group, period, block, atomic_weight, origin, phase FROM chemical_element WHERE atomic_weight &lt;= 10.81</v>
      </c>
      <c r="BA260" s="3" t="str">
        <f>VLOOKUP($B260,[1]queries!$A$2:$V$697,BA$1,FALSE)</f>
        <v>List the atomic_number, symbol, element, periodic_table_group, period, block, atomic_weight, origin and phase of chemical_elements WHERE atomic_weight is smaller or equal than 10.81</v>
      </c>
      <c r="BB260" s="3">
        <f>VLOOKUP($B260,[1]queries!$A$2:$V$697,BB$1,FALSE)</f>
        <v>5</v>
      </c>
      <c r="BC260" s="3">
        <f>VLOOKUP($B260,[1]queries!$A$2:$V$697,BC$1,FALSE)</f>
        <v>9</v>
      </c>
      <c r="BD260" s="3">
        <f>VLOOKUP($B260,[1]queries!$A$2:$V$697,BD$1,FALSE)</f>
        <v>3</v>
      </c>
      <c r="BE260" s="3">
        <f>VLOOKUP($B260,[1]queries!$A$2:$V$697,BE$1,FALSE)</f>
        <v>6</v>
      </c>
      <c r="BF260" s="3">
        <f>VLOOKUP($B260,[1]queries!$A$2:$V$697,BF$1,FALSE)</f>
        <v>1</v>
      </c>
      <c r="BG260" s="3">
        <f>VLOOKUP($B260,[1]queries!$A$2:$V$697,BG$1,FALSE)</f>
        <v>1</v>
      </c>
      <c r="BH260" s="3">
        <f>VLOOKUP($B260,[1]queries!$A$2:$V$697,BH$1,FALSE)</f>
        <v>0</v>
      </c>
      <c r="BI260" s="3">
        <f>VLOOKUP($B260,[1]queries!$A$2:$V$697,BI$1,FALSE)</f>
        <v>0</v>
      </c>
      <c r="BJ260" s="3">
        <f>VLOOKUP($B260,[1]queries!$A$2:$V$697,BJ$1,FALSE)</f>
        <v>0</v>
      </c>
      <c r="BK260" s="3">
        <f>VLOOKUP($B260,[1]queries!$A$2:$V$697,BK$1,FALSE)</f>
        <v>0</v>
      </c>
      <c r="BL260" s="3">
        <f>VLOOKUP($B260,[1]queries!$A$2:$V$697,BL$1,FALSE)</f>
        <v>0</v>
      </c>
      <c r="BM260" s="3">
        <f>VLOOKUP($B260,[1]queries!$A$2:$V$697,BM$1,FALSE)</f>
        <v>0</v>
      </c>
      <c r="BN260" s="3">
        <f>VLOOKUP($B260,[1]queries!$A$2:$V$697,BN$1,FALSE)</f>
        <v>0</v>
      </c>
      <c r="BO260" s="3">
        <f>VLOOKUP($B260,[1]queries!$A$2:$V$697,BO$1,FALSE)</f>
        <v>0</v>
      </c>
      <c r="BP260" s="3">
        <f>VLOOKUP($B260,[1]queries!$A$2:$V$697,BP$1,FALSE)</f>
        <v>0</v>
      </c>
      <c r="BQ260" s="3">
        <f>VLOOKUP($B260,[1]queries!$A$2:$V$697,BQ$1,FALSE)</f>
        <v>9</v>
      </c>
      <c r="BR260" s="3" t="str">
        <f>VLOOKUP($B260,[1]queries!$A$2:$V$697,BR$1,FALSE)</f>
        <v/>
      </c>
    </row>
    <row r="261" spans="1:70" x14ac:dyDescent="0.2">
      <c r="A261" s="1">
        <v>260</v>
      </c>
      <c r="B261" t="s">
        <v>313</v>
      </c>
      <c r="C261">
        <v>0.83299999999999996</v>
      </c>
      <c r="D261">
        <v>0.83299999999999996</v>
      </c>
      <c r="E261">
        <v>0.83299999999999996</v>
      </c>
      <c r="F261">
        <v>0.83299999999999996</v>
      </c>
      <c r="G261">
        <v>0.83299999999999996</v>
      </c>
      <c r="H261">
        <v>0.83299999999999996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434</v>
      </c>
      <c r="O261">
        <v>105</v>
      </c>
      <c r="P261">
        <v>539</v>
      </c>
      <c r="Q261">
        <v>14898</v>
      </c>
      <c r="R261">
        <v>0.83299999999999996</v>
      </c>
      <c r="S261">
        <v>0.83299999999999996</v>
      </c>
      <c r="T261">
        <v>0.83299999999999996</v>
      </c>
      <c r="U261">
        <v>0.83299999999999996</v>
      </c>
      <c r="V261">
        <v>0.83299999999999996</v>
      </c>
      <c r="W261">
        <v>0.83299999999999996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410</v>
      </c>
      <c r="AD261">
        <v>65</v>
      </c>
      <c r="AE261">
        <v>475</v>
      </c>
      <c r="AF261">
        <v>15497</v>
      </c>
      <c r="AG261">
        <v>0.83299999999999996</v>
      </c>
      <c r="AH261">
        <v>0.83299999999999996</v>
      </c>
      <c r="AI261">
        <v>0.83299999999999996</v>
      </c>
      <c r="AJ261">
        <v>0.83299999999999996</v>
      </c>
      <c r="AK261">
        <v>0.83299999999999996</v>
      </c>
      <c r="AL261">
        <v>0.83299999999999996</v>
      </c>
      <c r="AM261">
        <v>0.5</v>
      </c>
      <c r="AN261">
        <v>0</v>
      </c>
      <c r="AO261">
        <v>0</v>
      </c>
      <c r="AP261">
        <v>0</v>
      </c>
      <c r="AQ261">
        <v>3</v>
      </c>
      <c r="AR261">
        <v>720</v>
      </c>
      <c r="AS261">
        <v>128</v>
      </c>
      <c r="AT261">
        <v>848</v>
      </c>
      <c r="AU261">
        <v>27932</v>
      </c>
      <c r="AV261">
        <f t="shared" si="13"/>
        <v>0.61099999999999999</v>
      </c>
      <c r="AW261">
        <f t="shared" si="14"/>
        <v>0.61099999999999999</v>
      </c>
      <c r="AX261">
        <f t="shared" si="15"/>
        <v>0.4443333333333333</v>
      </c>
      <c r="AY261" s="3" t="str">
        <f>VLOOKUP($B261,[1]queries!$A$2:$V$697,AY$1,FALSE)</f>
        <v>airport</v>
      </c>
      <c r="AZ261" s="3" t="str">
        <f>VLOOKUP($B261,[1]queries!$A$2:$V$697,AZ$1,FALSE)</f>
        <v>SELECT iata_code, icao_code, airport_name, standard_timezone, city, nation FROM airport WHERE city = 'El Arish'</v>
      </c>
      <c r="BA261" s="3" t="str">
        <f>VLOOKUP($B261,[1]queries!$A$2:$V$697,BA$1,FALSE)</f>
        <v>List the iata_code, icao_code, airport_name, standard_timezone, city and nation of airports WHERE city is equal to El Arish</v>
      </c>
      <c r="BB261" s="3">
        <f>VLOOKUP($B261,[1]queries!$A$2:$V$697,BB$1,FALSE)</f>
        <v>1</v>
      </c>
      <c r="BC261" s="3">
        <f>VLOOKUP($B261,[1]queries!$A$2:$V$697,BC$1,FALSE)</f>
        <v>6</v>
      </c>
      <c r="BD261" s="3">
        <f>VLOOKUP($B261,[1]queries!$A$2:$V$697,BD$1,FALSE)</f>
        <v>0</v>
      </c>
      <c r="BE261" s="3">
        <f>VLOOKUP($B261,[1]queries!$A$2:$V$697,BE$1,FALSE)</f>
        <v>6</v>
      </c>
      <c r="BF261" s="3">
        <f>VLOOKUP($B261,[1]queries!$A$2:$V$697,BF$1,FALSE)</f>
        <v>1</v>
      </c>
      <c r="BG261" s="3">
        <f>VLOOKUP($B261,[1]queries!$A$2:$V$697,BG$1,FALSE)</f>
        <v>0</v>
      </c>
      <c r="BH261" s="3">
        <f>VLOOKUP($B261,[1]queries!$A$2:$V$697,BH$1,FALSE)</f>
        <v>1</v>
      </c>
      <c r="BI261" s="3">
        <f>VLOOKUP($B261,[1]queries!$A$2:$V$697,BI$1,FALSE)</f>
        <v>0</v>
      </c>
      <c r="BJ261" s="3">
        <f>VLOOKUP($B261,[1]queries!$A$2:$V$697,BJ$1,FALSE)</f>
        <v>0</v>
      </c>
      <c r="BK261" s="3">
        <f>VLOOKUP($B261,[1]queries!$A$2:$V$697,BK$1,FALSE)</f>
        <v>0</v>
      </c>
      <c r="BL261" s="3">
        <f>VLOOKUP($B261,[1]queries!$A$2:$V$697,BL$1,FALSE)</f>
        <v>0</v>
      </c>
      <c r="BM261" s="3">
        <f>VLOOKUP($B261,[1]queries!$A$2:$V$697,BM$1,FALSE)</f>
        <v>0</v>
      </c>
      <c r="BN261" s="3">
        <f>VLOOKUP($B261,[1]queries!$A$2:$V$697,BN$1,FALSE)</f>
        <v>0</v>
      </c>
      <c r="BO261" s="3">
        <f>VLOOKUP($B261,[1]queries!$A$2:$V$697,BO$1,FALSE)</f>
        <v>0</v>
      </c>
      <c r="BP261" s="3">
        <f>VLOOKUP($B261,[1]queries!$A$2:$V$697,BP$1,FALSE)</f>
        <v>0</v>
      </c>
      <c r="BQ261" s="3" t="str">
        <f>VLOOKUP($B261,[1]queries!$A$2:$V$697,BQ$1,FALSE)</f>
        <v/>
      </c>
      <c r="BR261" s="3" t="str">
        <f>VLOOKUP($B261,[1]queries!$A$2:$V$697,BR$1,FALSE)</f>
        <v/>
      </c>
    </row>
    <row r="262" spans="1:70" x14ac:dyDescent="0.2">
      <c r="A262" s="1">
        <v>261</v>
      </c>
      <c r="B262" t="s">
        <v>314</v>
      </c>
      <c r="C262">
        <v>0.86099999999999999</v>
      </c>
      <c r="D262">
        <v>0.86099999999999999</v>
      </c>
      <c r="E262">
        <v>0.91200000000000003</v>
      </c>
      <c r="F262">
        <v>0.91200000000000003</v>
      </c>
      <c r="G262">
        <v>0.88600000000000001</v>
      </c>
      <c r="H262">
        <v>0.88600000000000001</v>
      </c>
      <c r="I262">
        <v>1</v>
      </c>
      <c r="J262">
        <v>0</v>
      </c>
      <c r="K262">
        <v>0</v>
      </c>
      <c r="L262">
        <v>0</v>
      </c>
      <c r="M262">
        <v>3</v>
      </c>
      <c r="N262">
        <v>1511</v>
      </c>
      <c r="O262">
        <v>671</v>
      </c>
      <c r="P262">
        <v>2182</v>
      </c>
      <c r="Q262">
        <v>30211</v>
      </c>
      <c r="R262">
        <v>0.35299999999999998</v>
      </c>
      <c r="S262">
        <v>0.55900000000000005</v>
      </c>
      <c r="T262">
        <v>0.70599999999999996</v>
      </c>
      <c r="U262">
        <v>0.73499999999999999</v>
      </c>
      <c r="V262">
        <v>0.47099999999999997</v>
      </c>
      <c r="W262">
        <v>0.63500000000000001</v>
      </c>
      <c r="X262">
        <v>0.54500000000000004</v>
      </c>
      <c r="Y262">
        <v>0</v>
      </c>
      <c r="Z262">
        <v>0</v>
      </c>
      <c r="AA262">
        <v>0</v>
      </c>
      <c r="AB262">
        <v>3</v>
      </c>
      <c r="AC262">
        <v>1814</v>
      </c>
      <c r="AD262">
        <v>974</v>
      </c>
      <c r="AE262">
        <v>2788</v>
      </c>
      <c r="AF262">
        <v>31844</v>
      </c>
      <c r="AG262">
        <v>0.42899999999999999</v>
      </c>
      <c r="AH262">
        <v>0.61199999999999999</v>
      </c>
      <c r="AI262">
        <v>0.61799999999999999</v>
      </c>
      <c r="AJ262">
        <v>0.70599999999999996</v>
      </c>
      <c r="AK262">
        <v>0.50600000000000001</v>
      </c>
      <c r="AL262">
        <v>0.65600000000000003</v>
      </c>
      <c r="AM262">
        <v>0.75</v>
      </c>
      <c r="AN262">
        <v>0</v>
      </c>
      <c r="AO262">
        <v>0</v>
      </c>
      <c r="AP262">
        <v>0</v>
      </c>
      <c r="AQ262">
        <v>3</v>
      </c>
      <c r="AR262">
        <v>1656</v>
      </c>
      <c r="AS262">
        <v>828</v>
      </c>
      <c r="AT262">
        <v>2484</v>
      </c>
      <c r="AU262">
        <v>37941</v>
      </c>
      <c r="AV262">
        <f t="shared" si="13"/>
        <v>0.62866666666666671</v>
      </c>
      <c r="AW262">
        <f t="shared" si="14"/>
        <v>0.39333333333333337</v>
      </c>
      <c r="AX262">
        <f t="shared" si="15"/>
        <v>0.46866666666666673</v>
      </c>
      <c r="AY262" s="3" t="str">
        <f>VLOOKUP($B262,[1]queries!$A$2:$V$697,AY$1,FALSE)</f>
        <v>chemical_element</v>
      </c>
      <c r="AZ262" s="3" t="str">
        <f>VLOOKUP($B262,[1]queries!$A$2:$V$697,AZ$1,FALSE)</f>
        <v>SELECT atomic_number, symbol, element, periodic_table_group, period, block, atomic_weight, origin, phase FROM chemical_element WHERE periodic_table_group = '13' AND period &gt;= 2</v>
      </c>
      <c r="BA262" s="3" t="str">
        <f>VLOOKUP($B262,[1]queries!$A$2:$V$697,BA$1,FALSE)</f>
        <v>List the atomic_number, symbol, element, periodic_table_group, period, block, atomic_weight, origin and phase of chemical_elements WHERE periodic_table_group is equal to 13 and period is greater or equal than 2</v>
      </c>
      <c r="BB262" s="3">
        <f>VLOOKUP($B262,[1]queries!$A$2:$V$697,BB$1,FALSE)</f>
        <v>6</v>
      </c>
      <c r="BC262" s="3">
        <f>VLOOKUP($B262,[1]queries!$A$2:$V$697,BC$1,FALSE)</f>
        <v>9</v>
      </c>
      <c r="BD262" s="3">
        <f>VLOOKUP($B262,[1]queries!$A$2:$V$697,BD$1,FALSE)</f>
        <v>3</v>
      </c>
      <c r="BE262" s="3">
        <f>VLOOKUP($B262,[1]queries!$A$2:$V$697,BE$1,FALSE)</f>
        <v>6</v>
      </c>
      <c r="BF262" s="3">
        <f>VLOOKUP($B262,[1]queries!$A$2:$V$697,BF$1,FALSE)</f>
        <v>1</v>
      </c>
      <c r="BG262" s="3">
        <f>VLOOKUP($B262,[1]queries!$A$2:$V$697,BG$1,FALSE)</f>
        <v>1</v>
      </c>
      <c r="BH262" s="3">
        <f>VLOOKUP($B262,[1]queries!$A$2:$V$697,BH$1,FALSE)</f>
        <v>1</v>
      </c>
      <c r="BI262" s="3">
        <f>VLOOKUP($B262,[1]queries!$A$2:$V$697,BI$1,FALSE)</f>
        <v>0</v>
      </c>
      <c r="BJ262" s="3">
        <f>VLOOKUP($B262,[1]queries!$A$2:$V$697,BJ$1,FALSE)</f>
        <v>0</v>
      </c>
      <c r="BK262" s="3">
        <f>VLOOKUP($B262,[1]queries!$A$2:$V$697,BK$1,FALSE)</f>
        <v>0</v>
      </c>
      <c r="BL262" s="3">
        <f>VLOOKUP($B262,[1]queries!$A$2:$V$697,BL$1,FALSE)</f>
        <v>0</v>
      </c>
      <c r="BM262" s="3">
        <f>VLOOKUP($B262,[1]queries!$A$2:$V$697,BM$1,FALSE)</f>
        <v>0</v>
      </c>
      <c r="BN262" s="3">
        <f>VLOOKUP($B262,[1]queries!$A$2:$V$697,BN$1,FALSE)</f>
        <v>0</v>
      </c>
      <c r="BO262" s="3">
        <f>VLOOKUP($B262,[1]queries!$A$2:$V$697,BO$1,FALSE)</f>
        <v>0</v>
      </c>
      <c r="BP262" s="3">
        <f>VLOOKUP($B262,[1]queries!$A$2:$V$697,BP$1,FALSE)</f>
        <v>0</v>
      </c>
      <c r="BQ262" s="3">
        <f>VLOOKUP($B262,[1]queries!$A$2:$V$697,BQ$1,FALSE)</f>
        <v>9</v>
      </c>
      <c r="BR262" s="3">
        <f>VLOOKUP($B262,[1]queries!$A$2:$V$697,BR$1,FALSE)</f>
        <v>2</v>
      </c>
    </row>
    <row r="263" spans="1:70" x14ac:dyDescent="0.2">
      <c r="A263" s="1">
        <v>262</v>
      </c>
      <c r="B263" t="s">
        <v>315</v>
      </c>
      <c r="C263">
        <v>0.96399999999999997</v>
      </c>
      <c r="D263">
        <v>0.97899999999999998</v>
      </c>
      <c r="E263">
        <v>0.86599999999999999</v>
      </c>
      <c r="F263">
        <v>0.93</v>
      </c>
      <c r="G263">
        <v>0.91200000000000003</v>
      </c>
      <c r="H263">
        <v>0.95399999999999996</v>
      </c>
      <c r="I263">
        <v>0.877</v>
      </c>
      <c r="J263">
        <v>0</v>
      </c>
      <c r="K263">
        <v>0</v>
      </c>
      <c r="L263">
        <v>0</v>
      </c>
      <c r="M263">
        <v>4</v>
      </c>
      <c r="N263">
        <v>3060</v>
      </c>
      <c r="O263">
        <v>6222</v>
      </c>
      <c r="P263">
        <v>9282</v>
      </c>
      <c r="Q263">
        <v>85669</v>
      </c>
      <c r="R263">
        <v>0.95099999999999996</v>
      </c>
      <c r="S263">
        <v>0.97399999999999998</v>
      </c>
      <c r="T263">
        <v>0.94699999999999995</v>
      </c>
      <c r="U263">
        <v>0.97699999999999998</v>
      </c>
      <c r="V263">
        <v>0.94899999999999995</v>
      </c>
      <c r="W263">
        <v>0.97499999999999998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3006</v>
      </c>
      <c r="AD263">
        <v>6789</v>
      </c>
      <c r="AE263">
        <v>9795</v>
      </c>
      <c r="AF263">
        <v>90861</v>
      </c>
      <c r="AG263">
        <v>0.94699999999999995</v>
      </c>
      <c r="AH263">
        <v>0.96799999999999997</v>
      </c>
      <c r="AI263">
        <v>0.94899999999999995</v>
      </c>
      <c r="AJ263">
        <v>0.97699999999999998</v>
      </c>
      <c r="AK263">
        <v>0.94799999999999995</v>
      </c>
      <c r="AL263">
        <v>0.97199999999999998</v>
      </c>
      <c r="AM263">
        <v>1</v>
      </c>
      <c r="AN263">
        <v>0</v>
      </c>
      <c r="AO263">
        <v>0</v>
      </c>
      <c r="AP263">
        <v>0</v>
      </c>
      <c r="AQ263">
        <v>4</v>
      </c>
      <c r="AR263">
        <v>3000</v>
      </c>
      <c r="AS263">
        <v>6796</v>
      </c>
      <c r="AT263">
        <v>9796</v>
      </c>
      <c r="AU263">
        <v>96321</v>
      </c>
      <c r="AV263">
        <f t="shared" si="13"/>
        <v>0.61033333333333328</v>
      </c>
      <c r="AW263">
        <f t="shared" si="14"/>
        <v>0.65833333333333333</v>
      </c>
      <c r="AX263">
        <f t="shared" si="15"/>
        <v>0.65733333333333333</v>
      </c>
      <c r="AY263" s="3" t="str">
        <f>VLOOKUP($B263,[1]queries!$A$2:$V$697,AY$1,FALSE)</f>
        <v>chemical_element</v>
      </c>
      <c r="AZ263" s="3" t="str">
        <f>VLOOKUP($B263,[1]queries!$A$2:$V$697,AZ$1,FALSE)</f>
        <v>SELECT atomic_number, symbol, element, periodic_table_group, period, block, atomic_weight, origin, phase FROM chemical_element WHERE atomic_weight &gt;= 10.81</v>
      </c>
      <c r="BA263" s="3" t="str">
        <f>VLOOKUP($B263,[1]queries!$A$2:$V$697,BA$1,FALSE)</f>
        <v>List the atomic_number, symbol, element, periodic_table_group, period, block, atomic_weight, origin and phase of chemical_elements WHERE atomic_weight is greater or equal than 10.81</v>
      </c>
      <c r="BB263" s="3">
        <f>VLOOKUP($B263,[1]queries!$A$2:$V$697,BB$1,FALSE)</f>
        <v>114</v>
      </c>
      <c r="BC263" s="3">
        <f>VLOOKUP($B263,[1]queries!$A$2:$V$697,BC$1,FALSE)</f>
        <v>9</v>
      </c>
      <c r="BD263" s="3">
        <f>VLOOKUP($B263,[1]queries!$A$2:$V$697,BD$1,FALSE)</f>
        <v>3</v>
      </c>
      <c r="BE263" s="3">
        <f>VLOOKUP($B263,[1]queries!$A$2:$V$697,BE$1,FALSE)</f>
        <v>6</v>
      </c>
      <c r="BF263" s="3">
        <f>VLOOKUP($B263,[1]queries!$A$2:$V$697,BF$1,FALSE)</f>
        <v>1</v>
      </c>
      <c r="BG263" s="3">
        <f>VLOOKUP($B263,[1]queries!$A$2:$V$697,BG$1,FALSE)</f>
        <v>1</v>
      </c>
      <c r="BH263" s="3">
        <f>VLOOKUP($B263,[1]queries!$A$2:$V$697,BH$1,FALSE)</f>
        <v>0</v>
      </c>
      <c r="BI263" s="3">
        <f>VLOOKUP($B263,[1]queries!$A$2:$V$697,BI$1,FALSE)</f>
        <v>0</v>
      </c>
      <c r="BJ263" s="3">
        <f>VLOOKUP($B263,[1]queries!$A$2:$V$697,BJ$1,FALSE)</f>
        <v>0</v>
      </c>
      <c r="BK263" s="3">
        <f>VLOOKUP($B263,[1]queries!$A$2:$V$697,BK$1,FALSE)</f>
        <v>0</v>
      </c>
      <c r="BL263" s="3">
        <f>VLOOKUP($B263,[1]queries!$A$2:$V$697,BL$1,FALSE)</f>
        <v>0</v>
      </c>
      <c r="BM263" s="3">
        <f>VLOOKUP($B263,[1]queries!$A$2:$V$697,BM$1,FALSE)</f>
        <v>0</v>
      </c>
      <c r="BN263" s="3">
        <f>VLOOKUP($B263,[1]queries!$A$2:$V$697,BN$1,FALSE)</f>
        <v>0</v>
      </c>
      <c r="BO263" s="3">
        <f>VLOOKUP($B263,[1]queries!$A$2:$V$697,BO$1,FALSE)</f>
        <v>0</v>
      </c>
      <c r="BP263" s="3">
        <f>VLOOKUP($B263,[1]queries!$A$2:$V$697,BP$1,FALSE)</f>
        <v>0</v>
      </c>
      <c r="BQ263" s="3">
        <f>VLOOKUP($B263,[1]queries!$A$2:$V$697,BQ$1,FALSE)</f>
        <v>9</v>
      </c>
      <c r="BR263" s="3" t="str">
        <f>VLOOKUP($B263,[1]queries!$A$2:$V$697,BR$1,FALSE)</f>
        <v/>
      </c>
    </row>
    <row r="264" spans="1:70" x14ac:dyDescent="0.2">
      <c r="A264" s="1">
        <v>263</v>
      </c>
      <c r="B264" t="s">
        <v>316</v>
      </c>
      <c r="C264">
        <v>6.7000000000000004E-2</v>
      </c>
      <c r="D264">
        <v>0.46700000000000003</v>
      </c>
      <c r="E264">
        <v>0.33300000000000002</v>
      </c>
      <c r="F264">
        <v>0.66700000000000004</v>
      </c>
      <c r="G264">
        <v>0.111</v>
      </c>
      <c r="H264">
        <v>0.54900000000000004</v>
      </c>
      <c r="I264">
        <v>0.125</v>
      </c>
      <c r="J264">
        <v>0</v>
      </c>
      <c r="K264">
        <v>0</v>
      </c>
      <c r="L264">
        <v>0</v>
      </c>
      <c r="M264">
        <v>7</v>
      </c>
      <c r="N264">
        <v>3230</v>
      </c>
      <c r="O264">
        <v>681</v>
      </c>
      <c r="P264">
        <v>3911</v>
      </c>
      <c r="Q264">
        <v>59611</v>
      </c>
      <c r="R264">
        <v>0.14299999999999999</v>
      </c>
      <c r="S264">
        <v>0.57099999999999995</v>
      </c>
      <c r="T264">
        <v>0.33300000000000002</v>
      </c>
      <c r="U264">
        <v>0.66700000000000004</v>
      </c>
      <c r="V264">
        <v>0.2</v>
      </c>
      <c r="W264">
        <v>0.61499999999999999</v>
      </c>
      <c r="X264">
        <v>0.33300000000000002</v>
      </c>
      <c r="Y264">
        <v>0</v>
      </c>
      <c r="Z264">
        <v>0</v>
      </c>
      <c r="AA264">
        <v>0</v>
      </c>
      <c r="AB264">
        <v>3</v>
      </c>
      <c r="AC264">
        <v>654</v>
      </c>
      <c r="AD264">
        <v>126</v>
      </c>
      <c r="AE264">
        <v>780</v>
      </c>
      <c r="AF264">
        <v>23108</v>
      </c>
      <c r="AG264">
        <v>9.0999999999999998E-2</v>
      </c>
      <c r="AH264">
        <v>0.45500000000000002</v>
      </c>
      <c r="AI264">
        <v>0.33300000000000002</v>
      </c>
      <c r="AJ264">
        <v>0.66700000000000004</v>
      </c>
      <c r="AK264">
        <v>0.14299999999999999</v>
      </c>
      <c r="AL264">
        <v>0.54100000000000004</v>
      </c>
      <c r="AM264">
        <v>0.16700000000000001</v>
      </c>
      <c r="AN264">
        <v>0</v>
      </c>
      <c r="AO264">
        <v>0</v>
      </c>
      <c r="AP264">
        <v>0</v>
      </c>
      <c r="AQ264">
        <v>4</v>
      </c>
      <c r="AR264">
        <v>1215</v>
      </c>
      <c r="AS264">
        <v>314</v>
      </c>
      <c r="AT264">
        <v>1529</v>
      </c>
      <c r="AU264">
        <v>50178</v>
      </c>
      <c r="AV264">
        <f t="shared" si="13"/>
        <v>0.22466666666666668</v>
      </c>
      <c r="AW264">
        <f t="shared" si="14"/>
        <v>0.316</v>
      </c>
      <c r="AX264">
        <f t="shared" si="15"/>
        <v>0.23600000000000002</v>
      </c>
      <c r="AY264" s="3" t="str">
        <f>VLOOKUP($B264,[1]queries!$A$2:$V$697,AY$1,FALSE)</f>
        <v>video_game_publisher</v>
      </c>
      <c r="AZ264" s="3" t="str">
        <f>VLOOKUP($B264,[1]queries!$A$2:$V$697,AZ$1,FALSE)</f>
        <v>SELECT publisher_name, established_in_year, nation FROM video_game_publisher WHERE established_in_year &lt;= 2005 AND nation = 'Italy'</v>
      </c>
      <c r="BA264" s="3" t="str">
        <f>VLOOKUP($B264,[1]queries!$A$2:$V$697,BA$1,FALSE)</f>
        <v>List the publisher_name, established_in_year and nation of video_game_publishers WHERE established_in_year is smaller or equal than 2005 and nation is equal to Italy</v>
      </c>
      <c r="BB264" s="3">
        <f>VLOOKUP($B264,[1]queries!$A$2:$V$697,BB$1,FALSE)</f>
        <v>1</v>
      </c>
      <c r="BC264" s="3">
        <f>VLOOKUP($B264,[1]queries!$A$2:$V$697,BC$1,FALSE)</f>
        <v>3</v>
      </c>
      <c r="BD264" s="3">
        <f>VLOOKUP($B264,[1]queries!$A$2:$V$697,BD$1,FALSE)</f>
        <v>1</v>
      </c>
      <c r="BE264" s="3">
        <f>VLOOKUP($B264,[1]queries!$A$2:$V$697,BE$1,FALSE)</f>
        <v>2</v>
      </c>
      <c r="BF264" s="3">
        <f>VLOOKUP($B264,[1]queries!$A$2:$V$697,BF$1,FALSE)</f>
        <v>1</v>
      </c>
      <c r="BG264" s="3">
        <f>VLOOKUP($B264,[1]queries!$A$2:$V$697,BG$1,FALSE)</f>
        <v>1</v>
      </c>
      <c r="BH264" s="3">
        <f>VLOOKUP($B264,[1]queries!$A$2:$V$697,BH$1,FALSE)</f>
        <v>1</v>
      </c>
      <c r="BI264" s="3">
        <f>VLOOKUP($B264,[1]queries!$A$2:$V$697,BI$1,FALSE)</f>
        <v>0</v>
      </c>
      <c r="BJ264" s="3">
        <f>VLOOKUP($B264,[1]queries!$A$2:$V$697,BJ$1,FALSE)</f>
        <v>0</v>
      </c>
      <c r="BK264" s="3">
        <f>VLOOKUP($B264,[1]queries!$A$2:$V$697,BK$1,FALSE)</f>
        <v>0</v>
      </c>
      <c r="BL264" s="3">
        <f>VLOOKUP($B264,[1]queries!$A$2:$V$697,BL$1,FALSE)</f>
        <v>0</v>
      </c>
      <c r="BM264" s="3">
        <f>VLOOKUP($B264,[1]queries!$A$2:$V$697,BM$1,FALSE)</f>
        <v>0</v>
      </c>
      <c r="BN264" s="3">
        <f>VLOOKUP($B264,[1]queries!$A$2:$V$697,BN$1,FALSE)</f>
        <v>0</v>
      </c>
      <c r="BO264" s="3">
        <f>VLOOKUP($B264,[1]queries!$A$2:$V$697,BO$1,FALSE)</f>
        <v>0</v>
      </c>
      <c r="BP264" s="3">
        <f>VLOOKUP($B264,[1]queries!$A$2:$V$697,BP$1,FALSE)</f>
        <v>0</v>
      </c>
      <c r="BQ264" s="3">
        <f>VLOOKUP($B264,[1]queries!$A$2:$V$697,BQ$1,FALSE)</f>
        <v>3</v>
      </c>
      <c r="BR264" s="3">
        <f>VLOOKUP($B264,[1]queries!$A$2:$V$697,BR$1,FALSE)</f>
        <v>2</v>
      </c>
    </row>
    <row r="265" spans="1:70" x14ac:dyDescent="0.2">
      <c r="A265" s="1">
        <v>264</v>
      </c>
      <c r="B265" t="s">
        <v>317</v>
      </c>
      <c r="C265">
        <v>0.83299999999999996</v>
      </c>
      <c r="D265">
        <v>0.83299999999999996</v>
      </c>
      <c r="E265">
        <v>0.83299999999999996</v>
      </c>
      <c r="F265">
        <v>0.83299999999999996</v>
      </c>
      <c r="G265">
        <v>0.83299999999999996</v>
      </c>
      <c r="H265">
        <v>0.83299999999999996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435</v>
      </c>
      <c r="O265">
        <v>107</v>
      </c>
      <c r="P265">
        <v>542</v>
      </c>
      <c r="Q265">
        <v>17717</v>
      </c>
      <c r="R265">
        <v>0.83299999999999996</v>
      </c>
      <c r="S265">
        <v>0.83299999999999996</v>
      </c>
      <c r="T265">
        <v>0.83299999999999996</v>
      </c>
      <c r="U265">
        <v>0.83299999999999996</v>
      </c>
      <c r="V265">
        <v>0.83299999999999996</v>
      </c>
      <c r="W265">
        <v>0.83299999999999996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411</v>
      </c>
      <c r="AD265">
        <v>66</v>
      </c>
      <c r="AE265">
        <v>477</v>
      </c>
      <c r="AF265">
        <v>15900</v>
      </c>
      <c r="AG265">
        <v>0.83299999999999996</v>
      </c>
      <c r="AH265">
        <v>0.83299999999999996</v>
      </c>
      <c r="AI265">
        <v>0.83299999999999996</v>
      </c>
      <c r="AJ265">
        <v>0.83299999999999996</v>
      </c>
      <c r="AK265">
        <v>0.83299999999999996</v>
      </c>
      <c r="AL265">
        <v>0.83299999999999996</v>
      </c>
      <c r="AM265">
        <v>1</v>
      </c>
      <c r="AN265">
        <v>0</v>
      </c>
      <c r="AO265">
        <v>0</v>
      </c>
      <c r="AP265">
        <v>0</v>
      </c>
      <c r="AQ265">
        <v>2</v>
      </c>
      <c r="AR265">
        <v>411</v>
      </c>
      <c r="AS265">
        <v>107</v>
      </c>
      <c r="AT265">
        <v>518</v>
      </c>
      <c r="AU265">
        <v>17713</v>
      </c>
      <c r="AV265">
        <f t="shared" si="13"/>
        <v>0.61099999999999999</v>
      </c>
      <c r="AW265">
        <f t="shared" si="14"/>
        <v>0.61099999999999999</v>
      </c>
      <c r="AX265">
        <f t="shared" si="15"/>
        <v>0.61099999999999999</v>
      </c>
      <c r="AY265" s="3" t="str">
        <f>VLOOKUP($B265,[1]queries!$A$2:$V$697,AY$1,FALSE)</f>
        <v>airport</v>
      </c>
      <c r="AZ265" s="3" t="str">
        <f>VLOOKUP($B265,[1]queries!$A$2:$V$697,AZ$1,FALSE)</f>
        <v>SELECT iata_code, icao_code, airport_name, standard_timezone, city, nation FROM airport WHERE city = 'Arrabury'</v>
      </c>
      <c r="BA265" s="3" t="str">
        <f>VLOOKUP($B265,[1]queries!$A$2:$V$697,BA$1,FALSE)</f>
        <v>List the iata_code, icao_code, airport_name, standard_timezone, city and nation of airports WHERE city is equal to Arrabury</v>
      </c>
      <c r="BB265" s="3">
        <f>VLOOKUP($B265,[1]queries!$A$2:$V$697,BB$1,FALSE)</f>
        <v>1</v>
      </c>
      <c r="BC265" s="3">
        <f>VLOOKUP($B265,[1]queries!$A$2:$V$697,BC$1,FALSE)</f>
        <v>6</v>
      </c>
      <c r="BD265" s="3">
        <f>VLOOKUP($B265,[1]queries!$A$2:$V$697,BD$1,FALSE)</f>
        <v>0</v>
      </c>
      <c r="BE265" s="3">
        <f>VLOOKUP($B265,[1]queries!$A$2:$V$697,BE$1,FALSE)</f>
        <v>6</v>
      </c>
      <c r="BF265" s="3">
        <f>VLOOKUP($B265,[1]queries!$A$2:$V$697,BF$1,FALSE)</f>
        <v>1</v>
      </c>
      <c r="BG265" s="3">
        <f>VLOOKUP($B265,[1]queries!$A$2:$V$697,BG$1,FALSE)</f>
        <v>0</v>
      </c>
      <c r="BH265" s="3">
        <f>VLOOKUP($B265,[1]queries!$A$2:$V$697,BH$1,FALSE)</f>
        <v>1</v>
      </c>
      <c r="BI265" s="3">
        <f>VLOOKUP($B265,[1]queries!$A$2:$V$697,BI$1,FALSE)</f>
        <v>0</v>
      </c>
      <c r="BJ265" s="3">
        <f>VLOOKUP($B265,[1]queries!$A$2:$V$697,BJ$1,FALSE)</f>
        <v>0</v>
      </c>
      <c r="BK265" s="3">
        <f>VLOOKUP($B265,[1]queries!$A$2:$V$697,BK$1,FALSE)</f>
        <v>0</v>
      </c>
      <c r="BL265" s="3">
        <f>VLOOKUP($B265,[1]queries!$A$2:$V$697,BL$1,FALSE)</f>
        <v>0</v>
      </c>
      <c r="BM265" s="3">
        <f>VLOOKUP($B265,[1]queries!$A$2:$V$697,BM$1,FALSE)</f>
        <v>0</v>
      </c>
      <c r="BN265" s="3">
        <f>VLOOKUP($B265,[1]queries!$A$2:$V$697,BN$1,FALSE)</f>
        <v>0</v>
      </c>
      <c r="BO265" s="3">
        <f>VLOOKUP($B265,[1]queries!$A$2:$V$697,BO$1,FALSE)</f>
        <v>0</v>
      </c>
      <c r="BP265" s="3">
        <f>VLOOKUP($B265,[1]queries!$A$2:$V$697,BP$1,FALSE)</f>
        <v>0</v>
      </c>
      <c r="BQ265" s="3" t="str">
        <f>VLOOKUP($B265,[1]queries!$A$2:$V$697,BQ$1,FALSE)</f>
        <v/>
      </c>
      <c r="BR265" s="3" t="str">
        <f>VLOOKUP($B265,[1]queries!$A$2:$V$697,BR$1,FALSE)</f>
        <v/>
      </c>
    </row>
    <row r="266" spans="1:70" x14ac:dyDescent="0.2">
      <c r="A266" s="1">
        <v>265</v>
      </c>
      <c r="B266" t="s">
        <v>318</v>
      </c>
      <c r="C266">
        <v>0.88900000000000001</v>
      </c>
      <c r="D266">
        <v>0.88900000000000001</v>
      </c>
      <c r="E266">
        <v>0.88900000000000001</v>
      </c>
      <c r="F266">
        <v>0.88900000000000001</v>
      </c>
      <c r="G266">
        <v>0.88900000000000001</v>
      </c>
      <c r="H266">
        <v>0.88900000000000001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528</v>
      </c>
      <c r="O266">
        <v>127</v>
      </c>
      <c r="P266">
        <v>655</v>
      </c>
      <c r="Q266">
        <v>13931</v>
      </c>
      <c r="R266">
        <v>0.77800000000000002</v>
      </c>
      <c r="S266">
        <v>0.77800000000000002</v>
      </c>
      <c r="T266">
        <v>0.77800000000000002</v>
      </c>
      <c r="U266">
        <v>0.77800000000000002</v>
      </c>
      <c r="V266">
        <v>0.77800000000000002</v>
      </c>
      <c r="W266">
        <v>0.77800000000000002</v>
      </c>
      <c r="X266">
        <v>1</v>
      </c>
      <c r="Y266">
        <v>0</v>
      </c>
      <c r="Z266">
        <v>0</v>
      </c>
      <c r="AA266">
        <v>0</v>
      </c>
      <c r="AB266">
        <v>2</v>
      </c>
      <c r="AC266">
        <v>511</v>
      </c>
      <c r="AD266">
        <v>140</v>
      </c>
      <c r="AE266">
        <v>651</v>
      </c>
      <c r="AF266">
        <v>18460</v>
      </c>
      <c r="AG266">
        <v>0.77800000000000002</v>
      </c>
      <c r="AH266">
        <v>0.77800000000000002</v>
      </c>
      <c r="AI266">
        <v>0.77800000000000002</v>
      </c>
      <c r="AJ266">
        <v>0.77800000000000002</v>
      </c>
      <c r="AK266">
        <v>0.77800000000000002</v>
      </c>
      <c r="AL266">
        <v>0.77800000000000002</v>
      </c>
      <c r="AM266">
        <v>1</v>
      </c>
      <c r="AN266">
        <v>0</v>
      </c>
      <c r="AO266">
        <v>0</v>
      </c>
      <c r="AP266">
        <v>0</v>
      </c>
      <c r="AQ266">
        <v>2</v>
      </c>
      <c r="AR266">
        <v>513</v>
      </c>
      <c r="AS266">
        <v>93</v>
      </c>
      <c r="AT266">
        <v>606</v>
      </c>
      <c r="AU266">
        <v>18026</v>
      </c>
      <c r="AV266">
        <f t="shared" si="13"/>
        <v>0.62966666666666671</v>
      </c>
      <c r="AW266">
        <f t="shared" si="14"/>
        <v>0.59266666666666667</v>
      </c>
      <c r="AX266">
        <f t="shared" si="15"/>
        <v>0.59266666666666667</v>
      </c>
      <c r="AY266" s="3" t="str">
        <f>VLOOKUP($B266,[1]queries!$A$2:$V$697,AY$1,FALSE)</f>
        <v>chemical_element</v>
      </c>
      <c r="AZ266" s="3" t="str">
        <f>VLOOKUP($B266,[1]queries!$A$2:$V$697,AZ$1,FALSE)</f>
        <v>SELECT atomic_number, symbol, element, periodic_table_group, period, block, atomic_weight, origin, phase FROM chemical_element WHERE periodic_table_group = '13' AND period = 2</v>
      </c>
      <c r="BA266" s="3" t="str">
        <f>VLOOKUP($B266,[1]queries!$A$2:$V$697,BA$1,FALSE)</f>
        <v>List the atomic_number, symbol, element, periodic_table_group, period, block, atomic_weight, origin and phase of chemical_elements WHERE periodic_table_group is equal to 13 and period is equal to 2</v>
      </c>
      <c r="BB266" s="3">
        <f>VLOOKUP($B266,[1]queries!$A$2:$V$697,BB$1,FALSE)</f>
        <v>1</v>
      </c>
      <c r="BC266" s="3">
        <f>VLOOKUP($B266,[1]queries!$A$2:$V$697,BC$1,FALSE)</f>
        <v>9</v>
      </c>
      <c r="BD266" s="3">
        <f>VLOOKUP($B266,[1]queries!$A$2:$V$697,BD$1,FALSE)</f>
        <v>3</v>
      </c>
      <c r="BE266" s="3">
        <f>VLOOKUP($B266,[1]queries!$A$2:$V$697,BE$1,FALSE)</f>
        <v>6</v>
      </c>
      <c r="BF266" s="3">
        <f>VLOOKUP($B266,[1]queries!$A$2:$V$697,BF$1,FALSE)</f>
        <v>1</v>
      </c>
      <c r="BG266" s="3">
        <f>VLOOKUP($B266,[1]queries!$A$2:$V$697,BG$1,FALSE)</f>
        <v>1</v>
      </c>
      <c r="BH266" s="3">
        <f>VLOOKUP($B266,[1]queries!$A$2:$V$697,BH$1,FALSE)</f>
        <v>1</v>
      </c>
      <c r="BI266" s="3">
        <f>VLOOKUP($B266,[1]queries!$A$2:$V$697,BI$1,FALSE)</f>
        <v>0</v>
      </c>
      <c r="BJ266" s="3">
        <f>VLOOKUP($B266,[1]queries!$A$2:$V$697,BJ$1,FALSE)</f>
        <v>0</v>
      </c>
      <c r="BK266" s="3">
        <f>VLOOKUP($B266,[1]queries!$A$2:$V$697,BK$1,FALSE)</f>
        <v>0</v>
      </c>
      <c r="BL266" s="3">
        <f>VLOOKUP($B266,[1]queries!$A$2:$V$697,BL$1,FALSE)</f>
        <v>0</v>
      </c>
      <c r="BM266" s="3">
        <f>VLOOKUP($B266,[1]queries!$A$2:$V$697,BM$1,FALSE)</f>
        <v>0</v>
      </c>
      <c r="BN266" s="3">
        <f>VLOOKUP($B266,[1]queries!$A$2:$V$697,BN$1,FALSE)</f>
        <v>0</v>
      </c>
      <c r="BO266" s="3">
        <f>VLOOKUP($B266,[1]queries!$A$2:$V$697,BO$1,FALSE)</f>
        <v>0</v>
      </c>
      <c r="BP266" s="3">
        <f>VLOOKUP($B266,[1]queries!$A$2:$V$697,BP$1,FALSE)</f>
        <v>0</v>
      </c>
      <c r="BQ266" s="3">
        <f>VLOOKUP($B266,[1]queries!$A$2:$V$697,BQ$1,FALSE)</f>
        <v>9</v>
      </c>
      <c r="BR266" s="3">
        <f>VLOOKUP($B266,[1]queries!$A$2:$V$697,BR$1,FALSE)</f>
        <v>2</v>
      </c>
    </row>
    <row r="267" spans="1:70" x14ac:dyDescent="0.2">
      <c r="A267" s="1">
        <v>266</v>
      </c>
      <c r="B267" t="s">
        <v>319</v>
      </c>
      <c r="C267">
        <v>0.33300000000000002</v>
      </c>
      <c r="D267">
        <v>0.44400000000000001</v>
      </c>
      <c r="E267">
        <v>0.33300000000000002</v>
      </c>
      <c r="F267">
        <v>0.33300000000000002</v>
      </c>
      <c r="G267">
        <v>0.33300000000000002</v>
      </c>
      <c r="H267">
        <v>0.38100000000000001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514</v>
      </c>
      <c r="O267">
        <v>81</v>
      </c>
      <c r="P267">
        <v>595</v>
      </c>
      <c r="Q267">
        <v>16540</v>
      </c>
      <c r="R267">
        <v>0.57099999999999995</v>
      </c>
      <c r="S267">
        <v>0.57099999999999995</v>
      </c>
      <c r="T267">
        <v>0.88900000000000001</v>
      </c>
      <c r="U267">
        <v>0.88900000000000001</v>
      </c>
      <c r="V267">
        <v>0.69599999999999995</v>
      </c>
      <c r="W267">
        <v>0.69599999999999995</v>
      </c>
      <c r="X267">
        <v>0.33300000000000002</v>
      </c>
      <c r="Y267">
        <v>0</v>
      </c>
      <c r="Z267">
        <v>0</v>
      </c>
      <c r="AA267">
        <v>0</v>
      </c>
      <c r="AB267">
        <v>3</v>
      </c>
      <c r="AC267">
        <v>922</v>
      </c>
      <c r="AD267">
        <v>193</v>
      </c>
      <c r="AE267">
        <v>1115</v>
      </c>
      <c r="AF267">
        <v>24369</v>
      </c>
      <c r="AG267">
        <v>0.222</v>
      </c>
      <c r="AH267">
        <v>0.33300000000000002</v>
      </c>
      <c r="AI267">
        <v>0.222</v>
      </c>
      <c r="AJ267">
        <v>0.222</v>
      </c>
      <c r="AK267">
        <v>0.222</v>
      </c>
      <c r="AL267">
        <v>0.26700000000000002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495</v>
      </c>
      <c r="AS267">
        <v>136</v>
      </c>
      <c r="AT267">
        <v>631</v>
      </c>
      <c r="AU267">
        <v>16210</v>
      </c>
      <c r="AV267">
        <f t="shared" si="13"/>
        <v>0.46033333333333332</v>
      </c>
      <c r="AW267">
        <f t="shared" si="14"/>
        <v>0.34299999999999997</v>
      </c>
      <c r="AX267">
        <f t="shared" si="15"/>
        <v>0.42233333333333328</v>
      </c>
      <c r="AY267" s="3" t="str">
        <f>VLOOKUP($B267,[1]queries!$A$2:$V$697,AY$1,FALSE)</f>
        <v>chemical_element</v>
      </c>
      <c r="AZ267" s="3" t="str">
        <f>VLOOKUP($B267,[1]queries!$A$2:$V$697,AZ$1,FALSE)</f>
        <v>SELECT atomic_number, symbol, element, periodic_table_group, period, block, atomic_weight, origin, phase FROM chemical_element WHERE atomic_weight = 10.81</v>
      </c>
      <c r="BA267" s="3" t="str">
        <f>VLOOKUP($B267,[1]queries!$A$2:$V$697,BA$1,FALSE)</f>
        <v>List the atomic_number, symbol, element, periodic_table_group, period, block, atomic_weight, origin and phase of chemical_elements WHERE atomic_weight is equal to 10.81</v>
      </c>
      <c r="BB267" s="3">
        <f>VLOOKUP($B267,[1]queries!$A$2:$V$697,BB$1,FALSE)</f>
        <v>1</v>
      </c>
      <c r="BC267" s="3">
        <f>VLOOKUP($B267,[1]queries!$A$2:$V$697,BC$1,FALSE)</f>
        <v>9</v>
      </c>
      <c r="BD267" s="3">
        <f>VLOOKUP($B267,[1]queries!$A$2:$V$697,BD$1,FALSE)</f>
        <v>3</v>
      </c>
      <c r="BE267" s="3">
        <f>VLOOKUP($B267,[1]queries!$A$2:$V$697,BE$1,FALSE)</f>
        <v>6</v>
      </c>
      <c r="BF267" s="3">
        <f>VLOOKUP($B267,[1]queries!$A$2:$V$697,BF$1,FALSE)</f>
        <v>1</v>
      </c>
      <c r="BG267" s="3">
        <f>VLOOKUP($B267,[1]queries!$A$2:$V$697,BG$1,FALSE)</f>
        <v>1</v>
      </c>
      <c r="BH267" s="3">
        <f>VLOOKUP($B267,[1]queries!$A$2:$V$697,BH$1,FALSE)</f>
        <v>0</v>
      </c>
      <c r="BI267" s="3">
        <f>VLOOKUP($B267,[1]queries!$A$2:$V$697,BI$1,FALSE)</f>
        <v>0</v>
      </c>
      <c r="BJ267" s="3">
        <f>VLOOKUP($B267,[1]queries!$A$2:$V$697,BJ$1,FALSE)</f>
        <v>0</v>
      </c>
      <c r="BK267" s="3">
        <f>VLOOKUP($B267,[1]queries!$A$2:$V$697,BK$1,FALSE)</f>
        <v>0</v>
      </c>
      <c r="BL267" s="3">
        <f>VLOOKUP($B267,[1]queries!$A$2:$V$697,BL$1,FALSE)</f>
        <v>0</v>
      </c>
      <c r="BM267" s="3">
        <f>VLOOKUP($B267,[1]queries!$A$2:$V$697,BM$1,FALSE)</f>
        <v>0</v>
      </c>
      <c r="BN267" s="3">
        <f>VLOOKUP($B267,[1]queries!$A$2:$V$697,BN$1,FALSE)</f>
        <v>0</v>
      </c>
      <c r="BO267" s="3">
        <f>VLOOKUP($B267,[1]queries!$A$2:$V$697,BO$1,FALSE)</f>
        <v>0</v>
      </c>
      <c r="BP267" s="3">
        <f>VLOOKUP($B267,[1]queries!$A$2:$V$697,BP$1,FALSE)</f>
        <v>0</v>
      </c>
      <c r="BQ267" s="3">
        <f>VLOOKUP($B267,[1]queries!$A$2:$V$697,BQ$1,FALSE)</f>
        <v>9</v>
      </c>
      <c r="BR267" s="3" t="str">
        <f>VLOOKUP($B267,[1]queries!$A$2:$V$697,BR$1,FALSE)</f>
        <v/>
      </c>
    </row>
    <row r="268" spans="1:70" x14ac:dyDescent="0.2">
      <c r="A268" s="1">
        <v>267</v>
      </c>
      <c r="B268" t="s">
        <v>320</v>
      </c>
      <c r="C268">
        <v>0.04</v>
      </c>
      <c r="D268">
        <v>0.4</v>
      </c>
      <c r="E268">
        <v>0.33300000000000002</v>
      </c>
      <c r="F268">
        <v>0.66700000000000004</v>
      </c>
      <c r="G268">
        <v>7.0999999999999994E-2</v>
      </c>
      <c r="H268">
        <v>0.5</v>
      </c>
      <c r="I268">
        <v>6.7000000000000004E-2</v>
      </c>
      <c r="J268">
        <v>0</v>
      </c>
      <c r="K268">
        <v>0</v>
      </c>
      <c r="L268">
        <v>0</v>
      </c>
      <c r="M268">
        <v>5</v>
      </c>
      <c r="N268">
        <v>2387</v>
      </c>
      <c r="O268">
        <v>753</v>
      </c>
      <c r="P268">
        <v>3140</v>
      </c>
      <c r="Q268">
        <v>43344</v>
      </c>
      <c r="R268">
        <v>0.16700000000000001</v>
      </c>
      <c r="S268">
        <v>0.66700000000000004</v>
      </c>
      <c r="T268">
        <v>0.33300000000000002</v>
      </c>
      <c r="U268">
        <v>0.66700000000000004</v>
      </c>
      <c r="V268">
        <v>0.222</v>
      </c>
      <c r="W268">
        <v>0.66700000000000004</v>
      </c>
      <c r="X268">
        <v>0.33300000000000002</v>
      </c>
      <c r="Y268">
        <v>0</v>
      </c>
      <c r="Z268">
        <v>0</v>
      </c>
      <c r="AA268">
        <v>0</v>
      </c>
      <c r="AB268">
        <v>3</v>
      </c>
      <c r="AC268">
        <v>611</v>
      </c>
      <c r="AD268">
        <v>87</v>
      </c>
      <c r="AE268">
        <v>698</v>
      </c>
      <c r="AF268">
        <v>25298</v>
      </c>
      <c r="AG268">
        <v>0.1</v>
      </c>
      <c r="AH268">
        <v>0.5</v>
      </c>
      <c r="AI268">
        <v>0.33300000000000002</v>
      </c>
      <c r="AJ268">
        <v>0.66700000000000004</v>
      </c>
      <c r="AK268">
        <v>0.154</v>
      </c>
      <c r="AL268">
        <v>0.57099999999999995</v>
      </c>
      <c r="AM268">
        <v>0.2</v>
      </c>
      <c r="AN268">
        <v>0</v>
      </c>
      <c r="AO268">
        <v>0</v>
      </c>
      <c r="AP268">
        <v>0</v>
      </c>
      <c r="AQ268">
        <v>4</v>
      </c>
      <c r="AR268">
        <v>1027</v>
      </c>
      <c r="AS268">
        <v>208</v>
      </c>
      <c r="AT268">
        <v>1235</v>
      </c>
      <c r="AU268">
        <v>33420</v>
      </c>
      <c r="AV268">
        <f t="shared" si="13"/>
        <v>0.18899999999999997</v>
      </c>
      <c r="AW268">
        <f t="shared" si="14"/>
        <v>0.33333333333333331</v>
      </c>
      <c r="AX268">
        <f t="shared" si="15"/>
        <v>0.25699999999999995</v>
      </c>
      <c r="AY268" s="3" t="str">
        <f>VLOOKUP($B268,[1]queries!$A$2:$V$697,AY$1,FALSE)</f>
        <v>video_game_publisher</v>
      </c>
      <c r="AZ268" s="3" t="str">
        <f>VLOOKUP($B268,[1]queries!$A$2:$V$697,AZ$1,FALSE)</f>
        <v>SELECT publisher_name, established_in_year, nation FROM video_game_publisher WHERE established_in_year &gt;= 2005 AND nation = 'Italy'</v>
      </c>
      <c r="BA268" s="3" t="str">
        <f>VLOOKUP($B268,[1]queries!$A$2:$V$697,BA$1,FALSE)</f>
        <v>List the publisher_name, established_in_year and nation of video_game_publishers WHERE established_in_year is greater or equal than 2005 and nation is equal to Italy</v>
      </c>
      <c r="BB268" s="3">
        <f>VLOOKUP($B268,[1]queries!$A$2:$V$697,BB$1,FALSE)</f>
        <v>1</v>
      </c>
      <c r="BC268" s="3">
        <f>VLOOKUP($B268,[1]queries!$A$2:$V$697,BC$1,FALSE)</f>
        <v>3</v>
      </c>
      <c r="BD268" s="3">
        <f>VLOOKUP($B268,[1]queries!$A$2:$V$697,BD$1,FALSE)</f>
        <v>1</v>
      </c>
      <c r="BE268" s="3">
        <f>VLOOKUP($B268,[1]queries!$A$2:$V$697,BE$1,FALSE)</f>
        <v>2</v>
      </c>
      <c r="BF268" s="3">
        <f>VLOOKUP($B268,[1]queries!$A$2:$V$697,BF$1,FALSE)</f>
        <v>1</v>
      </c>
      <c r="BG268" s="3">
        <f>VLOOKUP($B268,[1]queries!$A$2:$V$697,BG$1,FALSE)</f>
        <v>1</v>
      </c>
      <c r="BH268" s="3">
        <f>VLOOKUP($B268,[1]queries!$A$2:$V$697,BH$1,FALSE)</f>
        <v>1</v>
      </c>
      <c r="BI268" s="3">
        <f>VLOOKUP($B268,[1]queries!$A$2:$V$697,BI$1,FALSE)</f>
        <v>0</v>
      </c>
      <c r="BJ268" s="3">
        <f>VLOOKUP($B268,[1]queries!$A$2:$V$697,BJ$1,FALSE)</f>
        <v>0</v>
      </c>
      <c r="BK268" s="3">
        <f>VLOOKUP($B268,[1]queries!$A$2:$V$697,BK$1,FALSE)</f>
        <v>0</v>
      </c>
      <c r="BL268" s="3">
        <f>VLOOKUP($B268,[1]queries!$A$2:$V$697,BL$1,FALSE)</f>
        <v>0</v>
      </c>
      <c r="BM268" s="3">
        <f>VLOOKUP($B268,[1]queries!$A$2:$V$697,BM$1,FALSE)</f>
        <v>0</v>
      </c>
      <c r="BN268" s="3">
        <f>VLOOKUP($B268,[1]queries!$A$2:$V$697,BN$1,FALSE)</f>
        <v>0</v>
      </c>
      <c r="BO268" s="3">
        <f>VLOOKUP($B268,[1]queries!$A$2:$V$697,BO$1,FALSE)</f>
        <v>0</v>
      </c>
      <c r="BP268" s="3">
        <f>VLOOKUP($B268,[1]queries!$A$2:$V$697,BP$1,FALSE)</f>
        <v>0</v>
      </c>
      <c r="BQ268" s="3">
        <f>VLOOKUP($B268,[1]queries!$A$2:$V$697,BQ$1,FALSE)</f>
        <v>3</v>
      </c>
      <c r="BR268" s="3">
        <f>VLOOKUP($B268,[1]queries!$A$2:$V$697,BR$1,FALSE)</f>
        <v>2</v>
      </c>
    </row>
    <row r="269" spans="1:70" x14ac:dyDescent="0.2">
      <c r="A269" s="1">
        <v>268</v>
      </c>
      <c r="B269" t="s">
        <v>321</v>
      </c>
      <c r="C269">
        <v>0.83299999999999996</v>
      </c>
      <c r="D269">
        <v>0.83299999999999996</v>
      </c>
      <c r="E269">
        <v>0.83299999999999996</v>
      </c>
      <c r="F269">
        <v>0.83299999999999996</v>
      </c>
      <c r="G269">
        <v>0.83299999999999996</v>
      </c>
      <c r="H269">
        <v>0.83299999999999996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433</v>
      </c>
      <c r="O269">
        <v>107</v>
      </c>
      <c r="P269">
        <v>540</v>
      </c>
      <c r="Q269">
        <v>19525</v>
      </c>
      <c r="R269">
        <v>0.83299999999999996</v>
      </c>
      <c r="S269">
        <v>0.83299999999999996</v>
      </c>
      <c r="T269">
        <v>0.83299999999999996</v>
      </c>
      <c r="U269">
        <v>0.83299999999999996</v>
      </c>
      <c r="V269">
        <v>0.83299999999999996</v>
      </c>
      <c r="W269">
        <v>0.83299999999999996</v>
      </c>
      <c r="X269">
        <v>1</v>
      </c>
      <c r="Y269">
        <v>0</v>
      </c>
      <c r="Z269">
        <v>0</v>
      </c>
      <c r="AA269">
        <v>0</v>
      </c>
      <c r="AB269">
        <v>2</v>
      </c>
      <c r="AC269">
        <v>409</v>
      </c>
      <c r="AD269">
        <v>66</v>
      </c>
      <c r="AE269">
        <v>475</v>
      </c>
      <c r="AF269">
        <v>17518</v>
      </c>
      <c r="AG269">
        <v>0.83299999999999996</v>
      </c>
      <c r="AH269">
        <v>0.83299999999999996</v>
      </c>
      <c r="AI269">
        <v>0.83299999999999996</v>
      </c>
      <c r="AJ269">
        <v>0.83299999999999996</v>
      </c>
      <c r="AK269">
        <v>0.83299999999999996</v>
      </c>
      <c r="AL269">
        <v>0.83299999999999996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409</v>
      </c>
      <c r="AS269">
        <v>107</v>
      </c>
      <c r="AT269">
        <v>516</v>
      </c>
      <c r="AU269">
        <v>16259</v>
      </c>
      <c r="AV269">
        <f t="shared" si="13"/>
        <v>0.61099999999999999</v>
      </c>
      <c r="AW269">
        <f t="shared" si="14"/>
        <v>0.61099999999999999</v>
      </c>
      <c r="AX269">
        <f t="shared" si="15"/>
        <v>0.61099999999999999</v>
      </c>
      <c r="AY269" s="3" t="str">
        <f>VLOOKUP($B269,[1]queries!$A$2:$V$697,AY$1,FALSE)</f>
        <v>airport</v>
      </c>
      <c r="AZ269" s="3" t="str">
        <f>VLOOKUP($B269,[1]queries!$A$2:$V$697,AZ$1,FALSE)</f>
        <v>SELECT iata_code, icao_code, airport_name, standard_timezone, city, nation FROM airport WHERE city = 'Anaa'</v>
      </c>
      <c r="BA269" s="3" t="str">
        <f>VLOOKUP($B269,[1]queries!$A$2:$V$697,BA$1,FALSE)</f>
        <v>List the iata_code, icao_code, airport_name, standard_timezone, city and nation of airports WHERE city is equal to Anaa</v>
      </c>
      <c r="BB269" s="3">
        <f>VLOOKUP($B269,[1]queries!$A$2:$V$697,BB$1,FALSE)</f>
        <v>1</v>
      </c>
      <c r="BC269" s="3">
        <f>VLOOKUP($B269,[1]queries!$A$2:$V$697,BC$1,FALSE)</f>
        <v>6</v>
      </c>
      <c r="BD269" s="3">
        <f>VLOOKUP($B269,[1]queries!$A$2:$V$697,BD$1,FALSE)</f>
        <v>0</v>
      </c>
      <c r="BE269" s="3">
        <f>VLOOKUP($B269,[1]queries!$A$2:$V$697,BE$1,FALSE)</f>
        <v>6</v>
      </c>
      <c r="BF269" s="3">
        <f>VLOOKUP($B269,[1]queries!$A$2:$V$697,BF$1,FALSE)</f>
        <v>1</v>
      </c>
      <c r="BG269" s="3">
        <f>VLOOKUP($B269,[1]queries!$A$2:$V$697,BG$1,FALSE)</f>
        <v>0</v>
      </c>
      <c r="BH269" s="3">
        <f>VLOOKUP($B269,[1]queries!$A$2:$V$697,BH$1,FALSE)</f>
        <v>1</v>
      </c>
      <c r="BI269" s="3">
        <f>VLOOKUP($B269,[1]queries!$A$2:$V$697,BI$1,FALSE)</f>
        <v>0</v>
      </c>
      <c r="BJ269" s="3">
        <f>VLOOKUP($B269,[1]queries!$A$2:$V$697,BJ$1,FALSE)</f>
        <v>0</v>
      </c>
      <c r="BK269" s="3">
        <f>VLOOKUP($B269,[1]queries!$A$2:$V$697,BK$1,FALSE)</f>
        <v>0</v>
      </c>
      <c r="BL269" s="3">
        <f>VLOOKUP($B269,[1]queries!$A$2:$V$697,BL$1,FALSE)</f>
        <v>0</v>
      </c>
      <c r="BM269" s="3">
        <f>VLOOKUP($B269,[1]queries!$A$2:$V$697,BM$1,FALSE)</f>
        <v>0</v>
      </c>
      <c r="BN269" s="3">
        <f>VLOOKUP($B269,[1]queries!$A$2:$V$697,BN$1,FALSE)</f>
        <v>0</v>
      </c>
      <c r="BO269" s="3">
        <f>VLOOKUP($B269,[1]queries!$A$2:$V$697,BO$1,FALSE)</f>
        <v>0</v>
      </c>
      <c r="BP269" s="3">
        <f>VLOOKUP($B269,[1]queries!$A$2:$V$697,BP$1,FALSE)</f>
        <v>0</v>
      </c>
      <c r="BQ269" s="3" t="str">
        <f>VLOOKUP($B269,[1]queries!$A$2:$V$697,BQ$1,FALSE)</f>
        <v/>
      </c>
      <c r="BR269" s="3" t="str">
        <f>VLOOKUP($B269,[1]queries!$A$2:$V$697,BR$1,FALSE)</f>
        <v/>
      </c>
    </row>
    <row r="270" spans="1:70" x14ac:dyDescent="0.2">
      <c r="A270" s="1">
        <v>269</v>
      </c>
      <c r="B270" t="s">
        <v>322</v>
      </c>
      <c r="C270">
        <v>0.46200000000000002</v>
      </c>
      <c r="D270">
        <v>0.53800000000000003</v>
      </c>
      <c r="E270">
        <v>0.75</v>
      </c>
      <c r="F270">
        <v>0.75</v>
      </c>
      <c r="G270">
        <v>0.57099999999999995</v>
      </c>
      <c r="H270">
        <v>0.627</v>
      </c>
      <c r="I270">
        <v>0.5</v>
      </c>
      <c r="J270">
        <v>0</v>
      </c>
      <c r="K270">
        <v>0</v>
      </c>
      <c r="L270">
        <v>0</v>
      </c>
      <c r="M270">
        <v>2</v>
      </c>
      <c r="N270">
        <v>798</v>
      </c>
      <c r="O270">
        <v>537</v>
      </c>
      <c r="P270">
        <v>1335</v>
      </c>
      <c r="Q270">
        <v>19688</v>
      </c>
      <c r="R270">
        <v>0.42899999999999999</v>
      </c>
      <c r="S270">
        <v>0.5</v>
      </c>
      <c r="T270">
        <v>0.75</v>
      </c>
      <c r="U270">
        <v>0.75</v>
      </c>
      <c r="V270">
        <v>0.54500000000000004</v>
      </c>
      <c r="W270">
        <v>0.6</v>
      </c>
      <c r="X270">
        <v>0.5</v>
      </c>
      <c r="Y270">
        <v>0</v>
      </c>
      <c r="Z270">
        <v>0</v>
      </c>
      <c r="AA270">
        <v>0</v>
      </c>
      <c r="AB270">
        <v>2</v>
      </c>
      <c r="AC270">
        <v>580</v>
      </c>
      <c r="AD270">
        <v>301</v>
      </c>
      <c r="AE270">
        <v>881</v>
      </c>
      <c r="AF270">
        <v>15950</v>
      </c>
      <c r="AG270">
        <v>0.42899999999999999</v>
      </c>
      <c r="AH270">
        <v>0.5</v>
      </c>
      <c r="AI270">
        <v>0.75</v>
      </c>
      <c r="AJ270">
        <v>0.75</v>
      </c>
      <c r="AK270">
        <v>0.54500000000000004</v>
      </c>
      <c r="AL270">
        <v>0.6</v>
      </c>
      <c r="AM270">
        <v>0.5</v>
      </c>
      <c r="AN270">
        <v>0</v>
      </c>
      <c r="AO270">
        <v>0</v>
      </c>
      <c r="AP270">
        <v>0</v>
      </c>
      <c r="AQ270">
        <v>2</v>
      </c>
      <c r="AR270">
        <v>558</v>
      </c>
      <c r="AS270">
        <v>273</v>
      </c>
      <c r="AT270">
        <v>831</v>
      </c>
      <c r="AU270">
        <v>15094</v>
      </c>
      <c r="AV270">
        <f t="shared" si="13"/>
        <v>0.37566666666666665</v>
      </c>
      <c r="AW270">
        <f t="shared" si="14"/>
        <v>0.3666666666666667</v>
      </c>
      <c r="AX270">
        <f t="shared" si="15"/>
        <v>0.3666666666666667</v>
      </c>
      <c r="AY270" s="3" t="str">
        <f>VLOOKUP($B270,[1]queries!$A$2:$V$697,AY$1,FALSE)</f>
        <v>chemical_element</v>
      </c>
      <c r="AZ270" s="3" t="str">
        <f>VLOOKUP($B270,[1]queries!$A$2:$V$697,AZ$1,FALSE)</f>
        <v>SELECT atomic_number, symbol, element, periodic_table_group, period, block, atomic_weight, origin, phase FROM chemical_element WHERE periodic_table_group = '2' AND period &lt;= 2</v>
      </c>
      <c r="BA270" s="3" t="str">
        <f>VLOOKUP($B270,[1]queries!$A$2:$V$697,BA$1,FALSE)</f>
        <v>List the atomic_number, symbol, element, periodic_table_group, period, block, atomic_weight, origin and phase of chemical_elements WHERE periodic_table_group is equal to 2 and period is smaller or equal than 2</v>
      </c>
      <c r="BB270" s="3">
        <f>VLOOKUP($B270,[1]queries!$A$2:$V$697,BB$1,FALSE)</f>
        <v>1</v>
      </c>
      <c r="BC270" s="3">
        <f>VLOOKUP($B270,[1]queries!$A$2:$V$697,BC$1,FALSE)</f>
        <v>9</v>
      </c>
      <c r="BD270" s="3">
        <f>VLOOKUP($B270,[1]queries!$A$2:$V$697,BD$1,FALSE)</f>
        <v>3</v>
      </c>
      <c r="BE270" s="3">
        <f>VLOOKUP($B270,[1]queries!$A$2:$V$697,BE$1,FALSE)</f>
        <v>6</v>
      </c>
      <c r="BF270" s="3">
        <f>VLOOKUP($B270,[1]queries!$A$2:$V$697,BF$1,FALSE)</f>
        <v>1</v>
      </c>
      <c r="BG270" s="3">
        <f>VLOOKUP($B270,[1]queries!$A$2:$V$697,BG$1,FALSE)</f>
        <v>1</v>
      </c>
      <c r="BH270" s="3">
        <f>VLOOKUP($B270,[1]queries!$A$2:$V$697,BH$1,FALSE)</f>
        <v>1</v>
      </c>
      <c r="BI270" s="3">
        <f>VLOOKUP($B270,[1]queries!$A$2:$V$697,BI$1,FALSE)</f>
        <v>0</v>
      </c>
      <c r="BJ270" s="3">
        <f>VLOOKUP($B270,[1]queries!$A$2:$V$697,BJ$1,FALSE)</f>
        <v>0</v>
      </c>
      <c r="BK270" s="3">
        <f>VLOOKUP($B270,[1]queries!$A$2:$V$697,BK$1,FALSE)</f>
        <v>0</v>
      </c>
      <c r="BL270" s="3">
        <f>VLOOKUP($B270,[1]queries!$A$2:$V$697,BL$1,FALSE)</f>
        <v>0</v>
      </c>
      <c r="BM270" s="3">
        <f>VLOOKUP($B270,[1]queries!$A$2:$V$697,BM$1,FALSE)</f>
        <v>0</v>
      </c>
      <c r="BN270" s="3">
        <f>VLOOKUP($B270,[1]queries!$A$2:$V$697,BN$1,FALSE)</f>
        <v>0</v>
      </c>
      <c r="BO270" s="3">
        <f>VLOOKUP($B270,[1]queries!$A$2:$V$697,BO$1,FALSE)</f>
        <v>0</v>
      </c>
      <c r="BP270" s="3">
        <f>VLOOKUP($B270,[1]queries!$A$2:$V$697,BP$1,FALSE)</f>
        <v>0</v>
      </c>
      <c r="BQ270" s="3">
        <f>VLOOKUP($B270,[1]queries!$A$2:$V$697,BQ$1,FALSE)</f>
        <v>9</v>
      </c>
      <c r="BR270" s="3">
        <f>VLOOKUP($B270,[1]queries!$A$2:$V$697,BR$1,FALSE)</f>
        <v>2</v>
      </c>
    </row>
    <row r="271" spans="1:70" x14ac:dyDescent="0.2">
      <c r="A271" s="1">
        <v>270</v>
      </c>
      <c r="B271" t="s">
        <v>323</v>
      </c>
      <c r="C271">
        <v>0.86399999999999999</v>
      </c>
      <c r="D271">
        <v>0.86399999999999999</v>
      </c>
      <c r="E271">
        <v>0.90500000000000003</v>
      </c>
      <c r="F271">
        <v>0.90500000000000003</v>
      </c>
      <c r="G271">
        <v>0.88400000000000001</v>
      </c>
      <c r="H271">
        <v>0.88400000000000001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654</v>
      </c>
      <c r="O271">
        <v>312</v>
      </c>
      <c r="P271">
        <v>966</v>
      </c>
      <c r="Q271">
        <v>18416</v>
      </c>
      <c r="R271">
        <v>0.86399999999999999</v>
      </c>
      <c r="S271">
        <v>0.86399999999999999</v>
      </c>
      <c r="T271">
        <v>0.90500000000000003</v>
      </c>
      <c r="U271">
        <v>0.90500000000000003</v>
      </c>
      <c r="V271">
        <v>0.88400000000000001</v>
      </c>
      <c r="W271">
        <v>0.88400000000000001</v>
      </c>
      <c r="X271">
        <v>1</v>
      </c>
      <c r="Y271">
        <v>0</v>
      </c>
      <c r="Z271">
        <v>0</v>
      </c>
      <c r="AA271">
        <v>0</v>
      </c>
      <c r="AB271">
        <v>2</v>
      </c>
      <c r="AC271">
        <v>637</v>
      </c>
      <c r="AD271">
        <v>312</v>
      </c>
      <c r="AE271">
        <v>949</v>
      </c>
      <c r="AF271">
        <v>17876</v>
      </c>
      <c r="AG271">
        <v>0.79200000000000004</v>
      </c>
      <c r="AH271">
        <v>0.79200000000000004</v>
      </c>
      <c r="AI271">
        <v>0.90500000000000003</v>
      </c>
      <c r="AJ271">
        <v>0.90500000000000003</v>
      </c>
      <c r="AK271">
        <v>0.84399999999999997</v>
      </c>
      <c r="AL271">
        <v>0.84399999999999997</v>
      </c>
      <c r="AM271">
        <v>1</v>
      </c>
      <c r="AN271">
        <v>0</v>
      </c>
      <c r="AO271">
        <v>0</v>
      </c>
      <c r="AP271">
        <v>0</v>
      </c>
      <c r="AQ271">
        <v>2</v>
      </c>
      <c r="AR271">
        <v>661</v>
      </c>
      <c r="AS271">
        <v>342</v>
      </c>
      <c r="AT271">
        <v>1003</v>
      </c>
      <c r="AU271">
        <v>20219</v>
      </c>
      <c r="AV271">
        <f t="shared" si="13"/>
        <v>0.628</v>
      </c>
      <c r="AW271">
        <f t="shared" si="14"/>
        <v>0.628</v>
      </c>
      <c r="AX271">
        <f t="shared" si="15"/>
        <v>0.61466666666666658</v>
      </c>
      <c r="AY271" s="3" t="str">
        <f>VLOOKUP($B271,[1]queries!$A$2:$V$697,AY$1,FALSE)</f>
        <v>chemical_element</v>
      </c>
      <c r="AZ271" s="3" t="str">
        <f>VLOOKUP($B271,[1]queries!$A$2:$V$697,AZ$1,FALSE)</f>
        <v>SELECT atomic_number, symbol, element, periodic_table_group, period, block, atomic_weight, origin, phase FROM chemical_element WHERE atomic_weight &lt;= 9.0122</v>
      </c>
      <c r="BA271" s="3" t="str">
        <f>VLOOKUP($B271,[1]queries!$A$2:$V$697,BA$1,FALSE)</f>
        <v>List the atomic_number, symbol, element, periodic_table_group, period, block, atomic_weight, origin and phase of chemical_elements WHERE atomic_weight is smaller or equal than 9.0122</v>
      </c>
      <c r="BB271" s="3">
        <f>VLOOKUP($B271,[1]queries!$A$2:$V$697,BB$1,FALSE)</f>
        <v>4</v>
      </c>
      <c r="BC271" s="3">
        <f>VLOOKUP($B271,[1]queries!$A$2:$V$697,BC$1,FALSE)</f>
        <v>9</v>
      </c>
      <c r="BD271" s="3">
        <f>VLOOKUP($B271,[1]queries!$A$2:$V$697,BD$1,FALSE)</f>
        <v>3</v>
      </c>
      <c r="BE271" s="3">
        <f>VLOOKUP($B271,[1]queries!$A$2:$V$697,BE$1,FALSE)</f>
        <v>6</v>
      </c>
      <c r="BF271" s="3">
        <f>VLOOKUP($B271,[1]queries!$A$2:$V$697,BF$1,FALSE)</f>
        <v>1</v>
      </c>
      <c r="BG271" s="3">
        <f>VLOOKUP($B271,[1]queries!$A$2:$V$697,BG$1,FALSE)</f>
        <v>1</v>
      </c>
      <c r="BH271" s="3">
        <f>VLOOKUP($B271,[1]queries!$A$2:$V$697,BH$1,FALSE)</f>
        <v>0</v>
      </c>
      <c r="BI271" s="3">
        <f>VLOOKUP($B271,[1]queries!$A$2:$V$697,BI$1,FALSE)</f>
        <v>0</v>
      </c>
      <c r="BJ271" s="3">
        <f>VLOOKUP($B271,[1]queries!$A$2:$V$697,BJ$1,FALSE)</f>
        <v>0</v>
      </c>
      <c r="BK271" s="3">
        <f>VLOOKUP($B271,[1]queries!$A$2:$V$697,BK$1,FALSE)</f>
        <v>0</v>
      </c>
      <c r="BL271" s="3">
        <f>VLOOKUP($B271,[1]queries!$A$2:$V$697,BL$1,FALSE)</f>
        <v>0</v>
      </c>
      <c r="BM271" s="3">
        <f>VLOOKUP($B271,[1]queries!$A$2:$V$697,BM$1,FALSE)</f>
        <v>0</v>
      </c>
      <c r="BN271" s="3">
        <f>VLOOKUP($B271,[1]queries!$A$2:$V$697,BN$1,FALSE)</f>
        <v>0</v>
      </c>
      <c r="BO271" s="3">
        <f>VLOOKUP($B271,[1]queries!$A$2:$V$697,BO$1,FALSE)</f>
        <v>0</v>
      </c>
      <c r="BP271" s="3">
        <f>VLOOKUP($B271,[1]queries!$A$2:$V$697,BP$1,FALSE)</f>
        <v>0</v>
      </c>
      <c r="BQ271" s="3">
        <f>VLOOKUP($B271,[1]queries!$A$2:$V$697,BQ$1,FALSE)</f>
        <v>9</v>
      </c>
      <c r="BR271" s="3" t="str">
        <f>VLOOKUP($B271,[1]queries!$A$2:$V$697,BR$1,FALSE)</f>
        <v/>
      </c>
    </row>
    <row r="272" spans="1:70" x14ac:dyDescent="0.2">
      <c r="A272" s="1">
        <v>271</v>
      </c>
      <c r="B272" t="s">
        <v>324</v>
      </c>
      <c r="C272">
        <v>0.61099999999999999</v>
      </c>
      <c r="D272">
        <v>0.61099999999999999</v>
      </c>
      <c r="E272">
        <v>0.105</v>
      </c>
      <c r="F272">
        <v>0.22</v>
      </c>
      <c r="G272">
        <v>0.18</v>
      </c>
      <c r="H272">
        <v>0.32400000000000001</v>
      </c>
      <c r="I272">
        <v>0.13600000000000001</v>
      </c>
      <c r="J272">
        <v>4.9000000000000002E-2</v>
      </c>
      <c r="K272">
        <v>5.5E-2</v>
      </c>
      <c r="L272">
        <v>5.5E-2</v>
      </c>
      <c r="M272">
        <v>5</v>
      </c>
      <c r="N272">
        <v>5197</v>
      </c>
      <c r="O272">
        <v>2290</v>
      </c>
      <c r="P272">
        <v>7487</v>
      </c>
      <c r="Q272">
        <v>60251</v>
      </c>
      <c r="R272">
        <v>0.55100000000000005</v>
      </c>
      <c r="S272">
        <v>0.55100000000000005</v>
      </c>
      <c r="T272">
        <v>0.10299999999999999</v>
      </c>
      <c r="U272">
        <v>0.215</v>
      </c>
      <c r="V272">
        <v>0.17299999999999999</v>
      </c>
      <c r="W272">
        <v>0.31</v>
      </c>
      <c r="X272">
        <v>0.15</v>
      </c>
      <c r="Y272">
        <v>3.7999999999999999E-2</v>
      </c>
      <c r="Z272">
        <v>4.9000000000000002E-2</v>
      </c>
      <c r="AA272">
        <v>4.9000000000000002E-2</v>
      </c>
      <c r="AB272">
        <v>3</v>
      </c>
      <c r="AC272">
        <v>1864</v>
      </c>
      <c r="AD272">
        <v>1294</v>
      </c>
      <c r="AE272">
        <v>3158</v>
      </c>
      <c r="AF272">
        <v>40067</v>
      </c>
      <c r="AG272">
        <v>0.77600000000000002</v>
      </c>
      <c r="AH272">
        <v>0.77600000000000002</v>
      </c>
      <c r="AI272">
        <v>0.108</v>
      </c>
      <c r="AJ272">
        <v>0.23</v>
      </c>
      <c r="AK272">
        <v>0.189</v>
      </c>
      <c r="AL272">
        <v>0.35399999999999998</v>
      </c>
      <c r="AM272">
        <v>0.104</v>
      </c>
      <c r="AN272">
        <v>5.5E-2</v>
      </c>
      <c r="AO272">
        <v>6.6000000000000003E-2</v>
      </c>
      <c r="AP272">
        <v>6.6000000000000003E-2</v>
      </c>
      <c r="AQ272">
        <v>4</v>
      </c>
      <c r="AR272">
        <v>2295</v>
      </c>
      <c r="AS272">
        <v>1163</v>
      </c>
      <c r="AT272">
        <v>3458</v>
      </c>
      <c r="AU272">
        <v>39829</v>
      </c>
      <c r="AV272">
        <f t="shared" si="13"/>
        <v>0.17166666666666666</v>
      </c>
      <c r="AW272">
        <f t="shared" si="14"/>
        <v>0.16966666666666666</v>
      </c>
      <c r="AX272">
        <f t="shared" si="15"/>
        <v>0.17466666666666666</v>
      </c>
      <c r="AY272" s="3" t="str">
        <f>VLOOKUP($B272,[1]queries!$A$2:$V$697,AY$1,FALSE)</f>
        <v>video_game_publisher</v>
      </c>
      <c r="AZ272" s="3" t="str">
        <f>VLOOKUP($B272,[1]queries!$A$2:$V$697,AZ$1,FALSE)</f>
        <v>SELECT publisher_name, established_in_year, nation FROM video_game_publisher WHERE established_in_year &lt;= 2022 AND nation = 'United States'</v>
      </c>
      <c r="BA272" s="3" t="str">
        <f>VLOOKUP($B272,[1]queries!$A$2:$V$697,BA$1,FALSE)</f>
        <v>List the publisher_name, established_in_year and nation of video_game_publishers WHERE established_in_year is smaller or equal than 2022 and nation is equal to United States</v>
      </c>
      <c r="BB272" s="3">
        <f>VLOOKUP($B272,[1]queries!$A$2:$V$697,BB$1,FALSE)</f>
        <v>346</v>
      </c>
      <c r="BC272" s="3">
        <f>VLOOKUP($B272,[1]queries!$A$2:$V$697,BC$1,FALSE)</f>
        <v>3</v>
      </c>
      <c r="BD272" s="3">
        <f>VLOOKUP($B272,[1]queries!$A$2:$V$697,BD$1,FALSE)</f>
        <v>1</v>
      </c>
      <c r="BE272" s="3">
        <f>VLOOKUP($B272,[1]queries!$A$2:$V$697,BE$1,FALSE)</f>
        <v>2</v>
      </c>
      <c r="BF272" s="3">
        <f>VLOOKUP($B272,[1]queries!$A$2:$V$697,BF$1,FALSE)</f>
        <v>1</v>
      </c>
      <c r="BG272" s="3">
        <f>VLOOKUP($B272,[1]queries!$A$2:$V$697,BG$1,FALSE)</f>
        <v>1</v>
      </c>
      <c r="BH272" s="3">
        <f>VLOOKUP($B272,[1]queries!$A$2:$V$697,BH$1,FALSE)</f>
        <v>1</v>
      </c>
      <c r="BI272" s="3">
        <f>VLOOKUP($B272,[1]queries!$A$2:$V$697,BI$1,FALSE)</f>
        <v>0</v>
      </c>
      <c r="BJ272" s="3">
        <f>VLOOKUP($B272,[1]queries!$A$2:$V$697,BJ$1,FALSE)</f>
        <v>0</v>
      </c>
      <c r="BK272" s="3">
        <f>VLOOKUP($B272,[1]queries!$A$2:$V$697,BK$1,FALSE)</f>
        <v>0</v>
      </c>
      <c r="BL272" s="3">
        <f>VLOOKUP($B272,[1]queries!$A$2:$V$697,BL$1,FALSE)</f>
        <v>0</v>
      </c>
      <c r="BM272" s="3">
        <f>VLOOKUP($B272,[1]queries!$A$2:$V$697,BM$1,FALSE)</f>
        <v>0</v>
      </c>
      <c r="BN272" s="3">
        <f>VLOOKUP($B272,[1]queries!$A$2:$V$697,BN$1,FALSE)</f>
        <v>0</v>
      </c>
      <c r="BO272" s="3">
        <f>VLOOKUP($B272,[1]queries!$A$2:$V$697,BO$1,FALSE)</f>
        <v>0</v>
      </c>
      <c r="BP272" s="3">
        <f>VLOOKUP($B272,[1]queries!$A$2:$V$697,BP$1,FALSE)</f>
        <v>0</v>
      </c>
      <c r="BQ272" s="3">
        <f>VLOOKUP($B272,[1]queries!$A$2:$V$697,BQ$1,FALSE)</f>
        <v>3</v>
      </c>
      <c r="BR272" s="3">
        <f>VLOOKUP($B272,[1]queries!$A$2:$V$697,BR$1,FALSE)</f>
        <v>2</v>
      </c>
    </row>
    <row r="273" spans="1:70" x14ac:dyDescent="0.2">
      <c r="A273" s="1">
        <v>272</v>
      </c>
      <c r="B273" t="s">
        <v>325</v>
      </c>
      <c r="C273">
        <v>0.5</v>
      </c>
      <c r="D273">
        <v>0.5</v>
      </c>
      <c r="E273">
        <v>0.5</v>
      </c>
      <c r="F273">
        <v>0.5</v>
      </c>
      <c r="G273">
        <v>0.5</v>
      </c>
      <c r="H273">
        <v>0.5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463</v>
      </c>
      <c r="O273">
        <v>74</v>
      </c>
      <c r="P273">
        <v>537</v>
      </c>
      <c r="Q273">
        <v>21275</v>
      </c>
      <c r="R273">
        <v>0.66700000000000004</v>
      </c>
      <c r="S273">
        <v>0.66700000000000004</v>
      </c>
      <c r="T273">
        <v>0.66700000000000004</v>
      </c>
      <c r="U273">
        <v>0.66700000000000004</v>
      </c>
      <c r="V273">
        <v>0.66700000000000004</v>
      </c>
      <c r="W273">
        <v>0.66700000000000004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434</v>
      </c>
      <c r="AD273">
        <v>73</v>
      </c>
      <c r="AE273">
        <v>507</v>
      </c>
      <c r="AF273">
        <v>18563</v>
      </c>
      <c r="AG273">
        <v>0.66700000000000004</v>
      </c>
      <c r="AH273">
        <v>0.66700000000000004</v>
      </c>
      <c r="AI273">
        <v>0.66700000000000004</v>
      </c>
      <c r="AJ273">
        <v>0.66700000000000004</v>
      </c>
      <c r="AK273">
        <v>0.66700000000000004</v>
      </c>
      <c r="AL273">
        <v>0.66700000000000004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438</v>
      </c>
      <c r="AS273">
        <v>121</v>
      </c>
      <c r="AT273">
        <v>559</v>
      </c>
      <c r="AU273">
        <v>14462</v>
      </c>
      <c r="AV273">
        <f t="shared" si="13"/>
        <v>0.5</v>
      </c>
      <c r="AW273">
        <f t="shared" si="14"/>
        <v>0.55566666666666664</v>
      </c>
      <c r="AX273">
        <f t="shared" si="15"/>
        <v>0.55566666666666664</v>
      </c>
      <c r="AY273" s="3" t="str">
        <f>VLOOKUP($B273,[1]queries!$A$2:$V$697,AY$1,FALSE)</f>
        <v>airport</v>
      </c>
      <c r="AZ273" s="3" t="str">
        <f>VLOOKUP($B273,[1]queries!$A$2:$V$697,AZ$1,FALSE)</f>
        <v>SELECT iata_code, icao_code, airport_name, standard_timezone, city, nation FROM airport WHERE airport_name = 'Rabah Bitat Airport (Les Salines Airport)'</v>
      </c>
      <c r="BA273" s="3" t="str">
        <f>VLOOKUP($B273,[1]queries!$A$2:$V$697,BA$1,FALSE)</f>
        <v>List the iata_code, icao_code, airport_name, standard_timezone, city and nation of airports WHERE airport_name is equal to Rabah Bitat Airport (Les Salines Airport)</v>
      </c>
      <c r="BB273" s="3">
        <f>VLOOKUP($B273,[1]queries!$A$2:$V$697,BB$1,FALSE)</f>
        <v>1</v>
      </c>
      <c r="BC273" s="3">
        <f>VLOOKUP($B273,[1]queries!$A$2:$V$697,BC$1,FALSE)</f>
        <v>6</v>
      </c>
      <c r="BD273" s="3">
        <f>VLOOKUP($B273,[1]queries!$A$2:$V$697,BD$1,FALSE)</f>
        <v>0</v>
      </c>
      <c r="BE273" s="3">
        <f>VLOOKUP($B273,[1]queries!$A$2:$V$697,BE$1,FALSE)</f>
        <v>6</v>
      </c>
      <c r="BF273" s="3">
        <f>VLOOKUP($B273,[1]queries!$A$2:$V$697,BF$1,FALSE)</f>
        <v>1</v>
      </c>
      <c r="BG273" s="3">
        <f>VLOOKUP($B273,[1]queries!$A$2:$V$697,BG$1,FALSE)</f>
        <v>0</v>
      </c>
      <c r="BH273" s="3">
        <f>VLOOKUP($B273,[1]queries!$A$2:$V$697,BH$1,FALSE)</f>
        <v>1</v>
      </c>
      <c r="BI273" s="3">
        <f>VLOOKUP($B273,[1]queries!$A$2:$V$697,BI$1,FALSE)</f>
        <v>0</v>
      </c>
      <c r="BJ273" s="3">
        <f>VLOOKUP($B273,[1]queries!$A$2:$V$697,BJ$1,FALSE)</f>
        <v>0</v>
      </c>
      <c r="BK273" s="3">
        <f>VLOOKUP($B273,[1]queries!$A$2:$V$697,BK$1,FALSE)</f>
        <v>0</v>
      </c>
      <c r="BL273" s="3">
        <f>VLOOKUP($B273,[1]queries!$A$2:$V$697,BL$1,FALSE)</f>
        <v>0</v>
      </c>
      <c r="BM273" s="3">
        <f>VLOOKUP($B273,[1]queries!$A$2:$V$697,BM$1,FALSE)</f>
        <v>0</v>
      </c>
      <c r="BN273" s="3">
        <f>VLOOKUP($B273,[1]queries!$A$2:$V$697,BN$1,FALSE)</f>
        <v>0</v>
      </c>
      <c r="BO273" s="3">
        <f>VLOOKUP($B273,[1]queries!$A$2:$V$697,BO$1,FALSE)</f>
        <v>0</v>
      </c>
      <c r="BP273" s="3">
        <f>VLOOKUP($B273,[1]queries!$A$2:$V$697,BP$1,FALSE)</f>
        <v>0</v>
      </c>
      <c r="BQ273" s="3" t="str">
        <f>VLOOKUP($B273,[1]queries!$A$2:$V$697,BQ$1,FALSE)</f>
        <v/>
      </c>
      <c r="BR273" s="3" t="str">
        <f>VLOOKUP($B273,[1]queries!$A$2:$V$697,BR$1,FALSE)</f>
        <v/>
      </c>
    </row>
    <row r="274" spans="1:70" x14ac:dyDescent="0.2">
      <c r="A274" s="1">
        <v>273</v>
      </c>
      <c r="B274" t="s">
        <v>326</v>
      </c>
      <c r="C274">
        <v>0.82899999999999996</v>
      </c>
      <c r="D274">
        <v>0.85699999999999998</v>
      </c>
      <c r="E274">
        <v>0.879</v>
      </c>
      <c r="F274">
        <v>0.90900000000000003</v>
      </c>
      <c r="G274">
        <v>0.85299999999999998</v>
      </c>
      <c r="H274">
        <v>0.88200000000000001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753</v>
      </c>
      <c r="O274">
        <v>461</v>
      </c>
      <c r="P274">
        <v>1214</v>
      </c>
      <c r="Q274">
        <v>26016</v>
      </c>
      <c r="R274">
        <v>0.78400000000000003</v>
      </c>
      <c r="S274">
        <v>0.81100000000000005</v>
      </c>
      <c r="T274">
        <v>0.879</v>
      </c>
      <c r="U274">
        <v>0.90900000000000003</v>
      </c>
      <c r="V274">
        <v>0.82899999999999996</v>
      </c>
      <c r="W274">
        <v>0.85699999999999998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805</v>
      </c>
      <c r="AD274">
        <v>872</v>
      </c>
      <c r="AE274">
        <v>1677</v>
      </c>
      <c r="AF274">
        <v>25921</v>
      </c>
      <c r="AG274">
        <v>0.78400000000000003</v>
      </c>
      <c r="AH274">
        <v>0.81100000000000005</v>
      </c>
      <c r="AI274">
        <v>0.879</v>
      </c>
      <c r="AJ274">
        <v>0.90900000000000003</v>
      </c>
      <c r="AK274">
        <v>0.82899999999999996</v>
      </c>
      <c r="AL274">
        <v>0.85699999999999998</v>
      </c>
      <c r="AM274">
        <v>1</v>
      </c>
      <c r="AN274">
        <v>0</v>
      </c>
      <c r="AO274">
        <v>0</v>
      </c>
      <c r="AP274">
        <v>0</v>
      </c>
      <c r="AQ274">
        <v>2</v>
      </c>
      <c r="AR274">
        <v>783</v>
      </c>
      <c r="AS274">
        <v>518</v>
      </c>
      <c r="AT274">
        <v>1301</v>
      </c>
      <c r="AU274">
        <v>21548</v>
      </c>
      <c r="AV274">
        <f t="shared" si="13"/>
        <v>0.62733333333333341</v>
      </c>
      <c r="AW274">
        <f t="shared" si="14"/>
        <v>0.61899999999999999</v>
      </c>
      <c r="AX274">
        <f t="shared" si="15"/>
        <v>0.61899999999999999</v>
      </c>
      <c r="AY274" s="3" t="str">
        <f>VLOOKUP($B274,[1]queries!$A$2:$V$697,AY$1,FALSE)</f>
        <v>chemical_element</v>
      </c>
      <c r="AZ274" s="3" t="str">
        <f>VLOOKUP($B274,[1]queries!$A$2:$V$697,AZ$1,FALSE)</f>
        <v>SELECT atomic_number, symbol, element, periodic_table_group, period, block, atomic_weight, origin, phase FROM chemical_element WHERE periodic_table_group = '2' AND period &gt;= 2</v>
      </c>
      <c r="BA274" s="3" t="str">
        <f>VLOOKUP($B274,[1]queries!$A$2:$V$697,BA$1,FALSE)</f>
        <v>List the atomic_number, symbol, element, periodic_table_group, period, block, atomic_weight, origin and phase of chemical_elements WHERE periodic_table_group is equal to 2 and period is greater or equal than 2</v>
      </c>
      <c r="BB274" s="3">
        <f>VLOOKUP($B274,[1]queries!$A$2:$V$697,BB$1,FALSE)</f>
        <v>6</v>
      </c>
      <c r="BC274" s="3">
        <f>VLOOKUP($B274,[1]queries!$A$2:$V$697,BC$1,FALSE)</f>
        <v>9</v>
      </c>
      <c r="BD274" s="3">
        <f>VLOOKUP($B274,[1]queries!$A$2:$V$697,BD$1,FALSE)</f>
        <v>3</v>
      </c>
      <c r="BE274" s="3">
        <f>VLOOKUP($B274,[1]queries!$A$2:$V$697,BE$1,FALSE)</f>
        <v>6</v>
      </c>
      <c r="BF274" s="3">
        <f>VLOOKUP($B274,[1]queries!$A$2:$V$697,BF$1,FALSE)</f>
        <v>1</v>
      </c>
      <c r="BG274" s="3">
        <f>VLOOKUP($B274,[1]queries!$A$2:$V$697,BG$1,FALSE)</f>
        <v>1</v>
      </c>
      <c r="BH274" s="3">
        <f>VLOOKUP($B274,[1]queries!$A$2:$V$697,BH$1,FALSE)</f>
        <v>1</v>
      </c>
      <c r="BI274" s="3">
        <f>VLOOKUP($B274,[1]queries!$A$2:$V$697,BI$1,FALSE)</f>
        <v>0</v>
      </c>
      <c r="BJ274" s="3">
        <f>VLOOKUP($B274,[1]queries!$A$2:$V$697,BJ$1,FALSE)</f>
        <v>0</v>
      </c>
      <c r="BK274" s="3">
        <f>VLOOKUP($B274,[1]queries!$A$2:$V$697,BK$1,FALSE)</f>
        <v>0</v>
      </c>
      <c r="BL274" s="3">
        <f>VLOOKUP($B274,[1]queries!$A$2:$V$697,BL$1,FALSE)</f>
        <v>0</v>
      </c>
      <c r="BM274" s="3">
        <f>VLOOKUP($B274,[1]queries!$A$2:$V$697,BM$1,FALSE)</f>
        <v>0</v>
      </c>
      <c r="BN274" s="3">
        <f>VLOOKUP($B274,[1]queries!$A$2:$V$697,BN$1,FALSE)</f>
        <v>0</v>
      </c>
      <c r="BO274" s="3">
        <f>VLOOKUP($B274,[1]queries!$A$2:$V$697,BO$1,FALSE)</f>
        <v>0</v>
      </c>
      <c r="BP274" s="3">
        <f>VLOOKUP($B274,[1]queries!$A$2:$V$697,BP$1,FALSE)</f>
        <v>0</v>
      </c>
      <c r="BQ274" s="3">
        <f>VLOOKUP($B274,[1]queries!$A$2:$V$697,BQ$1,FALSE)</f>
        <v>9</v>
      </c>
      <c r="BR274" s="3">
        <f>VLOOKUP($B274,[1]queries!$A$2:$V$697,BR$1,FALSE)</f>
        <v>2</v>
      </c>
    </row>
    <row r="275" spans="1:70" x14ac:dyDescent="0.2">
      <c r="A275" s="1">
        <v>274</v>
      </c>
      <c r="B275" t="s">
        <v>327</v>
      </c>
      <c r="C275">
        <v>0.95699999999999996</v>
      </c>
      <c r="D275">
        <v>0.96799999999999997</v>
      </c>
      <c r="E275">
        <v>0.89</v>
      </c>
      <c r="F275">
        <v>0.94499999999999995</v>
      </c>
      <c r="G275">
        <v>0.92200000000000004</v>
      </c>
      <c r="H275">
        <v>0.95599999999999996</v>
      </c>
      <c r="I275">
        <v>0.91300000000000003</v>
      </c>
      <c r="J275">
        <v>0</v>
      </c>
      <c r="K275">
        <v>0</v>
      </c>
      <c r="L275">
        <v>0</v>
      </c>
      <c r="M275">
        <v>4</v>
      </c>
      <c r="N275">
        <v>3051</v>
      </c>
      <c r="O275">
        <v>6493</v>
      </c>
      <c r="P275">
        <v>9544</v>
      </c>
      <c r="Q275">
        <v>78596</v>
      </c>
      <c r="R275">
        <v>0.73799999999999999</v>
      </c>
      <c r="S275">
        <v>0.79100000000000004</v>
      </c>
      <c r="T275">
        <v>0.91100000000000003</v>
      </c>
      <c r="U275">
        <v>0.98099999999999998</v>
      </c>
      <c r="V275">
        <v>0.81499999999999995</v>
      </c>
      <c r="W275">
        <v>0.876</v>
      </c>
      <c r="X275">
        <v>0.96599999999999997</v>
      </c>
      <c r="Y275">
        <v>0</v>
      </c>
      <c r="Z275">
        <v>0</v>
      </c>
      <c r="AA275">
        <v>0</v>
      </c>
      <c r="AB275">
        <v>4</v>
      </c>
      <c r="AC275">
        <v>3095</v>
      </c>
      <c r="AD275">
        <v>7513</v>
      </c>
      <c r="AE275">
        <v>10608</v>
      </c>
      <c r="AF275">
        <v>102563</v>
      </c>
      <c r="AG275">
        <v>0.78800000000000003</v>
      </c>
      <c r="AH275">
        <v>0.79500000000000004</v>
      </c>
      <c r="AI275">
        <v>0.69299999999999995</v>
      </c>
      <c r="AJ275">
        <v>0.78600000000000003</v>
      </c>
      <c r="AK275">
        <v>0.73699999999999999</v>
      </c>
      <c r="AL275">
        <v>0.79100000000000004</v>
      </c>
      <c r="AM275">
        <v>0.72199999999999998</v>
      </c>
      <c r="AN275">
        <v>0</v>
      </c>
      <c r="AO275">
        <v>0</v>
      </c>
      <c r="AP275">
        <v>0</v>
      </c>
      <c r="AQ275">
        <v>4</v>
      </c>
      <c r="AR275">
        <v>1026</v>
      </c>
      <c r="AS275">
        <v>4790</v>
      </c>
      <c r="AT275">
        <v>5816</v>
      </c>
      <c r="AU275">
        <v>72446</v>
      </c>
      <c r="AV275">
        <f t="shared" si="13"/>
        <v>0.623</v>
      </c>
      <c r="AW275">
        <f t="shared" si="14"/>
        <v>0.61399999999999999</v>
      </c>
      <c r="AX275">
        <f t="shared" si="15"/>
        <v>0.5043333333333333</v>
      </c>
      <c r="AY275" s="3" t="str">
        <f>VLOOKUP($B275,[1]queries!$A$2:$V$697,AY$1,FALSE)</f>
        <v>chemical_element</v>
      </c>
      <c r="AZ275" s="3" t="str">
        <f>VLOOKUP($B275,[1]queries!$A$2:$V$697,AZ$1,FALSE)</f>
        <v>SELECT atomic_number, symbol, element, periodic_table_group, period, block, atomic_weight, origin, phase FROM chemical_element WHERE atomic_weight &gt;= 9.0122</v>
      </c>
      <c r="BA275" s="3" t="str">
        <f>VLOOKUP($B275,[1]queries!$A$2:$V$697,BA$1,FALSE)</f>
        <v>List the atomic_number, symbol, element, periodic_table_group, period, block, atomic_weight, origin and phase of chemical_elements WHERE atomic_weight is greater or equal than 9.0122</v>
      </c>
      <c r="BB275" s="3">
        <f>VLOOKUP($B275,[1]queries!$A$2:$V$697,BB$1,FALSE)</f>
        <v>115</v>
      </c>
      <c r="BC275" s="3">
        <f>VLOOKUP($B275,[1]queries!$A$2:$V$697,BC$1,FALSE)</f>
        <v>9</v>
      </c>
      <c r="BD275" s="3">
        <f>VLOOKUP($B275,[1]queries!$A$2:$V$697,BD$1,FALSE)</f>
        <v>3</v>
      </c>
      <c r="BE275" s="3">
        <f>VLOOKUP($B275,[1]queries!$A$2:$V$697,BE$1,FALSE)</f>
        <v>6</v>
      </c>
      <c r="BF275" s="3">
        <f>VLOOKUP($B275,[1]queries!$A$2:$V$697,BF$1,FALSE)</f>
        <v>1</v>
      </c>
      <c r="BG275" s="3">
        <f>VLOOKUP($B275,[1]queries!$A$2:$V$697,BG$1,FALSE)</f>
        <v>1</v>
      </c>
      <c r="BH275" s="3">
        <f>VLOOKUP($B275,[1]queries!$A$2:$V$697,BH$1,FALSE)</f>
        <v>0</v>
      </c>
      <c r="BI275" s="3">
        <f>VLOOKUP($B275,[1]queries!$A$2:$V$697,BI$1,FALSE)</f>
        <v>0</v>
      </c>
      <c r="BJ275" s="3">
        <f>VLOOKUP($B275,[1]queries!$A$2:$V$697,BJ$1,FALSE)</f>
        <v>0</v>
      </c>
      <c r="BK275" s="3">
        <f>VLOOKUP($B275,[1]queries!$A$2:$V$697,BK$1,FALSE)</f>
        <v>0</v>
      </c>
      <c r="BL275" s="3">
        <f>VLOOKUP($B275,[1]queries!$A$2:$V$697,BL$1,FALSE)</f>
        <v>0</v>
      </c>
      <c r="BM275" s="3">
        <f>VLOOKUP($B275,[1]queries!$A$2:$V$697,BM$1,FALSE)</f>
        <v>0</v>
      </c>
      <c r="BN275" s="3">
        <f>VLOOKUP($B275,[1]queries!$A$2:$V$697,BN$1,FALSE)</f>
        <v>0</v>
      </c>
      <c r="BO275" s="3">
        <f>VLOOKUP($B275,[1]queries!$A$2:$V$697,BO$1,FALSE)</f>
        <v>0</v>
      </c>
      <c r="BP275" s="3">
        <f>VLOOKUP($B275,[1]queries!$A$2:$V$697,BP$1,FALSE)</f>
        <v>0</v>
      </c>
      <c r="BQ275" s="3">
        <f>VLOOKUP($B275,[1]queries!$A$2:$V$697,BQ$1,FALSE)</f>
        <v>9</v>
      </c>
      <c r="BR275" s="3" t="str">
        <f>VLOOKUP($B275,[1]queries!$A$2:$V$697,BR$1,FALSE)</f>
        <v/>
      </c>
    </row>
    <row r="276" spans="1:70" x14ac:dyDescent="0.2">
      <c r="A276" s="1">
        <v>275</v>
      </c>
      <c r="B276" t="s">
        <v>328</v>
      </c>
      <c r="C276">
        <v>0.14299999999999999</v>
      </c>
      <c r="D276">
        <v>0.19</v>
      </c>
      <c r="E276">
        <v>0.6</v>
      </c>
      <c r="F276">
        <v>0.6</v>
      </c>
      <c r="G276">
        <v>0.23100000000000001</v>
      </c>
      <c r="H276">
        <v>0.28899999999999998</v>
      </c>
      <c r="I276">
        <v>0.11799999999999999</v>
      </c>
      <c r="J276">
        <v>0</v>
      </c>
      <c r="K276">
        <v>0</v>
      </c>
      <c r="L276">
        <v>0</v>
      </c>
      <c r="M276">
        <v>5</v>
      </c>
      <c r="N276">
        <v>2663</v>
      </c>
      <c r="O276">
        <v>879</v>
      </c>
      <c r="P276">
        <v>3542</v>
      </c>
      <c r="Q276">
        <v>53485</v>
      </c>
      <c r="R276">
        <v>0.15</v>
      </c>
      <c r="S276">
        <v>0.2</v>
      </c>
      <c r="T276">
        <v>0.6</v>
      </c>
      <c r="U276">
        <v>0.6</v>
      </c>
      <c r="V276">
        <v>0.24</v>
      </c>
      <c r="W276">
        <v>0.3</v>
      </c>
      <c r="X276">
        <v>0.125</v>
      </c>
      <c r="Y276">
        <v>0</v>
      </c>
      <c r="Z276">
        <v>0</v>
      </c>
      <c r="AA276">
        <v>0</v>
      </c>
      <c r="AB276">
        <v>4</v>
      </c>
      <c r="AC276">
        <v>1495</v>
      </c>
      <c r="AD276">
        <v>543</v>
      </c>
      <c r="AE276">
        <v>2038</v>
      </c>
      <c r="AF276">
        <v>39895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0.5</v>
      </c>
      <c r="AN276">
        <v>0</v>
      </c>
      <c r="AO276">
        <v>0</v>
      </c>
      <c r="AP276">
        <v>0</v>
      </c>
      <c r="AQ276">
        <v>1</v>
      </c>
      <c r="AR276">
        <v>140</v>
      </c>
      <c r="AS276">
        <v>2</v>
      </c>
      <c r="AT276">
        <v>142</v>
      </c>
      <c r="AU276">
        <v>9830</v>
      </c>
      <c r="AV276">
        <f t="shared" si="13"/>
        <v>0.13566666666666666</v>
      </c>
      <c r="AW276">
        <f t="shared" si="14"/>
        <v>0.14166666666666666</v>
      </c>
      <c r="AX276">
        <f t="shared" si="15"/>
        <v>0.16666666666666666</v>
      </c>
      <c r="AY276" s="3" t="str">
        <f>VLOOKUP($B276,[1]queries!$A$2:$V$697,AY$1,FALSE)</f>
        <v>video_game_publisher</v>
      </c>
      <c r="AZ276" s="3" t="str">
        <f>VLOOKUP($B276,[1]queries!$A$2:$V$697,AZ$1,FALSE)</f>
        <v>SELECT publisher_name, established_in_year, nation FROM video_game_publisher WHERE established_in_year &gt;= 2022 AND nation = 'United States'</v>
      </c>
      <c r="BA276" s="3" t="str">
        <f>VLOOKUP($B276,[1]queries!$A$2:$V$697,BA$1,FALSE)</f>
        <v>List the publisher_name, established_in_year and nation of video_game_publishers WHERE established_in_year is greater or equal than 2022 and nation is equal to United States</v>
      </c>
      <c r="BB276" s="3">
        <f>VLOOKUP($B276,[1]queries!$A$2:$V$697,BB$1,FALSE)</f>
        <v>2</v>
      </c>
      <c r="BC276" s="3">
        <f>VLOOKUP($B276,[1]queries!$A$2:$V$697,BC$1,FALSE)</f>
        <v>3</v>
      </c>
      <c r="BD276" s="3">
        <f>VLOOKUP($B276,[1]queries!$A$2:$V$697,BD$1,FALSE)</f>
        <v>1</v>
      </c>
      <c r="BE276" s="3">
        <f>VLOOKUP($B276,[1]queries!$A$2:$V$697,BE$1,FALSE)</f>
        <v>2</v>
      </c>
      <c r="BF276" s="3">
        <f>VLOOKUP($B276,[1]queries!$A$2:$V$697,BF$1,FALSE)</f>
        <v>1</v>
      </c>
      <c r="BG276" s="3">
        <f>VLOOKUP($B276,[1]queries!$A$2:$V$697,BG$1,FALSE)</f>
        <v>1</v>
      </c>
      <c r="BH276" s="3">
        <f>VLOOKUP($B276,[1]queries!$A$2:$V$697,BH$1,FALSE)</f>
        <v>1</v>
      </c>
      <c r="BI276" s="3">
        <f>VLOOKUP($B276,[1]queries!$A$2:$V$697,BI$1,FALSE)</f>
        <v>0</v>
      </c>
      <c r="BJ276" s="3">
        <f>VLOOKUP($B276,[1]queries!$A$2:$V$697,BJ$1,FALSE)</f>
        <v>0</v>
      </c>
      <c r="BK276" s="3">
        <f>VLOOKUP($B276,[1]queries!$A$2:$V$697,BK$1,FALSE)</f>
        <v>0</v>
      </c>
      <c r="BL276" s="3">
        <f>VLOOKUP($B276,[1]queries!$A$2:$V$697,BL$1,FALSE)</f>
        <v>0</v>
      </c>
      <c r="BM276" s="3">
        <f>VLOOKUP($B276,[1]queries!$A$2:$V$697,BM$1,FALSE)</f>
        <v>0</v>
      </c>
      <c r="BN276" s="3">
        <f>VLOOKUP($B276,[1]queries!$A$2:$V$697,BN$1,FALSE)</f>
        <v>0</v>
      </c>
      <c r="BO276" s="3">
        <f>VLOOKUP($B276,[1]queries!$A$2:$V$697,BO$1,FALSE)</f>
        <v>0</v>
      </c>
      <c r="BP276" s="3">
        <f>VLOOKUP($B276,[1]queries!$A$2:$V$697,BP$1,FALSE)</f>
        <v>0</v>
      </c>
      <c r="BQ276" s="3">
        <f>VLOOKUP($B276,[1]queries!$A$2:$V$697,BQ$1,FALSE)</f>
        <v>3</v>
      </c>
      <c r="BR276" s="3">
        <f>VLOOKUP($B276,[1]queries!$A$2:$V$697,BR$1,FALSE)</f>
        <v>2</v>
      </c>
    </row>
    <row r="277" spans="1:70" x14ac:dyDescent="0.2">
      <c r="A277" s="1">
        <v>276</v>
      </c>
      <c r="B277" t="s">
        <v>329</v>
      </c>
      <c r="C277">
        <v>0.66700000000000004</v>
      </c>
      <c r="D277">
        <v>0.66700000000000004</v>
      </c>
      <c r="E277">
        <v>0.66700000000000004</v>
      </c>
      <c r="F277">
        <v>0.66700000000000004</v>
      </c>
      <c r="G277">
        <v>0.66700000000000004</v>
      </c>
      <c r="H277">
        <v>0.66700000000000004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437</v>
      </c>
      <c r="O277">
        <v>66</v>
      </c>
      <c r="P277">
        <v>503</v>
      </c>
      <c r="Q277">
        <v>15927</v>
      </c>
      <c r="R277">
        <v>0.66700000000000004</v>
      </c>
      <c r="S277">
        <v>0.66700000000000004</v>
      </c>
      <c r="T277">
        <v>0.66700000000000004</v>
      </c>
      <c r="U277">
        <v>0.66700000000000004</v>
      </c>
      <c r="V277">
        <v>0.66700000000000004</v>
      </c>
      <c r="W277">
        <v>0.66700000000000004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413</v>
      </c>
      <c r="AD277">
        <v>66</v>
      </c>
      <c r="AE277">
        <v>479</v>
      </c>
      <c r="AF277">
        <v>17886</v>
      </c>
      <c r="AG277">
        <v>0.5</v>
      </c>
      <c r="AH277">
        <v>0.5</v>
      </c>
      <c r="AI277">
        <v>0.66700000000000004</v>
      </c>
      <c r="AJ277">
        <v>0.66700000000000004</v>
      </c>
      <c r="AK277">
        <v>0.57099999999999995</v>
      </c>
      <c r="AL277">
        <v>0.57099999999999995</v>
      </c>
      <c r="AM277">
        <v>0.33300000000000002</v>
      </c>
      <c r="AN277">
        <v>0</v>
      </c>
      <c r="AO277">
        <v>0</v>
      </c>
      <c r="AP277">
        <v>0</v>
      </c>
      <c r="AQ277">
        <v>3</v>
      </c>
      <c r="AR277">
        <v>804</v>
      </c>
      <c r="AS277">
        <v>189</v>
      </c>
      <c r="AT277">
        <v>993</v>
      </c>
      <c r="AU277">
        <v>26149</v>
      </c>
      <c r="AV277">
        <f t="shared" si="13"/>
        <v>0.55566666666666664</v>
      </c>
      <c r="AW277">
        <f t="shared" si="14"/>
        <v>0.55566666666666664</v>
      </c>
      <c r="AX277">
        <f t="shared" si="15"/>
        <v>0.30133333333333329</v>
      </c>
      <c r="AY277" s="3" t="str">
        <f>VLOOKUP($B277,[1]queries!$A$2:$V$697,AY$1,FALSE)</f>
        <v>airport</v>
      </c>
      <c r="AZ277" s="3" t="str">
        <f>VLOOKUP($B277,[1]queries!$A$2:$V$697,AZ$1,FALSE)</f>
        <v>SELECT iata_code, icao_code, airport_name, standard_timezone, city, nation FROM airport WHERE airport_name = 'Adado Airport'</v>
      </c>
      <c r="BA277" s="3" t="str">
        <f>VLOOKUP($B277,[1]queries!$A$2:$V$697,BA$1,FALSE)</f>
        <v>List the iata_code, icao_code, airport_name, standard_timezone, city and nation of airports WHERE airport_name is equal to Adado Airport</v>
      </c>
      <c r="BB277" s="3">
        <f>VLOOKUP($B277,[1]queries!$A$2:$V$697,BB$1,FALSE)</f>
        <v>1</v>
      </c>
      <c r="BC277" s="3">
        <f>VLOOKUP($B277,[1]queries!$A$2:$V$697,BC$1,FALSE)</f>
        <v>6</v>
      </c>
      <c r="BD277" s="3">
        <f>VLOOKUP($B277,[1]queries!$A$2:$V$697,BD$1,FALSE)</f>
        <v>0</v>
      </c>
      <c r="BE277" s="3">
        <f>VLOOKUP($B277,[1]queries!$A$2:$V$697,BE$1,FALSE)</f>
        <v>6</v>
      </c>
      <c r="BF277" s="3">
        <f>VLOOKUP($B277,[1]queries!$A$2:$V$697,BF$1,FALSE)</f>
        <v>1</v>
      </c>
      <c r="BG277" s="3">
        <f>VLOOKUP($B277,[1]queries!$A$2:$V$697,BG$1,FALSE)</f>
        <v>0</v>
      </c>
      <c r="BH277" s="3">
        <f>VLOOKUP($B277,[1]queries!$A$2:$V$697,BH$1,FALSE)</f>
        <v>1</v>
      </c>
      <c r="BI277" s="3">
        <f>VLOOKUP($B277,[1]queries!$A$2:$V$697,BI$1,FALSE)</f>
        <v>0</v>
      </c>
      <c r="BJ277" s="3">
        <f>VLOOKUP($B277,[1]queries!$A$2:$V$697,BJ$1,FALSE)</f>
        <v>0</v>
      </c>
      <c r="BK277" s="3">
        <f>VLOOKUP($B277,[1]queries!$A$2:$V$697,BK$1,FALSE)</f>
        <v>0</v>
      </c>
      <c r="BL277" s="3">
        <f>VLOOKUP($B277,[1]queries!$A$2:$V$697,BL$1,FALSE)</f>
        <v>0</v>
      </c>
      <c r="BM277" s="3">
        <f>VLOOKUP($B277,[1]queries!$A$2:$V$697,BM$1,FALSE)</f>
        <v>0</v>
      </c>
      <c r="BN277" s="3">
        <f>VLOOKUP($B277,[1]queries!$A$2:$V$697,BN$1,FALSE)</f>
        <v>0</v>
      </c>
      <c r="BO277" s="3">
        <f>VLOOKUP($B277,[1]queries!$A$2:$V$697,BO$1,FALSE)</f>
        <v>0</v>
      </c>
      <c r="BP277" s="3">
        <f>VLOOKUP($B277,[1]queries!$A$2:$V$697,BP$1,FALSE)</f>
        <v>0</v>
      </c>
      <c r="BQ277" s="3" t="str">
        <f>VLOOKUP($B277,[1]queries!$A$2:$V$697,BQ$1,FALSE)</f>
        <v/>
      </c>
      <c r="BR277" s="3" t="str">
        <f>VLOOKUP($B277,[1]queries!$A$2:$V$697,BR$1,FALSE)</f>
        <v/>
      </c>
    </row>
    <row r="278" spans="1:70" x14ac:dyDescent="0.2">
      <c r="A278" s="1">
        <v>277</v>
      </c>
      <c r="B278" t="s">
        <v>330</v>
      </c>
      <c r="C278">
        <v>0.46200000000000002</v>
      </c>
      <c r="D278">
        <v>0.46200000000000002</v>
      </c>
      <c r="E278">
        <v>0.75</v>
      </c>
      <c r="F278">
        <v>0.75</v>
      </c>
      <c r="G278">
        <v>0.57099999999999995</v>
      </c>
      <c r="H278">
        <v>0.57099999999999995</v>
      </c>
      <c r="I278">
        <v>0.5</v>
      </c>
      <c r="J278">
        <v>0</v>
      </c>
      <c r="K278">
        <v>0</v>
      </c>
      <c r="L278">
        <v>0</v>
      </c>
      <c r="M278">
        <v>2</v>
      </c>
      <c r="N278">
        <v>597</v>
      </c>
      <c r="O278">
        <v>181</v>
      </c>
      <c r="P278">
        <v>778</v>
      </c>
      <c r="Q278">
        <v>20749</v>
      </c>
      <c r="R278">
        <v>0.15</v>
      </c>
      <c r="S278">
        <v>0.17499999999999999</v>
      </c>
      <c r="T278">
        <v>0.75</v>
      </c>
      <c r="U278">
        <v>0.75</v>
      </c>
      <c r="V278">
        <v>0.25</v>
      </c>
      <c r="W278">
        <v>0.28399999999999997</v>
      </c>
      <c r="X278">
        <v>0.14299999999999999</v>
      </c>
      <c r="Y278">
        <v>0</v>
      </c>
      <c r="Z278">
        <v>0</v>
      </c>
      <c r="AA278">
        <v>0</v>
      </c>
      <c r="AB278">
        <v>2</v>
      </c>
      <c r="AC278">
        <v>852</v>
      </c>
      <c r="AD278">
        <v>933</v>
      </c>
      <c r="AE278">
        <v>1785</v>
      </c>
      <c r="AF278">
        <v>23688</v>
      </c>
      <c r="AG278">
        <v>0.2</v>
      </c>
      <c r="AH278">
        <v>0.23300000000000001</v>
      </c>
      <c r="AI278">
        <v>0.75</v>
      </c>
      <c r="AJ278">
        <v>0.75</v>
      </c>
      <c r="AK278">
        <v>0.316</v>
      </c>
      <c r="AL278">
        <v>0.35599999999999998</v>
      </c>
      <c r="AM278">
        <v>0.1</v>
      </c>
      <c r="AN278">
        <v>0</v>
      </c>
      <c r="AO278">
        <v>0</v>
      </c>
      <c r="AP278">
        <v>0</v>
      </c>
      <c r="AQ278">
        <v>2</v>
      </c>
      <c r="AR278">
        <v>924</v>
      </c>
      <c r="AS278">
        <v>783</v>
      </c>
      <c r="AT278">
        <v>1707</v>
      </c>
      <c r="AU278">
        <v>19340</v>
      </c>
      <c r="AV278">
        <f t="shared" si="13"/>
        <v>0.35699999999999998</v>
      </c>
      <c r="AW278">
        <f t="shared" si="14"/>
        <v>0.14233333333333331</v>
      </c>
      <c r="AX278">
        <f t="shared" si="15"/>
        <v>0.152</v>
      </c>
      <c r="AY278" s="3" t="str">
        <f>VLOOKUP($B278,[1]queries!$A$2:$V$697,AY$1,FALSE)</f>
        <v>chemical_element</v>
      </c>
      <c r="AZ278" s="3" t="str">
        <f>VLOOKUP($B278,[1]queries!$A$2:$V$697,AZ$1,FALSE)</f>
        <v>SELECT atomic_number, symbol, element, periodic_table_group, period, block, atomic_weight, origin, phase FROM chemical_element WHERE periodic_table_group = '2' AND period = 2</v>
      </c>
      <c r="BA278" s="3" t="str">
        <f>VLOOKUP($B278,[1]queries!$A$2:$V$697,BA$1,FALSE)</f>
        <v>List the atomic_number, symbol, element, periodic_table_group, period, block, atomic_weight, origin and phase of chemical_elements WHERE periodic_table_group is equal to 2 and period is equal to 2</v>
      </c>
      <c r="BB278" s="3">
        <f>VLOOKUP($B278,[1]queries!$A$2:$V$697,BB$1,FALSE)</f>
        <v>1</v>
      </c>
      <c r="BC278" s="3">
        <f>VLOOKUP($B278,[1]queries!$A$2:$V$697,BC$1,FALSE)</f>
        <v>9</v>
      </c>
      <c r="BD278" s="3">
        <f>VLOOKUP($B278,[1]queries!$A$2:$V$697,BD$1,FALSE)</f>
        <v>3</v>
      </c>
      <c r="BE278" s="3">
        <f>VLOOKUP($B278,[1]queries!$A$2:$V$697,BE$1,FALSE)</f>
        <v>6</v>
      </c>
      <c r="BF278" s="3">
        <f>VLOOKUP($B278,[1]queries!$A$2:$V$697,BF$1,FALSE)</f>
        <v>1</v>
      </c>
      <c r="BG278" s="3">
        <f>VLOOKUP($B278,[1]queries!$A$2:$V$697,BG$1,FALSE)</f>
        <v>1</v>
      </c>
      <c r="BH278" s="3">
        <f>VLOOKUP($B278,[1]queries!$A$2:$V$697,BH$1,FALSE)</f>
        <v>1</v>
      </c>
      <c r="BI278" s="3">
        <f>VLOOKUP($B278,[1]queries!$A$2:$V$697,BI$1,FALSE)</f>
        <v>0</v>
      </c>
      <c r="BJ278" s="3">
        <f>VLOOKUP($B278,[1]queries!$A$2:$V$697,BJ$1,FALSE)</f>
        <v>0</v>
      </c>
      <c r="BK278" s="3">
        <f>VLOOKUP($B278,[1]queries!$A$2:$V$697,BK$1,FALSE)</f>
        <v>0</v>
      </c>
      <c r="BL278" s="3">
        <f>VLOOKUP($B278,[1]queries!$A$2:$V$697,BL$1,FALSE)</f>
        <v>0</v>
      </c>
      <c r="BM278" s="3">
        <f>VLOOKUP($B278,[1]queries!$A$2:$V$697,BM$1,FALSE)</f>
        <v>0</v>
      </c>
      <c r="BN278" s="3">
        <f>VLOOKUP($B278,[1]queries!$A$2:$V$697,BN$1,FALSE)</f>
        <v>0</v>
      </c>
      <c r="BO278" s="3">
        <f>VLOOKUP($B278,[1]queries!$A$2:$V$697,BO$1,FALSE)</f>
        <v>0</v>
      </c>
      <c r="BP278" s="3">
        <f>VLOOKUP($B278,[1]queries!$A$2:$V$697,BP$1,FALSE)</f>
        <v>0</v>
      </c>
      <c r="BQ278" s="3">
        <f>VLOOKUP($B278,[1]queries!$A$2:$V$697,BQ$1,FALSE)</f>
        <v>9</v>
      </c>
      <c r="BR278" s="3">
        <f>VLOOKUP($B278,[1]queries!$A$2:$V$697,BR$1,FALSE)</f>
        <v>2</v>
      </c>
    </row>
    <row r="279" spans="1:70" x14ac:dyDescent="0.2">
      <c r="A279" s="1">
        <v>278</v>
      </c>
      <c r="B279" t="s">
        <v>331</v>
      </c>
      <c r="C279">
        <v>0.875</v>
      </c>
      <c r="D279">
        <v>0.875</v>
      </c>
      <c r="E279">
        <v>0.875</v>
      </c>
      <c r="F279">
        <v>0.875</v>
      </c>
      <c r="G279">
        <v>0.875</v>
      </c>
      <c r="H279">
        <v>0.875</v>
      </c>
      <c r="I279">
        <v>1</v>
      </c>
      <c r="J279">
        <v>0</v>
      </c>
      <c r="K279">
        <v>0</v>
      </c>
      <c r="L279">
        <v>0</v>
      </c>
      <c r="M279">
        <v>2</v>
      </c>
      <c r="N279">
        <v>533</v>
      </c>
      <c r="O279">
        <v>98</v>
      </c>
      <c r="P279">
        <v>631</v>
      </c>
      <c r="Q279">
        <v>15778</v>
      </c>
      <c r="R279">
        <v>0.75</v>
      </c>
      <c r="S279">
        <v>0.75</v>
      </c>
      <c r="T279">
        <v>0.75</v>
      </c>
      <c r="U279">
        <v>0.75</v>
      </c>
      <c r="V279">
        <v>0.75</v>
      </c>
      <c r="W279">
        <v>0.75</v>
      </c>
      <c r="X279">
        <v>1</v>
      </c>
      <c r="Y279">
        <v>0</v>
      </c>
      <c r="Z279">
        <v>0</v>
      </c>
      <c r="AA279">
        <v>0</v>
      </c>
      <c r="AB279">
        <v>2</v>
      </c>
      <c r="AC279">
        <v>502</v>
      </c>
      <c r="AD279">
        <v>142</v>
      </c>
      <c r="AE279">
        <v>644</v>
      </c>
      <c r="AF279">
        <v>16003</v>
      </c>
      <c r="AG279">
        <v>0.75</v>
      </c>
      <c r="AH279">
        <v>0.75</v>
      </c>
      <c r="AI279">
        <v>0.75</v>
      </c>
      <c r="AJ279">
        <v>0.75</v>
      </c>
      <c r="AK279">
        <v>0.75</v>
      </c>
      <c r="AL279">
        <v>0.75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500</v>
      </c>
      <c r="AS279">
        <v>88</v>
      </c>
      <c r="AT279">
        <v>588</v>
      </c>
      <c r="AU279">
        <v>19876</v>
      </c>
      <c r="AV279">
        <f t="shared" si="13"/>
        <v>0.625</v>
      </c>
      <c r="AW279">
        <f t="shared" si="14"/>
        <v>0.58333333333333337</v>
      </c>
      <c r="AX279">
        <f t="shared" si="15"/>
        <v>0.58333333333333337</v>
      </c>
      <c r="AY279" s="3" t="str">
        <f>VLOOKUP($B279,[1]queries!$A$2:$V$697,AY$1,FALSE)</f>
        <v>chemical_element</v>
      </c>
      <c r="AZ279" s="3" t="str">
        <f>VLOOKUP($B279,[1]queries!$A$2:$V$697,AZ$1,FALSE)</f>
        <v>SELECT atomic_number, symbol, element, periodic_table_group, period, block, atomic_weight, origin, phase FROM chemical_element WHERE atomic_weight = 9.0122</v>
      </c>
      <c r="BA279" s="3" t="str">
        <f>VLOOKUP($B279,[1]queries!$A$2:$V$697,BA$1,FALSE)</f>
        <v>List the atomic_number, symbol, element, periodic_table_group, period, block, atomic_weight, origin and phase of chemical_elements WHERE atomic_weight is equal to 9.0122</v>
      </c>
      <c r="BB279" s="3">
        <f>VLOOKUP($B279,[1]queries!$A$2:$V$697,BB$1,FALSE)</f>
        <v>1</v>
      </c>
      <c r="BC279" s="3">
        <f>VLOOKUP($B279,[1]queries!$A$2:$V$697,BC$1,FALSE)</f>
        <v>9</v>
      </c>
      <c r="BD279" s="3">
        <f>VLOOKUP($B279,[1]queries!$A$2:$V$697,BD$1,FALSE)</f>
        <v>3</v>
      </c>
      <c r="BE279" s="3">
        <f>VLOOKUP($B279,[1]queries!$A$2:$V$697,BE$1,FALSE)</f>
        <v>6</v>
      </c>
      <c r="BF279" s="3">
        <f>VLOOKUP($B279,[1]queries!$A$2:$V$697,BF$1,FALSE)</f>
        <v>1</v>
      </c>
      <c r="BG279" s="3">
        <f>VLOOKUP($B279,[1]queries!$A$2:$V$697,BG$1,FALSE)</f>
        <v>1</v>
      </c>
      <c r="BH279" s="3">
        <f>VLOOKUP($B279,[1]queries!$A$2:$V$697,BH$1,FALSE)</f>
        <v>0</v>
      </c>
      <c r="BI279" s="3">
        <f>VLOOKUP($B279,[1]queries!$A$2:$V$697,BI$1,FALSE)</f>
        <v>0</v>
      </c>
      <c r="BJ279" s="3">
        <f>VLOOKUP($B279,[1]queries!$A$2:$V$697,BJ$1,FALSE)</f>
        <v>0</v>
      </c>
      <c r="BK279" s="3">
        <f>VLOOKUP($B279,[1]queries!$A$2:$V$697,BK$1,FALSE)</f>
        <v>0</v>
      </c>
      <c r="BL279" s="3">
        <f>VLOOKUP($B279,[1]queries!$A$2:$V$697,BL$1,FALSE)</f>
        <v>0</v>
      </c>
      <c r="BM279" s="3">
        <f>VLOOKUP($B279,[1]queries!$A$2:$V$697,BM$1,FALSE)</f>
        <v>0</v>
      </c>
      <c r="BN279" s="3">
        <f>VLOOKUP($B279,[1]queries!$A$2:$V$697,BN$1,FALSE)</f>
        <v>0</v>
      </c>
      <c r="BO279" s="3">
        <f>VLOOKUP($B279,[1]queries!$A$2:$V$697,BO$1,FALSE)</f>
        <v>0</v>
      </c>
      <c r="BP279" s="3">
        <f>VLOOKUP($B279,[1]queries!$A$2:$V$697,BP$1,FALSE)</f>
        <v>0</v>
      </c>
      <c r="BQ279" s="3">
        <f>VLOOKUP($B279,[1]queries!$A$2:$V$697,BQ$1,FALSE)</f>
        <v>9</v>
      </c>
      <c r="BR279" s="3" t="str">
        <f>VLOOKUP($B279,[1]queries!$A$2:$V$697,BR$1,FALSE)</f>
        <v/>
      </c>
    </row>
    <row r="280" spans="1:70" x14ac:dyDescent="0.2">
      <c r="A280" s="1">
        <v>279</v>
      </c>
      <c r="B280" t="s">
        <v>332</v>
      </c>
      <c r="C280">
        <v>0.2</v>
      </c>
      <c r="D280">
        <v>0.2</v>
      </c>
      <c r="E280">
        <v>0.66700000000000004</v>
      </c>
      <c r="F280">
        <v>0.66700000000000004</v>
      </c>
      <c r="G280">
        <v>0.308</v>
      </c>
      <c r="H280">
        <v>0.308</v>
      </c>
      <c r="I280">
        <v>0.125</v>
      </c>
      <c r="J280">
        <v>0</v>
      </c>
      <c r="K280">
        <v>0</v>
      </c>
      <c r="L280">
        <v>0</v>
      </c>
      <c r="M280">
        <v>4</v>
      </c>
      <c r="N280">
        <v>1366</v>
      </c>
      <c r="O280">
        <v>384</v>
      </c>
      <c r="P280">
        <v>1750</v>
      </c>
      <c r="Q280">
        <v>35559</v>
      </c>
      <c r="R280">
        <v>0.25</v>
      </c>
      <c r="S280">
        <v>0.25</v>
      </c>
      <c r="T280">
        <v>0.66700000000000004</v>
      </c>
      <c r="U280">
        <v>0.66700000000000004</v>
      </c>
      <c r="V280">
        <v>0.36399999999999999</v>
      </c>
      <c r="W280">
        <v>0.36399999999999999</v>
      </c>
      <c r="X280">
        <v>0.16700000000000001</v>
      </c>
      <c r="Y280">
        <v>0</v>
      </c>
      <c r="Z280">
        <v>0</v>
      </c>
      <c r="AA280">
        <v>0</v>
      </c>
      <c r="AB280">
        <v>4</v>
      </c>
      <c r="AC280">
        <v>1175</v>
      </c>
      <c r="AD280">
        <v>285</v>
      </c>
      <c r="AE280">
        <v>1460</v>
      </c>
      <c r="AF280">
        <v>31322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140</v>
      </c>
      <c r="AS280">
        <v>2</v>
      </c>
      <c r="AT280">
        <v>142</v>
      </c>
      <c r="AU280">
        <v>10983</v>
      </c>
      <c r="AV280">
        <f t="shared" si="13"/>
        <v>0.14433333333333334</v>
      </c>
      <c r="AW280">
        <f t="shared" si="14"/>
        <v>0.17700000000000002</v>
      </c>
      <c r="AX280">
        <f t="shared" si="15"/>
        <v>0.33333333333333331</v>
      </c>
      <c r="AY280" s="3" t="str">
        <f>VLOOKUP($B280,[1]queries!$A$2:$V$697,AY$1,FALSE)</f>
        <v>video_game_publisher</v>
      </c>
      <c r="AZ280" s="3" t="str">
        <f>VLOOKUP($B280,[1]queries!$A$2:$V$697,AZ$1,FALSE)</f>
        <v>SELECT publisher_name, established_in_year, nation FROM video_game_publisher WHERE established_in_year = 2022 AND nation = 'United States'</v>
      </c>
      <c r="BA280" s="3" t="str">
        <f>VLOOKUP($B280,[1]queries!$A$2:$V$697,BA$1,FALSE)</f>
        <v>List the publisher_name, established_in_year and nation of video_game_publishers WHERE established_in_year is equal to 2022 and nation is equal to United States</v>
      </c>
      <c r="BB280" s="3">
        <f>VLOOKUP($B280,[1]queries!$A$2:$V$697,BB$1,FALSE)</f>
        <v>1</v>
      </c>
      <c r="BC280" s="3">
        <f>VLOOKUP($B280,[1]queries!$A$2:$V$697,BC$1,FALSE)</f>
        <v>3</v>
      </c>
      <c r="BD280" s="3">
        <f>VLOOKUP($B280,[1]queries!$A$2:$V$697,BD$1,FALSE)</f>
        <v>1</v>
      </c>
      <c r="BE280" s="3">
        <f>VLOOKUP($B280,[1]queries!$A$2:$V$697,BE$1,FALSE)</f>
        <v>2</v>
      </c>
      <c r="BF280" s="3">
        <f>VLOOKUP($B280,[1]queries!$A$2:$V$697,BF$1,FALSE)</f>
        <v>1</v>
      </c>
      <c r="BG280" s="3">
        <f>VLOOKUP($B280,[1]queries!$A$2:$V$697,BG$1,FALSE)</f>
        <v>1</v>
      </c>
      <c r="BH280" s="3">
        <f>VLOOKUP($B280,[1]queries!$A$2:$V$697,BH$1,FALSE)</f>
        <v>1</v>
      </c>
      <c r="BI280" s="3">
        <f>VLOOKUP($B280,[1]queries!$A$2:$V$697,BI$1,FALSE)</f>
        <v>0</v>
      </c>
      <c r="BJ280" s="3">
        <f>VLOOKUP($B280,[1]queries!$A$2:$V$697,BJ$1,FALSE)</f>
        <v>0</v>
      </c>
      <c r="BK280" s="3">
        <f>VLOOKUP($B280,[1]queries!$A$2:$V$697,BK$1,FALSE)</f>
        <v>0</v>
      </c>
      <c r="BL280" s="3">
        <f>VLOOKUP($B280,[1]queries!$A$2:$V$697,BL$1,FALSE)</f>
        <v>0</v>
      </c>
      <c r="BM280" s="3">
        <f>VLOOKUP($B280,[1]queries!$A$2:$V$697,BM$1,FALSE)</f>
        <v>0</v>
      </c>
      <c r="BN280" s="3">
        <f>VLOOKUP($B280,[1]queries!$A$2:$V$697,BN$1,FALSE)</f>
        <v>0</v>
      </c>
      <c r="BO280" s="3">
        <f>VLOOKUP($B280,[1]queries!$A$2:$V$697,BO$1,FALSE)</f>
        <v>0</v>
      </c>
      <c r="BP280" s="3">
        <f>VLOOKUP($B280,[1]queries!$A$2:$V$697,BP$1,FALSE)</f>
        <v>0</v>
      </c>
      <c r="BQ280" s="3">
        <f>VLOOKUP($B280,[1]queries!$A$2:$V$697,BQ$1,FALSE)</f>
        <v>3</v>
      </c>
      <c r="BR280" s="3">
        <f>VLOOKUP($B280,[1]queries!$A$2:$V$697,BR$1,FALSE)</f>
        <v>2</v>
      </c>
    </row>
    <row r="281" spans="1:70" x14ac:dyDescent="0.2">
      <c r="A281" s="1">
        <v>280</v>
      </c>
      <c r="B281" t="s">
        <v>333</v>
      </c>
      <c r="C281">
        <v>0.83299999999999996</v>
      </c>
      <c r="D281">
        <v>0.83299999999999996</v>
      </c>
      <c r="E281">
        <v>0.83299999999999996</v>
      </c>
      <c r="F281">
        <v>0.83299999999999996</v>
      </c>
      <c r="G281">
        <v>0.83299999999999996</v>
      </c>
      <c r="H281">
        <v>0.83299999999999996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440</v>
      </c>
      <c r="O281">
        <v>65</v>
      </c>
      <c r="P281">
        <v>505</v>
      </c>
      <c r="Q281">
        <v>19252</v>
      </c>
      <c r="R281">
        <v>0.83299999999999996</v>
      </c>
      <c r="S281">
        <v>0.83299999999999996</v>
      </c>
      <c r="T281">
        <v>0.83299999999999996</v>
      </c>
      <c r="U281">
        <v>0.83299999999999996</v>
      </c>
      <c r="V281">
        <v>0.83299999999999996</v>
      </c>
      <c r="W281">
        <v>0.83299999999999996</v>
      </c>
      <c r="X281">
        <v>1</v>
      </c>
      <c r="Y281">
        <v>0</v>
      </c>
      <c r="Z281">
        <v>0</v>
      </c>
      <c r="AA281">
        <v>0</v>
      </c>
      <c r="AB281">
        <v>2</v>
      </c>
      <c r="AC281">
        <v>416</v>
      </c>
      <c r="AD281">
        <v>65</v>
      </c>
      <c r="AE281">
        <v>481</v>
      </c>
      <c r="AF281">
        <v>19572</v>
      </c>
      <c r="AG281">
        <v>0.83299999999999996</v>
      </c>
      <c r="AH281">
        <v>0.83299999999999996</v>
      </c>
      <c r="AI281">
        <v>0.83299999999999996</v>
      </c>
      <c r="AJ281">
        <v>0.83299999999999996</v>
      </c>
      <c r="AK281">
        <v>0.83299999999999996</v>
      </c>
      <c r="AL281">
        <v>0.83299999999999996</v>
      </c>
      <c r="AM281">
        <v>1</v>
      </c>
      <c r="AN281">
        <v>0</v>
      </c>
      <c r="AO281">
        <v>0</v>
      </c>
      <c r="AP281">
        <v>0</v>
      </c>
      <c r="AQ281">
        <v>2</v>
      </c>
      <c r="AR281">
        <v>416</v>
      </c>
      <c r="AS281">
        <v>105</v>
      </c>
      <c r="AT281">
        <v>521</v>
      </c>
      <c r="AU281">
        <v>17207</v>
      </c>
      <c r="AV281">
        <f t="shared" si="13"/>
        <v>0.61099999999999999</v>
      </c>
      <c r="AW281">
        <f t="shared" si="14"/>
        <v>0.61099999999999999</v>
      </c>
      <c r="AX281">
        <f t="shared" si="15"/>
        <v>0.61099999999999999</v>
      </c>
      <c r="AY281" s="3" t="str">
        <f>VLOOKUP($B281,[1]queries!$A$2:$V$697,AY$1,FALSE)</f>
        <v>airport</v>
      </c>
      <c r="AZ281" s="3" t="str">
        <f>VLOOKUP($B281,[1]queries!$A$2:$V$697,AZ$1,FALSE)</f>
        <v>SELECT iata_code, icao_code, airport_name, standard_timezone, city, nation FROM airport WHERE airport_name = 'El Arish International Airport'</v>
      </c>
      <c r="BA281" s="3" t="str">
        <f>VLOOKUP($B281,[1]queries!$A$2:$V$697,BA$1,FALSE)</f>
        <v>List the iata_code, icao_code, airport_name, standard_timezone, city and nation of airports WHERE airport_name is equal to El Arish International Airport</v>
      </c>
      <c r="BB281" s="3">
        <f>VLOOKUP($B281,[1]queries!$A$2:$V$697,BB$1,FALSE)</f>
        <v>1</v>
      </c>
      <c r="BC281" s="3">
        <f>VLOOKUP($B281,[1]queries!$A$2:$V$697,BC$1,FALSE)</f>
        <v>6</v>
      </c>
      <c r="BD281" s="3">
        <f>VLOOKUP($B281,[1]queries!$A$2:$V$697,BD$1,FALSE)</f>
        <v>0</v>
      </c>
      <c r="BE281" s="3">
        <f>VLOOKUP($B281,[1]queries!$A$2:$V$697,BE$1,FALSE)</f>
        <v>6</v>
      </c>
      <c r="BF281" s="3">
        <f>VLOOKUP($B281,[1]queries!$A$2:$V$697,BF$1,FALSE)</f>
        <v>1</v>
      </c>
      <c r="BG281" s="3">
        <f>VLOOKUP($B281,[1]queries!$A$2:$V$697,BG$1,FALSE)</f>
        <v>0</v>
      </c>
      <c r="BH281" s="3">
        <f>VLOOKUP($B281,[1]queries!$A$2:$V$697,BH$1,FALSE)</f>
        <v>1</v>
      </c>
      <c r="BI281" s="3">
        <f>VLOOKUP($B281,[1]queries!$A$2:$V$697,BI$1,FALSE)</f>
        <v>0</v>
      </c>
      <c r="BJ281" s="3">
        <f>VLOOKUP($B281,[1]queries!$A$2:$V$697,BJ$1,FALSE)</f>
        <v>0</v>
      </c>
      <c r="BK281" s="3">
        <f>VLOOKUP($B281,[1]queries!$A$2:$V$697,BK$1,FALSE)</f>
        <v>0</v>
      </c>
      <c r="BL281" s="3">
        <f>VLOOKUP($B281,[1]queries!$A$2:$V$697,BL$1,FALSE)</f>
        <v>0</v>
      </c>
      <c r="BM281" s="3">
        <f>VLOOKUP($B281,[1]queries!$A$2:$V$697,BM$1,FALSE)</f>
        <v>0</v>
      </c>
      <c r="BN281" s="3">
        <f>VLOOKUP($B281,[1]queries!$A$2:$V$697,BN$1,FALSE)</f>
        <v>0</v>
      </c>
      <c r="BO281" s="3">
        <f>VLOOKUP($B281,[1]queries!$A$2:$V$697,BO$1,FALSE)</f>
        <v>0</v>
      </c>
      <c r="BP281" s="3">
        <f>VLOOKUP($B281,[1]queries!$A$2:$V$697,BP$1,FALSE)</f>
        <v>0</v>
      </c>
      <c r="BQ281" s="3" t="str">
        <f>VLOOKUP($B281,[1]queries!$A$2:$V$697,BQ$1,FALSE)</f>
        <v/>
      </c>
      <c r="BR281" s="3" t="str">
        <f>VLOOKUP($B281,[1]queries!$A$2:$V$697,BR$1,FALSE)</f>
        <v/>
      </c>
    </row>
    <row r="282" spans="1:70" x14ac:dyDescent="0.2">
      <c r="A282" s="1">
        <v>281</v>
      </c>
      <c r="B282" t="s">
        <v>334</v>
      </c>
      <c r="C282">
        <v>0.66700000000000004</v>
      </c>
      <c r="D282">
        <v>0.66700000000000004</v>
      </c>
      <c r="E282">
        <v>0.66700000000000004</v>
      </c>
      <c r="F282">
        <v>0.66700000000000004</v>
      </c>
      <c r="G282">
        <v>0.66700000000000004</v>
      </c>
      <c r="H282">
        <v>0.66700000000000004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529</v>
      </c>
      <c r="O282">
        <v>129</v>
      </c>
      <c r="P282">
        <v>658</v>
      </c>
      <c r="Q282">
        <v>16295</v>
      </c>
      <c r="R282">
        <v>0.77800000000000002</v>
      </c>
      <c r="S282">
        <v>0.77800000000000002</v>
      </c>
      <c r="T282">
        <v>0.77800000000000002</v>
      </c>
      <c r="U282">
        <v>0.77800000000000002</v>
      </c>
      <c r="V282">
        <v>0.77800000000000002</v>
      </c>
      <c r="W282">
        <v>0.77800000000000002</v>
      </c>
      <c r="X282">
        <v>1</v>
      </c>
      <c r="Y282">
        <v>0</v>
      </c>
      <c r="Z282">
        <v>0</v>
      </c>
      <c r="AA282">
        <v>0</v>
      </c>
      <c r="AB282">
        <v>2</v>
      </c>
      <c r="AC282">
        <v>513</v>
      </c>
      <c r="AD282">
        <v>85</v>
      </c>
      <c r="AE282">
        <v>598</v>
      </c>
      <c r="AF282">
        <v>14750</v>
      </c>
      <c r="AG282">
        <v>0.77800000000000002</v>
      </c>
      <c r="AH282">
        <v>0.77800000000000002</v>
      </c>
      <c r="AI282">
        <v>0.77800000000000002</v>
      </c>
      <c r="AJ282">
        <v>0.77800000000000002</v>
      </c>
      <c r="AK282">
        <v>0.77800000000000002</v>
      </c>
      <c r="AL282">
        <v>0.77800000000000002</v>
      </c>
      <c r="AM282">
        <v>1</v>
      </c>
      <c r="AN282">
        <v>0</v>
      </c>
      <c r="AO282">
        <v>0</v>
      </c>
      <c r="AP282">
        <v>0</v>
      </c>
      <c r="AQ282">
        <v>2</v>
      </c>
      <c r="AR282">
        <v>505</v>
      </c>
      <c r="AS282">
        <v>85</v>
      </c>
      <c r="AT282">
        <v>590</v>
      </c>
      <c r="AU282">
        <v>15101</v>
      </c>
      <c r="AV282">
        <f t="shared" si="13"/>
        <v>0.55566666666666664</v>
      </c>
      <c r="AW282">
        <f t="shared" si="14"/>
        <v>0.59266666666666667</v>
      </c>
      <c r="AX282">
        <f t="shared" si="15"/>
        <v>0.59266666666666667</v>
      </c>
      <c r="AY282" s="3" t="str">
        <f>VLOOKUP($B282,[1]queries!$A$2:$V$697,AY$1,FALSE)</f>
        <v>chemical_element</v>
      </c>
      <c r="AZ282" s="3" t="str">
        <f>VLOOKUP($B282,[1]queries!$A$2:$V$697,AZ$1,FALSE)</f>
        <v>SELECT atomic_number, symbol, element, periodic_table_group, period, block, atomic_weight, origin, phase FROM chemical_element WHERE periodic_table_group = '18' AND period &lt;= 1</v>
      </c>
      <c r="BA282" s="3" t="str">
        <f>VLOOKUP($B282,[1]queries!$A$2:$V$697,BA$1,FALSE)</f>
        <v>List the atomic_number, symbol, element, periodic_table_group, period, block, atomic_weight, origin and phase of chemical_elements WHERE periodic_table_group is equal to 18 and period is smaller or equal than 1</v>
      </c>
      <c r="BB282" s="3">
        <f>VLOOKUP($B282,[1]queries!$A$2:$V$697,BB$1,FALSE)</f>
        <v>1</v>
      </c>
      <c r="BC282" s="3">
        <f>VLOOKUP($B282,[1]queries!$A$2:$V$697,BC$1,FALSE)</f>
        <v>9</v>
      </c>
      <c r="BD282" s="3">
        <f>VLOOKUP($B282,[1]queries!$A$2:$V$697,BD$1,FALSE)</f>
        <v>3</v>
      </c>
      <c r="BE282" s="3">
        <f>VLOOKUP($B282,[1]queries!$A$2:$V$697,BE$1,FALSE)</f>
        <v>6</v>
      </c>
      <c r="BF282" s="3">
        <f>VLOOKUP($B282,[1]queries!$A$2:$V$697,BF$1,FALSE)</f>
        <v>1</v>
      </c>
      <c r="BG282" s="3">
        <f>VLOOKUP($B282,[1]queries!$A$2:$V$697,BG$1,FALSE)</f>
        <v>1</v>
      </c>
      <c r="BH282" s="3">
        <f>VLOOKUP($B282,[1]queries!$A$2:$V$697,BH$1,FALSE)</f>
        <v>1</v>
      </c>
      <c r="BI282" s="3">
        <f>VLOOKUP($B282,[1]queries!$A$2:$V$697,BI$1,FALSE)</f>
        <v>0</v>
      </c>
      <c r="BJ282" s="3">
        <f>VLOOKUP($B282,[1]queries!$A$2:$V$697,BJ$1,FALSE)</f>
        <v>0</v>
      </c>
      <c r="BK282" s="3">
        <f>VLOOKUP($B282,[1]queries!$A$2:$V$697,BK$1,FALSE)</f>
        <v>0</v>
      </c>
      <c r="BL282" s="3">
        <f>VLOOKUP($B282,[1]queries!$A$2:$V$697,BL$1,FALSE)</f>
        <v>0</v>
      </c>
      <c r="BM282" s="3">
        <f>VLOOKUP($B282,[1]queries!$A$2:$V$697,BM$1,FALSE)</f>
        <v>0</v>
      </c>
      <c r="BN282" s="3">
        <f>VLOOKUP($B282,[1]queries!$A$2:$V$697,BN$1,FALSE)</f>
        <v>0</v>
      </c>
      <c r="BO282" s="3">
        <f>VLOOKUP($B282,[1]queries!$A$2:$V$697,BO$1,FALSE)</f>
        <v>0</v>
      </c>
      <c r="BP282" s="3">
        <f>VLOOKUP($B282,[1]queries!$A$2:$V$697,BP$1,FALSE)</f>
        <v>0</v>
      </c>
      <c r="BQ282" s="3">
        <f>VLOOKUP($B282,[1]queries!$A$2:$V$697,BQ$1,FALSE)</f>
        <v>9</v>
      </c>
      <c r="BR282" s="3">
        <f>VLOOKUP($B282,[1]queries!$A$2:$V$697,BR$1,FALSE)</f>
        <v>2</v>
      </c>
    </row>
    <row r="283" spans="1:70" x14ac:dyDescent="0.2">
      <c r="A283" s="1">
        <v>282</v>
      </c>
      <c r="B283" t="s">
        <v>335</v>
      </c>
      <c r="C283">
        <v>0.75</v>
      </c>
      <c r="D283">
        <v>0.75</v>
      </c>
      <c r="E283">
        <v>1</v>
      </c>
      <c r="F283">
        <v>1</v>
      </c>
      <c r="G283">
        <v>0.85699999999999998</v>
      </c>
      <c r="H283">
        <v>0.85699999999999998</v>
      </c>
      <c r="I283">
        <v>0.5</v>
      </c>
      <c r="J283">
        <v>1</v>
      </c>
      <c r="K283">
        <v>1</v>
      </c>
      <c r="L283">
        <v>1</v>
      </c>
      <c r="M283">
        <v>2</v>
      </c>
      <c r="N283">
        <v>413</v>
      </c>
      <c r="O283">
        <v>153</v>
      </c>
      <c r="P283">
        <v>566</v>
      </c>
      <c r="Q283">
        <v>24436</v>
      </c>
      <c r="R283">
        <v>0.27300000000000002</v>
      </c>
      <c r="S283">
        <v>0.63600000000000001</v>
      </c>
      <c r="T283">
        <v>1</v>
      </c>
      <c r="U283">
        <v>1</v>
      </c>
      <c r="V283">
        <v>0.42899999999999999</v>
      </c>
      <c r="W283">
        <v>0.77800000000000002</v>
      </c>
      <c r="X283">
        <v>0.2</v>
      </c>
      <c r="Y283">
        <v>1</v>
      </c>
      <c r="Z283">
        <v>1</v>
      </c>
      <c r="AA283">
        <v>1</v>
      </c>
      <c r="AB283">
        <v>3</v>
      </c>
      <c r="AC283">
        <v>661</v>
      </c>
      <c r="AD283">
        <v>145</v>
      </c>
      <c r="AE283">
        <v>806</v>
      </c>
      <c r="AF283">
        <v>28725</v>
      </c>
      <c r="AG283">
        <v>0.27300000000000002</v>
      </c>
      <c r="AH283">
        <v>0.63600000000000001</v>
      </c>
      <c r="AI283">
        <v>1</v>
      </c>
      <c r="AJ283">
        <v>1</v>
      </c>
      <c r="AK283">
        <v>0.42899999999999999</v>
      </c>
      <c r="AL283">
        <v>0.77800000000000002</v>
      </c>
      <c r="AM283">
        <v>0.2</v>
      </c>
      <c r="AN283">
        <v>1</v>
      </c>
      <c r="AO283">
        <v>1</v>
      </c>
      <c r="AP283">
        <v>1</v>
      </c>
      <c r="AQ283">
        <v>3</v>
      </c>
      <c r="AR283">
        <v>646</v>
      </c>
      <c r="AS283">
        <v>145</v>
      </c>
      <c r="AT283">
        <v>791</v>
      </c>
      <c r="AU283">
        <v>31513</v>
      </c>
      <c r="AV283">
        <f t="shared" si="13"/>
        <v>0.78566666666666674</v>
      </c>
      <c r="AW283">
        <f t="shared" si="14"/>
        <v>0.65933333333333333</v>
      </c>
      <c r="AX283">
        <f t="shared" si="15"/>
        <v>0.65933333333333333</v>
      </c>
      <c r="AY283" s="3" t="str">
        <f>VLOOKUP($B283,[1]queries!$A$2:$V$697,AY$1,FALSE)</f>
        <v>video_game_publisher</v>
      </c>
      <c r="AZ283" s="3" t="str">
        <f>VLOOKUP($B283,[1]queries!$A$2:$V$697,AZ$1,FALSE)</f>
        <v>SELECT publisher_name, established_in_year, nation FROM video_game_publisher WHERE established_in_year &lt;= 1991 AND nation = 'Russia'</v>
      </c>
      <c r="BA283" s="3" t="str">
        <f>VLOOKUP($B283,[1]queries!$A$2:$V$697,BA$1,FALSE)</f>
        <v>List the publisher_name, established_in_year and nation of video_game_publishers WHERE established_in_year is smaller or equal than 1991 and nation is equal to Russia</v>
      </c>
      <c r="BB283" s="3">
        <f>VLOOKUP($B283,[1]queries!$A$2:$V$697,BB$1,FALSE)</f>
        <v>1</v>
      </c>
      <c r="BC283" s="3">
        <f>VLOOKUP($B283,[1]queries!$A$2:$V$697,BC$1,FALSE)</f>
        <v>3</v>
      </c>
      <c r="BD283" s="3">
        <f>VLOOKUP($B283,[1]queries!$A$2:$V$697,BD$1,FALSE)</f>
        <v>1</v>
      </c>
      <c r="BE283" s="3">
        <f>VLOOKUP($B283,[1]queries!$A$2:$V$697,BE$1,FALSE)</f>
        <v>2</v>
      </c>
      <c r="BF283" s="3">
        <f>VLOOKUP($B283,[1]queries!$A$2:$V$697,BF$1,FALSE)</f>
        <v>1</v>
      </c>
      <c r="BG283" s="3">
        <f>VLOOKUP($B283,[1]queries!$A$2:$V$697,BG$1,FALSE)</f>
        <v>1</v>
      </c>
      <c r="BH283" s="3">
        <f>VLOOKUP($B283,[1]queries!$A$2:$V$697,BH$1,FALSE)</f>
        <v>1</v>
      </c>
      <c r="BI283" s="3">
        <f>VLOOKUP($B283,[1]queries!$A$2:$V$697,BI$1,FALSE)</f>
        <v>0</v>
      </c>
      <c r="BJ283" s="3">
        <f>VLOOKUP($B283,[1]queries!$A$2:$V$697,BJ$1,FALSE)</f>
        <v>0</v>
      </c>
      <c r="BK283" s="3">
        <f>VLOOKUP($B283,[1]queries!$A$2:$V$697,BK$1,FALSE)</f>
        <v>0</v>
      </c>
      <c r="BL283" s="3">
        <f>VLOOKUP($B283,[1]queries!$A$2:$V$697,BL$1,FALSE)</f>
        <v>0</v>
      </c>
      <c r="BM283" s="3">
        <f>VLOOKUP($B283,[1]queries!$A$2:$V$697,BM$1,FALSE)</f>
        <v>0</v>
      </c>
      <c r="BN283" s="3">
        <f>VLOOKUP($B283,[1]queries!$A$2:$V$697,BN$1,FALSE)</f>
        <v>0</v>
      </c>
      <c r="BO283" s="3">
        <f>VLOOKUP($B283,[1]queries!$A$2:$V$697,BO$1,FALSE)</f>
        <v>0</v>
      </c>
      <c r="BP283" s="3">
        <f>VLOOKUP($B283,[1]queries!$A$2:$V$697,BP$1,FALSE)</f>
        <v>0</v>
      </c>
      <c r="BQ283" s="3">
        <f>VLOOKUP($B283,[1]queries!$A$2:$V$697,BQ$1,FALSE)</f>
        <v>3</v>
      </c>
      <c r="BR283" s="3">
        <f>VLOOKUP($B283,[1]queries!$A$2:$V$697,BR$1,FALSE)</f>
        <v>2</v>
      </c>
    </row>
    <row r="284" spans="1:70" x14ac:dyDescent="0.2">
      <c r="A284" s="1">
        <v>283</v>
      </c>
      <c r="B284" t="s">
        <v>336</v>
      </c>
      <c r="C284">
        <v>0.66700000000000004</v>
      </c>
      <c r="D284">
        <v>0.66700000000000004</v>
      </c>
      <c r="E284">
        <v>0.66700000000000004</v>
      </c>
      <c r="F284">
        <v>0.66700000000000004</v>
      </c>
      <c r="G284">
        <v>0.66700000000000004</v>
      </c>
      <c r="H284">
        <v>0.66700000000000004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439</v>
      </c>
      <c r="O284">
        <v>66</v>
      </c>
      <c r="P284">
        <v>505</v>
      </c>
      <c r="Q284">
        <v>15912</v>
      </c>
      <c r="R284">
        <v>0.83299999999999996</v>
      </c>
      <c r="S284">
        <v>0.83299999999999996</v>
      </c>
      <c r="T284">
        <v>0.83299999999999996</v>
      </c>
      <c r="U284">
        <v>0.83299999999999996</v>
      </c>
      <c r="V284">
        <v>0.83299999999999996</v>
      </c>
      <c r="W284">
        <v>0.83299999999999996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415</v>
      </c>
      <c r="AD284">
        <v>107</v>
      </c>
      <c r="AE284">
        <v>522</v>
      </c>
      <c r="AF284">
        <v>18548</v>
      </c>
      <c r="AG284">
        <v>0.5</v>
      </c>
      <c r="AH284">
        <v>0.5</v>
      </c>
      <c r="AI284">
        <v>0.5</v>
      </c>
      <c r="AJ284">
        <v>0.5</v>
      </c>
      <c r="AK284">
        <v>0.5</v>
      </c>
      <c r="AL284">
        <v>0.5</v>
      </c>
      <c r="AM284">
        <v>1</v>
      </c>
      <c r="AN284">
        <v>0</v>
      </c>
      <c r="AO284">
        <v>0</v>
      </c>
      <c r="AP284">
        <v>0</v>
      </c>
      <c r="AQ284">
        <v>2</v>
      </c>
      <c r="AR284">
        <v>414</v>
      </c>
      <c r="AS284">
        <v>105</v>
      </c>
      <c r="AT284">
        <v>519</v>
      </c>
      <c r="AU284">
        <v>16012</v>
      </c>
      <c r="AV284">
        <f t="shared" si="13"/>
        <v>0.55566666666666664</v>
      </c>
      <c r="AW284">
        <f t="shared" si="14"/>
        <v>0.61099999999999999</v>
      </c>
      <c r="AX284">
        <f t="shared" si="15"/>
        <v>0.5</v>
      </c>
      <c r="AY284" s="3" t="str">
        <f>VLOOKUP($B284,[1]queries!$A$2:$V$697,AY$1,FALSE)</f>
        <v>airport</v>
      </c>
      <c r="AZ284" s="3" t="str">
        <f>VLOOKUP($B284,[1]queries!$A$2:$V$697,AZ$1,FALSE)</f>
        <v>SELECT iata_code, icao_code, airport_name, standard_timezone, city, nation FROM airport WHERE airport_name = 'Arrabury Airport'</v>
      </c>
      <c r="BA284" s="3" t="str">
        <f>VLOOKUP($B284,[1]queries!$A$2:$V$697,BA$1,FALSE)</f>
        <v>List the iata_code, icao_code, airport_name, standard_timezone, city and nation of airports WHERE airport_name is equal to Arrabury Airport</v>
      </c>
      <c r="BB284" s="3">
        <f>VLOOKUP($B284,[1]queries!$A$2:$V$697,BB$1,FALSE)</f>
        <v>1</v>
      </c>
      <c r="BC284" s="3">
        <f>VLOOKUP($B284,[1]queries!$A$2:$V$697,BC$1,FALSE)</f>
        <v>6</v>
      </c>
      <c r="BD284" s="3">
        <f>VLOOKUP($B284,[1]queries!$A$2:$V$697,BD$1,FALSE)</f>
        <v>0</v>
      </c>
      <c r="BE284" s="3">
        <f>VLOOKUP($B284,[1]queries!$A$2:$V$697,BE$1,FALSE)</f>
        <v>6</v>
      </c>
      <c r="BF284" s="3">
        <f>VLOOKUP($B284,[1]queries!$A$2:$V$697,BF$1,FALSE)</f>
        <v>1</v>
      </c>
      <c r="BG284" s="3">
        <f>VLOOKUP($B284,[1]queries!$A$2:$V$697,BG$1,FALSE)</f>
        <v>0</v>
      </c>
      <c r="BH284" s="3">
        <f>VLOOKUP($B284,[1]queries!$A$2:$V$697,BH$1,FALSE)</f>
        <v>1</v>
      </c>
      <c r="BI284" s="3">
        <f>VLOOKUP($B284,[1]queries!$A$2:$V$697,BI$1,FALSE)</f>
        <v>0</v>
      </c>
      <c r="BJ284" s="3">
        <f>VLOOKUP($B284,[1]queries!$A$2:$V$697,BJ$1,FALSE)</f>
        <v>0</v>
      </c>
      <c r="BK284" s="3">
        <f>VLOOKUP($B284,[1]queries!$A$2:$V$697,BK$1,FALSE)</f>
        <v>0</v>
      </c>
      <c r="BL284" s="3">
        <f>VLOOKUP($B284,[1]queries!$A$2:$V$697,BL$1,FALSE)</f>
        <v>0</v>
      </c>
      <c r="BM284" s="3">
        <f>VLOOKUP($B284,[1]queries!$A$2:$V$697,BM$1,FALSE)</f>
        <v>0</v>
      </c>
      <c r="BN284" s="3">
        <f>VLOOKUP($B284,[1]queries!$A$2:$V$697,BN$1,FALSE)</f>
        <v>0</v>
      </c>
      <c r="BO284" s="3">
        <f>VLOOKUP($B284,[1]queries!$A$2:$V$697,BO$1,FALSE)</f>
        <v>0</v>
      </c>
      <c r="BP284" s="3">
        <f>VLOOKUP($B284,[1]queries!$A$2:$V$697,BP$1,FALSE)</f>
        <v>0</v>
      </c>
      <c r="BQ284" s="3" t="str">
        <f>VLOOKUP($B284,[1]queries!$A$2:$V$697,BQ$1,FALSE)</f>
        <v/>
      </c>
      <c r="BR284" s="3" t="str">
        <f>VLOOKUP($B284,[1]queries!$A$2:$V$697,BR$1,FALSE)</f>
        <v/>
      </c>
    </row>
    <row r="285" spans="1:70" x14ac:dyDescent="0.2">
      <c r="A285" s="1">
        <v>284</v>
      </c>
      <c r="B285" t="s">
        <v>337</v>
      </c>
      <c r="C285">
        <v>0.46200000000000002</v>
      </c>
      <c r="D285">
        <v>0.76900000000000002</v>
      </c>
      <c r="E285">
        <v>0.66700000000000004</v>
      </c>
      <c r="F285">
        <v>0.88900000000000001</v>
      </c>
      <c r="G285">
        <v>0.54500000000000004</v>
      </c>
      <c r="H285">
        <v>0.82499999999999996</v>
      </c>
      <c r="I285">
        <v>0.66700000000000004</v>
      </c>
      <c r="J285">
        <v>0.5</v>
      </c>
      <c r="K285">
        <v>0.75</v>
      </c>
      <c r="L285">
        <v>0.75</v>
      </c>
      <c r="M285">
        <v>3</v>
      </c>
      <c r="N285">
        <v>856</v>
      </c>
      <c r="O285">
        <v>282</v>
      </c>
      <c r="P285">
        <v>1138</v>
      </c>
      <c r="Q285">
        <v>25174</v>
      </c>
      <c r="R285">
        <v>0.46200000000000002</v>
      </c>
      <c r="S285">
        <v>0.76900000000000002</v>
      </c>
      <c r="T285">
        <v>0.66700000000000004</v>
      </c>
      <c r="U285">
        <v>0.88900000000000001</v>
      </c>
      <c r="V285">
        <v>0.54500000000000004</v>
      </c>
      <c r="W285">
        <v>0.82499999999999996</v>
      </c>
      <c r="X285">
        <v>0.66700000000000004</v>
      </c>
      <c r="Y285">
        <v>0.5</v>
      </c>
      <c r="Z285">
        <v>0.75</v>
      </c>
      <c r="AA285">
        <v>0.75</v>
      </c>
      <c r="AB285">
        <v>3</v>
      </c>
      <c r="AC285">
        <v>794</v>
      </c>
      <c r="AD285">
        <v>251</v>
      </c>
      <c r="AE285">
        <v>1045</v>
      </c>
      <c r="AF285">
        <v>24599</v>
      </c>
      <c r="AG285">
        <v>0.28599999999999998</v>
      </c>
      <c r="AH285">
        <v>0.66700000000000004</v>
      </c>
      <c r="AI285">
        <v>0.66700000000000004</v>
      </c>
      <c r="AJ285">
        <v>0.88900000000000001</v>
      </c>
      <c r="AK285">
        <v>0.4</v>
      </c>
      <c r="AL285">
        <v>0.76200000000000001</v>
      </c>
      <c r="AM285">
        <v>0.4</v>
      </c>
      <c r="AN285">
        <v>0.5</v>
      </c>
      <c r="AO285">
        <v>0.75</v>
      </c>
      <c r="AP285">
        <v>0.75</v>
      </c>
      <c r="AQ285">
        <v>4</v>
      </c>
      <c r="AR285">
        <v>1394</v>
      </c>
      <c r="AS285">
        <v>445</v>
      </c>
      <c r="AT285">
        <v>1839</v>
      </c>
      <c r="AU285">
        <v>37589</v>
      </c>
      <c r="AV285">
        <f t="shared" si="13"/>
        <v>0.74733333333333329</v>
      </c>
      <c r="AW285">
        <f t="shared" si="14"/>
        <v>0.74733333333333329</v>
      </c>
      <c r="AX285">
        <f t="shared" si="15"/>
        <v>0.63733333333333331</v>
      </c>
      <c r="AY285" s="3" t="str">
        <f>VLOOKUP($B285,[1]queries!$A$2:$V$697,AY$1,FALSE)</f>
        <v>video_game_publisher</v>
      </c>
      <c r="AZ285" s="3" t="str">
        <f>VLOOKUP($B285,[1]queries!$A$2:$V$697,AZ$1,FALSE)</f>
        <v>SELECT publisher_name, established_in_year, nation FROM video_game_publisher WHERE established_in_year &gt;= 1991 AND nation = 'Russia'</v>
      </c>
      <c r="BA285" s="3" t="str">
        <f>VLOOKUP($B285,[1]queries!$A$2:$V$697,BA$1,FALSE)</f>
        <v>List the publisher_name, established_in_year and nation of video_game_publishers WHERE established_in_year is greater or equal than 1991 and nation is equal to Russia</v>
      </c>
      <c r="BB285" s="3">
        <f>VLOOKUP($B285,[1]queries!$A$2:$V$697,BB$1,FALSE)</f>
        <v>4</v>
      </c>
      <c r="BC285" s="3">
        <f>VLOOKUP($B285,[1]queries!$A$2:$V$697,BC$1,FALSE)</f>
        <v>3</v>
      </c>
      <c r="BD285" s="3">
        <f>VLOOKUP($B285,[1]queries!$A$2:$V$697,BD$1,FALSE)</f>
        <v>1</v>
      </c>
      <c r="BE285" s="3">
        <f>VLOOKUP($B285,[1]queries!$A$2:$V$697,BE$1,FALSE)</f>
        <v>2</v>
      </c>
      <c r="BF285" s="3">
        <f>VLOOKUP($B285,[1]queries!$A$2:$V$697,BF$1,FALSE)</f>
        <v>1</v>
      </c>
      <c r="BG285" s="3">
        <f>VLOOKUP($B285,[1]queries!$A$2:$V$697,BG$1,FALSE)</f>
        <v>1</v>
      </c>
      <c r="BH285" s="3">
        <f>VLOOKUP($B285,[1]queries!$A$2:$V$697,BH$1,FALSE)</f>
        <v>1</v>
      </c>
      <c r="BI285" s="3">
        <f>VLOOKUP($B285,[1]queries!$A$2:$V$697,BI$1,FALSE)</f>
        <v>0</v>
      </c>
      <c r="BJ285" s="3">
        <f>VLOOKUP($B285,[1]queries!$A$2:$V$697,BJ$1,FALSE)</f>
        <v>0</v>
      </c>
      <c r="BK285" s="3">
        <f>VLOOKUP($B285,[1]queries!$A$2:$V$697,BK$1,FALSE)</f>
        <v>0</v>
      </c>
      <c r="BL285" s="3">
        <f>VLOOKUP($B285,[1]queries!$A$2:$V$697,BL$1,FALSE)</f>
        <v>0</v>
      </c>
      <c r="BM285" s="3">
        <f>VLOOKUP($B285,[1]queries!$A$2:$V$697,BM$1,FALSE)</f>
        <v>0</v>
      </c>
      <c r="BN285" s="3">
        <f>VLOOKUP($B285,[1]queries!$A$2:$V$697,BN$1,FALSE)</f>
        <v>0</v>
      </c>
      <c r="BO285" s="3">
        <f>VLOOKUP($B285,[1]queries!$A$2:$V$697,BO$1,FALSE)</f>
        <v>0</v>
      </c>
      <c r="BP285" s="3">
        <f>VLOOKUP($B285,[1]queries!$A$2:$V$697,BP$1,FALSE)</f>
        <v>0</v>
      </c>
      <c r="BQ285" s="3">
        <f>VLOOKUP($B285,[1]queries!$A$2:$V$697,BQ$1,FALSE)</f>
        <v>3</v>
      </c>
      <c r="BR285" s="3">
        <f>VLOOKUP($B285,[1]queries!$A$2:$V$697,BR$1,FALSE)</f>
        <v>2</v>
      </c>
    </row>
    <row r="286" spans="1:70" x14ac:dyDescent="0.2">
      <c r="A286" s="1">
        <v>285</v>
      </c>
      <c r="B286" t="s">
        <v>338</v>
      </c>
      <c r="C286">
        <v>7.8E-2</v>
      </c>
      <c r="D286">
        <v>0.22900000000000001</v>
      </c>
      <c r="E286">
        <v>0.70599999999999996</v>
      </c>
      <c r="F286">
        <v>0.88200000000000001</v>
      </c>
      <c r="G286">
        <v>0.14099999999999999</v>
      </c>
      <c r="H286">
        <v>0.36299999999999999</v>
      </c>
      <c r="I286">
        <v>0.1</v>
      </c>
      <c r="J286">
        <v>0</v>
      </c>
      <c r="K286">
        <v>0</v>
      </c>
      <c r="L286">
        <v>0</v>
      </c>
      <c r="M286">
        <v>3</v>
      </c>
      <c r="N286">
        <v>3189</v>
      </c>
      <c r="O286">
        <v>2069</v>
      </c>
      <c r="P286">
        <v>5258</v>
      </c>
      <c r="Q286">
        <v>41365</v>
      </c>
      <c r="R286">
        <v>8.1000000000000003E-2</v>
      </c>
      <c r="S286">
        <v>0.23599999999999999</v>
      </c>
      <c r="T286">
        <v>0.70599999999999996</v>
      </c>
      <c r="U286">
        <v>0.88200000000000001</v>
      </c>
      <c r="V286">
        <v>0.14499999999999999</v>
      </c>
      <c r="W286">
        <v>0.373</v>
      </c>
      <c r="X286">
        <v>0.10299999999999999</v>
      </c>
      <c r="Y286">
        <v>0</v>
      </c>
      <c r="Z286">
        <v>0</v>
      </c>
      <c r="AA286">
        <v>0</v>
      </c>
      <c r="AB286">
        <v>2</v>
      </c>
      <c r="AC286">
        <v>2059</v>
      </c>
      <c r="AD286">
        <v>2480</v>
      </c>
      <c r="AE286">
        <v>4539</v>
      </c>
      <c r="AF286">
        <v>39032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0.33300000000000002</v>
      </c>
      <c r="AN286">
        <v>0</v>
      </c>
      <c r="AO286">
        <v>0</v>
      </c>
      <c r="AP286">
        <v>0</v>
      </c>
      <c r="AQ286">
        <v>1</v>
      </c>
      <c r="AR286">
        <v>212</v>
      </c>
      <c r="AS286">
        <v>2</v>
      </c>
      <c r="AT286">
        <v>214</v>
      </c>
      <c r="AU286">
        <v>7259</v>
      </c>
      <c r="AV286">
        <f t="shared" si="13"/>
        <v>0.15433333333333332</v>
      </c>
      <c r="AW286">
        <f t="shared" si="14"/>
        <v>0.15866666666666665</v>
      </c>
      <c r="AX286">
        <f t="shared" si="15"/>
        <v>0.111</v>
      </c>
      <c r="AY286" s="3" t="str">
        <f>VLOOKUP($B286,[1]queries!$A$2:$V$697,AY$1,FALSE)</f>
        <v>chemical_element</v>
      </c>
      <c r="AZ286" s="3" t="str">
        <f>VLOOKUP($B286,[1]queries!$A$2:$V$697,AZ$1,FALSE)</f>
        <v>SELECT atomic_number, symbol, element, periodic_table_group, period, block, atomic_weight, origin, phase FROM chemical_element WHERE block = 'f-block' AND phase = 'unknown phase'</v>
      </c>
      <c r="BA286" s="3" t="str">
        <f>VLOOKUP($B286,[1]queries!$A$2:$V$697,BA$1,FALSE)</f>
        <v>List the atomic_number, symbol, element, periodic_table_group, period, block, atomic_weight, origin and phase of chemical_elements WHERE block is equal to f-block and phase is equal to unknown phase</v>
      </c>
      <c r="BB286" s="3">
        <f>VLOOKUP($B286,[1]queries!$A$2:$V$697,BB$1,FALSE)</f>
        <v>3</v>
      </c>
      <c r="BC286" s="3">
        <f>VLOOKUP($B286,[1]queries!$A$2:$V$697,BC$1,FALSE)</f>
        <v>9</v>
      </c>
      <c r="BD286" s="3">
        <f>VLOOKUP($B286,[1]queries!$A$2:$V$697,BD$1,FALSE)</f>
        <v>3</v>
      </c>
      <c r="BE286" s="3">
        <f>VLOOKUP($B286,[1]queries!$A$2:$V$697,BE$1,FALSE)</f>
        <v>6</v>
      </c>
      <c r="BF286" s="3">
        <f>VLOOKUP($B286,[1]queries!$A$2:$V$697,BF$1,FALSE)</f>
        <v>1</v>
      </c>
      <c r="BG286" s="3">
        <f>VLOOKUP($B286,[1]queries!$A$2:$V$697,BG$1,FALSE)</f>
        <v>0</v>
      </c>
      <c r="BH286" s="3">
        <f>VLOOKUP($B286,[1]queries!$A$2:$V$697,BH$1,FALSE)</f>
        <v>2</v>
      </c>
      <c r="BI286" s="3">
        <f>VLOOKUP($B286,[1]queries!$A$2:$V$697,BI$1,FALSE)</f>
        <v>0</v>
      </c>
      <c r="BJ286" s="3">
        <f>VLOOKUP($B286,[1]queries!$A$2:$V$697,BJ$1,FALSE)</f>
        <v>0</v>
      </c>
      <c r="BK286" s="3">
        <f>VLOOKUP($B286,[1]queries!$A$2:$V$697,BK$1,FALSE)</f>
        <v>0</v>
      </c>
      <c r="BL286" s="3">
        <f>VLOOKUP($B286,[1]queries!$A$2:$V$697,BL$1,FALSE)</f>
        <v>0</v>
      </c>
      <c r="BM286" s="3">
        <f>VLOOKUP($B286,[1]queries!$A$2:$V$697,BM$1,FALSE)</f>
        <v>0</v>
      </c>
      <c r="BN286" s="3">
        <f>VLOOKUP($B286,[1]queries!$A$2:$V$697,BN$1,FALSE)</f>
        <v>0</v>
      </c>
      <c r="BO286" s="3">
        <f>VLOOKUP($B286,[1]queries!$A$2:$V$697,BO$1,FALSE)</f>
        <v>0</v>
      </c>
      <c r="BP286" s="3">
        <f>VLOOKUP($B286,[1]queries!$A$2:$V$697,BP$1,FALSE)</f>
        <v>0</v>
      </c>
      <c r="BQ286" s="3">
        <f>VLOOKUP($B286,[1]queries!$A$2:$V$697,BQ$1,FALSE)</f>
        <v>9</v>
      </c>
      <c r="BR286" s="3" t="str">
        <f>VLOOKUP($B286,[1]queries!$A$2:$V$697,BR$1,FALSE)</f>
        <v/>
      </c>
    </row>
    <row r="287" spans="1:70" x14ac:dyDescent="0.2">
      <c r="A287" s="1">
        <v>286</v>
      </c>
      <c r="B287" t="s">
        <v>339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458</v>
      </c>
      <c r="O287">
        <v>109</v>
      </c>
      <c r="P287">
        <v>567</v>
      </c>
      <c r="Q287">
        <v>14667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432</v>
      </c>
      <c r="AD287">
        <v>109</v>
      </c>
      <c r="AE287">
        <v>541</v>
      </c>
      <c r="AF287">
        <v>17663</v>
      </c>
      <c r="AG287">
        <v>0.83299999999999996</v>
      </c>
      <c r="AH287">
        <v>0.83299999999999996</v>
      </c>
      <c r="AI287">
        <v>0.83299999999999996</v>
      </c>
      <c r="AJ287">
        <v>0.83299999999999996</v>
      </c>
      <c r="AK287">
        <v>0.83299999999999996</v>
      </c>
      <c r="AL287">
        <v>0.83299999999999996</v>
      </c>
      <c r="AM287">
        <v>1</v>
      </c>
      <c r="AN287">
        <v>0</v>
      </c>
      <c r="AO287">
        <v>0</v>
      </c>
      <c r="AP287">
        <v>0</v>
      </c>
      <c r="AQ287">
        <v>2</v>
      </c>
      <c r="AR287">
        <v>432</v>
      </c>
      <c r="AS287">
        <v>109</v>
      </c>
      <c r="AT287">
        <v>541</v>
      </c>
      <c r="AU287">
        <v>15232</v>
      </c>
      <c r="AV287">
        <f t="shared" si="13"/>
        <v>1</v>
      </c>
      <c r="AW287">
        <f t="shared" si="14"/>
        <v>1</v>
      </c>
      <c r="AX287">
        <f t="shared" si="15"/>
        <v>0.61099999999999999</v>
      </c>
      <c r="AY287" s="3" t="str">
        <f>VLOOKUP($B287,[1]queries!$A$2:$V$697,AY$1,FALSE)</f>
        <v>airport</v>
      </c>
      <c r="AZ287" s="3" t="str">
        <f>VLOOKUP($B287,[1]queries!$A$2:$V$697,AZ$1,FALSE)</f>
        <v>SELECT iata_code, icao_code, airport_name, standard_timezone, city, nation FROM airport WHERE standard_timezone = 'UTC−10:00' AND city = 'Anaa'</v>
      </c>
      <c r="BA287" s="3" t="str">
        <f>VLOOKUP($B287,[1]queries!$A$2:$V$697,BA$1,FALSE)</f>
        <v>List the iata_code, icao_code, airport_name, standard_timezone, city and nation of airports WHERE standard_timezone is equal to UTC−10:00 and city is equal to Anaa</v>
      </c>
      <c r="BB287" s="3">
        <f>VLOOKUP($B287,[1]queries!$A$2:$V$697,BB$1,FALSE)</f>
        <v>1</v>
      </c>
      <c r="BC287" s="3">
        <f>VLOOKUP($B287,[1]queries!$A$2:$V$697,BC$1,FALSE)</f>
        <v>6</v>
      </c>
      <c r="BD287" s="3">
        <f>VLOOKUP($B287,[1]queries!$A$2:$V$697,BD$1,FALSE)</f>
        <v>0</v>
      </c>
      <c r="BE287" s="3">
        <f>VLOOKUP($B287,[1]queries!$A$2:$V$697,BE$1,FALSE)</f>
        <v>6</v>
      </c>
      <c r="BF287" s="3">
        <f>VLOOKUP($B287,[1]queries!$A$2:$V$697,BF$1,FALSE)</f>
        <v>1</v>
      </c>
      <c r="BG287" s="3">
        <f>VLOOKUP($B287,[1]queries!$A$2:$V$697,BG$1,FALSE)</f>
        <v>0</v>
      </c>
      <c r="BH287" s="3">
        <f>VLOOKUP($B287,[1]queries!$A$2:$V$697,BH$1,FALSE)</f>
        <v>2</v>
      </c>
      <c r="BI287" s="3">
        <f>VLOOKUP($B287,[1]queries!$A$2:$V$697,BI$1,FALSE)</f>
        <v>0</v>
      </c>
      <c r="BJ287" s="3">
        <f>VLOOKUP($B287,[1]queries!$A$2:$V$697,BJ$1,FALSE)</f>
        <v>0</v>
      </c>
      <c r="BK287" s="3">
        <f>VLOOKUP($B287,[1]queries!$A$2:$V$697,BK$1,FALSE)</f>
        <v>0</v>
      </c>
      <c r="BL287" s="3">
        <f>VLOOKUP($B287,[1]queries!$A$2:$V$697,BL$1,FALSE)</f>
        <v>0</v>
      </c>
      <c r="BM287" s="3">
        <f>VLOOKUP($B287,[1]queries!$A$2:$V$697,BM$1,FALSE)</f>
        <v>0</v>
      </c>
      <c r="BN287" s="3">
        <f>VLOOKUP($B287,[1]queries!$A$2:$V$697,BN$1,FALSE)</f>
        <v>0</v>
      </c>
      <c r="BO287" s="3">
        <f>VLOOKUP($B287,[1]queries!$A$2:$V$697,BO$1,FALSE)</f>
        <v>0</v>
      </c>
      <c r="BP287" s="3">
        <f>VLOOKUP($B287,[1]queries!$A$2:$V$697,BP$1,FALSE)</f>
        <v>0</v>
      </c>
      <c r="BQ287" s="3" t="str">
        <f>VLOOKUP($B287,[1]queries!$A$2:$V$697,BQ$1,FALSE)</f>
        <v/>
      </c>
      <c r="BR287" s="3" t="str">
        <f>VLOOKUP($B287,[1]queries!$A$2:$V$697,BR$1,FALSE)</f>
        <v/>
      </c>
    </row>
    <row r="288" spans="1:70" x14ac:dyDescent="0.2">
      <c r="A288" s="1">
        <v>287</v>
      </c>
      <c r="B288" t="s">
        <v>340</v>
      </c>
      <c r="C288">
        <v>0.06</v>
      </c>
      <c r="D288">
        <v>0.17899999999999999</v>
      </c>
      <c r="E288">
        <v>0.88900000000000001</v>
      </c>
      <c r="F288">
        <v>0.88900000000000001</v>
      </c>
      <c r="G288">
        <v>0.112</v>
      </c>
      <c r="H288">
        <v>0.29799999999999999</v>
      </c>
      <c r="I288">
        <v>3.3000000000000002E-2</v>
      </c>
      <c r="J288">
        <v>0</v>
      </c>
      <c r="K288">
        <v>0</v>
      </c>
      <c r="L288">
        <v>0</v>
      </c>
      <c r="M288">
        <v>3</v>
      </c>
      <c r="N288">
        <v>2423</v>
      </c>
      <c r="O288">
        <v>1619</v>
      </c>
      <c r="P288">
        <v>4042</v>
      </c>
      <c r="Q288">
        <v>36732</v>
      </c>
      <c r="R288">
        <v>0.06</v>
      </c>
      <c r="S288">
        <v>0.16400000000000001</v>
      </c>
      <c r="T288">
        <v>0.88900000000000001</v>
      </c>
      <c r="U288">
        <v>0.88900000000000001</v>
      </c>
      <c r="V288">
        <v>0.112</v>
      </c>
      <c r="W288">
        <v>0.27700000000000002</v>
      </c>
      <c r="X288">
        <v>3.6999999999999998E-2</v>
      </c>
      <c r="Y288">
        <v>0</v>
      </c>
      <c r="Z288">
        <v>0</v>
      </c>
      <c r="AA288">
        <v>0</v>
      </c>
      <c r="AB288">
        <v>3</v>
      </c>
      <c r="AC288">
        <v>2429</v>
      </c>
      <c r="AD288">
        <v>1564</v>
      </c>
      <c r="AE288">
        <v>3993</v>
      </c>
      <c r="AF288">
        <v>32951</v>
      </c>
      <c r="AG288">
        <v>0.08</v>
      </c>
      <c r="AH288">
        <v>0.17</v>
      </c>
      <c r="AI288">
        <v>0.88900000000000001</v>
      </c>
      <c r="AJ288">
        <v>0.88900000000000001</v>
      </c>
      <c r="AK288">
        <v>0.14699999999999999</v>
      </c>
      <c r="AL288">
        <v>0.28499999999999998</v>
      </c>
      <c r="AM288">
        <v>5.6000000000000001E-2</v>
      </c>
      <c r="AN288">
        <v>0</v>
      </c>
      <c r="AO288">
        <v>0</v>
      </c>
      <c r="AP288">
        <v>0</v>
      </c>
      <c r="AQ288">
        <v>3</v>
      </c>
      <c r="AR288">
        <v>2142</v>
      </c>
      <c r="AS288">
        <v>1233</v>
      </c>
      <c r="AT288">
        <v>3375</v>
      </c>
      <c r="AU288">
        <v>31234</v>
      </c>
      <c r="AV288">
        <f t="shared" si="13"/>
        <v>0.11033333333333332</v>
      </c>
      <c r="AW288">
        <f t="shared" si="14"/>
        <v>0.10466666666666667</v>
      </c>
      <c r="AX288">
        <f t="shared" si="15"/>
        <v>0.11366666666666665</v>
      </c>
      <c r="AY288" s="3" t="str">
        <f>VLOOKUP($B288,[1]queries!$A$2:$V$697,AY$1,FALSE)</f>
        <v>chemical_element</v>
      </c>
      <c r="AZ288" s="3" t="str">
        <f>VLOOKUP($B288,[1]queries!$A$2:$V$697,AZ$1,FALSE)</f>
        <v>SELECT atomic_number, symbol, element, periodic_table_group, period, block, atomic_weight, origin, phase FROM chemical_element WHERE block = 'd-block' AND phase = 'liquid'</v>
      </c>
      <c r="BA288" s="3" t="str">
        <f>VLOOKUP($B288,[1]queries!$A$2:$V$697,BA$1,FALSE)</f>
        <v>List the atomic_number, symbol, element, periodic_table_group, period, block, atomic_weight, origin and phase of chemical_elements WHERE block is equal to d-block and phase is equal to liquid</v>
      </c>
      <c r="BB288" s="3">
        <f>VLOOKUP($B288,[1]queries!$A$2:$V$697,BB$1,FALSE)</f>
        <v>1</v>
      </c>
      <c r="BC288" s="3">
        <f>VLOOKUP($B288,[1]queries!$A$2:$V$697,BC$1,FALSE)</f>
        <v>9</v>
      </c>
      <c r="BD288" s="3">
        <f>VLOOKUP($B288,[1]queries!$A$2:$V$697,BD$1,FALSE)</f>
        <v>3</v>
      </c>
      <c r="BE288" s="3">
        <f>VLOOKUP($B288,[1]queries!$A$2:$V$697,BE$1,FALSE)</f>
        <v>6</v>
      </c>
      <c r="BF288" s="3">
        <f>VLOOKUP($B288,[1]queries!$A$2:$V$697,BF$1,FALSE)</f>
        <v>1</v>
      </c>
      <c r="BG288" s="3">
        <f>VLOOKUP($B288,[1]queries!$A$2:$V$697,BG$1,FALSE)</f>
        <v>0</v>
      </c>
      <c r="BH288" s="3">
        <f>VLOOKUP($B288,[1]queries!$A$2:$V$697,BH$1,FALSE)</f>
        <v>2</v>
      </c>
      <c r="BI288" s="3">
        <f>VLOOKUP($B288,[1]queries!$A$2:$V$697,BI$1,FALSE)</f>
        <v>0</v>
      </c>
      <c r="BJ288" s="3">
        <f>VLOOKUP($B288,[1]queries!$A$2:$V$697,BJ$1,FALSE)</f>
        <v>0</v>
      </c>
      <c r="BK288" s="3">
        <f>VLOOKUP($B288,[1]queries!$A$2:$V$697,BK$1,FALSE)</f>
        <v>0</v>
      </c>
      <c r="BL288" s="3">
        <f>VLOOKUP($B288,[1]queries!$A$2:$V$697,BL$1,FALSE)</f>
        <v>0</v>
      </c>
      <c r="BM288" s="3">
        <f>VLOOKUP($B288,[1]queries!$A$2:$V$697,BM$1,FALSE)</f>
        <v>0</v>
      </c>
      <c r="BN288" s="3">
        <f>VLOOKUP($B288,[1]queries!$A$2:$V$697,BN$1,FALSE)</f>
        <v>0</v>
      </c>
      <c r="BO288" s="3">
        <f>VLOOKUP($B288,[1]queries!$A$2:$V$697,BO$1,FALSE)</f>
        <v>0</v>
      </c>
      <c r="BP288" s="3">
        <f>VLOOKUP($B288,[1]queries!$A$2:$V$697,BP$1,FALSE)</f>
        <v>0</v>
      </c>
      <c r="BQ288" s="3">
        <f>VLOOKUP($B288,[1]queries!$A$2:$V$697,BQ$1,FALSE)</f>
        <v>9</v>
      </c>
      <c r="BR288" s="3" t="str">
        <f>VLOOKUP($B288,[1]queries!$A$2:$V$697,BR$1,FALSE)</f>
        <v/>
      </c>
    </row>
    <row r="289" spans="1:70" x14ac:dyDescent="0.2">
      <c r="A289" s="1">
        <v>288</v>
      </c>
      <c r="B289" t="s">
        <v>341</v>
      </c>
      <c r="C289">
        <v>0.5</v>
      </c>
      <c r="D289">
        <v>0.5</v>
      </c>
      <c r="E289">
        <v>0.5</v>
      </c>
      <c r="F289">
        <v>0.5</v>
      </c>
      <c r="G289">
        <v>0.5</v>
      </c>
      <c r="H289">
        <v>0.5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479</v>
      </c>
      <c r="O289">
        <v>74</v>
      </c>
      <c r="P289">
        <v>553</v>
      </c>
      <c r="Q289">
        <v>14788</v>
      </c>
      <c r="R289">
        <v>0.66700000000000004</v>
      </c>
      <c r="S289">
        <v>0.66700000000000004</v>
      </c>
      <c r="T289">
        <v>0.66700000000000004</v>
      </c>
      <c r="U289">
        <v>0.66700000000000004</v>
      </c>
      <c r="V289">
        <v>0.66700000000000004</v>
      </c>
      <c r="W289">
        <v>0.66700000000000004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448</v>
      </c>
      <c r="AD289">
        <v>121</v>
      </c>
      <c r="AE289">
        <v>569</v>
      </c>
      <c r="AF289">
        <v>17245</v>
      </c>
      <c r="AG289">
        <v>0.83299999999999996</v>
      </c>
      <c r="AH289">
        <v>0.83299999999999996</v>
      </c>
      <c r="AI289">
        <v>0.83299999999999996</v>
      </c>
      <c r="AJ289">
        <v>0.83299999999999996</v>
      </c>
      <c r="AK289">
        <v>0.83299999999999996</v>
      </c>
      <c r="AL289">
        <v>0.83299999999999996</v>
      </c>
      <c r="AM289">
        <v>1</v>
      </c>
      <c r="AN289">
        <v>0</v>
      </c>
      <c r="AO289">
        <v>0</v>
      </c>
      <c r="AP289">
        <v>0</v>
      </c>
      <c r="AQ289">
        <v>2</v>
      </c>
      <c r="AR289">
        <v>453</v>
      </c>
      <c r="AS289">
        <v>123</v>
      </c>
      <c r="AT289">
        <v>576</v>
      </c>
      <c r="AU289">
        <v>17589</v>
      </c>
      <c r="AV289">
        <f t="shared" si="13"/>
        <v>0.5</v>
      </c>
      <c r="AW289">
        <f t="shared" si="14"/>
        <v>0.55566666666666664</v>
      </c>
      <c r="AX289">
        <f t="shared" si="15"/>
        <v>0.61099999999999999</v>
      </c>
      <c r="AY289" s="3" t="str">
        <f>VLOOKUP($B289,[1]queries!$A$2:$V$697,AY$1,FALSE)</f>
        <v>airport</v>
      </c>
      <c r="AZ289" s="3" t="str">
        <f>VLOOKUP($B289,[1]queries!$A$2:$V$697,AZ$1,FALSE)</f>
        <v>SELECT iata_code, icao_code, airport_name, standard_timezone, city, nation FROM airport WHERE airport_name = 'Rabah Bitat Airport (Les Salines Airport)' AND nation = 'Algeria'</v>
      </c>
      <c r="BA289" s="3" t="str">
        <f>VLOOKUP($B289,[1]queries!$A$2:$V$697,BA$1,FALSE)</f>
        <v>List the iata_code, icao_code, airport_name, standard_timezone, city and nation of airports WHERE airport_name is equal to Rabah Bitat Airport (Les Salines Airport) and nation is equal to Algeria</v>
      </c>
      <c r="BB289" s="3">
        <f>VLOOKUP($B289,[1]queries!$A$2:$V$697,BB$1,FALSE)</f>
        <v>1</v>
      </c>
      <c r="BC289" s="3">
        <f>VLOOKUP($B289,[1]queries!$A$2:$V$697,BC$1,FALSE)</f>
        <v>6</v>
      </c>
      <c r="BD289" s="3">
        <f>VLOOKUP($B289,[1]queries!$A$2:$V$697,BD$1,FALSE)</f>
        <v>0</v>
      </c>
      <c r="BE289" s="3">
        <f>VLOOKUP($B289,[1]queries!$A$2:$V$697,BE$1,FALSE)</f>
        <v>6</v>
      </c>
      <c r="BF289" s="3">
        <f>VLOOKUP($B289,[1]queries!$A$2:$V$697,BF$1,FALSE)</f>
        <v>1</v>
      </c>
      <c r="BG289" s="3">
        <f>VLOOKUP($B289,[1]queries!$A$2:$V$697,BG$1,FALSE)</f>
        <v>0</v>
      </c>
      <c r="BH289" s="3">
        <f>VLOOKUP($B289,[1]queries!$A$2:$V$697,BH$1,FALSE)</f>
        <v>2</v>
      </c>
      <c r="BI289" s="3">
        <f>VLOOKUP($B289,[1]queries!$A$2:$V$697,BI$1,FALSE)</f>
        <v>0</v>
      </c>
      <c r="BJ289" s="3">
        <f>VLOOKUP($B289,[1]queries!$A$2:$V$697,BJ$1,FALSE)</f>
        <v>0</v>
      </c>
      <c r="BK289" s="3">
        <f>VLOOKUP($B289,[1]queries!$A$2:$V$697,BK$1,FALSE)</f>
        <v>0</v>
      </c>
      <c r="BL289" s="3">
        <f>VLOOKUP($B289,[1]queries!$A$2:$V$697,BL$1,FALSE)</f>
        <v>0</v>
      </c>
      <c r="BM289" s="3">
        <f>VLOOKUP($B289,[1]queries!$A$2:$V$697,BM$1,FALSE)</f>
        <v>0</v>
      </c>
      <c r="BN289" s="3">
        <f>VLOOKUP($B289,[1]queries!$A$2:$V$697,BN$1,FALSE)</f>
        <v>0</v>
      </c>
      <c r="BO289" s="3">
        <f>VLOOKUP($B289,[1]queries!$A$2:$V$697,BO$1,FALSE)</f>
        <v>0</v>
      </c>
      <c r="BP289" s="3">
        <f>VLOOKUP($B289,[1]queries!$A$2:$V$697,BP$1,FALSE)</f>
        <v>0</v>
      </c>
      <c r="BQ289" s="3" t="str">
        <f>VLOOKUP($B289,[1]queries!$A$2:$V$697,BQ$1,FALSE)</f>
        <v/>
      </c>
      <c r="BR289" s="3" t="str">
        <f>VLOOKUP($B289,[1]queries!$A$2:$V$697,BR$1,FALSE)</f>
        <v/>
      </c>
    </row>
    <row r="290" spans="1:70" x14ac:dyDescent="0.2">
      <c r="A290" s="1">
        <v>289</v>
      </c>
      <c r="B290" t="s">
        <v>342</v>
      </c>
      <c r="C290">
        <v>0.57899999999999996</v>
      </c>
      <c r="D290">
        <v>0.71899999999999997</v>
      </c>
      <c r="E290">
        <v>0.78600000000000003</v>
      </c>
      <c r="F290">
        <v>0.88100000000000001</v>
      </c>
      <c r="G290">
        <v>0.66700000000000004</v>
      </c>
      <c r="H290">
        <v>0.79200000000000004</v>
      </c>
      <c r="I290">
        <v>0.73099999999999998</v>
      </c>
      <c r="J290">
        <v>0</v>
      </c>
      <c r="K290">
        <v>0</v>
      </c>
      <c r="L290">
        <v>0</v>
      </c>
      <c r="M290">
        <v>2</v>
      </c>
      <c r="N290">
        <v>1656</v>
      </c>
      <c r="O290">
        <v>1988</v>
      </c>
      <c r="P290">
        <v>3644</v>
      </c>
      <c r="Q290">
        <v>27459</v>
      </c>
      <c r="R290">
        <v>0.24299999999999999</v>
      </c>
      <c r="S290">
        <v>0.40200000000000002</v>
      </c>
      <c r="T290">
        <v>0.86899999999999999</v>
      </c>
      <c r="U290">
        <v>0.92900000000000005</v>
      </c>
      <c r="V290">
        <v>0.379</v>
      </c>
      <c r="W290">
        <v>0.56100000000000005</v>
      </c>
      <c r="X290">
        <v>0.33900000000000002</v>
      </c>
      <c r="Y290">
        <v>0</v>
      </c>
      <c r="Z290">
        <v>0</v>
      </c>
      <c r="AA290">
        <v>0</v>
      </c>
      <c r="AB290">
        <v>3</v>
      </c>
      <c r="AC290">
        <v>5037</v>
      </c>
      <c r="AD290">
        <v>3770</v>
      </c>
      <c r="AE290">
        <v>8807</v>
      </c>
      <c r="AF290">
        <v>53562</v>
      </c>
      <c r="AG290">
        <v>0.54500000000000004</v>
      </c>
      <c r="AH290">
        <v>0.64400000000000002</v>
      </c>
      <c r="AI290">
        <v>0.85699999999999998</v>
      </c>
      <c r="AJ290">
        <v>0.90500000000000003</v>
      </c>
      <c r="AK290">
        <v>0.66700000000000004</v>
      </c>
      <c r="AL290">
        <v>0.752</v>
      </c>
      <c r="AM290">
        <v>0.76</v>
      </c>
      <c r="AN290">
        <v>0</v>
      </c>
      <c r="AO290">
        <v>0</v>
      </c>
      <c r="AP290">
        <v>0</v>
      </c>
      <c r="AQ290">
        <v>2</v>
      </c>
      <c r="AR290">
        <v>1798</v>
      </c>
      <c r="AS290">
        <v>2124</v>
      </c>
      <c r="AT290">
        <v>3922</v>
      </c>
      <c r="AU290">
        <v>33171</v>
      </c>
      <c r="AV290">
        <f t="shared" si="13"/>
        <v>0.50766666666666671</v>
      </c>
      <c r="AW290">
        <f t="shared" si="14"/>
        <v>0.30000000000000004</v>
      </c>
      <c r="AX290">
        <f t="shared" si="15"/>
        <v>0.504</v>
      </c>
      <c r="AY290" s="3" t="str">
        <f>VLOOKUP($B290,[1]queries!$A$2:$V$697,AY$1,FALSE)</f>
        <v>chemical_element</v>
      </c>
      <c r="AZ290" s="3" t="str">
        <f>VLOOKUP($B290,[1]queries!$A$2:$V$697,AZ$1,FALSE)</f>
        <v>SELECT atomic_number, symbol, element, periodic_table_group, period, block, atomic_weight, origin, phase FROM chemical_element WHERE block = 'p-block' AND phase = 'solid'</v>
      </c>
      <c r="BA290" s="3" t="str">
        <f>VLOOKUP($B290,[1]queries!$A$2:$V$697,BA$1,FALSE)</f>
        <v>List the atomic_number, symbol, element, periodic_table_group, period, block, atomic_weight, origin and phase of chemical_elements WHERE block is equal to p-block and phase is equal to solid</v>
      </c>
      <c r="BB290" s="3">
        <f>VLOOKUP($B290,[1]queries!$A$2:$V$697,BB$1,FALSE)</f>
        <v>19</v>
      </c>
      <c r="BC290" s="3">
        <f>VLOOKUP($B290,[1]queries!$A$2:$V$697,BC$1,FALSE)</f>
        <v>9</v>
      </c>
      <c r="BD290" s="3">
        <f>VLOOKUP($B290,[1]queries!$A$2:$V$697,BD$1,FALSE)</f>
        <v>3</v>
      </c>
      <c r="BE290" s="3">
        <f>VLOOKUP($B290,[1]queries!$A$2:$V$697,BE$1,FALSE)</f>
        <v>6</v>
      </c>
      <c r="BF290" s="3">
        <f>VLOOKUP($B290,[1]queries!$A$2:$V$697,BF$1,FALSE)</f>
        <v>1</v>
      </c>
      <c r="BG290" s="3">
        <f>VLOOKUP($B290,[1]queries!$A$2:$V$697,BG$1,FALSE)</f>
        <v>0</v>
      </c>
      <c r="BH290" s="3">
        <f>VLOOKUP($B290,[1]queries!$A$2:$V$697,BH$1,FALSE)</f>
        <v>2</v>
      </c>
      <c r="BI290" s="3">
        <f>VLOOKUP($B290,[1]queries!$A$2:$V$697,BI$1,FALSE)</f>
        <v>0</v>
      </c>
      <c r="BJ290" s="3">
        <f>VLOOKUP($B290,[1]queries!$A$2:$V$697,BJ$1,FALSE)</f>
        <v>0</v>
      </c>
      <c r="BK290" s="3">
        <f>VLOOKUP($B290,[1]queries!$A$2:$V$697,BK$1,FALSE)</f>
        <v>0</v>
      </c>
      <c r="BL290" s="3">
        <f>VLOOKUP($B290,[1]queries!$A$2:$V$697,BL$1,FALSE)</f>
        <v>0</v>
      </c>
      <c r="BM290" s="3">
        <f>VLOOKUP($B290,[1]queries!$A$2:$V$697,BM$1,FALSE)</f>
        <v>0</v>
      </c>
      <c r="BN290" s="3">
        <f>VLOOKUP($B290,[1]queries!$A$2:$V$697,BN$1,FALSE)</f>
        <v>0</v>
      </c>
      <c r="BO290" s="3">
        <f>VLOOKUP($B290,[1]queries!$A$2:$V$697,BO$1,FALSE)</f>
        <v>0</v>
      </c>
      <c r="BP290" s="3">
        <f>VLOOKUP($B290,[1]queries!$A$2:$V$697,BP$1,FALSE)</f>
        <v>0</v>
      </c>
      <c r="BQ290" s="3">
        <f>VLOOKUP($B290,[1]queries!$A$2:$V$697,BQ$1,FALSE)</f>
        <v>9</v>
      </c>
      <c r="BR290" s="3" t="str">
        <f>VLOOKUP($B290,[1]queries!$A$2:$V$697,BR$1,FALSE)</f>
        <v/>
      </c>
    </row>
    <row r="291" spans="1:70" x14ac:dyDescent="0.2">
      <c r="A291" s="1">
        <v>290</v>
      </c>
      <c r="B291" t="s">
        <v>343</v>
      </c>
      <c r="C291">
        <v>0.5</v>
      </c>
      <c r="D291">
        <v>0.5</v>
      </c>
      <c r="E291">
        <v>0.5</v>
      </c>
      <c r="F291">
        <v>0.5</v>
      </c>
      <c r="G291">
        <v>0.5</v>
      </c>
      <c r="H291">
        <v>0.5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453</v>
      </c>
      <c r="O291">
        <v>66</v>
      </c>
      <c r="P291">
        <v>519</v>
      </c>
      <c r="Q291">
        <v>20204</v>
      </c>
      <c r="R291">
        <v>0.66700000000000004</v>
      </c>
      <c r="S291">
        <v>0.66700000000000004</v>
      </c>
      <c r="T291">
        <v>0.66700000000000004</v>
      </c>
      <c r="U291">
        <v>0.66700000000000004</v>
      </c>
      <c r="V291">
        <v>0.66700000000000004</v>
      </c>
      <c r="W291">
        <v>0.66700000000000004</v>
      </c>
      <c r="X291">
        <v>1</v>
      </c>
      <c r="Y291">
        <v>0</v>
      </c>
      <c r="Z291">
        <v>0</v>
      </c>
      <c r="AA291">
        <v>0</v>
      </c>
      <c r="AB291">
        <v>2</v>
      </c>
      <c r="AC291">
        <v>425</v>
      </c>
      <c r="AD291">
        <v>66</v>
      </c>
      <c r="AE291">
        <v>491</v>
      </c>
      <c r="AF291">
        <v>14671</v>
      </c>
      <c r="AG291">
        <v>0.66700000000000004</v>
      </c>
      <c r="AH291">
        <v>0.66700000000000004</v>
      </c>
      <c r="AI291">
        <v>0.66700000000000004</v>
      </c>
      <c r="AJ291">
        <v>0.66700000000000004</v>
      </c>
      <c r="AK291">
        <v>0.66700000000000004</v>
      </c>
      <c r="AL291">
        <v>0.66700000000000004</v>
      </c>
      <c r="AM291">
        <v>1</v>
      </c>
      <c r="AN291">
        <v>0</v>
      </c>
      <c r="AO291">
        <v>0</v>
      </c>
      <c r="AP291">
        <v>0</v>
      </c>
      <c r="AQ291">
        <v>2</v>
      </c>
      <c r="AR291">
        <v>427</v>
      </c>
      <c r="AS291">
        <v>107</v>
      </c>
      <c r="AT291">
        <v>534</v>
      </c>
      <c r="AU291">
        <v>15421</v>
      </c>
      <c r="AV291">
        <f t="shared" si="13"/>
        <v>0.5</v>
      </c>
      <c r="AW291">
        <f t="shared" si="14"/>
        <v>0.55566666666666664</v>
      </c>
      <c r="AX291">
        <f t="shared" si="15"/>
        <v>0.55566666666666664</v>
      </c>
      <c r="AY291" s="3" t="str">
        <f>VLOOKUP($B291,[1]queries!$A$2:$V$697,AY$1,FALSE)</f>
        <v>airport</v>
      </c>
      <c r="AZ291" s="3" t="str">
        <f>VLOOKUP($B291,[1]queries!$A$2:$V$697,AZ$1,FALSE)</f>
        <v>SELECT iata_code, icao_code, airport_name, standard_timezone, city, nation FROM airport WHERE airport_name = 'Adado Airport' AND nation = 'Somalia'</v>
      </c>
      <c r="BA291" s="3" t="str">
        <f>VLOOKUP($B291,[1]queries!$A$2:$V$697,BA$1,FALSE)</f>
        <v>List the iata_code, icao_code, airport_name, standard_timezone, city and nation of airports WHERE airport_name is equal to Adado Airport and nation is equal to Somalia</v>
      </c>
      <c r="BB291" s="3">
        <f>VLOOKUP($B291,[1]queries!$A$2:$V$697,BB$1,FALSE)</f>
        <v>1</v>
      </c>
      <c r="BC291" s="3">
        <f>VLOOKUP($B291,[1]queries!$A$2:$V$697,BC$1,FALSE)</f>
        <v>6</v>
      </c>
      <c r="BD291" s="3">
        <f>VLOOKUP($B291,[1]queries!$A$2:$V$697,BD$1,FALSE)</f>
        <v>0</v>
      </c>
      <c r="BE291" s="3">
        <f>VLOOKUP($B291,[1]queries!$A$2:$V$697,BE$1,FALSE)</f>
        <v>6</v>
      </c>
      <c r="BF291" s="3">
        <f>VLOOKUP($B291,[1]queries!$A$2:$V$697,BF$1,FALSE)</f>
        <v>1</v>
      </c>
      <c r="BG291" s="3">
        <f>VLOOKUP($B291,[1]queries!$A$2:$V$697,BG$1,FALSE)</f>
        <v>0</v>
      </c>
      <c r="BH291" s="3">
        <f>VLOOKUP($B291,[1]queries!$A$2:$V$697,BH$1,FALSE)</f>
        <v>2</v>
      </c>
      <c r="BI291" s="3">
        <f>VLOOKUP($B291,[1]queries!$A$2:$V$697,BI$1,FALSE)</f>
        <v>0</v>
      </c>
      <c r="BJ291" s="3">
        <f>VLOOKUP($B291,[1]queries!$A$2:$V$697,BJ$1,FALSE)</f>
        <v>0</v>
      </c>
      <c r="BK291" s="3">
        <f>VLOOKUP($B291,[1]queries!$A$2:$V$697,BK$1,FALSE)</f>
        <v>0</v>
      </c>
      <c r="BL291" s="3">
        <f>VLOOKUP($B291,[1]queries!$A$2:$V$697,BL$1,FALSE)</f>
        <v>0</v>
      </c>
      <c r="BM291" s="3">
        <f>VLOOKUP($B291,[1]queries!$A$2:$V$697,BM$1,FALSE)</f>
        <v>0</v>
      </c>
      <c r="BN291" s="3">
        <f>VLOOKUP($B291,[1]queries!$A$2:$V$697,BN$1,FALSE)</f>
        <v>0</v>
      </c>
      <c r="BO291" s="3">
        <f>VLOOKUP($B291,[1]queries!$A$2:$V$697,BO$1,FALSE)</f>
        <v>0</v>
      </c>
      <c r="BP291" s="3">
        <f>VLOOKUP($B291,[1]queries!$A$2:$V$697,BP$1,FALSE)</f>
        <v>0</v>
      </c>
      <c r="BQ291" s="3" t="str">
        <f>VLOOKUP($B291,[1]queries!$A$2:$V$697,BQ$1,FALSE)</f>
        <v/>
      </c>
      <c r="BR291" s="3" t="str">
        <f>VLOOKUP($B291,[1]queries!$A$2:$V$697,BR$1,FALSE)</f>
        <v/>
      </c>
    </row>
    <row r="292" spans="1:70" x14ac:dyDescent="0.2">
      <c r="A292" s="1">
        <v>291</v>
      </c>
      <c r="B292" t="s">
        <v>344</v>
      </c>
      <c r="C292">
        <v>0.124</v>
      </c>
      <c r="D292">
        <v>0.16900000000000001</v>
      </c>
      <c r="E292">
        <v>0.91700000000000004</v>
      </c>
      <c r="F292">
        <v>0.91700000000000004</v>
      </c>
      <c r="G292">
        <v>0.218</v>
      </c>
      <c r="H292">
        <v>0.28499999999999998</v>
      </c>
      <c r="I292">
        <v>0.105</v>
      </c>
      <c r="J292">
        <v>0</v>
      </c>
      <c r="K292">
        <v>0</v>
      </c>
      <c r="L292">
        <v>0</v>
      </c>
      <c r="M292">
        <v>3</v>
      </c>
      <c r="N292">
        <v>2064</v>
      </c>
      <c r="O292">
        <v>1167</v>
      </c>
      <c r="P292">
        <v>3231</v>
      </c>
      <c r="Q292">
        <v>34095</v>
      </c>
      <c r="R292">
        <v>2.9000000000000001E-2</v>
      </c>
      <c r="S292">
        <v>3.9E-2</v>
      </c>
      <c r="T292">
        <v>0.91700000000000004</v>
      </c>
      <c r="U292">
        <v>0.91700000000000004</v>
      </c>
      <c r="V292">
        <v>5.6000000000000001E-2</v>
      </c>
      <c r="W292">
        <v>7.4999999999999997E-2</v>
      </c>
      <c r="X292">
        <v>2.5999999999999999E-2</v>
      </c>
      <c r="Y292">
        <v>0</v>
      </c>
      <c r="Z292">
        <v>0</v>
      </c>
      <c r="AA292">
        <v>0</v>
      </c>
      <c r="AB292">
        <v>4</v>
      </c>
      <c r="AC292">
        <v>705</v>
      </c>
      <c r="AD292">
        <v>4277</v>
      </c>
      <c r="AE292">
        <v>4982</v>
      </c>
      <c r="AF292">
        <v>66316</v>
      </c>
      <c r="AG292">
        <v>0.23400000000000001</v>
      </c>
      <c r="AH292">
        <v>0.27700000000000002</v>
      </c>
      <c r="AI292">
        <v>0.91700000000000004</v>
      </c>
      <c r="AJ292">
        <v>0.91700000000000004</v>
      </c>
      <c r="AK292">
        <v>0.373</v>
      </c>
      <c r="AL292">
        <v>0.42499999999999999</v>
      </c>
      <c r="AM292">
        <v>0.25</v>
      </c>
      <c r="AN292">
        <v>0</v>
      </c>
      <c r="AO292">
        <v>0</v>
      </c>
      <c r="AP292">
        <v>0</v>
      </c>
      <c r="AQ292">
        <v>2</v>
      </c>
      <c r="AR292">
        <v>909</v>
      </c>
      <c r="AS292">
        <v>708</v>
      </c>
      <c r="AT292">
        <v>1617</v>
      </c>
      <c r="AU292">
        <v>22730</v>
      </c>
      <c r="AV292">
        <f t="shared" si="13"/>
        <v>0.12999999999999998</v>
      </c>
      <c r="AW292">
        <f t="shared" si="14"/>
        <v>3.3666666666666664E-2</v>
      </c>
      <c r="AX292">
        <f t="shared" si="15"/>
        <v>0.22500000000000001</v>
      </c>
      <c r="AY292" s="3" t="str">
        <f>VLOOKUP($B292,[1]queries!$A$2:$V$697,AY$1,FALSE)</f>
        <v>chemical_element</v>
      </c>
      <c r="AZ292" s="3" t="str">
        <f>VLOOKUP($B292,[1]queries!$A$2:$V$697,AZ$1,FALSE)</f>
        <v>SELECT atomic_number, symbol, element, periodic_table_group, period, block, atomic_weight, origin, phase FROM chemical_element WHERE block = 's-block' AND phase = 'gas'</v>
      </c>
      <c r="BA292" s="3" t="str">
        <f>VLOOKUP($B292,[1]queries!$A$2:$V$697,BA$1,FALSE)</f>
        <v>List the atomic_number, symbol, element, periodic_table_group, period, block, atomic_weight, origin and phase of chemical_elements WHERE block is equal to s-block and phase is equal to gas</v>
      </c>
      <c r="BB292" s="3">
        <f>VLOOKUP($B292,[1]queries!$A$2:$V$697,BB$1,FALSE)</f>
        <v>2</v>
      </c>
      <c r="BC292" s="3">
        <f>VLOOKUP($B292,[1]queries!$A$2:$V$697,BC$1,FALSE)</f>
        <v>9</v>
      </c>
      <c r="BD292" s="3">
        <f>VLOOKUP($B292,[1]queries!$A$2:$V$697,BD$1,FALSE)</f>
        <v>3</v>
      </c>
      <c r="BE292" s="3">
        <f>VLOOKUP($B292,[1]queries!$A$2:$V$697,BE$1,FALSE)</f>
        <v>6</v>
      </c>
      <c r="BF292" s="3">
        <f>VLOOKUP($B292,[1]queries!$A$2:$V$697,BF$1,FALSE)</f>
        <v>1</v>
      </c>
      <c r="BG292" s="3">
        <f>VLOOKUP($B292,[1]queries!$A$2:$V$697,BG$1,FALSE)</f>
        <v>0</v>
      </c>
      <c r="BH292" s="3">
        <f>VLOOKUP($B292,[1]queries!$A$2:$V$697,BH$1,FALSE)</f>
        <v>2</v>
      </c>
      <c r="BI292" s="3">
        <f>VLOOKUP($B292,[1]queries!$A$2:$V$697,BI$1,FALSE)</f>
        <v>0</v>
      </c>
      <c r="BJ292" s="3">
        <f>VLOOKUP($B292,[1]queries!$A$2:$V$697,BJ$1,FALSE)</f>
        <v>0</v>
      </c>
      <c r="BK292" s="3">
        <f>VLOOKUP($B292,[1]queries!$A$2:$V$697,BK$1,FALSE)</f>
        <v>0</v>
      </c>
      <c r="BL292" s="3">
        <f>VLOOKUP($B292,[1]queries!$A$2:$V$697,BL$1,FALSE)</f>
        <v>0</v>
      </c>
      <c r="BM292" s="3">
        <f>VLOOKUP($B292,[1]queries!$A$2:$V$697,BM$1,FALSE)</f>
        <v>0</v>
      </c>
      <c r="BN292" s="3">
        <f>VLOOKUP($B292,[1]queries!$A$2:$V$697,BN$1,FALSE)</f>
        <v>0</v>
      </c>
      <c r="BO292" s="3">
        <f>VLOOKUP($B292,[1]queries!$A$2:$V$697,BO$1,FALSE)</f>
        <v>0</v>
      </c>
      <c r="BP292" s="3">
        <f>VLOOKUP($B292,[1]queries!$A$2:$V$697,BP$1,FALSE)</f>
        <v>0</v>
      </c>
      <c r="BQ292" s="3">
        <f>VLOOKUP($B292,[1]queries!$A$2:$V$697,BQ$1,FALSE)</f>
        <v>9</v>
      </c>
      <c r="BR292" s="3" t="str">
        <f>VLOOKUP($B292,[1]queries!$A$2:$V$697,BR$1,FALSE)</f>
        <v/>
      </c>
    </row>
    <row r="293" spans="1:70" x14ac:dyDescent="0.2">
      <c r="A293" s="1">
        <v>292</v>
      </c>
      <c r="B293" t="s">
        <v>345</v>
      </c>
      <c r="C293">
        <v>0.83299999999999996</v>
      </c>
      <c r="D293">
        <v>0.83299999999999996</v>
      </c>
      <c r="E293">
        <v>0.83299999999999996</v>
      </c>
      <c r="F293">
        <v>0.83299999999999996</v>
      </c>
      <c r="G293">
        <v>0.83299999999999996</v>
      </c>
      <c r="H293">
        <v>0.83299999999999996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454</v>
      </c>
      <c r="O293">
        <v>105</v>
      </c>
      <c r="P293">
        <v>559</v>
      </c>
      <c r="Q293">
        <v>17135</v>
      </c>
      <c r="R293">
        <v>0.83299999999999996</v>
      </c>
      <c r="S293">
        <v>0.83299999999999996</v>
      </c>
      <c r="T293">
        <v>0.83299999999999996</v>
      </c>
      <c r="U293">
        <v>0.83299999999999996</v>
      </c>
      <c r="V293">
        <v>0.83299999999999996</v>
      </c>
      <c r="W293">
        <v>0.83299999999999996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428</v>
      </c>
      <c r="AD293">
        <v>105</v>
      </c>
      <c r="AE293">
        <v>533</v>
      </c>
      <c r="AF293">
        <v>15496</v>
      </c>
      <c r="AG293">
        <v>0.83299999999999996</v>
      </c>
      <c r="AH293">
        <v>0.83299999999999996</v>
      </c>
      <c r="AI293">
        <v>0.83299999999999996</v>
      </c>
      <c r="AJ293">
        <v>0.83299999999999996</v>
      </c>
      <c r="AK293">
        <v>0.83299999999999996</v>
      </c>
      <c r="AL293">
        <v>0.83299999999999996</v>
      </c>
      <c r="AM293">
        <v>1</v>
      </c>
      <c r="AN293">
        <v>0</v>
      </c>
      <c r="AO293">
        <v>0</v>
      </c>
      <c r="AP293">
        <v>0</v>
      </c>
      <c r="AQ293">
        <v>2</v>
      </c>
      <c r="AR293">
        <v>428</v>
      </c>
      <c r="AS293">
        <v>105</v>
      </c>
      <c r="AT293">
        <v>533</v>
      </c>
      <c r="AU293">
        <v>15585</v>
      </c>
      <c r="AV293">
        <f t="shared" si="13"/>
        <v>0.61099999999999999</v>
      </c>
      <c r="AW293">
        <f t="shared" si="14"/>
        <v>0.61099999999999999</v>
      </c>
      <c r="AX293">
        <f t="shared" si="15"/>
        <v>0.61099999999999999</v>
      </c>
      <c r="AY293" s="3" t="str">
        <f>VLOOKUP($B293,[1]queries!$A$2:$V$697,AY$1,FALSE)</f>
        <v>airport</v>
      </c>
      <c r="AZ293" s="3" t="str">
        <f>VLOOKUP($B293,[1]queries!$A$2:$V$697,AZ$1,FALSE)</f>
        <v>SELECT iata_code, icao_code, airport_name, standard_timezone, city, nation FROM airport WHERE airport_name = 'El Arish International Airport' AND nation = 'Egypt'</v>
      </c>
      <c r="BA293" s="3" t="str">
        <f>VLOOKUP($B293,[1]queries!$A$2:$V$697,BA$1,FALSE)</f>
        <v>List the iata_code, icao_code, airport_name, standard_timezone, city and nation of airports WHERE airport_name is equal to El Arish International Airport and nation is equal to Egypt</v>
      </c>
      <c r="BB293" s="3">
        <f>VLOOKUP($B293,[1]queries!$A$2:$V$697,BB$1,FALSE)</f>
        <v>1</v>
      </c>
      <c r="BC293" s="3">
        <f>VLOOKUP($B293,[1]queries!$A$2:$V$697,BC$1,FALSE)</f>
        <v>6</v>
      </c>
      <c r="BD293" s="3">
        <f>VLOOKUP($B293,[1]queries!$A$2:$V$697,BD$1,FALSE)</f>
        <v>0</v>
      </c>
      <c r="BE293" s="3">
        <f>VLOOKUP($B293,[1]queries!$A$2:$V$697,BE$1,FALSE)</f>
        <v>6</v>
      </c>
      <c r="BF293" s="3">
        <f>VLOOKUP($B293,[1]queries!$A$2:$V$697,BF$1,FALSE)</f>
        <v>1</v>
      </c>
      <c r="BG293" s="3">
        <f>VLOOKUP($B293,[1]queries!$A$2:$V$697,BG$1,FALSE)</f>
        <v>0</v>
      </c>
      <c r="BH293" s="3">
        <f>VLOOKUP($B293,[1]queries!$A$2:$V$697,BH$1,FALSE)</f>
        <v>2</v>
      </c>
      <c r="BI293" s="3">
        <f>VLOOKUP($B293,[1]queries!$A$2:$V$697,BI$1,FALSE)</f>
        <v>0</v>
      </c>
      <c r="BJ293" s="3">
        <f>VLOOKUP($B293,[1]queries!$A$2:$V$697,BJ$1,FALSE)</f>
        <v>0</v>
      </c>
      <c r="BK293" s="3">
        <f>VLOOKUP($B293,[1]queries!$A$2:$V$697,BK$1,FALSE)</f>
        <v>0</v>
      </c>
      <c r="BL293" s="3">
        <f>VLOOKUP($B293,[1]queries!$A$2:$V$697,BL$1,FALSE)</f>
        <v>0</v>
      </c>
      <c r="BM293" s="3">
        <f>VLOOKUP($B293,[1]queries!$A$2:$V$697,BM$1,FALSE)</f>
        <v>0</v>
      </c>
      <c r="BN293" s="3">
        <f>VLOOKUP($B293,[1]queries!$A$2:$V$697,BN$1,FALSE)</f>
        <v>0</v>
      </c>
      <c r="BO293" s="3">
        <f>VLOOKUP($B293,[1]queries!$A$2:$V$697,BO$1,FALSE)</f>
        <v>0</v>
      </c>
      <c r="BP293" s="3">
        <f>VLOOKUP($B293,[1]queries!$A$2:$V$697,BP$1,FALSE)</f>
        <v>0</v>
      </c>
      <c r="BQ293" s="3" t="str">
        <f>VLOOKUP($B293,[1]queries!$A$2:$V$697,BQ$1,FALSE)</f>
        <v/>
      </c>
      <c r="BR293" s="3" t="str">
        <f>VLOOKUP($B293,[1]queries!$A$2:$V$697,BR$1,FALSE)</f>
        <v/>
      </c>
    </row>
    <row r="294" spans="1:70" x14ac:dyDescent="0.2">
      <c r="A294" s="1">
        <v>293</v>
      </c>
      <c r="B294" t="s">
        <v>346</v>
      </c>
      <c r="C294">
        <v>0.32900000000000001</v>
      </c>
      <c r="D294">
        <v>0.55000000000000004</v>
      </c>
      <c r="E294">
        <v>0.94199999999999995</v>
      </c>
      <c r="F294">
        <v>0.98099999999999998</v>
      </c>
      <c r="G294">
        <v>0.48799999999999999</v>
      </c>
      <c r="H294">
        <v>0.70499999999999996</v>
      </c>
      <c r="I294">
        <v>0.30299999999999999</v>
      </c>
      <c r="J294">
        <v>0</v>
      </c>
      <c r="K294">
        <v>0</v>
      </c>
      <c r="L294">
        <v>0</v>
      </c>
      <c r="M294">
        <v>2</v>
      </c>
      <c r="N294">
        <v>2051</v>
      </c>
      <c r="O294">
        <v>2598</v>
      </c>
      <c r="P294">
        <v>4649</v>
      </c>
      <c r="Q294">
        <v>28216</v>
      </c>
      <c r="R294">
        <v>0.48099999999999998</v>
      </c>
      <c r="S294">
        <v>0.72799999999999998</v>
      </c>
      <c r="T294">
        <v>0.75</v>
      </c>
      <c r="U294">
        <v>0.94199999999999995</v>
      </c>
      <c r="V294">
        <v>0.58599999999999997</v>
      </c>
      <c r="W294">
        <v>0.82199999999999995</v>
      </c>
      <c r="X294">
        <v>0.625</v>
      </c>
      <c r="Y294">
        <v>0</v>
      </c>
      <c r="Z294">
        <v>0</v>
      </c>
      <c r="AA294">
        <v>0</v>
      </c>
      <c r="AB294">
        <v>3</v>
      </c>
      <c r="AC294">
        <v>2007</v>
      </c>
      <c r="AD294">
        <v>1200</v>
      </c>
      <c r="AE294">
        <v>3207</v>
      </c>
      <c r="AF294">
        <v>29750</v>
      </c>
      <c r="AG294">
        <v>0.50700000000000001</v>
      </c>
      <c r="AH294">
        <v>0.76</v>
      </c>
      <c r="AI294">
        <v>0.73099999999999998</v>
      </c>
      <c r="AJ294">
        <v>0.92300000000000004</v>
      </c>
      <c r="AK294">
        <v>0.59799999999999998</v>
      </c>
      <c r="AL294">
        <v>0.83399999999999996</v>
      </c>
      <c r="AM294">
        <v>0.66700000000000004</v>
      </c>
      <c r="AN294">
        <v>0</v>
      </c>
      <c r="AO294">
        <v>0</v>
      </c>
      <c r="AP294">
        <v>0</v>
      </c>
      <c r="AQ294">
        <v>3</v>
      </c>
      <c r="AR294">
        <v>1835</v>
      </c>
      <c r="AS294">
        <v>976</v>
      </c>
      <c r="AT294">
        <v>2811</v>
      </c>
      <c r="AU294">
        <v>27724</v>
      </c>
      <c r="AV294">
        <f t="shared" si="13"/>
        <v>0.33600000000000002</v>
      </c>
      <c r="AW294">
        <f t="shared" si="14"/>
        <v>0.48233333333333334</v>
      </c>
      <c r="AX294">
        <f t="shared" si="15"/>
        <v>0.5003333333333333</v>
      </c>
      <c r="AY294" s="3" t="str">
        <f>VLOOKUP($B294,[1]queries!$A$2:$V$697,AY$1,FALSE)</f>
        <v>chemical_element</v>
      </c>
      <c r="AZ294" s="3" t="str">
        <f>VLOOKUP($B294,[1]queries!$A$2:$V$697,AZ$1,FALSE)</f>
        <v>SELECT atomic_number, symbol, element, periodic_table_group, period, block, atomic_weight, origin, phase FROM chemical_element WHERE block = 'd-block' AND origin = 'synthetic'</v>
      </c>
      <c r="BA294" s="3" t="str">
        <f>VLOOKUP($B294,[1]queries!$A$2:$V$697,BA$1,FALSE)</f>
        <v>List the atomic_number, symbol, element, periodic_table_group, period, block, atomic_weight, origin and phase of chemical_elements WHERE block is equal to d-block and origin is equal to synthetic</v>
      </c>
      <c r="BB294" s="3">
        <f>VLOOKUP($B294,[1]queries!$A$2:$V$697,BB$1,FALSE)</f>
        <v>10</v>
      </c>
      <c r="BC294" s="3">
        <f>VLOOKUP($B294,[1]queries!$A$2:$V$697,BC$1,FALSE)</f>
        <v>9</v>
      </c>
      <c r="BD294" s="3">
        <f>VLOOKUP($B294,[1]queries!$A$2:$V$697,BD$1,FALSE)</f>
        <v>3</v>
      </c>
      <c r="BE294" s="3">
        <f>VLOOKUP($B294,[1]queries!$A$2:$V$697,BE$1,FALSE)</f>
        <v>6</v>
      </c>
      <c r="BF294" s="3">
        <f>VLOOKUP($B294,[1]queries!$A$2:$V$697,BF$1,FALSE)</f>
        <v>1</v>
      </c>
      <c r="BG294" s="3">
        <f>VLOOKUP($B294,[1]queries!$A$2:$V$697,BG$1,FALSE)</f>
        <v>0</v>
      </c>
      <c r="BH294" s="3">
        <f>VLOOKUP($B294,[1]queries!$A$2:$V$697,BH$1,FALSE)</f>
        <v>2</v>
      </c>
      <c r="BI294" s="3">
        <f>VLOOKUP($B294,[1]queries!$A$2:$V$697,BI$1,FALSE)</f>
        <v>0</v>
      </c>
      <c r="BJ294" s="3">
        <f>VLOOKUP($B294,[1]queries!$A$2:$V$697,BJ$1,FALSE)</f>
        <v>0</v>
      </c>
      <c r="BK294" s="3">
        <f>VLOOKUP($B294,[1]queries!$A$2:$V$697,BK$1,FALSE)</f>
        <v>0</v>
      </c>
      <c r="BL294" s="3">
        <f>VLOOKUP($B294,[1]queries!$A$2:$V$697,BL$1,FALSE)</f>
        <v>0</v>
      </c>
      <c r="BM294" s="3">
        <f>VLOOKUP($B294,[1]queries!$A$2:$V$697,BM$1,FALSE)</f>
        <v>0</v>
      </c>
      <c r="BN294" s="3">
        <f>VLOOKUP($B294,[1]queries!$A$2:$V$697,BN$1,FALSE)</f>
        <v>0</v>
      </c>
      <c r="BO294" s="3">
        <f>VLOOKUP($B294,[1]queries!$A$2:$V$697,BO$1,FALSE)</f>
        <v>0</v>
      </c>
      <c r="BP294" s="3">
        <f>VLOOKUP($B294,[1]queries!$A$2:$V$697,BP$1,FALSE)</f>
        <v>0</v>
      </c>
      <c r="BQ294" s="3">
        <f>VLOOKUP($B294,[1]queries!$A$2:$V$697,BQ$1,FALSE)</f>
        <v>9</v>
      </c>
      <c r="BR294" s="3" t="str">
        <f>VLOOKUP($B294,[1]queries!$A$2:$V$697,BR$1,FALSE)</f>
        <v/>
      </c>
    </row>
    <row r="295" spans="1:70" x14ac:dyDescent="0.2">
      <c r="A295" s="1">
        <v>294</v>
      </c>
      <c r="B295" t="s">
        <v>347</v>
      </c>
      <c r="C295">
        <v>0.66700000000000004</v>
      </c>
      <c r="D295">
        <v>0.66700000000000004</v>
      </c>
      <c r="E295">
        <v>0.66700000000000004</v>
      </c>
      <c r="F295">
        <v>0.66700000000000004</v>
      </c>
      <c r="G295">
        <v>0.66700000000000004</v>
      </c>
      <c r="H295">
        <v>0.66700000000000004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453</v>
      </c>
      <c r="O295">
        <v>66</v>
      </c>
      <c r="P295">
        <v>519</v>
      </c>
      <c r="Q295">
        <v>13995</v>
      </c>
      <c r="R295">
        <v>0.83299999999999996</v>
      </c>
      <c r="S295">
        <v>0.83299999999999996</v>
      </c>
      <c r="T295">
        <v>0.83299999999999996</v>
      </c>
      <c r="U295">
        <v>0.83299999999999996</v>
      </c>
      <c r="V295">
        <v>0.83299999999999996</v>
      </c>
      <c r="W295">
        <v>0.83299999999999996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427</v>
      </c>
      <c r="AD295">
        <v>107</v>
      </c>
      <c r="AE295">
        <v>534</v>
      </c>
      <c r="AF295">
        <v>13737</v>
      </c>
      <c r="AG295">
        <v>0.83299999999999996</v>
      </c>
      <c r="AH295">
        <v>0.83299999999999996</v>
      </c>
      <c r="AI295">
        <v>0.83299999999999996</v>
      </c>
      <c r="AJ295">
        <v>0.83299999999999996</v>
      </c>
      <c r="AK295">
        <v>0.83299999999999996</v>
      </c>
      <c r="AL295">
        <v>0.83299999999999996</v>
      </c>
      <c r="AM295">
        <v>1</v>
      </c>
      <c r="AN295">
        <v>0</v>
      </c>
      <c r="AO295">
        <v>0</v>
      </c>
      <c r="AP295">
        <v>0</v>
      </c>
      <c r="AQ295">
        <v>2</v>
      </c>
      <c r="AR295">
        <v>427</v>
      </c>
      <c r="AS295">
        <v>107</v>
      </c>
      <c r="AT295">
        <v>534</v>
      </c>
      <c r="AU295">
        <v>14430</v>
      </c>
      <c r="AV295">
        <f t="shared" si="13"/>
        <v>0.55566666666666664</v>
      </c>
      <c r="AW295">
        <f t="shared" si="14"/>
        <v>0.61099999999999999</v>
      </c>
      <c r="AX295">
        <f t="shared" si="15"/>
        <v>0.61099999999999999</v>
      </c>
      <c r="AY295" s="3" t="str">
        <f>VLOOKUP($B295,[1]queries!$A$2:$V$697,AY$1,FALSE)</f>
        <v>airport</v>
      </c>
      <c r="AZ295" s="3" t="str">
        <f>VLOOKUP($B295,[1]queries!$A$2:$V$697,AZ$1,FALSE)</f>
        <v>SELECT iata_code, icao_code, airport_name, standard_timezone, city, nation FROM airport WHERE airport_name = 'Arrabury Airport' AND nation = 'Australia'</v>
      </c>
      <c r="BA295" s="3" t="str">
        <f>VLOOKUP($B295,[1]queries!$A$2:$V$697,BA$1,FALSE)</f>
        <v>List the iata_code, icao_code, airport_name, standard_timezone, city and nation of airports WHERE airport_name is equal to Arrabury Airport and nation is equal to Australia</v>
      </c>
      <c r="BB295" s="3">
        <f>VLOOKUP($B295,[1]queries!$A$2:$V$697,BB$1,FALSE)</f>
        <v>1</v>
      </c>
      <c r="BC295" s="3">
        <f>VLOOKUP($B295,[1]queries!$A$2:$V$697,BC$1,FALSE)</f>
        <v>6</v>
      </c>
      <c r="BD295" s="3">
        <f>VLOOKUP($B295,[1]queries!$A$2:$V$697,BD$1,FALSE)</f>
        <v>0</v>
      </c>
      <c r="BE295" s="3">
        <f>VLOOKUP($B295,[1]queries!$A$2:$V$697,BE$1,FALSE)</f>
        <v>6</v>
      </c>
      <c r="BF295" s="3">
        <f>VLOOKUP($B295,[1]queries!$A$2:$V$697,BF$1,FALSE)</f>
        <v>1</v>
      </c>
      <c r="BG295" s="3">
        <f>VLOOKUP($B295,[1]queries!$A$2:$V$697,BG$1,FALSE)</f>
        <v>0</v>
      </c>
      <c r="BH295" s="3">
        <f>VLOOKUP($B295,[1]queries!$A$2:$V$697,BH$1,FALSE)</f>
        <v>2</v>
      </c>
      <c r="BI295" s="3">
        <f>VLOOKUP($B295,[1]queries!$A$2:$V$697,BI$1,FALSE)</f>
        <v>0</v>
      </c>
      <c r="BJ295" s="3">
        <f>VLOOKUP($B295,[1]queries!$A$2:$V$697,BJ$1,FALSE)</f>
        <v>0</v>
      </c>
      <c r="BK295" s="3">
        <f>VLOOKUP($B295,[1]queries!$A$2:$V$697,BK$1,FALSE)</f>
        <v>0</v>
      </c>
      <c r="BL295" s="3">
        <f>VLOOKUP($B295,[1]queries!$A$2:$V$697,BL$1,FALSE)</f>
        <v>0</v>
      </c>
      <c r="BM295" s="3">
        <f>VLOOKUP($B295,[1]queries!$A$2:$V$697,BM$1,FALSE)</f>
        <v>0</v>
      </c>
      <c r="BN295" s="3">
        <f>VLOOKUP($B295,[1]queries!$A$2:$V$697,BN$1,FALSE)</f>
        <v>0</v>
      </c>
      <c r="BO295" s="3">
        <f>VLOOKUP($B295,[1]queries!$A$2:$V$697,BO$1,FALSE)</f>
        <v>0</v>
      </c>
      <c r="BP295" s="3">
        <f>VLOOKUP($B295,[1]queries!$A$2:$V$697,BP$1,FALSE)</f>
        <v>0</v>
      </c>
      <c r="BQ295" s="3" t="str">
        <f>VLOOKUP($B295,[1]queries!$A$2:$V$697,BQ$1,FALSE)</f>
        <v/>
      </c>
      <c r="BR295" s="3" t="str">
        <f>VLOOKUP($B295,[1]queries!$A$2:$V$697,BR$1,FALSE)</f>
        <v/>
      </c>
    </row>
    <row r="296" spans="1:70" x14ac:dyDescent="0.2">
      <c r="A296" s="1">
        <v>295</v>
      </c>
      <c r="B296" t="s">
        <v>348</v>
      </c>
      <c r="C296">
        <v>0.16700000000000001</v>
      </c>
      <c r="D296">
        <v>0.35899999999999999</v>
      </c>
      <c r="E296">
        <v>0.61899999999999999</v>
      </c>
      <c r="F296">
        <v>0.85699999999999998</v>
      </c>
      <c r="G296">
        <v>0.26300000000000001</v>
      </c>
      <c r="H296">
        <v>0.50600000000000001</v>
      </c>
      <c r="I296">
        <v>0.17599999999999999</v>
      </c>
      <c r="J296">
        <v>0</v>
      </c>
      <c r="K296">
        <v>0.33300000000000002</v>
      </c>
      <c r="L296">
        <v>0.33300000000000002</v>
      </c>
      <c r="M296">
        <v>3</v>
      </c>
      <c r="N296">
        <v>1825</v>
      </c>
      <c r="O296">
        <v>983</v>
      </c>
      <c r="P296">
        <v>2808</v>
      </c>
      <c r="Q296">
        <v>30390</v>
      </c>
      <c r="R296">
        <v>0.37</v>
      </c>
      <c r="S296">
        <v>0.65200000000000002</v>
      </c>
      <c r="T296">
        <v>0.81</v>
      </c>
      <c r="U296">
        <v>0.95199999999999996</v>
      </c>
      <c r="V296">
        <v>0.50700000000000001</v>
      </c>
      <c r="W296">
        <v>0.77400000000000002</v>
      </c>
      <c r="X296">
        <v>0.375</v>
      </c>
      <c r="Y296">
        <v>0</v>
      </c>
      <c r="Z296">
        <v>0.66700000000000004</v>
      </c>
      <c r="AA296">
        <v>0.66700000000000004</v>
      </c>
      <c r="AB296">
        <v>4</v>
      </c>
      <c r="AC296">
        <v>2247</v>
      </c>
      <c r="AD296">
        <v>823</v>
      </c>
      <c r="AE296">
        <v>3070</v>
      </c>
      <c r="AF296">
        <v>41326</v>
      </c>
      <c r="AG296">
        <v>0.60699999999999998</v>
      </c>
      <c r="AH296">
        <v>0.71399999999999997</v>
      </c>
      <c r="AI296">
        <v>0.81</v>
      </c>
      <c r="AJ296">
        <v>0.95199999999999996</v>
      </c>
      <c r="AK296">
        <v>0.69399999999999995</v>
      </c>
      <c r="AL296">
        <v>0.81599999999999995</v>
      </c>
      <c r="AM296">
        <v>0.6</v>
      </c>
      <c r="AN296">
        <v>0</v>
      </c>
      <c r="AO296">
        <v>0.66700000000000004</v>
      </c>
      <c r="AP296">
        <v>0.66700000000000004</v>
      </c>
      <c r="AQ296">
        <v>2</v>
      </c>
      <c r="AR296">
        <v>681</v>
      </c>
      <c r="AS296">
        <v>385</v>
      </c>
      <c r="AT296">
        <v>1066</v>
      </c>
      <c r="AU296">
        <v>20338</v>
      </c>
      <c r="AV296">
        <f t="shared" si="13"/>
        <v>0.33833333333333332</v>
      </c>
      <c r="AW296">
        <f t="shared" si="14"/>
        <v>0.60533333333333339</v>
      </c>
      <c r="AX296">
        <f t="shared" si="15"/>
        <v>0.69433333333333336</v>
      </c>
      <c r="AY296" s="3" t="str">
        <f>VLOOKUP($B296,[1]queries!$A$2:$V$697,AY$1,FALSE)</f>
        <v>chemical_element</v>
      </c>
      <c r="AZ296" s="3" t="str">
        <f>VLOOKUP($B296,[1]queries!$A$2:$V$697,AZ$1,FALSE)</f>
        <v>SELECT atomic_number, symbol, element, periodic_table_group, period, block, atomic_weight, origin, phase FROM chemical_element WHERE block = 'p-block' AND origin = 'from decay'</v>
      </c>
      <c r="BA296" s="3" t="str">
        <f>VLOOKUP($B296,[1]queries!$A$2:$V$697,BA$1,FALSE)</f>
        <v>List the atomic_number, symbol, element, periodic_table_group, period, block, atomic_weight, origin and phase of chemical_elements WHERE block is equal to p-block and origin is equal to from decay</v>
      </c>
      <c r="BB296" s="3">
        <f>VLOOKUP($B296,[1]queries!$A$2:$V$697,BB$1,FALSE)</f>
        <v>3</v>
      </c>
      <c r="BC296" s="3">
        <f>VLOOKUP($B296,[1]queries!$A$2:$V$697,BC$1,FALSE)</f>
        <v>9</v>
      </c>
      <c r="BD296" s="3">
        <f>VLOOKUP($B296,[1]queries!$A$2:$V$697,BD$1,FALSE)</f>
        <v>3</v>
      </c>
      <c r="BE296" s="3">
        <f>VLOOKUP($B296,[1]queries!$A$2:$V$697,BE$1,FALSE)</f>
        <v>6</v>
      </c>
      <c r="BF296" s="3">
        <f>VLOOKUP($B296,[1]queries!$A$2:$V$697,BF$1,FALSE)</f>
        <v>1</v>
      </c>
      <c r="BG296" s="3">
        <f>VLOOKUP($B296,[1]queries!$A$2:$V$697,BG$1,FALSE)</f>
        <v>0</v>
      </c>
      <c r="BH296" s="3">
        <f>VLOOKUP($B296,[1]queries!$A$2:$V$697,BH$1,FALSE)</f>
        <v>2</v>
      </c>
      <c r="BI296" s="3">
        <f>VLOOKUP($B296,[1]queries!$A$2:$V$697,BI$1,FALSE)</f>
        <v>0</v>
      </c>
      <c r="BJ296" s="3">
        <f>VLOOKUP($B296,[1]queries!$A$2:$V$697,BJ$1,FALSE)</f>
        <v>0</v>
      </c>
      <c r="BK296" s="3">
        <f>VLOOKUP($B296,[1]queries!$A$2:$V$697,BK$1,FALSE)</f>
        <v>0</v>
      </c>
      <c r="BL296" s="3">
        <f>VLOOKUP($B296,[1]queries!$A$2:$V$697,BL$1,FALSE)</f>
        <v>0</v>
      </c>
      <c r="BM296" s="3">
        <f>VLOOKUP($B296,[1]queries!$A$2:$V$697,BM$1,FALSE)</f>
        <v>0</v>
      </c>
      <c r="BN296" s="3">
        <f>VLOOKUP($B296,[1]queries!$A$2:$V$697,BN$1,FALSE)</f>
        <v>0</v>
      </c>
      <c r="BO296" s="3">
        <f>VLOOKUP($B296,[1]queries!$A$2:$V$697,BO$1,FALSE)</f>
        <v>0</v>
      </c>
      <c r="BP296" s="3">
        <f>VLOOKUP($B296,[1]queries!$A$2:$V$697,BP$1,FALSE)</f>
        <v>0</v>
      </c>
      <c r="BQ296" s="3">
        <f>VLOOKUP($B296,[1]queries!$A$2:$V$697,BQ$1,FALSE)</f>
        <v>9</v>
      </c>
      <c r="BR296" s="3" t="str">
        <f>VLOOKUP($B296,[1]queries!$A$2:$V$697,BR$1,FALSE)</f>
        <v/>
      </c>
    </row>
    <row r="297" spans="1:70" x14ac:dyDescent="0.2">
      <c r="A297" s="1">
        <v>296</v>
      </c>
      <c r="B297" t="s">
        <v>349</v>
      </c>
      <c r="C297">
        <v>0.83299999999999996</v>
      </c>
      <c r="D297">
        <v>0.83299999999999996</v>
      </c>
      <c r="E297">
        <v>0.83299999999999996</v>
      </c>
      <c r="F297">
        <v>0.83299999999999996</v>
      </c>
      <c r="G297">
        <v>0.83299999999999996</v>
      </c>
      <c r="H297">
        <v>0.83299999999999996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453</v>
      </c>
      <c r="O297">
        <v>107</v>
      </c>
      <c r="P297">
        <v>560</v>
      </c>
      <c r="Q297">
        <v>16528</v>
      </c>
      <c r="R297">
        <v>0.83299999999999996</v>
      </c>
      <c r="S297">
        <v>0.83299999999999996</v>
      </c>
      <c r="T297">
        <v>0.83299999999999996</v>
      </c>
      <c r="U297">
        <v>0.83299999999999996</v>
      </c>
      <c r="V297">
        <v>0.83299999999999996</v>
      </c>
      <c r="W297">
        <v>0.83299999999999996</v>
      </c>
      <c r="X297">
        <v>1</v>
      </c>
      <c r="Y297">
        <v>0</v>
      </c>
      <c r="Z297">
        <v>0</v>
      </c>
      <c r="AA297">
        <v>0</v>
      </c>
      <c r="AB297">
        <v>2</v>
      </c>
      <c r="AC297">
        <v>427</v>
      </c>
      <c r="AD297">
        <v>107</v>
      </c>
      <c r="AE297">
        <v>534</v>
      </c>
      <c r="AF297">
        <v>14672</v>
      </c>
      <c r="AG297">
        <v>0.83299999999999996</v>
      </c>
      <c r="AH297">
        <v>0.83299999999999996</v>
      </c>
      <c r="AI297">
        <v>0.83299999999999996</v>
      </c>
      <c r="AJ297">
        <v>0.83299999999999996</v>
      </c>
      <c r="AK297">
        <v>0.83299999999999996</v>
      </c>
      <c r="AL297">
        <v>0.83299999999999996</v>
      </c>
      <c r="AM297">
        <v>1</v>
      </c>
      <c r="AN297">
        <v>0</v>
      </c>
      <c r="AO297">
        <v>0</v>
      </c>
      <c r="AP297">
        <v>0</v>
      </c>
      <c r="AQ297">
        <v>2</v>
      </c>
      <c r="AR297">
        <v>427</v>
      </c>
      <c r="AS297">
        <v>107</v>
      </c>
      <c r="AT297">
        <v>534</v>
      </c>
      <c r="AU297">
        <v>14139</v>
      </c>
      <c r="AV297">
        <f t="shared" si="13"/>
        <v>0.61099999999999999</v>
      </c>
      <c r="AW297">
        <f t="shared" si="14"/>
        <v>0.61099999999999999</v>
      </c>
      <c r="AX297">
        <f t="shared" si="15"/>
        <v>0.61099999999999999</v>
      </c>
      <c r="AY297" s="3" t="str">
        <f>VLOOKUP($B297,[1]queries!$A$2:$V$697,AY$1,FALSE)</f>
        <v>airport</v>
      </c>
      <c r="AZ297" s="3" t="str">
        <f>VLOOKUP($B297,[1]queries!$A$2:$V$697,AZ$1,FALSE)</f>
        <v>SELECT iata_code, icao_code, airport_name, standard_timezone, city, nation FROM airport WHERE city = 'Anaa' AND nation = 'French Polynesia'</v>
      </c>
      <c r="BA297" s="3" t="str">
        <f>VLOOKUP($B297,[1]queries!$A$2:$V$697,BA$1,FALSE)</f>
        <v>List the iata_code, icao_code, airport_name, standard_timezone, city and nation of airports WHERE city is equal to Anaa and nation is equal to French Polynesia</v>
      </c>
      <c r="BB297" s="3">
        <f>VLOOKUP($B297,[1]queries!$A$2:$V$697,BB$1,FALSE)</f>
        <v>1</v>
      </c>
      <c r="BC297" s="3">
        <f>VLOOKUP($B297,[1]queries!$A$2:$V$697,BC$1,FALSE)</f>
        <v>6</v>
      </c>
      <c r="BD297" s="3">
        <f>VLOOKUP($B297,[1]queries!$A$2:$V$697,BD$1,FALSE)</f>
        <v>0</v>
      </c>
      <c r="BE297" s="3">
        <f>VLOOKUP($B297,[1]queries!$A$2:$V$697,BE$1,FALSE)</f>
        <v>6</v>
      </c>
      <c r="BF297" s="3">
        <f>VLOOKUP($B297,[1]queries!$A$2:$V$697,BF$1,FALSE)</f>
        <v>1</v>
      </c>
      <c r="BG297" s="3">
        <f>VLOOKUP($B297,[1]queries!$A$2:$V$697,BG$1,FALSE)</f>
        <v>0</v>
      </c>
      <c r="BH297" s="3">
        <f>VLOOKUP($B297,[1]queries!$A$2:$V$697,BH$1,FALSE)</f>
        <v>2</v>
      </c>
      <c r="BI297" s="3">
        <f>VLOOKUP($B297,[1]queries!$A$2:$V$697,BI$1,FALSE)</f>
        <v>0</v>
      </c>
      <c r="BJ297" s="3">
        <f>VLOOKUP($B297,[1]queries!$A$2:$V$697,BJ$1,FALSE)</f>
        <v>0</v>
      </c>
      <c r="BK297" s="3">
        <f>VLOOKUP($B297,[1]queries!$A$2:$V$697,BK$1,FALSE)</f>
        <v>0</v>
      </c>
      <c r="BL297" s="3">
        <f>VLOOKUP($B297,[1]queries!$A$2:$V$697,BL$1,FALSE)</f>
        <v>0</v>
      </c>
      <c r="BM297" s="3">
        <f>VLOOKUP($B297,[1]queries!$A$2:$V$697,BM$1,FALSE)</f>
        <v>0</v>
      </c>
      <c r="BN297" s="3">
        <f>VLOOKUP($B297,[1]queries!$A$2:$V$697,BN$1,FALSE)</f>
        <v>0</v>
      </c>
      <c r="BO297" s="3">
        <f>VLOOKUP($B297,[1]queries!$A$2:$V$697,BO$1,FALSE)</f>
        <v>0</v>
      </c>
      <c r="BP297" s="3">
        <f>VLOOKUP($B297,[1]queries!$A$2:$V$697,BP$1,FALSE)</f>
        <v>0</v>
      </c>
      <c r="BQ297" s="3" t="str">
        <f>VLOOKUP($B297,[1]queries!$A$2:$V$697,BQ$1,FALSE)</f>
        <v/>
      </c>
      <c r="BR297" s="3" t="str">
        <f>VLOOKUP($B297,[1]queries!$A$2:$V$697,BR$1,FALSE)</f>
        <v/>
      </c>
    </row>
    <row r="298" spans="1:70" x14ac:dyDescent="0.2">
      <c r="A298" s="1">
        <v>297</v>
      </c>
      <c r="B298" t="s">
        <v>350</v>
      </c>
      <c r="C298">
        <v>0.68700000000000006</v>
      </c>
      <c r="D298">
        <v>0.79100000000000004</v>
      </c>
      <c r="E298">
        <v>0.96599999999999997</v>
      </c>
      <c r="F298">
        <v>0.98299999999999998</v>
      </c>
      <c r="G298">
        <v>0.80300000000000005</v>
      </c>
      <c r="H298">
        <v>0.877</v>
      </c>
      <c r="I298">
        <v>0.68600000000000005</v>
      </c>
      <c r="J298">
        <v>0</v>
      </c>
      <c r="K298">
        <v>0</v>
      </c>
      <c r="L298">
        <v>0</v>
      </c>
      <c r="M298">
        <v>2</v>
      </c>
      <c r="N298">
        <v>2146</v>
      </c>
      <c r="O298">
        <v>2753</v>
      </c>
      <c r="P298">
        <v>4899</v>
      </c>
      <c r="Q298">
        <v>34102</v>
      </c>
      <c r="R298">
        <v>0.79100000000000004</v>
      </c>
      <c r="S298">
        <v>0.98299999999999998</v>
      </c>
      <c r="T298">
        <v>0.78400000000000003</v>
      </c>
      <c r="U298">
        <v>0.96599999999999997</v>
      </c>
      <c r="V298">
        <v>0.78800000000000003</v>
      </c>
      <c r="W298">
        <v>0.97399999999999998</v>
      </c>
      <c r="X298">
        <v>1</v>
      </c>
      <c r="Y298">
        <v>0</v>
      </c>
      <c r="Z298">
        <v>0</v>
      </c>
      <c r="AA298">
        <v>0</v>
      </c>
      <c r="AB298">
        <v>2</v>
      </c>
      <c r="AC298">
        <v>1571</v>
      </c>
      <c r="AD298">
        <v>1856</v>
      </c>
      <c r="AE298">
        <v>3427</v>
      </c>
      <c r="AF298">
        <v>31905</v>
      </c>
      <c r="AG298">
        <v>0.80200000000000005</v>
      </c>
      <c r="AH298">
        <v>0.99099999999999999</v>
      </c>
      <c r="AI298">
        <v>0.80200000000000005</v>
      </c>
      <c r="AJ298">
        <v>0.98299999999999998</v>
      </c>
      <c r="AK298">
        <v>0.80200000000000005</v>
      </c>
      <c r="AL298">
        <v>0.98699999999999999</v>
      </c>
      <c r="AM298">
        <v>1</v>
      </c>
      <c r="AN298">
        <v>0</v>
      </c>
      <c r="AO298">
        <v>0</v>
      </c>
      <c r="AP298">
        <v>0</v>
      </c>
      <c r="AQ298">
        <v>2</v>
      </c>
      <c r="AR298">
        <v>1627</v>
      </c>
      <c r="AS298">
        <v>1919</v>
      </c>
      <c r="AT298">
        <v>3546</v>
      </c>
      <c r="AU298">
        <v>35307</v>
      </c>
      <c r="AV298">
        <f t="shared" si="13"/>
        <v>0.52100000000000002</v>
      </c>
      <c r="AW298">
        <f t="shared" si="14"/>
        <v>0.65800000000000003</v>
      </c>
      <c r="AX298">
        <f t="shared" si="15"/>
        <v>0.66233333333333333</v>
      </c>
      <c r="AY298" s="3" t="str">
        <f>VLOOKUP($B298,[1]queries!$A$2:$V$697,AY$1,FALSE)</f>
        <v>chemical_element</v>
      </c>
      <c r="AZ298" s="3" t="str">
        <f>VLOOKUP($B298,[1]queries!$A$2:$V$697,AZ$1,FALSE)</f>
        <v>SELECT atomic_number, symbol, element, periodic_table_group, period, block, atomic_weight, origin, phase FROM chemical_element WHERE atomic_weight &gt;= 6.94 AND origin = 'synthetic'</v>
      </c>
      <c r="BA298" s="3" t="str">
        <f>VLOOKUP($B298,[1]queries!$A$2:$V$697,BA$1,FALSE)</f>
        <v>List the atomic_number, symbol, element, periodic_table_group, period, block, atomic_weight, origin and phase of chemical_elements WHERE atomic_weight is greater or equal than 6.94 and origin is equal to synthetic</v>
      </c>
      <c r="BB298" s="3">
        <f>VLOOKUP($B298,[1]queries!$A$2:$V$697,BB$1,FALSE)</f>
        <v>24</v>
      </c>
      <c r="BC298" s="3">
        <f>VLOOKUP($B298,[1]queries!$A$2:$V$697,BC$1,FALSE)</f>
        <v>9</v>
      </c>
      <c r="BD298" s="3">
        <f>VLOOKUP($B298,[1]queries!$A$2:$V$697,BD$1,FALSE)</f>
        <v>3</v>
      </c>
      <c r="BE298" s="3">
        <f>VLOOKUP($B298,[1]queries!$A$2:$V$697,BE$1,FALSE)</f>
        <v>6</v>
      </c>
      <c r="BF298" s="3">
        <f>VLOOKUP($B298,[1]queries!$A$2:$V$697,BF$1,FALSE)</f>
        <v>1</v>
      </c>
      <c r="BG298" s="3">
        <f>VLOOKUP($B298,[1]queries!$A$2:$V$697,BG$1,FALSE)</f>
        <v>1</v>
      </c>
      <c r="BH298" s="3">
        <f>VLOOKUP($B298,[1]queries!$A$2:$V$697,BH$1,FALSE)</f>
        <v>1</v>
      </c>
      <c r="BI298" s="3">
        <f>VLOOKUP($B298,[1]queries!$A$2:$V$697,BI$1,FALSE)</f>
        <v>0</v>
      </c>
      <c r="BJ298" s="3">
        <f>VLOOKUP($B298,[1]queries!$A$2:$V$697,BJ$1,FALSE)</f>
        <v>0</v>
      </c>
      <c r="BK298" s="3">
        <f>VLOOKUP($B298,[1]queries!$A$2:$V$697,BK$1,FALSE)</f>
        <v>0</v>
      </c>
      <c r="BL298" s="3">
        <f>VLOOKUP($B298,[1]queries!$A$2:$V$697,BL$1,FALSE)</f>
        <v>0</v>
      </c>
      <c r="BM298" s="3">
        <f>VLOOKUP($B298,[1]queries!$A$2:$V$697,BM$1,FALSE)</f>
        <v>0</v>
      </c>
      <c r="BN298" s="3">
        <f>VLOOKUP($B298,[1]queries!$A$2:$V$697,BN$1,FALSE)</f>
        <v>0</v>
      </c>
      <c r="BO298" s="3">
        <f>VLOOKUP($B298,[1]queries!$A$2:$V$697,BO$1,FALSE)</f>
        <v>0</v>
      </c>
      <c r="BP298" s="3">
        <f>VLOOKUP($B298,[1]queries!$A$2:$V$697,BP$1,FALSE)</f>
        <v>0</v>
      </c>
      <c r="BQ298" s="3">
        <f>VLOOKUP($B298,[1]queries!$A$2:$V$697,BQ$1,FALSE)</f>
        <v>9</v>
      </c>
      <c r="BR298" s="3">
        <f>VLOOKUP($B298,[1]queries!$A$2:$V$697,BR$1,FALSE)</f>
        <v>2</v>
      </c>
    </row>
    <row r="299" spans="1:70" x14ac:dyDescent="0.2">
      <c r="A299" s="1">
        <v>298</v>
      </c>
      <c r="B299" t="s">
        <v>351</v>
      </c>
      <c r="C299">
        <v>0.85699999999999998</v>
      </c>
      <c r="D299">
        <v>0.85699999999999998</v>
      </c>
      <c r="E299">
        <v>0.85699999999999998</v>
      </c>
      <c r="F299">
        <v>0.85699999999999998</v>
      </c>
      <c r="G299">
        <v>0.85699999999999998</v>
      </c>
      <c r="H299">
        <v>0.85699999999999998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524</v>
      </c>
      <c r="O299">
        <v>83</v>
      </c>
      <c r="P299">
        <v>607</v>
      </c>
      <c r="Q299">
        <v>18109</v>
      </c>
      <c r="R299">
        <v>0.71399999999999997</v>
      </c>
      <c r="S299">
        <v>0.71399999999999997</v>
      </c>
      <c r="T299">
        <v>0.71399999999999997</v>
      </c>
      <c r="U299">
        <v>0.71399999999999997</v>
      </c>
      <c r="V299">
        <v>0.71399999999999997</v>
      </c>
      <c r="W299">
        <v>0.71399999999999997</v>
      </c>
      <c r="X299">
        <v>1</v>
      </c>
      <c r="Y299">
        <v>0</v>
      </c>
      <c r="Z299">
        <v>0</v>
      </c>
      <c r="AA299">
        <v>0</v>
      </c>
      <c r="AB299">
        <v>2</v>
      </c>
      <c r="AC299">
        <v>516</v>
      </c>
      <c r="AD299">
        <v>158</v>
      </c>
      <c r="AE299">
        <v>674</v>
      </c>
      <c r="AF299">
        <v>14811</v>
      </c>
      <c r="AG299">
        <v>0.71399999999999997</v>
      </c>
      <c r="AH299">
        <v>0.71399999999999997</v>
      </c>
      <c r="AI299">
        <v>0.71399999999999997</v>
      </c>
      <c r="AJ299">
        <v>0.71399999999999997</v>
      </c>
      <c r="AK299">
        <v>0.71399999999999997</v>
      </c>
      <c r="AL299">
        <v>0.71399999999999997</v>
      </c>
      <c r="AM299">
        <v>1</v>
      </c>
      <c r="AN299">
        <v>0</v>
      </c>
      <c r="AO299">
        <v>0</v>
      </c>
      <c r="AP299">
        <v>0</v>
      </c>
      <c r="AQ299">
        <v>2</v>
      </c>
      <c r="AR299">
        <v>512</v>
      </c>
      <c r="AS299">
        <v>158</v>
      </c>
      <c r="AT299">
        <v>670</v>
      </c>
      <c r="AU299">
        <v>19456</v>
      </c>
      <c r="AV299">
        <f t="shared" si="13"/>
        <v>0.61899999999999999</v>
      </c>
      <c r="AW299">
        <f t="shared" si="14"/>
        <v>0.57133333333333336</v>
      </c>
      <c r="AX299">
        <f t="shared" si="15"/>
        <v>0.57133333333333336</v>
      </c>
      <c r="AY299" s="3" t="str">
        <f>VLOOKUP($B299,[1]queries!$A$2:$V$697,AY$1,FALSE)</f>
        <v>chemical_element</v>
      </c>
      <c r="AZ299" s="3" t="str">
        <f>VLOOKUP($B299,[1]queries!$A$2:$V$697,AZ$1,FALSE)</f>
        <v>SELECT atomic_number, symbol, element, periodic_table_group, period, block, atomic_weight, origin, phase FROM chemical_element WHERE atomic_number = 1 AND phase = 'gas'</v>
      </c>
      <c r="BA299" s="3" t="str">
        <f>VLOOKUP($B299,[1]queries!$A$2:$V$697,BA$1,FALSE)</f>
        <v>List the atomic_number, symbol, element, periodic_table_group, period, block, atomic_weight, origin and phase of chemical_elements WHERE atomic_number is equal to 1 and phase is equal to gas</v>
      </c>
      <c r="BB299" s="3">
        <f>VLOOKUP($B299,[1]queries!$A$2:$V$697,BB$1,FALSE)</f>
        <v>1</v>
      </c>
      <c r="BC299" s="3">
        <f>VLOOKUP($B299,[1]queries!$A$2:$V$697,BC$1,FALSE)</f>
        <v>9</v>
      </c>
      <c r="BD299" s="3">
        <f>VLOOKUP($B299,[1]queries!$A$2:$V$697,BD$1,FALSE)</f>
        <v>3</v>
      </c>
      <c r="BE299" s="3">
        <f>VLOOKUP($B299,[1]queries!$A$2:$V$697,BE$1,FALSE)</f>
        <v>6</v>
      </c>
      <c r="BF299" s="3">
        <f>VLOOKUP($B299,[1]queries!$A$2:$V$697,BF$1,FALSE)</f>
        <v>1</v>
      </c>
      <c r="BG299" s="3">
        <f>VLOOKUP($B299,[1]queries!$A$2:$V$697,BG$1,FALSE)</f>
        <v>1</v>
      </c>
      <c r="BH299" s="3">
        <f>VLOOKUP($B299,[1]queries!$A$2:$V$697,BH$1,FALSE)</f>
        <v>1</v>
      </c>
      <c r="BI299" s="3">
        <f>VLOOKUP($B299,[1]queries!$A$2:$V$697,BI$1,FALSE)</f>
        <v>0</v>
      </c>
      <c r="BJ299" s="3">
        <f>VLOOKUP($B299,[1]queries!$A$2:$V$697,BJ$1,FALSE)</f>
        <v>0</v>
      </c>
      <c r="BK299" s="3">
        <f>VLOOKUP($B299,[1]queries!$A$2:$V$697,BK$1,FALSE)</f>
        <v>0</v>
      </c>
      <c r="BL299" s="3">
        <f>VLOOKUP($B299,[1]queries!$A$2:$V$697,BL$1,FALSE)</f>
        <v>0</v>
      </c>
      <c r="BM299" s="3">
        <f>VLOOKUP($B299,[1]queries!$A$2:$V$697,BM$1,FALSE)</f>
        <v>0</v>
      </c>
      <c r="BN299" s="3">
        <f>VLOOKUP($B299,[1]queries!$A$2:$V$697,BN$1,FALSE)</f>
        <v>0</v>
      </c>
      <c r="BO299" s="3">
        <f>VLOOKUP($B299,[1]queries!$A$2:$V$697,BO$1,FALSE)</f>
        <v>0</v>
      </c>
      <c r="BP299" s="3">
        <f>VLOOKUP($B299,[1]queries!$A$2:$V$697,BP$1,FALSE)</f>
        <v>0</v>
      </c>
      <c r="BQ299" s="3">
        <f>VLOOKUP($B299,[1]queries!$A$2:$V$697,BQ$1,FALSE)</f>
        <v>9</v>
      </c>
      <c r="BR299" s="3">
        <f>VLOOKUP($B299,[1]queries!$A$2:$V$697,BR$1,FALSE)</f>
        <v>2</v>
      </c>
    </row>
    <row r="300" spans="1:70" x14ac:dyDescent="0.2">
      <c r="A300" s="1">
        <v>299</v>
      </c>
      <c r="B300" t="s">
        <v>352</v>
      </c>
      <c r="C300">
        <v>0.29899999999999999</v>
      </c>
      <c r="D300">
        <v>0.29899999999999999</v>
      </c>
      <c r="E300">
        <v>0.32100000000000001</v>
      </c>
      <c r="F300">
        <v>0.32100000000000001</v>
      </c>
      <c r="G300">
        <v>0.31</v>
      </c>
      <c r="H300">
        <v>0.31</v>
      </c>
      <c r="I300">
        <v>0.90900000000000003</v>
      </c>
      <c r="J300">
        <v>0</v>
      </c>
      <c r="K300">
        <v>0</v>
      </c>
      <c r="L300">
        <v>0</v>
      </c>
      <c r="M300">
        <v>3</v>
      </c>
      <c r="N300">
        <v>2118</v>
      </c>
      <c r="O300">
        <v>1318</v>
      </c>
      <c r="P300">
        <v>3436</v>
      </c>
      <c r="Q300">
        <v>29518</v>
      </c>
      <c r="R300">
        <v>0.33300000000000002</v>
      </c>
      <c r="S300">
        <v>0.33300000000000002</v>
      </c>
      <c r="T300">
        <v>0.17299999999999999</v>
      </c>
      <c r="U300">
        <v>0.17299999999999999</v>
      </c>
      <c r="V300">
        <v>0.22800000000000001</v>
      </c>
      <c r="W300">
        <v>0.22800000000000001</v>
      </c>
      <c r="X300">
        <v>0.5</v>
      </c>
      <c r="Y300">
        <v>0.05</v>
      </c>
      <c r="Z300">
        <v>0.05</v>
      </c>
      <c r="AA300">
        <v>0.05</v>
      </c>
      <c r="AB300">
        <v>3</v>
      </c>
      <c r="AC300">
        <v>1607</v>
      </c>
      <c r="AD300">
        <v>843</v>
      </c>
      <c r="AE300">
        <v>2450</v>
      </c>
      <c r="AF300">
        <v>28804</v>
      </c>
      <c r="AG300">
        <v>0.46200000000000002</v>
      </c>
      <c r="AH300">
        <v>0.46200000000000002</v>
      </c>
      <c r="AI300">
        <v>0.14799999999999999</v>
      </c>
      <c r="AJ300">
        <v>0.14799999999999999</v>
      </c>
      <c r="AK300">
        <v>0.224</v>
      </c>
      <c r="AL300">
        <v>0.224</v>
      </c>
      <c r="AM300">
        <v>0.3</v>
      </c>
      <c r="AN300">
        <v>0</v>
      </c>
      <c r="AO300">
        <v>0</v>
      </c>
      <c r="AP300">
        <v>0</v>
      </c>
      <c r="AQ300">
        <v>3</v>
      </c>
      <c r="AR300">
        <v>1253</v>
      </c>
      <c r="AS300">
        <v>533</v>
      </c>
      <c r="AT300">
        <v>1786</v>
      </c>
      <c r="AU300">
        <v>27232</v>
      </c>
      <c r="AV300">
        <f t="shared" si="13"/>
        <v>0.40633333333333338</v>
      </c>
      <c r="AW300">
        <f t="shared" si="14"/>
        <v>0.25933333333333336</v>
      </c>
      <c r="AX300">
        <f t="shared" si="15"/>
        <v>0.17466666666666666</v>
      </c>
      <c r="AY300" s="3" t="str">
        <f>VLOOKUP($B300,[1]queries!$A$2:$V$697,AY$1,FALSE)</f>
        <v>airport</v>
      </c>
      <c r="AZ300" s="3" t="str">
        <f>VLOOKUP($B300,[1]queries!$A$2:$V$697,AZ$1,FALSE)</f>
        <v>SELECT iata_code, icao_code, airport_name, standard_timezone, city, nation FROM airport WHERE standard_timezone = 'UTC−10:00' AND nation = 'French Polynesia'</v>
      </c>
      <c r="BA300" s="3" t="str">
        <f>VLOOKUP($B300,[1]queries!$A$2:$V$697,BA$1,FALSE)</f>
        <v>List the iata_code, icao_code, airport_name, standard_timezone, city and nation of airports WHERE standard_timezone is equal to UTC−10:00 and nation is equal to French Polynesia</v>
      </c>
      <c r="BB300" s="3">
        <f>VLOOKUP($B300,[1]queries!$A$2:$V$697,BB$1,FALSE)</f>
        <v>20</v>
      </c>
      <c r="BC300" s="3">
        <f>VLOOKUP($B300,[1]queries!$A$2:$V$697,BC$1,FALSE)</f>
        <v>6</v>
      </c>
      <c r="BD300" s="3">
        <f>VLOOKUP($B300,[1]queries!$A$2:$V$697,BD$1,FALSE)</f>
        <v>0</v>
      </c>
      <c r="BE300" s="3">
        <f>VLOOKUP($B300,[1]queries!$A$2:$V$697,BE$1,FALSE)</f>
        <v>6</v>
      </c>
      <c r="BF300" s="3">
        <f>VLOOKUP($B300,[1]queries!$A$2:$V$697,BF$1,FALSE)</f>
        <v>1</v>
      </c>
      <c r="BG300" s="3">
        <f>VLOOKUP($B300,[1]queries!$A$2:$V$697,BG$1,FALSE)</f>
        <v>0</v>
      </c>
      <c r="BH300" s="3">
        <f>VLOOKUP($B300,[1]queries!$A$2:$V$697,BH$1,FALSE)</f>
        <v>2</v>
      </c>
      <c r="BI300" s="3">
        <f>VLOOKUP($B300,[1]queries!$A$2:$V$697,BI$1,FALSE)</f>
        <v>0</v>
      </c>
      <c r="BJ300" s="3">
        <f>VLOOKUP($B300,[1]queries!$A$2:$V$697,BJ$1,FALSE)</f>
        <v>0</v>
      </c>
      <c r="BK300" s="3">
        <f>VLOOKUP($B300,[1]queries!$A$2:$V$697,BK$1,FALSE)</f>
        <v>0</v>
      </c>
      <c r="BL300" s="3">
        <f>VLOOKUP($B300,[1]queries!$A$2:$V$697,BL$1,FALSE)</f>
        <v>0</v>
      </c>
      <c r="BM300" s="3">
        <f>VLOOKUP($B300,[1]queries!$A$2:$V$697,BM$1,FALSE)</f>
        <v>0</v>
      </c>
      <c r="BN300" s="3">
        <f>VLOOKUP($B300,[1]queries!$A$2:$V$697,BN$1,FALSE)</f>
        <v>0</v>
      </c>
      <c r="BO300" s="3">
        <f>VLOOKUP($B300,[1]queries!$A$2:$V$697,BO$1,FALSE)</f>
        <v>0</v>
      </c>
      <c r="BP300" s="3">
        <f>VLOOKUP($B300,[1]queries!$A$2:$V$697,BP$1,FALSE)</f>
        <v>0</v>
      </c>
      <c r="BQ300" s="3" t="str">
        <f>VLOOKUP($B300,[1]queries!$A$2:$V$697,BQ$1,FALSE)</f>
        <v/>
      </c>
      <c r="BR300" s="3" t="str">
        <f>VLOOKUP($B300,[1]queries!$A$2:$V$697,BR$1,FALSE)</f>
        <v/>
      </c>
    </row>
    <row r="301" spans="1:70" x14ac:dyDescent="0.2">
      <c r="A301" s="1">
        <v>300</v>
      </c>
      <c r="B301" t="s">
        <v>353</v>
      </c>
      <c r="C301">
        <v>0.26800000000000002</v>
      </c>
      <c r="D301">
        <v>0.46500000000000002</v>
      </c>
      <c r="E301">
        <v>0.68899999999999995</v>
      </c>
      <c r="F301">
        <v>0.83599999999999997</v>
      </c>
      <c r="G301">
        <v>0.38500000000000001</v>
      </c>
      <c r="H301">
        <v>0.59799999999999998</v>
      </c>
      <c r="I301">
        <v>0.32400000000000001</v>
      </c>
      <c r="J301">
        <v>0</v>
      </c>
      <c r="K301">
        <v>0.27300000000000002</v>
      </c>
      <c r="L301">
        <v>0.27300000000000002</v>
      </c>
      <c r="M301">
        <v>5</v>
      </c>
      <c r="N301">
        <v>5985</v>
      </c>
      <c r="O301">
        <v>1971</v>
      </c>
      <c r="P301">
        <v>7956</v>
      </c>
      <c r="Q301">
        <v>54265</v>
      </c>
      <c r="R301">
        <v>0.154</v>
      </c>
      <c r="S301">
        <v>0.36</v>
      </c>
      <c r="T301">
        <v>0.34399999999999997</v>
      </c>
      <c r="U301">
        <v>0.57399999999999995</v>
      </c>
      <c r="V301">
        <v>0.21299999999999999</v>
      </c>
      <c r="W301">
        <v>0.443</v>
      </c>
      <c r="X301">
        <v>0.379</v>
      </c>
      <c r="Y301">
        <v>0</v>
      </c>
      <c r="Z301">
        <v>0</v>
      </c>
      <c r="AA301">
        <v>0</v>
      </c>
      <c r="AB301">
        <v>2</v>
      </c>
      <c r="AC301">
        <v>1848</v>
      </c>
      <c r="AD301">
        <v>2285</v>
      </c>
      <c r="AE301">
        <v>4133</v>
      </c>
      <c r="AF301">
        <v>35275</v>
      </c>
      <c r="AG301">
        <v>0.41699999999999998</v>
      </c>
      <c r="AH301">
        <v>0.68100000000000005</v>
      </c>
      <c r="AI301">
        <v>0.49199999999999999</v>
      </c>
      <c r="AJ301">
        <v>0.68899999999999995</v>
      </c>
      <c r="AK301">
        <v>0.45100000000000001</v>
      </c>
      <c r="AL301">
        <v>0.68500000000000005</v>
      </c>
      <c r="AM301">
        <v>0.73299999999999998</v>
      </c>
      <c r="AN301">
        <v>0</v>
      </c>
      <c r="AO301">
        <v>0</v>
      </c>
      <c r="AP301">
        <v>0</v>
      </c>
      <c r="AQ301">
        <v>3</v>
      </c>
      <c r="AR301">
        <v>1673</v>
      </c>
      <c r="AS301">
        <v>868</v>
      </c>
      <c r="AT301">
        <v>2541</v>
      </c>
      <c r="AU301">
        <v>43178</v>
      </c>
      <c r="AV301">
        <f t="shared" si="13"/>
        <v>0.39833333333333326</v>
      </c>
      <c r="AW301">
        <f t="shared" si="14"/>
        <v>0.27400000000000002</v>
      </c>
      <c r="AX301">
        <f t="shared" si="15"/>
        <v>0.47266666666666673</v>
      </c>
      <c r="AY301" s="3" t="str">
        <f>VLOOKUP($B301,[1]queries!$A$2:$V$697,AY$1,FALSE)</f>
        <v>chemical_element</v>
      </c>
      <c r="AZ301" s="3" t="str">
        <f>VLOOKUP($B301,[1]queries!$A$2:$V$697,AZ$1,FALSE)</f>
        <v>SELECT atomic_number, symbol, element, periodic_table_group, period, block, atomic_weight, origin, phase FROM chemical_element WHERE atomic_weight &gt;= 4.0026 AND origin = 'from decay'</v>
      </c>
      <c r="BA301" s="3" t="str">
        <f>VLOOKUP($B301,[1]queries!$A$2:$V$697,BA$1,FALSE)</f>
        <v>List the atomic_number, symbol, element, periodic_table_group, period, block, atomic_weight, origin and phase of chemical_elements WHERE atomic_weight is greater or equal than 4.0026 and origin is equal to from decay</v>
      </c>
      <c r="BB301" s="3">
        <f>VLOOKUP($B301,[1]queries!$A$2:$V$697,BB$1,FALSE)</f>
        <v>11</v>
      </c>
      <c r="BC301" s="3">
        <f>VLOOKUP($B301,[1]queries!$A$2:$V$697,BC$1,FALSE)</f>
        <v>9</v>
      </c>
      <c r="BD301" s="3">
        <f>VLOOKUP($B301,[1]queries!$A$2:$V$697,BD$1,FALSE)</f>
        <v>3</v>
      </c>
      <c r="BE301" s="3">
        <f>VLOOKUP($B301,[1]queries!$A$2:$V$697,BE$1,FALSE)</f>
        <v>6</v>
      </c>
      <c r="BF301" s="3">
        <f>VLOOKUP($B301,[1]queries!$A$2:$V$697,BF$1,FALSE)</f>
        <v>1</v>
      </c>
      <c r="BG301" s="3">
        <f>VLOOKUP($B301,[1]queries!$A$2:$V$697,BG$1,FALSE)</f>
        <v>1</v>
      </c>
      <c r="BH301" s="3">
        <f>VLOOKUP($B301,[1]queries!$A$2:$V$697,BH$1,FALSE)</f>
        <v>1</v>
      </c>
      <c r="BI301" s="3">
        <f>VLOOKUP($B301,[1]queries!$A$2:$V$697,BI$1,FALSE)</f>
        <v>0</v>
      </c>
      <c r="BJ301" s="3">
        <f>VLOOKUP($B301,[1]queries!$A$2:$V$697,BJ$1,FALSE)</f>
        <v>0</v>
      </c>
      <c r="BK301" s="3">
        <f>VLOOKUP($B301,[1]queries!$A$2:$V$697,BK$1,FALSE)</f>
        <v>0</v>
      </c>
      <c r="BL301" s="3">
        <f>VLOOKUP($B301,[1]queries!$A$2:$V$697,BL$1,FALSE)</f>
        <v>0</v>
      </c>
      <c r="BM301" s="3">
        <f>VLOOKUP($B301,[1]queries!$A$2:$V$697,BM$1,FALSE)</f>
        <v>0</v>
      </c>
      <c r="BN301" s="3">
        <f>VLOOKUP($B301,[1]queries!$A$2:$V$697,BN$1,FALSE)</f>
        <v>0</v>
      </c>
      <c r="BO301" s="3">
        <f>VLOOKUP($B301,[1]queries!$A$2:$V$697,BO$1,FALSE)</f>
        <v>0</v>
      </c>
      <c r="BP301" s="3">
        <f>VLOOKUP($B301,[1]queries!$A$2:$V$697,BP$1,FALSE)</f>
        <v>0</v>
      </c>
      <c r="BQ301" s="3">
        <f>VLOOKUP($B301,[1]queries!$A$2:$V$697,BQ$1,FALSE)</f>
        <v>9</v>
      </c>
      <c r="BR301" s="3">
        <f>VLOOKUP($B301,[1]queries!$A$2:$V$697,BR$1,FALSE)</f>
        <v>2</v>
      </c>
    </row>
    <row r="302" spans="1:70" x14ac:dyDescent="0.2">
      <c r="A302" s="1">
        <v>301</v>
      </c>
      <c r="B302" t="s">
        <v>354</v>
      </c>
      <c r="C302">
        <v>0.92100000000000004</v>
      </c>
      <c r="D302">
        <v>0.94699999999999995</v>
      </c>
      <c r="E302">
        <v>0.90500000000000003</v>
      </c>
      <c r="F302">
        <v>0.94799999999999995</v>
      </c>
      <c r="G302">
        <v>0.91300000000000003</v>
      </c>
      <c r="H302">
        <v>0.94799999999999995</v>
      </c>
      <c r="I302">
        <v>0.95799999999999996</v>
      </c>
      <c r="J302">
        <v>0</v>
      </c>
      <c r="K302">
        <v>0</v>
      </c>
      <c r="L302">
        <v>0</v>
      </c>
      <c r="M302">
        <v>2</v>
      </c>
      <c r="N302">
        <v>1579</v>
      </c>
      <c r="O302">
        <v>1818</v>
      </c>
      <c r="P302">
        <v>3397</v>
      </c>
      <c r="Q302">
        <v>32683</v>
      </c>
      <c r="R302">
        <v>0.80200000000000005</v>
      </c>
      <c r="S302">
        <v>0.99099999999999999</v>
      </c>
      <c r="T302">
        <v>0.80200000000000005</v>
      </c>
      <c r="U302">
        <v>0.98299999999999998</v>
      </c>
      <c r="V302">
        <v>0.80200000000000005</v>
      </c>
      <c r="W302">
        <v>0.98699999999999999</v>
      </c>
      <c r="X302">
        <v>1</v>
      </c>
      <c r="Y302">
        <v>0</v>
      </c>
      <c r="Z302">
        <v>0</v>
      </c>
      <c r="AA302">
        <v>0</v>
      </c>
      <c r="AB302">
        <v>2</v>
      </c>
      <c r="AC302">
        <v>1558</v>
      </c>
      <c r="AD302">
        <v>1847</v>
      </c>
      <c r="AE302">
        <v>3405</v>
      </c>
      <c r="AF302">
        <v>40843</v>
      </c>
      <c r="AG302">
        <v>0.8</v>
      </c>
      <c r="AH302">
        <v>0.99099999999999999</v>
      </c>
      <c r="AI302">
        <v>0.79300000000000004</v>
      </c>
      <c r="AJ302">
        <v>0.97399999999999998</v>
      </c>
      <c r="AK302">
        <v>0.79700000000000004</v>
      </c>
      <c r="AL302">
        <v>0.98299999999999998</v>
      </c>
      <c r="AM302">
        <v>1</v>
      </c>
      <c r="AN302">
        <v>0</v>
      </c>
      <c r="AO302">
        <v>0</v>
      </c>
      <c r="AP302">
        <v>0</v>
      </c>
      <c r="AQ302">
        <v>2</v>
      </c>
      <c r="AR302">
        <v>1622</v>
      </c>
      <c r="AS302">
        <v>1919</v>
      </c>
      <c r="AT302">
        <v>3541</v>
      </c>
      <c r="AU302">
        <v>41999</v>
      </c>
      <c r="AV302">
        <f t="shared" si="13"/>
        <v>0.63533333333333331</v>
      </c>
      <c r="AW302">
        <f t="shared" si="14"/>
        <v>0.66233333333333333</v>
      </c>
      <c r="AX302">
        <f t="shared" si="15"/>
        <v>0.66100000000000003</v>
      </c>
      <c r="AY302" s="3" t="str">
        <f>VLOOKUP($B302,[1]queries!$A$2:$V$697,AY$1,FALSE)</f>
        <v>chemical_element</v>
      </c>
      <c r="AZ302" s="3" t="str">
        <f>VLOOKUP($B302,[1]queries!$A$2:$V$697,AZ$1,FALSE)</f>
        <v>SELECT atomic_number, symbol, element, periodic_table_group, period, block, atomic_weight, origin, phase FROM chemical_element WHERE atomic_number &gt;= 3 AND origin = 'synthetic'</v>
      </c>
      <c r="BA302" s="3" t="str">
        <f>VLOOKUP($B302,[1]queries!$A$2:$V$697,BA$1,FALSE)</f>
        <v>List the atomic_number, symbol, element, periodic_table_group, period, block, atomic_weight, origin and phase of chemical_elements WHERE atomic_number is greater or equal than 3 and origin is equal to synthetic</v>
      </c>
      <c r="BB302" s="3">
        <f>VLOOKUP($B302,[1]queries!$A$2:$V$697,BB$1,FALSE)</f>
        <v>24</v>
      </c>
      <c r="BC302" s="3">
        <f>VLOOKUP($B302,[1]queries!$A$2:$V$697,BC$1,FALSE)</f>
        <v>9</v>
      </c>
      <c r="BD302" s="3">
        <f>VLOOKUP($B302,[1]queries!$A$2:$V$697,BD$1,FALSE)</f>
        <v>3</v>
      </c>
      <c r="BE302" s="3">
        <f>VLOOKUP($B302,[1]queries!$A$2:$V$697,BE$1,FALSE)</f>
        <v>6</v>
      </c>
      <c r="BF302" s="3">
        <f>VLOOKUP($B302,[1]queries!$A$2:$V$697,BF$1,FALSE)</f>
        <v>1</v>
      </c>
      <c r="BG302" s="3">
        <f>VLOOKUP($B302,[1]queries!$A$2:$V$697,BG$1,FALSE)</f>
        <v>1</v>
      </c>
      <c r="BH302" s="3">
        <f>VLOOKUP($B302,[1]queries!$A$2:$V$697,BH$1,FALSE)</f>
        <v>1</v>
      </c>
      <c r="BI302" s="3">
        <f>VLOOKUP($B302,[1]queries!$A$2:$V$697,BI$1,FALSE)</f>
        <v>0</v>
      </c>
      <c r="BJ302" s="3">
        <f>VLOOKUP($B302,[1]queries!$A$2:$V$697,BJ$1,FALSE)</f>
        <v>0</v>
      </c>
      <c r="BK302" s="3">
        <f>VLOOKUP($B302,[1]queries!$A$2:$V$697,BK$1,FALSE)</f>
        <v>0</v>
      </c>
      <c r="BL302" s="3">
        <f>VLOOKUP($B302,[1]queries!$A$2:$V$697,BL$1,FALSE)</f>
        <v>0</v>
      </c>
      <c r="BM302" s="3">
        <f>VLOOKUP($B302,[1]queries!$A$2:$V$697,BM$1,FALSE)</f>
        <v>0</v>
      </c>
      <c r="BN302" s="3">
        <f>VLOOKUP($B302,[1]queries!$A$2:$V$697,BN$1,FALSE)</f>
        <v>0</v>
      </c>
      <c r="BO302" s="3">
        <f>VLOOKUP($B302,[1]queries!$A$2:$V$697,BO$1,FALSE)</f>
        <v>0</v>
      </c>
      <c r="BP302" s="3">
        <f>VLOOKUP($B302,[1]queries!$A$2:$V$697,BP$1,FALSE)</f>
        <v>0</v>
      </c>
      <c r="BQ302" s="3">
        <f>VLOOKUP($B302,[1]queries!$A$2:$V$697,BQ$1,FALSE)</f>
        <v>9</v>
      </c>
      <c r="BR302" s="3">
        <f>VLOOKUP($B302,[1]queries!$A$2:$V$697,BR$1,FALSE)</f>
        <v>2</v>
      </c>
    </row>
    <row r="303" spans="1:70" x14ac:dyDescent="0.2">
      <c r="A303" s="1">
        <v>302</v>
      </c>
      <c r="B303" t="s">
        <v>355</v>
      </c>
      <c r="C303">
        <v>0.83299999999999996</v>
      </c>
      <c r="D303">
        <v>0.83299999999999996</v>
      </c>
      <c r="E303">
        <v>0.83299999999999996</v>
      </c>
      <c r="F303">
        <v>0.83299999999999996</v>
      </c>
      <c r="G303">
        <v>0.83299999999999996</v>
      </c>
      <c r="H303">
        <v>0.83299999999999996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461</v>
      </c>
      <c r="O303">
        <v>115</v>
      </c>
      <c r="P303">
        <v>576</v>
      </c>
      <c r="Q303">
        <v>17520</v>
      </c>
      <c r="R303">
        <v>0.83299999999999996</v>
      </c>
      <c r="S303">
        <v>0.83299999999999996</v>
      </c>
      <c r="T303">
        <v>0.83299999999999996</v>
      </c>
      <c r="U303">
        <v>0.83299999999999996</v>
      </c>
      <c r="V303">
        <v>0.83299999999999996</v>
      </c>
      <c r="W303">
        <v>0.83299999999999996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435</v>
      </c>
      <c r="AD303">
        <v>115</v>
      </c>
      <c r="AE303">
        <v>550</v>
      </c>
      <c r="AF303">
        <v>19503</v>
      </c>
      <c r="AG303">
        <v>0.83299999999999996</v>
      </c>
      <c r="AH303">
        <v>0.83299999999999996</v>
      </c>
      <c r="AI303">
        <v>0.83299999999999996</v>
      </c>
      <c r="AJ303">
        <v>0.83299999999999996</v>
      </c>
      <c r="AK303">
        <v>0.83299999999999996</v>
      </c>
      <c r="AL303">
        <v>0.83299999999999996</v>
      </c>
      <c r="AM303">
        <v>1</v>
      </c>
      <c r="AN303">
        <v>0</v>
      </c>
      <c r="AO303">
        <v>0</v>
      </c>
      <c r="AP303">
        <v>0</v>
      </c>
      <c r="AQ303">
        <v>2</v>
      </c>
      <c r="AR303">
        <v>435</v>
      </c>
      <c r="AS303">
        <v>115</v>
      </c>
      <c r="AT303">
        <v>550</v>
      </c>
      <c r="AU303">
        <v>17511</v>
      </c>
      <c r="AV303">
        <f t="shared" si="13"/>
        <v>0.61099999999999999</v>
      </c>
      <c r="AW303">
        <f t="shared" si="14"/>
        <v>0.61099999999999999</v>
      </c>
      <c r="AX303">
        <f t="shared" si="15"/>
        <v>0.61099999999999999</v>
      </c>
      <c r="AY303" s="3" t="str">
        <f>VLOOKUP($B303,[1]queries!$A$2:$V$697,AY$1,FALSE)</f>
        <v>airport</v>
      </c>
      <c r="AZ303" s="3" t="str">
        <f>VLOOKUP($B303,[1]queries!$A$2:$V$697,AZ$1,FALSE)</f>
        <v>SELECT iata_code, icao_code, airport_name, standard_timezone, city, nation FROM airport WHERE standard_timezone = 'UTC+01:00' AND city = 'Annaba'</v>
      </c>
      <c r="BA303" s="3" t="str">
        <f>VLOOKUP($B303,[1]queries!$A$2:$V$697,BA$1,FALSE)</f>
        <v>List the iata_code, icao_code, airport_name, standard_timezone, city and nation of airports WHERE standard_timezone is equal to UTC+01:00 and city is equal to Annaba</v>
      </c>
      <c r="BB303" s="3">
        <f>VLOOKUP($B303,[1]queries!$A$2:$V$697,BB$1,FALSE)</f>
        <v>1</v>
      </c>
      <c r="BC303" s="3">
        <f>VLOOKUP($B303,[1]queries!$A$2:$V$697,BC$1,FALSE)</f>
        <v>6</v>
      </c>
      <c r="BD303" s="3">
        <f>VLOOKUP($B303,[1]queries!$A$2:$V$697,BD$1,FALSE)</f>
        <v>0</v>
      </c>
      <c r="BE303" s="3">
        <f>VLOOKUP($B303,[1]queries!$A$2:$V$697,BE$1,FALSE)</f>
        <v>6</v>
      </c>
      <c r="BF303" s="3">
        <f>VLOOKUP($B303,[1]queries!$A$2:$V$697,BF$1,FALSE)</f>
        <v>1</v>
      </c>
      <c r="BG303" s="3">
        <f>VLOOKUP($B303,[1]queries!$A$2:$V$697,BG$1,FALSE)</f>
        <v>0</v>
      </c>
      <c r="BH303" s="3">
        <f>VLOOKUP($B303,[1]queries!$A$2:$V$697,BH$1,FALSE)</f>
        <v>2</v>
      </c>
      <c r="BI303" s="3">
        <f>VLOOKUP($B303,[1]queries!$A$2:$V$697,BI$1,FALSE)</f>
        <v>0</v>
      </c>
      <c r="BJ303" s="3">
        <f>VLOOKUP($B303,[1]queries!$A$2:$V$697,BJ$1,FALSE)</f>
        <v>0</v>
      </c>
      <c r="BK303" s="3">
        <f>VLOOKUP($B303,[1]queries!$A$2:$V$697,BK$1,FALSE)</f>
        <v>0</v>
      </c>
      <c r="BL303" s="3">
        <f>VLOOKUP($B303,[1]queries!$A$2:$V$697,BL$1,FALSE)</f>
        <v>0</v>
      </c>
      <c r="BM303" s="3">
        <f>VLOOKUP($B303,[1]queries!$A$2:$V$697,BM$1,FALSE)</f>
        <v>0</v>
      </c>
      <c r="BN303" s="3">
        <f>VLOOKUP($B303,[1]queries!$A$2:$V$697,BN$1,FALSE)</f>
        <v>0</v>
      </c>
      <c r="BO303" s="3">
        <f>VLOOKUP($B303,[1]queries!$A$2:$V$697,BO$1,FALSE)</f>
        <v>0</v>
      </c>
      <c r="BP303" s="3">
        <f>VLOOKUP($B303,[1]queries!$A$2:$V$697,BP$1,FALSE)</f>
        <v>0</v>
      </c>
      <c r="BQ303" s="3" t="str">
        <f>VLOOKUP($B303,[1]queries!$A$2:$V$697,BQ$1,FALSE)</f>
        <v/>
      </c>
      <c r="BR303" s="3" t="str">
        <f>VLOOKUP($B303,[1]queries!$A$2:$V$697,BR$1,FALSE)</f>
        <v/>
      </c>
    </row>
    <row r="304" spans="1:70" x14ac:dyDescent="0.2">
      <c r="A304" s="1">
        <v>303</v>
      </c>
      <c r="B304" t="s">
        <v>356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2</v>
      </c>
      <c r="N304">
        <v>530</v>
      </c>
      <c r="O304">
        <v>131</v>
      </c>
      <c r="P304">
        <v>661</v>
      </c>
      <c r="Q304">
        <v>15352</v>
      </c>
      <c r="R304">
        <v>0.85699999999999998</v>
      </c>
      <c r="S304">
        <v>0.85699999999999998</v>
      </c>
      <c r="T304">
        <v>0.85699999999999998</v>
      </c>
      <c r="U304">
        <v>0.85699999999999998</v>
      </c>
      <c r="V304">
        <v>0.85699999999999998</v>
      </c>
      <c r="W304">
        <v>0.85699999999999998</v>
      </c>
      <c r="X304">
        <v>1</v>
      </c>
      <c r="Y304">
        <v>0</v>
      </c>
      <c r="Z304">
        <v>0</v>
      </c>
      <c r="AA304">
        <v>0</v>
      </c>
      <c r="AB304">
        <v>2</v>
      </c>
      <c r="AC304">
        <v>513</v>
      </c>
      <c r="AD304">
        <v>132</v>
      </c>
      <c r="AE304">
        <v>645</v>
      </c>
      <c r="AF304">
        <v>19579</v>
      </c>
      <c r="AG304">
        <v>0.85699999999999998</v>
      </c>
      <c r="AH304">
        <v>0.85699999999999998</v>
      </c>
      <c r="AI304">
        <v>0.85699999999999998</v>
      </c>
      <c r="AJ304">
        <v>0.85699999999999998</v>
      </c>
      <c r="AK304">
        <v>0.85699999999999998</v>
      </c>
      <c r="AL304">
        <v>0.85699999999999998</v>
      </c>
      <c r="AM304">
        <v>1</v>
      </c>
      <c r="AN304">
        <v>0</v>
      </c>
      <c r="AO304">
        <v>0</v>
      </c>
      <c r="AP304">
        <v>0</v>
      </c>
      <c r="AQ304">
        <v>2</v>
      </c>
      <c r="AR304">
        <v>504</v>
      </c>
      <c r="AS304">
        <v>130</v>
      </c>
      <c r="AT304">
        <v>634</v>
      </c>
      <c r="AU304">
        <v>18026</v>
      </c>
      <c r="AV304">
        <f t="shared" si="13"/>
        <v>1</v>
      </c>
      <c r="AW304">
        <f t="shared" si="14"/>
        <v>0.61899999999999999</v>
      </c>
      <c r="AX304">
        <f t="shared" si="15"/>
        <v>0.61899999999999999</v>
      </c>
      <c r="AY304" s="3" t="str">
        <f>VLOOKUP($B304,[1]queries!$A$2:$V$697,AY$1,FALSE)</f>
        <v>chemical_element</v>
      </c>
      <c r="AZ304" s="3" t="str">
        <f>VLOOKUP($B304,[1]queries!$A$2:$V$697,AZ$1,FALSE)</f>
        <v>SELECT atomic_number, symbol, element, periodic_table_group, period, block, atomic_weight, origin, phase FROM chemical_element WHERE atomic_weight &lt;= 1.008 AND origin = 'primordial'</v>
      </c>
      <c r="BA304" s="3" t="str">
        <f>VLOOKUP($B304,[1]queries!$A$2:$V$697,BA$1,FALSE)</f>
        <v>List the atomic_number, symbol, element, periodic_table_group, period, block, atomic_weight, origin and phase of chemical_elements WHERE atomic_weight is smaller or equal than 1.008 and origin is equal to primordial</v>
      </c>
      <c r="BB304" s="3">
        <f>VLOOKUP($B304,[1]queries!$A$2:$V$697,BB$1,FALSE)</f>
        <v>1</v>
      </c>
      <c r="BC304" s="3">
        <f>VLOOKUP($B304,[1]queries!$A$2:$V$697,BC$1,FALSE)</f>
        <v>9</v>
      </c>
      <c r="BD304" s="3">
        <f>VLOOKUP($B304,[1]queries!$A$2:$V$697,BD$1,FALSE)</f>
        <v>3</v>
      </c>
      <c r="BE304" s="3">
        <f>VLOOKUP($B304,[1]queries!$A$2:$V$697,BE$1,FALSE)</f>
        <v>6</v>
      </c>
      <c r="BF304" s="3">
        <f>VLOOKUP($B304,[1]queries!$A$2:$V$697,BF$1,FALSE)</f>
        <v>1</v>
      </c>
      <c r="BG304" s="3">
        <f>VLOOKUP($B304,[1]queries!$A$2:$V$697,BG$1,FALSE)</f>
        <v>1</v>
      </c>
      <c r="BH304" s="3">
        <f>VLOOKUP($B304,[1]queries!$A$2:$V$697,BH$1,FALSE)</f>
        <v>1</v>
      </c>
      <c r="BI304" s="3">
        <f>VLOOKUP($B304,[1]queries!$A$2:$V$697,BI$1,FALSE)</f>
        <v>0</v>
      </c>
      <c r="BJ304" s="3">
        <f>VLOOKUP($B304,[1]queries!$A$2:$V$697,BJ$1,FALSE)</f>
        <v>0</v>
      </c>
      <c r="BK304" s="3">
        <f>VLOOKUP($B304,[1]queries!$A$2:$V$697,BK$1,FALSE)</f>
        <v>0</v>
      </c>
      <c r="BL304" s="3">
        <f>VLOOKUP($B304,[1]queries!$A$2:$V$697,BL$1,FALSE)</f>
        <v>0</v>
      </c>
      <c r="BM304" s="3">
        <f>VLOOKUP($B304,[1]queries!$A$2:$V$697,BM$1,FALSE)</f>
        <v>0</v>
      </c>
      <c r="BN304" s="3">
        <f>VLOOKUP($B304,[1]queries!$A$2:$V$697,BN$1,FALSE)</f>
        <v>0</v>
      </c>
      <c r="BO304" s="3">
        <f>VLOOKUP($B304,[1]queries!$A$2:$V$697,BO$1,FALSE)</f>
        <v>0</v>
      </c>
      <c r="BP304" s="3">
        <f>VLOOKUP($B304,[1]queries!$A$2:$V$697,BP$1,FALSE)</f>
        <v>0</v>
      </c>
      <c r="BQ304" s="3">
        <f>VLOOKUP($B304,[1]queries!$A$2:$V$697,BQ$1,FALSE)</f>
        <v>9</v>
      </c>
      <c r="BR304" s="3">
        <f>VLOOKUP($B304,[1]queries!$A$2:$V$697,BR$1,FALSE)</f>
        <v>2</v>
      </c>
    </row>
    <row r="305" spans="1:70" x14ac:dyDescent="0.2">
      <c r="A305" s="1">
        <v>304</v>
      </c>
      <c r="B305" t="s">
        <v>357</v>
      </c>
      <c r="C305">
        <v>0.17899999999999999</v>
      </c>
      <c r="D305">
        <v>0.23899999999999999</v>
      </c>
      <c r="E305">
        <v>0.19700000000000001</v>
      </c>
      <c r="F305">
        <v>0.21299999999999999</v>
      </c>
      <c r="G305">
        <v>0.188</v>
      </c>
      <c r="H305">
        <v>0.22500000000000001</v>
      </c>
      <c r="I305">
        <v>0.73299999999999998</v>
      </c>
      <c r="J305">
        <v>0</v>
      </c>
      <c r="K305">
        <v>0</v>
      </c>
      <c r="L305">
        <v>0</v>
      </c>
      <c r="M305">
        <v>3</v>
      </c>
      <c r="N305">
        <v>1795</v>
      </c>
      <c r="O305">
        <v>928</v>
      </c>
      <c r="P305">
        <v>2723</v>
      </c>
      <c r="Q305">
        <v>33674</v>
      </c>
      <c r="R305">
        <v>0.23599999999999999</v>
      </c>
      <c r="S305">
        <v>0.46</v>
      </c>
      <c r="T305">
        <v>0.623</v>
      </c>
      <c r="U305">
        <v>0.78700000000000003</v>
      </c>
      <c r="V305">
        <v>0.34200000000000003</v>
      </c>
      <c r="W305">
        <v>0.57999999999999996</v>
      </c>
      <c r="X305">
        <v>0.314</v>
      </c>
      <c r="Y305">
        <v>0</v>
      </c>
      <c r="Z305">
        <v>0</v>
      </c>
      <c r="AA305">
        <v>0</v>
      </c>
      <c r="AB305">
        <v>2</v>
      </c>
      <c r="AC305">
        <v>2017</v>
      </c>
      <c r="AD305">
        <v>2645</v>
      </c>
      <c r="AE305">
        <v>4662</v>
      </c>
      <c r="AF305">
        <v>33277</v>
      </c>
      <c r="AG305">
        <v>0.23899999999999999</v>
      </c>
      <c r="AH305">
        <v>0.45400000000000001</v>
      </c>
      <c r="AI305">
        <v>0.63900000000000001</v>
      </c>
      <c r="AJ305">
        <v>0.78700000000000003</v>
      </c>
      <c r="AK305">
        <v>0.34799999999999998</v>
      </c>
      <c r="AL305">
        <v>0.57599999999999996</v>
      </c>
      <c r="AM305">
        <v>0.314</v>
      </c>
      <c r="AN305">
        <v>0</v>
      </c>
      <c r="AO305">
        <v>0</v>
      </c>
      <c r="AP305">
        <v>0</v>
      </c>
      <c r="AQ305">
        <v>2</v>
      </c>
      <c r="AR305">
        <v>2079</v>
      </c>
      <c r="AS305">
        <v>2715</v>
      </c>
      <c r="AT305">
        <v>4794</v>
      </c>
      <c r="AU305">
        <v>35919</v>
      </c>
      <c r="AV305">
        <f t="shared" si="13"/>
        <v>0.3193333333333333</v>
      </c>
      <c r="AW305">
        <f t="shared" si="14"/>
        <v>0.29799999999999999</v>
      </c>
      <c r="AX305">
        <f t="shared" si="15"/>
        <v>0.29666666666666663</v>
      </c>
      <c r="AY305" s="3" t="str">
        <f>VLOOKUP($B305,[1]queries!$A$2:$V$697,AY$1,FALSE)</f>
        <v>chemical_element</v>
      </c>
      <c r="AZ305" s="3" t="str">
        <f>VLOOKUP($B305,[1]queries!$A$2:$V$697,AZ$1,FALSE)</f>
        <v>SELECT atomic_number, symbol, element, periodic_table_group, period, block, atomic_weight, origin, phase FROM chemical_element WHERE atomic_number &gt;= 2 AND origin = 'from decay'</v>
      </c>
      <c r="BA305" s="3" t="str">
        <f>VLOOKUP($B305,[1]queries!$A$2:$V$697,BA$1,FALSE)</f>
        <v>List the atomic_number, symbol, element, periodic_table_group, period, block, atomic_weight, origin and phase of chemical_elements WHERE atomic_number is greater or equal than 2 and origin is equal to from decay</v>
      </c>
      <c r="BB305" s="3">
        <f>VLOOKUP($B305,[1]queries!$A$2:$V$697,BB$1,FALSE)</f>
        <v>11</v>
      </c>
      <c r="BC305" s="3">
        <f>VLOOKUP($B305,[1]queries!$A$2:$V$697,BC$1,FALSE)</f>
        <v>9</v>
      </c>
      <c r="BD305" s="3">
        <f>VLOOKUP($B305,[1]queries!$A$2:$V$697,BD$1,FALSE)</f>
        <v>3</v>
      </c>
      <c r="BE305" s="3">
        <f>VLOOKUP($B305,[1]queries!$A$2:$V$697,BE$1,FALSE)</f>
        <v>6</v>
      </c>
      <c r="BF305" s="3">
        <f>VLOOKUP($B305,[1]queries!$A$2:$V$697,BF$1,FALSE)</f>
        <v>1</v>
      </c>
      <c r="BG305" s="3">
        <f>VLOOKUP($B305,[1]queries!$A$2:$V$697,BG$1,FALSE)</f>
        <v>1</v>
      </c>
      <c r="BH305" s="3">
        <f>VLOOKUP($B305,[1]queries!$A$2:$V$697,BH$1,FALSE)</f>
        <v>1</v>
      </c>
      <c r="BI305" s="3">
        <f>VLOOKUP($B305,[1]queries!$A$2:$V$697,BI$1,FALSE)</f>
        <v>0</v>
      </c>
      <c r="BJ305" s="3">
        <f>VLOOKUP($B305,[1]queries!$A$2:$V$697,BJ$1,FALSE)</f>
        <v>0</v>
      </c>
      <c r="BK305" s="3">
        <f>VLOOKUP($B305,[1]queries!$A$2:$V$697,BK$1,FALSE)</f>
        <v>0</v>
      </c>
      <c r="BL305" s="3">
        <f>VLOOKUP($B305,[1]queries!$A$2:$V$697,BL$1,FALSE)</f>
        <v>0</v>
      </c>
      <c r="BM305" s="3">
        <f>VLOOKUP($B305,[1]queries!$A$2:$V$697,BM$1,FALSE)</f>
        <v>0</v>
      </c>
      <c r="BN305" s="3">
        <f>VLOOKUP($B305,[1]queries!$A$2:$V$697,BN$1,FALSE)</f>
        <v>0</v>
      </c>
      <c r="BO305" s="3">
        <f>VLOOKUP($B305,[1]queries!$A$2:$V$697,BO$1,FALSE)</f>
        <v>0</v>
      </c>
      <c r="BP305" s="3">
        <f>VLOOKUP($B305,[1]queries!$A$2:$V$697,BP$1,FALSE)</f>
        <v>0</v>
      </c>
      <c r="BQ305" s="3">
        <f>VLOOKUP($B305,[1]queries!$A$2:$V$697,BQ$1,FALSE)</f>
        <v>9</v>
      </c>
      <c r="BR305" s="3">
        <f>VLOOKUP($B305,[1]queries!$A$2:$V$697,BR$1,FALSE)</f>
        <v>2</v>
      </c>
    </row>
    <row r="306" spans="1:70" x14ac:dyDescent="0.2">
      <c r="A306" s="1">
        <v>305</v>
      </c>
      <c r="B306" t="s">
        <v>358</v>
      </c>
      <c r="C306">
        <v>0.83299999999999996</v>
      </c>
      <c r="D306">
        <v>0.83299999999999996</v>
      </c>
      <c r="E306">
        <v>0.83299999999999996</v>
      </c>
      <c r="F306">
        <v>0.83299999999999996</v>
      </c>
      <c r="G306">
        <v>0.83299999999999996</v>
      </c>
      <c r="H306">
        <v>0.83299999999999996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470</v>
      </c>
      <c r="O306">
        <v>113</v>
      </c>
      <c r="P306">
        <v>583</v>
      </c>
      <c r="Q306">
        <v>16142</v>
      </c>
      <c r="R306">
        <v>0.83299999999999996</v>
      </c>
      <c r="S306">
        <v>0.83299999999999996</v>
      </c>
      <c r="T306">
        <v>0.83299999999999996</v>
      </c>
      <c r="U306">
        <v>0.83299999999999996</v>
      </c>
      <c r="V306">
        <v>0.83299999999999996</v>
      </c>
      <c r="W306">
        <v>0.83299999999999996</v>
      </c>
      <c r="X306">
        <v>1</v>
      </c>
      <c r="Y306">
        <v>0</v>
      </c>
      <c r="Z306">
        <v>0</v>
      </c>
      <c r="AA306">
        <v>0</v>
      </c>
      <c r="AB306">
        <v>2</v>
      </c>
      <c r="AC306">
        <v>442</v>
      </c>
      <c r="AD306">
        <v>113</v>
      </c>
      <c r="AE306">
        <v>555</v>
      </c>
      <c r="AF306">
        <v>15611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2</v>
      </c>
      <c r="AR306">
        <v>444</v>
      </c>
      <c r="AS306">
        <v>69</v>
      </c>
      <c r="AT306">
        <v>513</v>
      </c>
      <c r="AU306">
        <v>14598</v>
      </c>
      <c r="AV306">
        <f t="shared" si="13"/>
        <v>0.61099999999999999</v>
      </c>
      <c r="AW306">
        <f t="shared" si="14"/>
        <v>0.61099999999999999</v>
      </c>
      <c r="AX306">
        <f t="shared" si="15"/>
        <v>1</v>
      </c>
      <c r="AY306" s="3" t="str">
        <f>VLOOKUP($B306,[1]queries!$A$2:$V$697,AY$1,FALSE)</f>
        <v>airport</v>
      </c>
      <c r="AZ306" s="3" t="str">
        <f>VLOOKUP($B306,[1]queries!$A$2:$V$697,AZ$1,FALSE)</f>
        <v>SELECT iata_code, icao_code, airport_name, standard_timezone, city, nation FROM airport WHERE standard_timezone = 'UTC+03:00' AND city = 'Adado (Cadaado)'</v>
      </c>
      <c r="BA306" s="3" t="str">
        <f>VLOOKUP($B306,[1]queries!$A$2:$V$697,BA$1,FALSE)</f>
        <v>List the iata_code, icao_code, airport_name, standard_timezone, city and nation of airports WHERE standard_timezone is equal to UTC+03:00 and city is equal to Adado (Cadaado)</v>
      </c>
      <c r="BB306" s="3">
        <f>VLOOKUP($B306,[1]queries!$A$2:$V$697,BB$1,FALSE)</f>
        <v>1</v>
      </c>
      <c r="BC306" s="3">
        <f>VLOOKUP($B306,[1]queries!$A$2:$V$697,BC$1,FALSE)</f>
        <v>6</v>
      </c>
      <c r="BD306" s="3">
        <f>VLOOKUP($B306,[1]queries!$A$2:$V$697,BD$1,FALSE)</f>
        <v>0</v>
      </c>
      <c r="BE306" s="3">
        <f>VLOOKUP($B306,[1]queries!$A$2:$V$697,BE$1,FALSE)</f>
        <v>6</v>
      </c>
      <c r="BF306" s="3">
        <f>VLOOKUP($B306,[1]queries!$A$2:$V$697,BF$1,FALSE)</f>
        <v>1</v>
      </c>
      <c r="BG306" s="3">
        <f>VLOOKUP($B306,[1]queries!$A$2:$V$697,BG$1,FALSE)</f>
        <v>0</v>
      </c>
      <c r="BH306" s="3">
        <f>VLOOKUP($B306,[1]queries!$A$2:$V$697,BH$1,FALSE)</f>
        <v>2</v>
      </c>
      <c r="BI306" s="3">
        <f>VLOOKUP($B306,[1]queries!$A$2:$V$697,BI$1,FALSE)</f>
        <v>0</v>
      </c>
      <c r="BJ306" s="3">
        <f>VLOOKUP($B306,[1]queries!$A$2:$V$697,BJ$1,FALSE)</f>
        <v>0</v>
      </c>
      <c r="BK306" s="3">
        <f>VLOOKUP($B306,[1]queries!$A$2:$V$697,BK$1,FALSE)</f>
        <v>0</v>
      </c>
      <c r="BL306" s="3">
        <f>VLOOKUP($B306,[1]queries!$A$2:$V$697,BL$1,FALSE)</f>
        <v>0</v>
      </c>
      <c r="BM306" s="3">
        <f>VLOOKUP($B306,[1]queries!$A$2:$V$697,BM$1,FALSE)</f>
        <v>0</v>
      </c>
      <c r="BN306" s="3">
        <f>VLOOKUP($B306,[1]queries!$A$2:$V$697,BN$1,FALSE)</f>
        <v>0</v>
      </c>
      <c r="BO306" s="3">
        <f>VLOOKUP($B306,[1]queries!$A$2:$V$697,BO$1,FALSE)</f>
        <v>0</v>
      </c>
      <c r="BP306" s="3">
        <f>VLOOKUP($B306,[1]queries!$A$2:$V$697,BP$1,FALSE)</f>
        <v>0</v>
      </c>
      <c r="BQ306" s="3" t="str">
        <f>VLOOKUP($B306,[1]queries!$A$2:$V$697,BQ$1,FALSE)</f>
        <v/>
      </c>
      <c r="BR306" s="3" t="str">
        <f>VLOOKUP($B306,[1]queries!$A$2:$V$697,BR$1,FALSE)</f>
        <v/>
      </c>
    </row>
    <row r="307" spans="1:70" x14ac:dyDescent="0.2">
      <c r="A307" s="1">
        <v>306</v>
      </c>
      <c r="B307" t="s">
        <v>359</v>
      </c>
      <c r="C307">
        <v>0.99099999999999999</v>
      </c>
      <c r="D307">
        <v>0.995</v>
      </c>
      <c r="E307">
        <v>0.628</v>
      </c>
      <c r="F307">
        <v>0.754</v>
      </c>
      <c r="G307">
        <v>0.76800000000000002</v>
      </c>
      <c r="H307">
        <v>0.85799999999999998</v>
      </c>
      <c r="I307">
        <v>0.627</v>
      </c>
      <c r="J307">
        <v>0.55400000000000005</v>
      </c>
      <c r="K307">
        <v>0.56599999999999995</v>
      </c>
      <c r="L307">
        <v>0.56599999999999995</v>
      </c>
      <c r="M307">
        <v>7</v>
      </c>
      <c r="N307">
        <v>3825</v>
      </c>
      <c r="O307">
        <v>6871</v>
      </c>
      <c r="P307">
        <v>10696</v>
      </c>
      <c r="Q307">
        <v>108036</v>
      </c>
      <c r="R307">
        <v>0.71099999999999997</v>
      </c>
      <c r="S307">
        <v>0.82599999999999996</v>
      </c>
      <c r="T307">
        <v>0.98199999999999998</v>
      </c>
      <c r="U307">
        <v>0.98499999999999999</v>
      </c>
      <c r="V307">
        <v>0.82499999999999996</v>
      </c>
      <c r="W307">
        <v>0.89900000000000002</v>
      </c>
      <c r="X307">
        <v>0.69699999999999995</v>
      </c>
      <c r="Y307">
        <v>0</v>
      </c>
      <c r="Z307">
        <v>0</v>
      </c>
      <c r="AA307">
        <v>0</v>
      </c>
      <c r="AB307">
        <v>4</v>
      </c>
      <c r="AC307">
        <v>3024</v>
      </c>
      <c r="AD307">
        <v>7054</v>
      </c>
      <c r="AE307">
        <v>10078</v>
      </c>
      <c r="AF307">
        <v>82717</v>
      </c>
      <c r="AG307">
        <v>0.71099999999999997</v>
      </c>
      <c r="AH307">
        <v>0.82599999999999996</v>
      </c>
      <c r="AI307">
        <v>0.98199999999999998</v>
      </c>
      <c r="AJ307">
        <v>0.98499999999999999</v>
      </c>
      <c r="AK307">
        <v>0.82499999999999996</v>
      </c>
      <c r="AL307">
        <v>0.89900000000000002</v>
      </c>
      <c r="AM307">
        <v>0.69699999999999995</v>
      </c>
      <c r="AN307">
        <v>0</v>
      </c>
      <c r="AO307">
        <v>0</v>
      </c>
      <c r="AP307">
        <v>0</v>
      </c>
      <c r="AQ307">
        <v>4</v>
      </c>
      <c r="AR307">
        <v>3016</v>
      </c>
      <c r="AS307">
        <v>7054</v>
      </c>
      <c r="AT307">
        <v>10070</v>
      </c>
      <c r="AU307">
        <v>83046</v>
      </c>
      <c r="AV307">
        <f t="shared" si="13"/>
        <v>0.68366666666666653</v>
      </c>
      <c r="AW307">
        <f t="shared" si="14"/>
        <v>0.53200000000000003</v>
      </c>
      <c r="AX307">
        <f t="shared" si="15"/>
        <v>0.53200000000000003</v>
      </c>
      <c r="AY307" s="3" t="str">
        <f>VLOOKUP($B307,[1]queries!$A$2:$V$697,AY$1,FALSE)</f>
        <v>chemical_element</v>
      </c>
      <c r="AZ307" s="3" t="str">
        <f>VLOOKUP($B307,[1]queries!$A$2:$V$697,AZ$1,FALSE)</f>
        <v>SELECT atomic_number, symbol, element, periodic_table_group, period, block, atomic_weight, origin, phase FROM chemical_element WHERE atomic_weight &gt;= 1.008 AND origin = 'primordial'</v>
      </c>
      <c r="BA307" s="3" t="str">
        <f>VLOOKUP($B307,[1]queries!$A$2:$V$697,BA$1,FALSE)</f>
        <v>List the atomic_number, symbol, element, periodic_table_group, period, block, atomic_weight, origin and phase of chemical_elements WHERE atomic_weight is greater or equal than 1.008 and origin is equal to primordial</v>
      </c>
      <c r="BB307" s="3">
        <f>VLOOKUP($B307,[1]queries!$A$2:$V$697,BB$1,FALSE)</f>
        <v>83</v>
      </c>
      <c r="BC307" s="3">
        <f>VLOOKUP($B307,[1]queries!$A$2:$V$697,BC$1,FALSE)</f>
        <v>9</v>
      </c>
      <c r="BD307" s="3">
        <f>VLOOKUP($B307,[1]queries!$A$2:$V$697,BD$1,FALSE)</f>
        <v>3</v>
      </c>
      <c r="BE307" s="3">
        <f>VLOOKUP($B307,[1]queries!$A$2:$V$697,BE$1,FALSE)</f>
        <v>6</v>
      </c>
      <c r="BF307" s="3">
        <f>VLOOKUP($B307,[1]queries!$A$2:$V$697,BF$1,FALSE)</f>
        <v>1</v>
      </c>
      <c r="BG307" s="3">
        <f>VLOOKUP($B307,[1]queries!$A$2:$V$697,BG$1,FALSE)</f>
        <v>1</v>
      </c>
      <c r="BH307" s="3">
        <f>VLOOKUP($B307,[1]queries!$A$2:$V$697,BH$1,FALSE)</f>
        <v>1</v>
      </c>
      <c r="BI307" s="3">
        <f>VLOOKUP($B307,[1]queries!$A$2:$V$697,BI$1,FALSE)</f>
        <v>0</v>
      </c>
      <c r="BJ307" s="3">
        <f>VLOOKUP($B307,[1]queries!$A$2:$V$697,BJ$1,FALSE)</f>
        <v>0</v>
      </c>
      <c r="BK307" s="3">
        <f>VLOOKUP($B307,[1]queries!$A$2:$V$697,BK$1,FALSE)</f>
        <v>0</v>
      </c>
      <c r="BL307" s="3">
        <f>VLOOKUP($B307,[1]queries!$A$2:$V$697,BL$1,FALSE)</f>
        <v>0</v>
      </c>
      <c r="BM307" s="3">
        <f>VLOOKUP($B307,[1]queries!$A$2:$V$697,BM$1,FALSE)</f>
        <v>0</v>
      </c>
      <c r="BN307" s="3">
        <f>VLOOKUP($B307,[1]queries!$A$2:$V$697,BN$1,FALSE)</f>
        <v>0</v>
      </c>
      <c r="BO307" s="3">
        <f>VLOOKUP($B307,[1]queries!$A$2:$V$697,BO$1,FALSE)</f>
        <v>0</v>
      </c>
      <c r="BP307" s="3">
        <f>VLOOKUP($B307,[1]queries!$A$2:$V$697,BP$1,FALSE)</f>
        <v>0</v>
      </c>
      <c r="BQ307" s="3">
        <f>VLOOKUP($B307,[1]queries!$A$2:$V$697,BQ$1,FALSE)</f>
        <v>9</v>
      </c>
      <c r="BR307" s="3">
        <f>VLOOKUP($B307,[1]queries!$A$2:$V$697,BR$1,FALSE)</f>
        <v>2</v>
      </c>
    </row>
    <row r="308" spans="1:70" x14ac:dyDescent="0.2">
      <c r="A308" s="1">
        <v>307</v>
      </c>
      <c r="B308" t="s">
        <v>360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527</v>
      </c>
      <c r="O308">
        <v>84</v>
      </c>
      <c r="P308">
        <v>611</v>
      </c>
      <c r="Q308">
        <v>17943</v>
      </c>
      <c r="R308">
        <v>0.85699999999999998</v>
      </c>
      <c r="S308">
        <v>0.85699999999999998</v>
      </c>
      <c r="T308">
        <v>0.85699999999999998</v>
      </c>
      <c r="U308">
        <v>0.85699999999999998</v>
      </c>
      <c r="V308">
        <v>0.85699999999999998</v>
      </c>
      <c r="W308">
        <v>0.85699999999999998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509</v>
      </c>
      <c r="AD308">
        <v>83</v>
      </c>
      <c r="AE308">
        <v>592</v>
      </c>
      <c r="AF308">
        <v>17063</v>
      </c>
      <c r="AG308">
        <v>0.85699999999999998</v>
      </c>
      <c r="AH308">
        <v>0.85699999999999998</v>
      </c>
      <c r="AI308">
        <v>0.85699999999999998</v>
      </c>
      <c r="AJ308">
        <v>0.85699999999999998</v>
      </c>
      <c r="AK308">
        <v>0.85699999999999998</v>
      </c>
      <c r="AL308">
        <v>0.85699999999999998</v>
      </c>
      <c r="AM308">
        <v>1</v>
      </c>
      <c r="AN308">
        <v>0</v>
      </c>
      <c r="AO308">
        <v>0</v>
      </c>
      <c r="AP308">
        <v>0</v>
      </c>
      <c r="AQ308">
        <v>2</v>
      </c>
      <c r="AR308">
        <v>501</v>
      </c>
      <c r="AS308">
        <v>83</v>
      </c>
      <c r="AT308">
        <v>584</v>
      </c>
      <c r="AU308">
        <v>15697</v>
      </c>
      <c r="AV308">
        <f t="shared" si="13"/>
        <v>1</v>
      </c>
      <c r="AW308">
        <f t="shared" si="14"/>
        <v>0.61899999999999999</v>
      </c>
      <c r="AX308">
        <f t="shared" si="15"/>
        <v>0.61899999999999999</v>
      </c>
      <c r="AY308" s="3" t="str">
        <f>VLOOKUP($B308,[1]queries!$A$2:$V$697,AY$1,FALSE)</f>
        <v>chemical_element</v>
      </c>
      <c r="AZ308" s="3" t="str">
        <f>VLOOKUP($B308,[1]queries!$A$2:$V$697,AZ$1,FALSE)</f>
        <v>SELECT atomic_number, symbol, element, periodic_table_group, period, block, atomic_weight, origin, phase FROM chemical_element WHERE atomic_number &lt;= 1 AND origin = 'primordial'</v>
      </c>
      <c r="BA308" s="3" t="str">
        <f>VLOOKUP($B308,[1]queries!$A$2:$V$697,BA$1,FALSE)</f>
        <v>List the atomic_number, symbol, element, periodic_table_group, period, block, atomic_weight, origin and phase of chemical_elements WHERE atomic_number is smaller or equal than 1 and origin is equal to primordial</v>
      </c>
      <c r="BB308" s="3">
        <f>VLOOKUP($B308,[1]queries!$A$2:$V$697,BB$1,FALSE)</f>
        <v>1</v>
      </c>
      <c r="BC308" s="3">
        <f>VLOOKUP($B308,[1]queries!$A$2:$V$697,BC$1,FALSE)</f>
        <v>9</v>
      </c>
      <c r="BD308" s="3">
        <f>VLOOKUP($B308,[1]queries!$A$2:$V$697,BD$1,FALSE)</f>
        <v>3</v>
      </c>
      <c r="BE308" s="3">
        <f>VLOOKUP($B308,[1]queries!$A$2:$V$697,BE$1,FALSE)</f>
        <v>6</v>
      </c>
      <c r="BF308" s="3">
        <f>VLOOKUP($B308,[1]queries!$A$2:$V$697,BF$1,FALSE)</f>
        <v>1</v>
      </c>
      <c r="BG308" s="3">
        <f>VLOOKUP($B308,[1]queries!$A$2:$V$697,BG$1,FALSE)</f>
        <v>1</v>
      </c>
      <c r="BH308" s="3">
        <f>VLOOKUP($B308,[1]queries!$A$2:$V$697,BH$1,FALSE)</f>
        <v>1</v>
      </c>
      <c r="BI308" s="3">
        <f>VLOOKUP($B308,[1]queries!$A$2:$V$697,BI$1,FALSE)</f>
        <v>0</v>
      </c>
      <c r="BJ308" s="3">
        <f>VLOOKUP($B308,[1]queries!$A$2:$V$697,BJ$1,FALSE)</f>
        <v>0</v>
      </c>
      <c r="BK308" s="3">
        <f>VLOOKUP($B308,[1]queries!$A$2:$V$697,BK$1,FALSE)</f>
        <v>0</v>
      </c>
      <c r="BL308" s="3">
        <f>VLOOKUP($B308,[1]queries!$A$2:$V$697,BL$1,FALSE)</f>
        <v>0</v>
      </c>
      <c r="BM308" s="3">
        <f>VLOOKUP($B308,[1]queries!$A$2:$V$697,BM$1,FALSE)</f>
        <v>0</v>
      </c>
      <c r="BN308" s="3">
        <f>VLOOKUP($B308,[1]queries!$A$2:$V$697,BN$1,FALSE)</f>
        <v>0</v>
      </c>
      <c r="BO308" s="3">
        <f>VLOOKUP($B308,[1]queries!$A$2:$V$697,BO$1,FALSE)</f>
        <v>0</v>
      </c>
      <c r="BP308" s="3">
        <f>VLOOKUP($B308,[1]queries!$A$2:$V$697,BP$1,FALSE)</f>
        <v>0</v>
      </c>
      <c r="BQ308" s="3">
        <f>VLOOKUP($B308,[1]queries!$A$2:$V$697,BQ$1,FALSE)</f>
        <v>9</v>
      </c>
      <c r="BR308" s="3">
        <f>VLOOKUP($B308,[1]queries!$A$2:$V$697,BR$1,FALSE)</f>
        <v>2</v>
      </c>
    </row>
    <row r="309" spans="1:70" x14ac:dyDescent="0.2">
      <c r="A309" s="1">
        <v>308</v>
      </c>
      <c r="B309" t="s">
        <v>361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2</v>
      </c>
      <c r="N309">
        <v>460</v>
      </c>
      <c r="O309">
        <v>109</v>
      </c>
      <c r="P309">
        <v>569</v>
      </c>
      <c r="Q309">
        <v>13967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434</v>
      </c>
      <c r="AD309">
        <v>67</v>
      </c>
      <c r="AE309">
        <v>501</v>
      </c>
      <c r="AF309">
        <v>16751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2</v>
      </c>
      <c r="AR309">
        <v>434</v>
      </c>
      <c r="AS309">
        <v>130</v>
      </c>
      <c r="AT309">
        <v>564</v>
      </c>
      <c r="AU309">
        <v>15149</v>
      </c>
      <c r="AV309">
        <f t="shared" si="13"/>
        <v>1</v>
      </c>
      <c r="AW309">
        <f t="shared" si="14"/>
        <v>1</v>
      </c>
      <c r="AX309">
        <f t="shared" si="15"/>
        <v>1</v>
      </c>
      <c r="AY309" s="3" t="str">
        <f>VLOOKUP($B309,[1]queries!$A$2:$V$697,AY$1,FALSE)</f>
        <v>airport</v>
      </c>
      <c r="AZ309" s="3" t="str">
        <f>VLOOKUP($B309,[1]queries!$A$2:$V$697,AZ$1,FALSE)</f>
        <v>SELECT iata_code, icao_code, airport_name, standard_timezone, city, nation FROM airport WHERE standard_timezone = 'UTC+02:00' AND city = 'El Arish'</v>
      </c>
      <c r="BA309" s="3" t="str">
        <f>VLOOKUP($B309,[1]queries!$A$2:$V$697,BA$1,FALSE)</f>
        <v>List the iata_code, icao_code, airport_name, standard_timezone, city and nation of airports WHERE standard_timezone is equal to UTC+02:00 and city is equal to El Arish</v>
      </c>
      <c r="BB309" s="3">
        <f>VLOOKUP($B309,[1]queries!$A$2:$V$697,BB$1,FALSE)</f>
        <v>1</v>
      </c>
      <c r="BC309" s="3">
        <f>VLOOKUP($B309,[1]queries!$A$2:$V$697,BC$1,FALSE)</f>
        <v>6</v>
      </c>
      <c r="BD309" s="3">
        <f>VLOOKUP($B309,[1]queries!$A$2:$V$697,BD$1,FALSE)</f>
        <v>0</v>
      </c>
      <c r="BE309" s="3">
        <f>VLOOKUP($B309,[1]queries!$A$2:$V$697,BE$1,FALSE)</f>
        <v>6</v>
      </c>
      <c r="BF309" s="3">
        <f>VLOOKUP($B309,[1]queries!$A$2:$V$697,BF$1,FALSE)</f>
        <v>1</v>
      </c>
      <c r="BG309" s="3">
        <f>VLOOKUP($B309,[1]queries!$A$2:$V$697,BG$1,FALSE)</f>
        <v>0</v>
      </c>
      <c r="BH309" s="3">
        <f>VLOOKUP($B309,[1]queries!$A$2:$V$697,BH$1,FALSE)</f>
        <v>2</v>
      </c>
      <c r="BI309" s="3">
        <f>VLOOKUP($B309,[1]queries!$A$2:$V$697,BI$1,FALSE)</f>
        <v>0</v>
      </c>
      <c r="BJ309" s="3">
        <f>VLOOKUP($B309,[1]queries!$A$2:$V$697,BJ$1,FALSE)</f>
        <v>0</v>
      </c>
      <c r="BK309" s="3">
        <f>VLOOKUP($B309,[1]queries!$A$2:$V$697,BK$1,FALSE)</f>
        <v>0</v>
      </c>
      <c r="BL309" s="3">
        <f>VLOOKUP($B309,[1]queries!$A$2:$V$697,BL$1,FALSE)</f>
        <v>0</v>
      </c>
      <c r="BM309" s="3">
        <f>VLOOKUP($B309,[1]queries!$A$2:$V$697,BM$1,FALSE)</f>
        <v>0</v>
      </c>
      <c r="BN309" s="3">
        <f>VLOOKUP($B309,[1]queries!$A$2:$V$697,BN$1,FALSE)</f>
        <v>0</v>
      </c>
      <c r="BO309" s="3">
        <f>VLOOKUP($B309,[1]queries!$A$2:$V$697,BO$1,FALSE)</f>
        <v>0</v>
      </c>
      <c r="BP309" s="3">
        <f>VLOOKUP($B309,[1]queries!$A$2:$V$697,BP$1,FALSE)</f>
        <v>0</v>
      </c>
      <c r="BQ309" s="3" t="str">
        <f>VLOOKUP($B309,[1]queries!$A$2:$V$697,BQ$1,FALSE)</f>
        <v/>
      </c>
      <c r="BR309" s="3" t="str">
        <f>VLOOKUP($B309,[1]queries!$A$2:$V$697,BR$1,FALSE)</f>
        <v/>
      </c>
    </row>
    <row r="310" spans="1:70" x14ac:dyDescent="0.2">
      <c r="A310" s="1">
        <v>309</v>
      </c>
      <c r="B310" t="s">
        <v>362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</v>
      </c>
      <c r="N310">
        <v>530</v>
      </c>
      <c r="O310">
        <v>131</v>
      </c>
      <c r="P310">
        <v>661</v>
      </c>
      <c r="Q310">
        <v>18122</v>
      </c>
      <c r="R310">
        <v>0.85699999999999998</v>
      </c>
      <c r="S310">
        <v>0.85699999999999998</v>
      </c>
      <c r="T310">
        <v>0.85699999999999998</v>
      </c>
      <c r="U310">
        <v>0.85699999999999998</v>
      </c>
      <c r="V310">
        <v>0.85699999999999998</v>
      </c>
      <c r="W310">
        <v>0.85699999999999998</v>
      </c>
      <c r="X310">
        <v>1</v>
      </c>
      <c r="Y310">
        <v>0</v>
      </c>
      <c r="Z310">
        <v>0</v>
      </c>
      <c r="AA310">
        <v>0</v>
      </c>
      <c r="AB310">
        <v>2</v>
      </c>
      <c r="AC310">
        <v>508</v>
      </c>
      <c r="AD310">
        <v>130</v>
      </c>
      <c r="AE310">
        <v>638</v>
      </c>
      <c r="AF310">
        <v>17139</v>
      </c>
      <c r="AG310">
        <v>0.85699999999999998</v>
      </c>
      <c r="AH310">
        <v>0.85699999999999998</v>
      </c>
      <c r="AI310">
        <v>0.85699999999999998</v>
      </c>
      <c r="AJ310">
        <v>0.85699999999999998</v>
      </c>
      <c r="AK310">
        <v>0.85699999999999998</v>
      </c>
      <c r="AL310">
        <v>0.85699999999999998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504</v>
      </c>
      <c r="AS310">
        <v>130</v>
      </c>
      <c r="AT310">
        <v>634</v>
      </c>
      <c r="AU310">
        <v>17177</v>
      </c>
      <c r="AV310">
        <f t="shared" si="13"/>
        <v>1</v>
      </c>
      <c r="AW310">
        <f t="shared" si="14"/>
        <v>0.61899999999999999</v>
      </c>
      <c r="AX310">
        <f t="shared" si="15"/>
        <v>0.61899999999999999</v>
      </c>
      <c r="AY310" s="3" t="str">
        <f>VLOOKUP($B310,[1]queries!$A$2:$V$697,AY$1,FALSE)</f>
        <v>chemical_element</v>
      </c>
      <c r="AZ310" s="3" t="str">
        <f>VLOOKUP($B310,[1]queries!$A$2:$V$697,AZ$1,FALSE)</f>
        <v>SELECT atomic_number, symbol, element, periodic_table_group, period, block, atomic_weight, origin, phase FROM chemical_element WHERE atomic_weight = 1.008 AND origin = 'primordial'</v>
      </c>
      <c r="BA310" s="3" t="str">
        <f>VLOOKUP($B310,[1]queries!$A$2:$V$697,BA$1,FALSE)</f>
        <v>List the atomic_number, symbol, element, periodic_table_group, period, block, atomic_weight, origin and phase of chemical_elements WHERE atomic_weight is equal to 1.008 and origin is equal to primordial</v>
      </c>
      <c r="BB310" s="3">
        <f>VLOOKUP($B310,[1]queries!$A$2:$V$697,BB$1,FALSE)</f>
        <v>1</v>
      </c>
      <c r="BC310" s="3">
        <f>VLOOKUP($B310,[1]queries!$A$2:$V$697,BC$1,FALSE)</f>
        <v>9</v>
      </c>
      <c r="BD310" s="3">
        <f>VLOOKUP($B310,[1]queries!$A$2:$V$697,BD$1,FALSE)</f>
        <v>3</v>
      </c>
      <c r="BE310" s="3">
        <f>VLOOKUP($B310,[1]queries!$A$2:$V$697,BE$1,FALSE)</f>
        <v>6</v>
      </c>
      <c r="BF310" s="3">
        <f>VLOOKUP($B310,[1]queries!$A$2:$V$697,BF$1,FALSE)</f>
        <v>1</v>
      </c>
      <c r="BG310" s="3">
        <f>VLOOKUP($B310,[1]queries!$A$2:$V$697,BG$1,FALSE)</f>
        <v>1</v>
      </c>
      <c r="BH310" s="3">
        <f>VLOOKUP($B310,[1]queries!$A$2:$V$697,BH$1,FALSE)</f>
        <v>1</v>
      </c>
      <c r="BI310" s="3">
        <f>VLOOKUP($B310,[1]queries!$A$2:$V$697,BI$1,FALSE)</f>
        <v>0</v>
      </c>
      <c r="BJ310" s="3">
        <f>VLOOKUP($B310,[1]queries!$A$2:$V$697,BJ$1,FALSE)</f>
        <v>0</v>
      </c>
      <c r="BK310" s="3">
        <f>VLOOKUP($B310,[1]queries!$A$2:$V$697,BK$1,FALSE)</f>
        <v>0</v>
      </c>
      <c r="BL310" s="3">
        <f>VLOOKUP($B310,[1]queries!$A$2:$V$697,BL$1,FALSE)</f>
        <v>0</v>
      </c>
      <c r="BM310" s="3">
        <f>VLOOKUP($B310,[1]queries!$A$2:$V$697,BM$1,FALSE)</f>
        <v>0</v>
      </c>
      <c r="BN310" s="3">
        <f>VLOOKUP($B310,[1]queries!$A$2:$V$697,BN$1,FALSE)</f>
        <v>0</v>
      </c>
      <c r="BO310" s="3">
        <f>VLOOKUP($B310,[1]queries!$A$2:$V$697,BO$1,FALSE)</f>
        <v>0</v>
      </c>
      <c r="BP310" s="3">
        <f>VLOOKUP($B310,[1]queries!$A$2:$V$697,BP$1,FALSE)</f>
        <v>0</v>
      </c>
      <c r="BQ310" s="3">
        <f>VLOOKUP($B310,[1]queries!$A$2:$V$697,BQ$1,FALSE)</f>
        <v>9</v>
      </c>
      <c r="BR310" s="3">
        <f>VLOOKUP($B310,[1]queries!$A$2:$V$697,BR$1,FALSE)</f>
        <v>2</v>
      </c>
    </row>
    <row r="311" spans="1:70" x14ac:dyDescent="0.2">
      <c r="A311" s="1">
        <v>310</v>
      </c>
      <c r="B311" t="s">
        <v>363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2</v>
      </c>
      <c r="N311">
        <v>460</v>
      </c>
      <c r="O311">
        <v>109</v>
      </c>
      <c r="P311">
        <v>569</v>
      </c>
      <c r="Q311">
        <v>16746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434</v>
      </c>
      <c r="AD311">
        <v>109</v>
      </c>
      <c r="AE311">
        <v>543</v>
      </c>
      <c r="AF311">
        <v>16306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2</v>
      </c>
      <c r="AR311">
        <v>434</v>
      </c>
      <c r="AS311">
        <v>109</v>
      </c>
      <c r="AT311">
        <v>543</v>
      </c>
      <c r="AU311">
        <v>15908</v>
      </c>
      <c r="AV311">
        <f t="shared" si="13"/>
        <v>1</v>
      </c>
      <c r="AW311">
        <f t="shared" si="14"/>
        <v>1</v>
      </c>
      <c r="AX311">
        <f t="shared" si="15"/>
        <v>1</v>
      </c>
      <c r="AY311" s="3" t="str">
        <f>VLOOKUP($B311,[1]queries!$A$2:$V$697,AY$1,FALSE)</f>
        <v>airport</v>
      </c>
      <c r="AZ311" s="3" t="str">
        <f>VLOOKUP($B311,[1]queries!$A$2:$V$697,AZ$1,FALSE)</f>
        <v>SELECT iata_code, icao_code, airport_name, standard_timezone, city, nation FROM airport WHERE standard_timezone = 'UTC+10:00' AND city = 'Arrabury'</v>
      </c>
      <c r="BA311" s="3" t="str">
        <f>VLOOKUP($B311,[1]queries!$A$2:$V$697,BA$1,FALSE)</f>
        <v>List the iata_code, icao_code, airport_name, standard_timezone, city and nation of airports WHERE standard_timezone is equal to UTC+10:00 and city is equal to Arrabury</v>
      </c>
      <c r="BB311" s="3">
        <f>VLOOKUP($B311,[1]queries!$A$2:$V$697,BB$1,FALSE)</f>
        <v>1</v>
      </c>
      <c r="BC311" s="3">
        <f>VLOOKUP($B311,[1]queries!$A$2:$V$697,BC$1,FALSE)</f>
        <v>6</v>
      </c>
      <c r="BD311" s="3">
        <f>VLOOKUP($B311,[1]queries!$A$2:$V$697,BD$1,FALSE)</f>
        <v>0</v>
      </c>
      <c r="BE311" s="3">
        <f>VLOOKUP($B311,[1]queries!$A$2:$V$697,BE$1,FALSE)</f>
        <v>6</v>
      </c>
      <c r="BF311" s="3">
        <f>VLOOKUP($B311,[1]queries!$A$2:$V$697,BF$1,FALSE)</f>
        <v>1</v>
      </c>
      <c r="BG311" s="3">
        <f>VLOOKUP($B311,[1]queries!$A$2:$V$697,BG$1,FALSE)</f>
        <v>0</v>
      </c>
      <c r="BH311" s="3">
        <f>VLOOKUP($B311,[1]queries!$A$2:$V$697,BH$1,FALSE)</f>
        <v>2</v>
      </c>
      <c r="BI311" s="3">
        <f>VLOOKUP($B311,[1]queries!$A$2:$V$697,BI$1,FALSE)</f>
        <v>0</v>
      </c>
      <c r="BJ311" s="3">
        <f>VLOOKUP($B311,[1]queries!$A$2:$V$697,BJ$1,FALSE)</f>
        <v>0</v>
      </c>
      <c r="BK311" s="3">
        <f>VLOOKUP($B311,[1]queries!$A$2:$V$697,BK$1,FALSE)</f>
        <v>0</v>
      </c>
      <c r="BL311" s="3">
        <f>VLOOKUP($B311,[1]queries!$A$2:$V$697,BL$1,FALSE)</f>
        <v>0</v>
      </c>
      <c r="BM311" s="3">
        <f>VLOOKUP($B311,[1]queries!$A$2:$V$697,BM$1,FALSE)</f>
        <v>0</v>
      </c>
      <c r="BN311" s="3">
        <f>VLOOKUP($B311,[1]queries!$A$2:$V$697,BN$1,FALSE)</f>
        <v>0</v>
      </c>
      <c r="BO311" s="3">
        <f>VLOOKUP($B311,[1]queries!$A$2:$V$697,BO$1,FALSE)</f>
        <v>0</v>
      </c>
      <c r="BP311" s="3">
        <f>VLOOKUP($B311,[1]queries!$A$2:$V$697,BP$1,FALSE)</f>
        <v>0</v>
      </c>
      <c r="BQ311" s="3" t="str">
        <f>VLOOKUP($B311,[1]queries!$A$2:$V$697,BQ$1,FALSE)</f>
        <v/>
      </c>
      <c r="BR311" s="3" t="str">
        <f>VLOOKUP($B311,[1]queries!$A$2:$V$697,BR$1,FALSE)</f>
        <v/>
      </c>
    </row>
    <row r="312" spans="1:70" x14ac:dyDescent="0.2">
      <c r="A312" s="1">
        <v>311</v>
      </c>
      <c r="B312" t="s">
        <v>364</v>
      </c>
      <c r="C312">
        <v>0.85699999999999998</v>
      </c>
      <c r="D312">
        <v>0.85699999999999998</v>
      </c>
      <c r="E312">
        <v>0.85699999999999998</v>
      </c>
      <c r="F312">
        <v>0.85699999999999998</v>
      </c>
      <c r="G312">
        <v>0.85699999999999998</v>
      </c>
      <c r="H312">
        <v>0.85699999999999998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531</v>
      </c>
      <c r="O312">
        <v>129</v>
      </c>
      <c r="P312">
        <v>660</v>
      </c>
      <c r="Q312">
        <v>19990</v>
      </c>
      <c r="R312">
        <v>0.85699999999999998</v>
      </c>
      <c r="S312">
        <v>0.85699999999999998</v>
      </c>
      <c r="T312">
        <v>0.85699999999999998</v>
      </c>
      <c r="U312">
        <v>0.85699999999999998</v>
      </c>
      <c r="V312">
        <v>0.85699999999999998</v>
      </c>
      <c r="W312">
        <v>0.85699999999999998</v>
      </c>
      <c r="X312">
        <v>1</v>
      </c>
      <c r="Y312">
        <v>0</v>
      </c>
      <c r="Z312">
        <v>0</v>
      </c>
      <c r="AA312">
        <v>0</v>
      </c>
      <c r="AB312">
        <v>2</v>
      </c>
      <c r="AC312">
        <v>526</v>
      </c>
      <c r="AD312">
        <v>158</v>
      </c>
      <c r="AE312">
        <v>684</v>
      </c>
      <c r="AF312">
        <v>20525</v>
      </c>
      <c r="AG312">
        <v>0.85699999999999998</v>
      </c>
      <c r="AH312">
        <v>0.85699999999999998</v>
      </c>
      <c r="AI312">
        <v>0.85699999999999998</v>
      </c>
      <c r="AJ312">
        <v>0.85699999999999998</v>
      </c>
      <c r="AK312">
        <v>0.85699999999999998</v>
      </c>
      <c r="AL312">
        <v>0.85699999999999998</v>
      </c>
      <c r="AM312">
        <v>1</v>
      </c>
      <c r="AN312">
        <v>0</v>
      </c>
      <c r="AO312">
        <v>0</v>
      </c>
      <c r="AP312">
        <v>0</v>
      </c>
      <c r="AQ312">
        <v>2</v>
      </c>
      <c r="AR312">
        <v>520</v>
      </c>
      <c r="AS312">
        <v>96</v>
      </c>
      <c r="AT312">
        <v>616</v>
      </c>
      <c r="AU312">
        <v>17575</v>
      </c>
      <c r="AV312">
        <f t="shared" si="13"/>
        <v>0.61899999999999999</v>
      </c>
      <c r="AW312">
        <f t="shared" si="14"/>
        <v>0.61899999999999999</v>
      </c>
      <c r="AX312">
        <f t="shared" si="15"/>
        <v>0.61899999999999999</v>
      </c>
      <c r="AY312" s="3" t="str">
        <f>VLOOKUP($B312,[1]queries!$A$2:$V$697,AY$1,FALSE)</f>
        <v>chemical_element</v>
      </c>
      <c r="AZ312" s="3" t="str">
        <f>VLOOKUP($B312,[1]queries!$A$2:$V$697,AZ$1,FALSE)</f>
        <v>SELECT atomic_number, symbol, element, periodic_table_group, period, block, atomic_weight, origin, phase FROM chemical_element WHERE block = 's-block' AND atomic_weight &lt;= 1.008</v>
      </c>
      <c r="BA312" s="3" t="str">
        <f>VLOOKUP($B312,[1]queries!$A$2:$V$697,BA$1,FALSE)</f>
        <v>List the atomic_number, symbol, element, periodic_table_group, period, block, atomic_weight, origin and phase of chemical_elements WHERE block is equal to s-block and atomic_weight is smaller or equal than 1.008</v>
      </c>
      <c r="BB312" s="3">
        <f>VLOOKUP($B312,[1]queries!$A$2:$V$697,BB$1,FALSE)</f>
        <v>1</v>
      </c>
      <c r="BC312" s="3">
        <f>VLOOKUP($B312,[1]queries!$A$2:$V$697,BC$1,FALSE)</f>
        <v>9</v>
      </c>
      <c r="BD312" s="3">
        <f>VLOOKUP($B312,[1]queries!$A$2:$V$697,BD$1,FALSE)</f>
        <v>3</v>
      </c>
      <c r="BE312" s="3">
        <f>VLOOKUP($B312,[1]queries!$A$2:$V$697,BE$1,FALSE)</f>
        <v>6</v>
      </c>
      <c r="BF312" s="3">
        <f>VLOOKUP($B312,[1]queries!$A$2:$V$697,BF$1,FALSE)</f>
        <v>1</v>
      </c>
      <c r="BG312" s="3">
        <f>VLOOKUP($B312,[1]queries!$A$2:$V$697,BG$1,FALSE)</f>
        <v>1</v>
      </c>
      <c r="BH312" s="3">
        <f>VLOOKUP($B312,[1]queries!$A$2:$V$697,BH$1,FALSE)</f>
        <v>1</v>
      </c>
      <c r="BI312" s="3">
        <f>VLOOKUP($B312,[1]queries!$A$2:$V$697,BI$1,FALSE)</f>
        <v>0</v>
      </c>
      <c r="BJ312" s="3">
        <f>VLOOKUP($B312,[1]queries!$A$2:$V$697,BJ$1,FALSE)</f>
        <v>0</v>
      </c>
      <c r="BK312" s="3">
        <f>VLOOKUP($B312,[1]queries!$A$2:$V$697,BK$1,FALSE)</f>
        <v>0</v>
      </c>
      <c r="BL312" s="3">
        <f>VLOOKUP($B312,[1]queries!$A$2:$V$697,BL$1,FALSE)</f>
        <v>0</v>
      </c>
      <c r="BM312" s="3">
        <f>VLOOKUP($B312,[1]queries!$A$2:$V$697,BM$1,FALSE)</f>
        <v>0</v>
      </c>
      <c r="BN312" s="3">
        <f>VLOOKUP($B312,[1]queries!$A$2:$V$697,BN$1,FALSE)</f>
        <v>0</v>
      </c>
      <c r="BO312" s="3">
        <f>VLOOKUP($B312,[1]queries!$A$2:$V$697,BO$1,FALSE)</f>
        <v>0</v>
      </c>
      <c r="BP312" s="3">
        <f>VLOOKUP($B312,[1]queries!$A$2:$V$697,BP$1,FALSE)</f>
        <v>0</v>
      </c>
      <c r="BQ312" s="3">
        <f>VLOOKUP($B312,[1]queries!$A$2:$V$697,BQ$1,FALSE)</f>
        <v>9</v>
      </c>
      <c r="BR312" s="3">
        <f>VLOOKUP($B312,[1]queries!$A$2:$V$697,BR$1,FALSE)</f>
        <v>2</v>
      </c>
    </row>
    <row r="313" spans="1:70" x14ac:dyDescent="0.2">
      <c r="A313" s="1">
        <v>312</v>
      </c>
      <c r="B313" t="s">
        <v>365</v>
      </c>
      <c r="C313">
        <v>0.83299999999999996</v>
      </c>
      <c r="D313">
        <v>0.83299999999999996</v>
      </c>
      <c r="E313">
        <v>0.83299999999999996</v>
      </c>
      <c r="F313">
        <v>0.83299999999999996</v>
      </c>
      <c r="G313">
        <v>0.83299999999999996</v>
      </c>
      <c r="H313">
        <v>0.83299999999999996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453</v>
      </c>
      <c r="O313">
        <v>107</v>
      </c>
      <c r="P313">
        <v>560</v>
      </c>
      <c r="Q313">
        <v>15248</v>
      </c>
      <c r="R313">
        <v>0.66700000000000004</v>
      </c>
      <c r="S313">
        <v>0.66700000000000004</v>
      </c>
      <c r="T313">
        <v>0.66700000000000004</v>
      </c>
      <c r="U313">
        <v>0.66700000000000004</v>
      </c>
      <c r="V313">
        <v>0.66700000000000004</v>
      </c>
      <c r="W313">
        <v>0.66700000000000004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427</v>
      </c>
      <c r="AD313">
        <v>66</v>
      </c>
      <c r="AE313">
        <v>493</v>
      </c>
      <c r="AF313">
        <v>14837</v>
      </c>
      <c r="AG313">
        <v>0.83299999999999996</v>
      </c>
      <c r="AH313">
        <v>0.83299999999999996</v>
      </c>
      <c r="AI313">
        <v>0.83299999999999996</v>
      </c>
      <c r="AJ313">
        <v>0.83299999999999996</v>
      </c>
      <c r="AK313">
        <v>0.83299999999999996</v>
      </c>
      <c r="AL313">
        <v>0.83299999999999996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427</v>
      </c>
      <c r="AS313">
        <v>107</v>
      </c>
      <c r="AT313">
        <v>534</v>
      </c>
      <c r="AU313">
        <v>13878</v>
      </c>
      <c r="AV313">
        <f t="shared" si="13"/>
        <v>0.61099999999999999</v>
      </c>
      <c r="AW313">
        <f t="shared" si="14"/>
        <v>0.55566666666666664</v>
      </c>
      <c r="AX313">
        <f t="shared" si="15"/>
        <v>0.61099999999999999</v>
      </c>
      <c r="AY313" s="3" t="str">
        <f>VLOOKUP($B313,[1]queries!$A$2:$V$697,AY$1,FALSE)</f>
        <v>airport</v>
      </c>
      <c r="AZ313" s="3" t="str">
        <f>VLOOKUP($B313,[1]queries!$A$2:$V$697,AZ$1,FALSE)</f>
        <v>SELECT iata_code, icao_code, airport_name, standard_timezone, city, nation FROM airport WHERE airport_name = 'Anaa Airport' AND city = 'Anaa'</v>
      </c>
      <c r="BA313" s="3" t="str">
        <f>VLOOKUP($B313,[1]queries!$A$2:$V$697,BA$1,FALSE)</f>
        <v>List the iata_code, icao_code, airport_name, standard_timezone, city and nation of airports WHERE airport_name is equal to Anaa Airport and city is equal to Anaa</v>
      </c>
      <c r="BB313" s="3">
        <f>VLOOKUP($B313,[1]queries!$A$2:$V$697,BB$1,FALSE)</f>
        <v>1</v>
      </c>
      <c r="BC313" s="3">
        <f>VLOOKUP($B313,[1]queries!$A$2:$V$697,BC$1,FALSE)</f>
        <v>6</v>
      </c>
      <c r="BD313" s="3">
        <f>VLOOKUP($B313,[1]queries!$A$2:$V$697,BD$1,FALSE)</f>
        <v>0</v>
      </c>
      <c r="BE313" s="3">
        <f>VLOOKUP($B313,[1]queries!$A$2:$V$697,BE$1,FALSE)</f>
        <v>6</v>
      </c>
      <c r="BF313" s="3">
        <f>VLOOKUP($B313,[1]queries!$A$2:$V$697,BF$1,FALSE)</f>
        <v>1</v>
      </c>
      <c r="BG313" s="3">
        <f>VLOOKUP($B313,[1]queries!$A$2:$V$697,BG$1,FALSE)</f>
        <v>0</v>
      </c>
      <c r="BH313" s="3">
        <f>VLOOKUP($B313,[1]queries!$A$2:$V$697,BH$1,FALSE)</f>
        <v>2</v>
      </c>
      <c r="BI313" s="3">
        <f>VLOOKUP($B313,[1]queries!$A$2:$V$697,BI$1,FALSE)</f>
        <v>0</v>
      </c>
      <c r="BJ313" s="3">
        <f>VLOOKUP($B313,[1]queries!$A$2:$V$697,BJ$1,FALSE)</f>
        <v>0</v>
      </c>
      <c r="BK313" s="3">
        <f>VLOOKUP($B313,[1]queries!$A$2:$V$697,BK$1,FALSE)</f>
        <v>0</v>
      </c>
      <c r="BL313" s="3">
        <f>VLOOKUP($B313,[1]queries!$A$2:$V$697,BL$1,FALSE)</f>
        <v>0</v>
      </c>
      <c r="BM313" s="3">
        <f>VLOOKUP($B313,[1]queries!$A$2:$V$697,BM$1,FALSE)</f>
        <v>0</v>
      </c>
      <c r="BN313" s="3">
        <f>VLOOKUP($B313,[1]queries!$A$2:$V$697,BN$1,FALSE)</f>
        <v>0</v>
      </c>
      <c r="BO313" s="3">
        <f>VLOOKUP($B313,[1]queries!$A$2:$V$697,BO$1,FALSE)</f>
        <v>0</v>
      </c>
      <c r="BP313" s="3">
        <f>VLOOKUP($B313,[1]queries!$A$2:$V$697,BP$1,FALSE)</f>
        <v>0</v>
      </c>
      <c r="BQ313" s="3" t="str">
        <f>VLOOKUP($B313,[1]queries!$A$2:$V$697,BQ$1,FALSE)</f>
        <v/>
      </c>
      <c r="BR313" s="3" t="str">
        <f>VLOOKUP($B313,[1]queries!$A$2:$V$697,BR$1,FALSE)</f>
        <v/>
      </c>
    </row>
    <row r="314" spans="1:70" x14ac:dyDescent="0.2">
      <c r="A314" s="1">
        <v>313</v>
      </c>
      <c r="B314" t="s">
        <v>366</v>
      </c>
      <c r="C314">
        <v>0.88900000000000001</v>
      </c>
      <c r="D314">
        <v>0.93700000000000006</v>
      </c>
      <c r="E314">
        <v>0.84799999999999998</v>
      </c>
      <c r="F314">
        <v>0.92400000000000004</v>
      </c>
      <c r="G314">
        <v>0.86799999999999999</v>
      </c>
      <c r="H314">
        <v>0.93</v>
      </c>
      <c r="I314">
        <v>0.92900000000000005</v>
      </c>
      <c r="J314">
        <v>0</v>
      </c>
      <c r="K314">
        <v>0</v>
      </c>
      <c r="L314">
        <v>0</v>
      </c>
      <c r="M314">
        <v>2</v>
      </c>
      <c r="N314">
        <v>1078</v>
      </c>
      <c r="O314">
        <v>1001</v>
      </c>
      <c r="P314">
        <v>2079</v>
      </c>
      <c r="Q314">
        <v>28378</v>
      </c>
      <c r="R314">
        <v>0.79200000000000004</v>
      </c>
      <c r="S314">
        <v>0.81899999999999995</v>
      </c>
      <c r="T314">
        <v>0.86399999999999999</v>
      </c>
      <c r="U314">
        <v>0.92400000000000004</v>
      </c>
      <c r="V314">
        <v>0.82599999999999996</v>
      </c>
      <c r="W314">
        <v>0.86899999999999999</v>
      </c>
      <c r="X314">
        <v>0.92900000000000005</v>
      </c>
      <c r="Y314">
        <v>0</v>
      </c>
      <c r="Z314">
        <v>0</v>
      </c>
      <c r="AA314">
        <v>0</v>
      </c>
      <c r="AB314">
        <v>2</v>
      </c>
      <c r="AC314">
        <v>1170</v>
      </c>
      <c r="AD314">
        <v>1112</v>
      </c>
      <c r="AE314">
        <v>2282</v>
      </c>
      <c r="AF314">
        <v>24721</v>
      </c>
      <c r="AG314">
        <v>0.79200000000000004</v>
      </c>
      <c r="AH314">
        <v>0.81899999999999995</v>
      </c>
      <c r="AI314">
        <v>0.86399999999999999</v>
      </c>
      <c r="AJ314">
        <v>0.92400000000000004</v>
      </c>
      <c r="AK314">
        <v>0.82599999999999996</v>
      </c>
      <c r="AL314">
        <v>0.86899999999999999</v>
      </c>
      <c r="AM314">
        <v>0.92900000000000005</v>
      </c>
      <c r="AN314">
        <v>0</v>
      </c>
      <c r="AO314">
        <v>0</v>
      </c>
      <c r="AP314">
        <v>0</v>
      </c>
      <c r="AQ314">
        <v>2</v>
      </c>
      <c r="AR314">
        <v>1167</v>
      </c>
      <c r="AS314">
        <v>1115</v>
      </c>
      <c r="AT314">
        <v>2282</v>
      </c>
      <c r="AU314">
        <v>23029</v>
      </c>
      <c r="AV314">
        <f t="shared" si="13"/>
        <v>0.6196666666666667</v>
      </c>
      <c r="AW314">
        <f t="shared" si="14"/>
        <v>0.59933333333333338</v>
      </c>
      <c r="AX314">
        <f t="shared" si="15"/>
        <v>0.59933333333333338</v>
      </c>
      <c r="AY314" s="3" t="str">
        <f>VLOOKUP($B314,[1]queries!$A$2:$V$697,AY$1,FALSE)</f>
        <v>chemical_element</v>
      </c>
      <c r="AZ314" s="3" t="str">
        <f>VLOOKUP($B314,[1]queries!$A$2:$V$697,AZ$1,FALSE)</f>
        <v>SELECT atomic_number, symbol, element, periodic_table_group, period, block, atomic_weight, origin, phase FROM chemical_element WHERE block = 's-block' AND atomic_weight &gt;= 1.008</v>
      </c>
      <c r="BA314" s="3" t="str">
        <f>VLOOKUP($B314,[1]queries!$A$2:$V$697,BA$1,FALSE)</f>
        <v>List the atomic_number, symbol, element, periodic_table_group, period, block, atomic_weight, origin and phase of chemical_elements WHERE block is equal to s-block and atomic_weight is greater or equal than 1.008</v>
      </c>
      <c r="BB314" s="3">
        <f>VLOOKUP($B314,[1]queries!$A$2:$V$697,BB$1,FALSE)</f>
        <v>14</v>
      </c>
      <c r="BC314" s="3">
        <f>VLOOKUP($B314,[1]queries!$A$2:$V$697,BC$1,FALSE)</f>
        <v>9</v>
      </c>
      <c r="BD314" s="3">
        <f>VLOOKUP($B314,[1]queries!$A$2:$V$697,BD$1,FALSE)</f>
        <v>3</v>
      </c>
      <c r="BE314" s="3">
        <f>VLOOKUP($B314,[1]queries!$A$2:$V$697,BE$1,FALSE)</f>
        <v>6</v>
      </c>
      <c r="BF314" s="3">
        <f>VLOOKUP($B314,[1]queries!$A$2:$V$697,BF$1,FALSE)</f>
        <v>1</v>
      </c>
      <c r="BG314" s="3">
        <f>VLOOKUP($B314,[1]queries!$A$2:$V$697,BG$1,FALSE)</f>
        <v>1</v>
      </c>
      <c r="BH314" s="3">
        <f>VLOOKUP($B314,[1]queries!$A$2:$V$697,BH$1,FALSE)</f>
        <v>1</v>
      </c>
      <c r="BI314" s="3">
        <f>VLOOKUP($B314,[1]queries!$A$2:$V$697,BI$1,FALSE)</f>
        <v>0</v>
      </c>
      <c r="BJ314" s="3">
        <f>VLOOKUP($B314,[1]queries!$A$2:$V$697,BJ$1,FALSE)</f>
        <v>0</v>
      </c>
      <c r="BK314" s="3">
        <f>VLOOKUP($B314,[1]queries!$A$2:$V$697,BK$1,FALSE)</f>
        <v>0</v>
      </c>
      <c r="BL314" s="3">
        <f>VLOOKUP($B314,[1]queries!$A$2:$V$697,BL$1,FALSE)</f>
        <v>0</v>
      </c>
      <c r="BM314" s="3">
        <f>VLOOKUP($B314,[1]queries!$A$2:$V$697,BM$1,FALSE)</f>
        <v>0</v>
      </c>
      <c r="BN314" s="3">
        <f>VLOOKUP($B314,[1]queries!$A$2:$V$697,BN$1,FALSE)</f>
        <v>0</v>
      </c>
      <c r="BO314" s="3">
        <f>VLOOKUP($B314,[1]queries!$A$2:$V$697,BO$1,FALSE)</f>
        <v>0</v>
      </c>
      <c r="BP314" s="3">
        <f>VLOOKUP($B314,[1]queries!$A$2:$V$697,BP$1,FALSE)</f>
        <v>0</v>
      </c>
      <c r="BQ314" s="3">
        <f>VLOOKUP($B314,[1]queries!$A$2:$V$697,BQ$1,FALSE)</f>
        <v>9</v>
      </c>
      <c r="BR314" s="3">
        <f>VLOOKUP($B314,[1]queries!$A$2:$V$697,BR$1,FALSE)</f>
        <v>2</v>
      </c>
    </row>
    <row r="315" spans="1:70" x14ac:dyDescent="0.2">
      <c r="A315" s="1">
        <v>314</v>
      </c>
      <c r="B315" t="s">
        <v>367</v>
      </c>
      <c r="C315">
        <v>0.66700000000000004</v>
      </c>
      <c r="D315">
        <v>0.66700000000000004</v>
      </c>
      <c r="E315">
        <v>0.66700000000000004</v>
      </c>
      <c r="F315">
        <v>0.66700000000000004</v>
      </c>
      <c r="G315">
        <v>0.66700000000000004</v>
      </c>
      <c r="H315">
        <v>0.66700000000000004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486</v>
      </c>
      <c r="O315">
        <v>125</v>
      </c>
      <c r="P315">
        <v>611</v>
      </c>
      <c r="Q315">
        <v>17152</v>
      </c>
      <c r="R315">
        <v>0.83299999999999996</v>
      </c>
      <c r="S315">
        <v>0.83299999999999996</v>
      </c>
      <c r="T315">
        <v>0.83299999999999996</v>
      </c>
      <c r="U315">
        <v>0.83299999999999996</v>
      </c>
      <c r="V315">
        <v>0.83299999999999996</v>
      </c>
      <c r="W315">
        <v>0.83299999999999996</v>
      </c>
      <c r="X315">
        <v>1</v>
      </c>
      <c r="Y315">
        <v>0</v>
      </c>
      <c r="Z315">
        <v>0</v>
      </c>
      <c r="AA315">
        <v>0</v>
      </c>
      <c r="AB315">
        <v>2</v>
      </c>
      <c r="AC315">
        <v>459</v>
      </c>
      <c r="AD315">
        <v>123</v>
      </c>
      <c r="AE315">
        <v>582</v>
      </c>
      <c r="AF315">
        <v>17783</v>
      </c>
      <c r="AG315">
        <v>0.83299999999999996</v>
      </c>
      <c r="AH315">
        <v>0.83299999999999996</v>
      </c>
      <c r="AI315">
        <v>0.83299999999999996</v>
      </c>
      <c r="AJ315">
        <v>0.83299999999999996</v>
      </c>
      <c r="AK315">
        <v>0.83299999999999996</v>
      </c>
      <c r="AL315">
        <v>0.83299999999999996</v>
      </c>
      <c r="AM315">
        <v>1</v>
      </c>
      <c r="AN315">
        <v>0</v>
      </c>
      <c r="AO315">
        <v>0</v>
      </c>
      <c r="AP315">
        <v>0</v>
      </c>
      <c r="AQ315">
        <v>2</v>
      </c>
      <c r="AR315">
        <v>459</v>
      </c>
      <c r="AS315">
        <v>123</v>
      </c>
      <c r="AT315">
        <v>582</v>
      </c>
      <c r="AU315">
        <v>15762</v>
      </c>
      <c r="AV315">
        <f t="shared" si="13"/>
        <v>0.55566666666666664</v>
      </c>
      <c r="AW315">
        <f t="shared" si="14"/>
        <v>0.61099999999999999</v>
      </c>
      <c r="AX315">
        <f t="shared" si="15"/>
        <v>0.61099999999999999</v>
      </c>
      <c r="AY315" s="3" t="str">
        <f>VLOOKUP($B315,[1]queries!$A$2:$V$697,AY$1,FALSE)</f>
        <v>airport</v>
      </c>
      <c r="AZ315" s="3" t="str">
        <f>VLOOKUP($B315,[1]queries!$A$2:$V$697,AZ$1,FALSE)</f>
        <v>SELECT iata_code, icao_code, airport_name, standard_timezone, city, nation FROM airport WHERE airport_name = 'Rabah Bitat Airport (Les Salines Airport)' AND standard_timezone = 'UTC+01:00'</v>
      </c>
      <c r="BA315" s="3" t="str">
        <f>VLOOKUP($B315,[1]queries!$A$2:$V$697,BA$1,FALSE)</f>
        <v>List the iata_code, icao_code, airport_name, standard_timezone, city and nation of airports WHERE airport_name is equal to Rabah Bitat Airport (Les Salines Airport) and standard_timezone is equal to UTC+01:00</v>
      </c>
      <c r="BB315" s="3">
        <f>VLOOKUP($B315,[1]queries!$A$2:$V$697,BB$1,FALSE)</f>
        <v>1</v>
      </c>
      <c r="BC315" s="3">
        <f>VLOOKUP($B315,[1]queries!$A$2:$V$697,BC$1,FALSE)</f>
        <v>6</v>
      </c>
      <c r="BD315" s="3">
        <f>VLOOKUP($B315,[1]queries!$A$2:$V$697,BD$1,FALSE)</f>
        <v>0</v>
      </c>
      <c r="BE315" s="3">
        <f>VLOOKUP($B315,[1]queries!$A$2:$V$697,BE$1,FALSE)</f>
        <v>6</v>
      </c>
      <c r="BF315" s="3">
        <f>VLOOKUP($B315,[1]queries!$A$2:$V$697,BF$1,FALSE)</f>
        <v>1</v>
      </c>
      <c r="BG315" s="3">
        <f>VLOOKUP($B315,[1]queries!$A$2:$V$697,BG$1,FALSE)</f>
        <v>0</v>
      </c>
      <c r="BH315" s="3">
        <f>VLOOKUP($B315,[1]queries!$A$2:$V$697,BH$1,FALSE)</f>
        <v>2</v>
      </c>
      <c r="BI315" s="3">
        <f>VLOOKUP($B315,[1]queries!$A$2:$V$697,BI$1,FALSE)</f>
        <v>0</v>
      </c>
      <c r="BJ315" s="3">
        <f>VLOOKUP($B315,[1]queries!$A$2:$V$697,BJ$1,FALSE)</f>
        <v>0</v>
      </c>
      <c r="BK315" s="3">
        <f>VLOOKUP($B315,[1]queries!$A$2:$V$697,BK$1,FALSE)</f>
        <v>0</v>
      </c>
      <c r="BL315" s="3">
        <f>VLOOKUP($B315,[1]queries!$A$2:$V$697,BL$1,FALSE)</f>
        <v>0</v>
      </c>
      <c r="BM315" s="3">
        <f>VLOOKUP($B315,[1]queries!$A$2:$V$697,BM$1,FALSE)</f>
        <v>0</v>
      </c>
      <c r="BN315" s="3">
        <f>VLOOKUP($B315,[1]queries!$A$2:$V$697,BN$1,FALSE)</f>
        <v>0</v>
      </c>
      <c r="BO315" s="3">
        <f>VLOOKUP($B315,[1]queries!$A$2:$V$697,BO$1,FALSE)</f>
        <v>0</v>
      </c>
      <c r="BP315" s="3">
        <f>VLOOKUP($B315,[1]queries!$A$2:$V$697,BP$1,FALSE)</f>
        <v>0</v>
      </c>
      <c r="BQ315" s="3" t="str">
        <f>VLOOKUP($B315,[1]queries!$A$2:$V$697,BQ$1,FALSE)</f>
        <v/>
      </c>
      <c r="BR315" s="3" t="str">
        <f>VLOOKUP($B315,[1]queries!$A$2:$V$697,BR$1,FALSE)</f>
        <v/>
      </c>
    </row>
    <row r="316" spans="1:70" x14ac:dyDescent="0.2">
      <c r="A316" s="1">
        <v>315</v>
      </c>
      <c r="B316" t="s">
        <v>368</v>
      </c>
      <c r="C316">
        <v>0.85699999999999998</v>
      </c>
      <c r="D316">
        <v>0.85699999999999998</v>
      </c>
      <c r="E316">
        <v>0.85699999999999998</v>
      </c>
      <c r="F316">
        <v>0.85699999999999998</v>
      </c>
      <c r="G316">
        <v>0.85699999999999998</v>
      </c>
      <c r="H316">
        <v>0.85699999999999998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531</v>
      </c>
      <c r="O316">
        <v>82</v>
      </c>
      <c r="P316">
        <v>613</v>
      </c>
      <c r="Q316">
        <v>16472</v>
      </c>
      <c r="R316">
        <v>0.85699999999999998</v>
      </c>
      <c r="S316">
        <v>0.85699999999999998</v>
      </c>
      <c r="T316">
        <v>0.85699999999999998</v>
      </c>
      <c r="U316">
        <v>0.85699999999999998</v>
      </c>
      <c r="V316">
        <v>0.85699999999999998</v>
      </c>
      <c r="W316">
        <v>0.85699999999999998</v>
      </c>
      <c r="X316">
        <v>1</v>
      </c>
      <c r="Y316">
        <v>0</v>
      </c>
      <c r="Z316">
        <v>0</v>
      </c>
      <c r="AA316">
        <v>0</v>
      </c>
      <c r="AB316">
        <v>2</v>
      </c>
      <c r="AC316">
        <v>522</v>
      </c>
      <c r="AD316">
        <v>96</v>
      </c>
      <c r="AE316">
        <v>618</v>
      </c>
      <c r="AF316">
        <v>18818</v>
      </c>
      <c r="AG316">
        <v>0.85699999999999998</v>
      </c>
      <c r="AH316">
        <v>0.85699999999999998</v>
      </c>
      <c r="AI316">
        <v>0.85699999999999998</v>
      </c>
      <c r="AJ316">
        <v>0.85699999999999998</v>
      </c>
      <c r="AK316">
        <v>0.85699999999999998</v>
      </c>
      <c r="AL316">
        <v>0.85699999999999998</v>
      </c>
      <c r="AM316">
        <v>1</v>
      </c>
      <c r="AN316">
        <v>0</v>
      </c>
      <c r="AO316">
        <v>0</v>
      </c>
      <c r="AP316">
        <v>0</v>
      </c>
      <c r="AQ316">
        <v>2</v>
      </c>
      <c r="AR316">
        <v>520</v>
      </c>
      <c r="AS316">
        <v>96</v>
      </c>
      <c r="AT316">
        <v>616</v>
      </c>
      <c r="AU316">
        <v>15108</v>
      </c>
      <c r="AV316">
        <f t="shared" si="13"/>
        <v>0.61899999999999999</v>
      </c>
      <c r="AW316">
        <f t="shared" si="14"/>
        <v>0.61899999999999999</v>
      </c>
      <c r="AX316">
        <f t="shared" si="15"/>
        <v>0.61899999999999999</v>
      </c>
      <c r="AY316" s="3" t="str">
        <f>VLOOKUP($B316,[1]queries!$A$2:$V$697,AY$1,FALSE)</f>
        <v>chemical_element</v>
      </c>
      <c r="AZ316" s="3" t="str">
        <f>VLOOKUP($B316,[1]queries!$A$2:$V$697,AZ$1,FALSE)</f>
        <v>SELECT atomic_number, symbol, element, periodic_table_group, period, block, atomic_weight, origin, phase FROM chemical_element WHERE block = 's-block' AND atomic_weight = 1.008</v>
      </c>
      <c r="BA316" s="3" t="str">
        <f>VLOOKUP($B316,[1]queries!$A$2:$V$697,BA$1,FALSE)</f>
        <v>List the atomic_number, symbol, element, periodic_table_group, period, block, atomic_weight, origin and phase of chemical_elements WHERE block is equal to s-block and atomic_weight is equal to 1.008</v>
      </c>
      <c r="BB316" s="3">
        <f>VLOOKUP($B316,[1]queries!$A$2:$V$697,BB$1,FALSE)</f>
        <v>1</v>
      </c>
      <c r="BC316" s="3">
        <f>VLOOKUP($B316,[1]queries!$A$2:$V$697,BC$1,FALSE)</f>
        <v>9</v>
      </c>
      <c r="BD316" s="3">
        <f>VLOOKUP($B316,[1]queries!$A$2:$V$697,BD$1,FALSE)</f>
        <v>3</v>
      </c>
      <c r="BE316" s="3">
        <f>VLOOKUP($B316,[1]queries!$A$2:$V$697,BE$1,FALSE)</f>
        <v>6</v>
      </c>
      <c r="BF316" s="3">
        <f>VLOOKUP($B316,[1]queries!$A$2:$V$697,BF$1,FALSE)</f>
        <v>1</v>
      </c>
      <c r="BG316" s="3">
        <f>VLOOKUP($B316,[1]queries!$A$2:$V$697,BG$1,FALSE)</f>
        <v>1</v>
      </c>
      <c r="BH316" s="3">
        <f>VLOOKUP($B316,[1]queries!$A$2:$V$697,BH$1,FALSE)</f>
        <v>1</v>
      </c>
      <c r="BI316" s="3">
        <f>VLOOKUP($B316,[1]queries!$A$2:$V$697,BI$1,FALSE)</f>
        <v>0</v>
      </c>
      <c r="BJ316" s="3">
        <f>VLOOKUP($B316,[1]queries!$A$2:$V$697,BJ$1,FALSE)</f>
        <v>0</v>
      </c>
      <c r="BK316" s="3">
        <f>VLOOKUP($B316,[1]queries!$A$2:$V$697,BK$1,FALSE)</f>
        <v>0</v>
      </c>
      <c r="BL316" s="3">
        <f>VLOOKUP($B316,[1]queries!$A$2:$V$697,BL$1,FALSE)</f>
        <v>0</v>
      </c>
      <c r="BM316" s="3">
        <f>VLOOKUP($B316,[1]queries!$A$2:$V$697,BM$1,FALSE)</f>
        <v>0</v>
      </c>
      <c r="BN316" s="3">
        <f>VLOOKUP($B316,[1]queries!$A$2:$V$697,BN$1,FALSE)</f>
        <v>0</v>
      </c>
      <c r="BO316" s="3">
        <f>VLOOKUP($B316,[1]queries!$A$2:$V$697,BO$1,FALSE)</f>
        <v>0</v>
      </c>
      <c r="BP316" s="3">
        <f>VLOOKUP($B316,[1]queries!$A$2:$V$697,BP$1,FALSE)</f>
        <v>0</v>
      </c>
      <c r="BQ316" s="3">
        <f>VLOOKUP($B316,[1]queries!$A$2:$V$697,BQ$1,FALSE)</f>
        <v>9</v>
      </c>
      <c r="BR316" s="3">
        <f>VLOOKUP($B316,[1]queries!$A$2:$V$697,BR$1,FALSE)</f>
        <v>2</v>
      </c>
    </row>
    <row r="317" spans="1:70" x14ac:dyDescent="0.2">
      <c r="A317" s="1">
        <v>316</v>
      </c>
      <c r="B317" t="s">
        <v>369</v>
      </c>
      <c r="C317">
        <v>0.83299999999999996</v>
      </c>
      <c r="D317">
        <v>0.83299999999999996</v>
      </c>
      <c r="E317">
        <v>0.83299999999999996</v>
      </c>
      <c r="F317">
        <v>0.83299999999999996</v>
      </c>
      <c r="G317">
        <v>0.83299999999999996</v>
      </c>
      <c r="H317">
        <v>0.83299999999999996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460</v>
      </c>
      <c r="O317">
        <v>105</v>
      </c>
      <c r="P317">
        <v>565</v>
      </c>
      <c r="Q317">
        <v>15440</v>
      </c>
      <c r="R317">
        <v>0.83299999999999996</v>
      </c>
      <c r="S317">
        <v>0.83299999999999996</v>
      </c>
      <c r="T317">
        <v>0.83299999999999996</v>
      </c>
      <c r="U317">
        <v>0.83299999999999996</v>
      </c>
      <c r="V317">
        <v>0.83299999999999996</v>
      </c>
      <c r="W317">
        <v>0.83299999999999996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434</v>
      </c>
      <c r="AD317">
        <v>105</v>
      </c>
      <c r="AE317">
        <v>539</v>
      </c>
      <c r="AF317">
        <v>15660</v>
      </c>
      <c r="AG317">
        <v>0.83299999999999996</v>
      </c>
      <c r="AH317">
        <v>0.83299999999999996</v>
      </c>
      <c r="AI317">
        <v>0.83299999999999996</v>
      </c>
      <c r="AJ317">
        <v>0.83299999999999996</v>
      </c>
      <c r="AK317">
        <v>0.83299999999999996</v>
      </c>
      <c r="AL317">
        <v>0.83299999999999996</v>
      </c>
      <c r="AM317">
        <v>1</v>
      </c>
      <c r="AN317">
        <v>0</v>
      </c>
      <c r="AO317">
        <v>0</v>
      </c>
      <c r="AP317">
        <v>0</v>
      </c>
      <c r="AQ317">
        <v>2</v>
      </c>
      <c r="AR317">
        <v>434</v>
      </c>
      <c r="AS317">
        <v>105</v>
      </c>
      <c r="AT317">
        <v>539</v>
      </c>
      <c r="AU317">
        <v>17095</v>
      </c>
      <c r="AV317">
        <f t="shared" si="13"/>
        <v>0.61099999999999999</v>
      </c>
      <c r="AW317">
        <f t="shared" si="14"/>
        <v>0.61099999999999999</v>
      </c>
      <c r="AX317">
        <f t="shared" si="15"/>
        <v>0.61099999999999999</v>
      </c>
      <c r="AY317" s="3" t="str">
        <f>VLOOKUP($B317,[1]queries!$A$2:$V$697,AY$1,FALSE)</f>
        <v>airport</v>
      </c>
      <c r="AZ317" s="3" t="str">
        <f>VLOOKUP($B317,[1]queries!$A$2:$V$697,AZ$1,FALSE)</f>
        <v>SELECT iata_code, icao_code, airport_name, standard_timezone, city, nation FROM airport WHERE airport_name = 'Adado Airport' AND standard_timezone = 'UTC+03:00'</v>
      </c>
      <c r="BA317" s="3" t="str">
        <f>VLOOKUP($B317,[1]queries!$A$2:$V$697,BA$1,FALSE)</f>
        <v>List the iata_code, icao_code, airport_name, standard_timezone, city and nation of airports WHERE airport_name is equal to Adado Airport and standard_timezone is equal to UTC+03:00</v>
      </c>
      <c r="BB317" s="3">
        <f>VLOOKUP($B317,[1]queries!$A$2:$V$697,BB$1,FALSE)</f>
        <v>1</v>
      </c>
      <c r="BC317" s="3">
        <f>VLOOKUP($B317,[1]queries!$A$2:$V$697,BC$1,FALSE)</f>
        <v>6</v>
      </c>
      <c r="BD317" s="3">
        <f>VLOOKUP($B317,[1]queries!$A$2:$V$697,BD$1,FALSE)</f>
        <v>0</v>
      </c>
      <c r="BE317" s="3">
        <f>VLOOKUP($B317,[1]queries!$A$2:$V$697,BE$1,FALSE)</f>
        <v>6</v>
      </c>
      <c r="BF317" s="3">
        <f>VLOOKUP($B317,[1]queries!$A$2:$V$697,BF$1,FALSE)</f>
        <v>1</v>
      </c>
      <c r="BG317" s="3">
        <f>VLOOKUP($B317,[1]queries!$A$2:$V$697,BG$1,FALSE)</f>
        <v>0</v>
      </c>
      <c r="BH317" s="3">
        <f>VLOOKUP($B317,[1]queries!$A$2:$V$697,BH$1,FALSE)</f>
        <v>2</v>
      </c>
      <c r="BI317" s="3">
        <f>VLOOKUP($B317,[1]queries!$A$2:$V$697,BI$1,FALSE)</f>
        <v>0</v>
      </c>
      <c r="BJ317" s="3">
        <f>VLOOKUP($B317,[1]queries!$A$2:$V$697,BJ$1,FALSE)</f>
        <v>0</v>
      </c>
      <c r="BK317" s="3">
        <f>VLOOKUP($B317,[1]queries!$A$2:$V$697,BK$1,FALSE)</f>
        <v>0</v>
      </c>
      <c r="BL317" s="3">
        <f>VLOOKUP($B317,[1]queries!$A$2:$V$697,BL$1,FALSE)</f>
        <v>0</v>
      </c>
      <c r="BM317" s="3">
        <f>VLOOKUP($B317,[1]queries!$A$2:$V$697,BM$1,FALSE)</f>
        <v>0</v>
      </c>
      <c r="BN317" s="3">
        <f>VLOOKUP($B317,[1]queries!$A$2:$V$697,BN$1,FALSE)</f>
        <v>0</v>
      </c>
      <c r="BO317" s="3">
        <f>VLOOKUP($B317,[1]queries!$A$2:$V$697,BO$1,FALSE)</f>
        <v>0</v>
      </c>
      <c r="BP317" s="3">
        <f>VLOOKUP($B317,[1]queries!$A$2:$V$697,BP$1,FALSE)</f>
        <v>0</v>
      </c>
      <c r="BQ317" s="3" t="str">
        <f>VLOOKUP($B317,[1]queries!$A$2:$V$697,BQ$1,FALSE)</f>
        <v/>
      </c>
      <c r="BR317" s="3" t="str">
        <f>VLOOKUP($B317,[1]queries!$A$2:$V$697,BR$1,FALSE)</f>
        <v/>
      </c>
    </row>
    <row r="318" spans="1:70" x14ac:dyDescent="0.2">
      <c r="A318" s="1">
        <v>317</v>
      </c>
      <c r="B318" t="s">
        <v>370</v>
      </c>
      <c r="C318">
        <v>0.60199999999999998</v>
      </c>
      <c r="D318">
        <v>0.78400000000000003</v>
      </c>
      <c r="E318">
        <v>0.96299999999999997</v>
      </c>
      <c r="F318">
        <v>0.98099999999999998</v>
      </c>
      <c r="G318">
        <v>0.74099999999999999</v>
      </c>
      <c r="H318">
        <v>0.871</v>
      </c>
      <c r="I318">
        <v>0.56799999999999995</v>
      </c>
      <c r="J318">
        <v>0.61899999999999999</v>
      </c>
      <c r="K318">
        <v>0.76200000000000001</v>
      </c>
      <c r="L318">
        <v>0.76200000000000001</v>
      </c>
      <c r="M318">
        <v>2</v>
      </c>
      <c r="N318">
        <v>2196</v>
      </c>
      <c r="O318">
        <v>2871</v>
      </c>
      <c r="P318">
        <v>5067</v>
      </c>
      <c r="Q318">
        <v>36188</v>
      </c>
      <c r="R318">
        <v>0.78100000000000003</v>
      </c>
      <c r="S318">
        <v>0.90600000000000003</v>
      </c>
      <c r="T318">
        <v>0.23400000000000001</v>
      </c>
      <c r="U318">
        <v>0.46700000000000003</v>
      </c>
      <c r="V318">
        <v>0.36</v>
      </c>
      <c r="W318">
        <v>0.61699999999999999</v>
      </c>
      <c r="X318">
        <v>0.28599999999999998</v>
      </c>
      <c r="Y318">
        <v>0</v>
      </c>
      <c r="Z318">
        <v>0</v>
      </c>
      <c r="AA318">
        <v>0</v>
      </c>
      <c r="AB318">
        <v>2</v>
      </c>
      <c r="AC318">
        <v>728</v>
      </c>
      <c r="AD318">
        <v>459</v>
      </c>
      <c r="AE318">
        <v>1187</v>
      </c>
      <c r="AF318">
        <v>17563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4.8000000000000001E-2</v>
      </c>
      <c r="AN318">
        <v>0</v>
      </c>
      <c r="AO318">
        <v>0</v>
      </c>
      <c r="AP318">
        <v>0</v>
      </c>
      <c r="AQ318">
        <v>1</v>
      </c>
      <c r="AR318">
        <v>210</v>
      </c>
      <c r="AS318">
        <v>2</v>
      </c>
      <c r="AT318">
        <v>212</v>
      </c>
      <c r="AU318">
        <v>7875</v>
      </c>
      <c r="AV318">
        <f t="shared" si="13"/>
        <v>0.73366666666666669</v>
      </c>
      <c r="AW318">
        <f t="shared" si="14"/>
        <v>0.30099999999999999</v>
      </c>
      <c r="AX318">
        <f t="shared" si="15"/>
        <v>1.6E-2</v>
      </c>
      <c r="AY318" s="3" t="str">
        <f>VLOOKUP($B318,[1]queries!$A$2:$V$697,AY$1,FALSE)</f>
        <v>chemical_element</v>
      </c>
      <c r="AZ318" s="3" t="str">
        <f>VLOOKUP($B318,[1]queries!$A$2:$V$697,AZ$1,FALSE)</f>
        <v>SELECT atomic_number, symbol, element, periodic_table_group, period, block, atomic_weight, origin, phase FROM chemical_element WHERE period &gt;= 2 AND phase = 'unknown phase'</v>
      </c>
      <c r="BA318" s="3" t="str">
        <f>VLOOKUP($B318,[1]queries!$A$2:$V$697,BA$1,FALSE)</f>
        <v>List the atomic_number, symbol, element, periodic_table_group, period, block, atomic_weight, origin and phase of chemical_elements WHERE period is greater or equal than 2 and phase is equal to unknown phase</v>
      </c>
      <c r="BB318" s="3">
        <f>VLOOKUP($B318,[1]queries!$A$2:$V$697,BB$1,FALSE)</f>
        <v>21</v>
      </c>
      <c r="BC318" s="3">
        <f>VLOOKUP($B318,[1]queries!$A$2:$V$697,BC$1,FALSE)</f>
        <v>9</v>
      </c>
      <c r="BD318" s="3">
        <f>VLOOKUP($B318,[1]queries!$A$2:$V$697,BD$1,FALSE)</f>
        <v>3</v>
      </c>
      <c r="BE318" s="3">
        <f>VLOOKUP($B318,[1]queries!$A$2:$V$697,BE$1,FALSE)</f>
        <v>6</v>
      </c>
      <c r="BF318" s="3">
        <f>VLOOKUP($B318,[1]queries!$A$2:$V$697,BF$1,FALSE)</f>
        <v>1</v>
      </c>
      <c r="BG318" s="3">
        <f>VLOOKUP($B318,[1]queries!$A$2:$V$697,BG$1,FALSE)</f>
        <v>1</v>
      </c>
      <c r="BH318" s="3">
        <f>VLOOKUP($B318,[1]queries!$A$2:$V$697,BH$1,FALSE)</f>
        <v>1</v>
      </c>
      <c r="BI318" s="3">
        <f>VLOOKUP($B318,[1]queries!$A$2:$V$697,BI$1,FALSE)</f>
        <v>0</v>
      </c>
      <c r="BJ318" s="3">
        <f>VLOOKUP($B318,[1]queries!$A$2:$V$697,BJ$1,FALSE)</f>
        <v>0</v>
      </c>
      <c r="BK318" s="3">
        <f>VLOOKUP($B318,[1]queries!$A$2:$V$697,BK$1,FALSE)</f>
        <v>0</v>
      </c>
      <c r="BL318" s="3">
        <f>VLOOKUP($B318,[1]queries!$A$2:$V$697,BL$1,FALSE)</f>
        <v>0</v>
      </c>
      <c r="BM318" s="3">
        <f>VLOOKUP($B318,[1]queries!$A$2:$V$697,BM$1,FALSE)</f>
        <v>0</v>
      </c>
      <c r="BN318" s="3">
        <f>VLOOKUP($B318,[1]queries!$A$2:$V$697,BN$1,FALSE)</f>
        <v>0</v>
      </c>
      <c r="BO318" s="3">
        <f>VLOOKUP($B318,[1]queries!$A$2:$V$697,BO$1,FALSE)</f>
        <v>0</v>
      </c>
      <c r="BP318" s="3">
        <f>VLOOKUP($B318,[1]queries!$A$2:$V$697,BP$1,FALSE)</f>
        <v>0</v>
      </c>
      <c r="BQ318" s="3">
        <f>VLOOKUP($B318,[1]queries!$A$2:$V$697,BQ$1,FALSE)</f>
        <v>9</v>
      </c>
      <c r="BR318" s="3">
        <f>VLOOKUP($B318,[1]queries!$A$2:$V$697,BR$1,FALSE)</f>
        <v>2</v>
      </c>
    </row>
    <row r="319" spans="1:70" x14ac:dyDescent="0.2">
      <c r="A319" s="1">
        <v>318</v>
      </c>
      <c r="B319" t="s">
        <v>371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466</v>
      </c>
      <c r="O319">
        <v>109</v>
      </c>
      <c r="P319">
        <v>575</v>
      </c>
      <c r="Q319">
        <v>16404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440</v>
      </c>
      <c r="AD319">
        <v>109</v>
      </c>
      <c r="AE319">
        <v>549</v>
      </c>
      <c r="AF319">
        <v>15366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2</v>
      </c>
      <c r="AR319">
        <v>440</v>
      </c>
      <c r="AS319">
        <v>109</v>
      </c>
      <c r="AT319">
        <v>549</v>
      </c>
      <c r="AU319">
        <v>18013</v>
      </c>
      <c r="AV319">
        <f t="shared" si="13"/>
        <v>1</v>
      </c>
      <c r="AW319">
        <f t="shared" si="14"/>
        <v>1</v>
      </c>
      <c r="AX319">
        <f t="shared" si="15"/>
        <v>1</v>
      </c>
      <c r="AY319" s="3" t="str">
        <f>VLOOKUP($B319,[1]queries!$A$2:$V$697,AY$1,FALSE)</f>
        <v>airport</v>
      </c>
      <c r="AZ319" s="3" t="str">
        <f>VLOOKUP($B319,[1]queries!$A$2:$V$697,AZ$1,FALSE)</f>
        <v>SELECT iata_code, icao_code, airport_name, standard_timezone, city, nation FROM airport WHERE airport_name = 'El Arish International Airport' AND standard_timezone = 'UTC+02:00'</v>
      </c>
      <c r="BA319" s="3" t="str">
        <f>VLOOKUP($B319,[1]queries!$A$2:$V$697,BA$1,FALSE)</f>
        <v>List the iata_code, icao_code, airport_name, standard_timezone, city and nation of airports WHERE airport_name is equal to El Arish International Airport and standard_timezone is equal to UTC+02:00</v>
      </c>
      <c r="BB319" s="3">
        <f>VLOOKUP($B319,[1]queries!$A$2:$V$697,BB$1,FALSE)</f>
        <v>1</v>
      </c>
      <c r="BC319" s="3">
        <f>VLOOKUP($B319,[1]queries!$A$2:$V$697,BC$1,FALSE)</f>
        <v>6</v>
      </c>
      <c r="BD319" s="3">
        <f>VLOOKUP($B319,[1]queries!$A$2:$V$697,BD$1,FALSE)</f>
        <v>0</v>
      </c>
      <c r="BE319" s="3">
        <f>VLOOKUP($B319,[1]queries!$A$2:$V$697,BE$1,FALSE)</f>
        <v>6</v>
      </c>
      <c r="BF319" s="3">
        <f>VLOOKUP($B319,[1]queries!$A$2:$V$697,BF$1,FALSE)</f>
        <v>1</v>
      </c>
      <c r="BG319" s="3">
        <f>VLOOKUP($B319,[1]queries!$A$2:$V$697,BG$1,FALSE)</f>
        <v>0</v>
      </c>
      <c r="BH319" s="3">
        <f>VLOOKUP($B319,[1]queries!$A$2:$V$697,BH$1,FALSE)</f>
        <v>2</v>
      </c>
      <c r="BI319" s="3">
        <f>VLOOKUP($B319,[1]queries!$A$2:$V$697,BI$1,FALSE)</f>
        <v>0</v>
      </c>
      <c r="BJ319" s="3">
        <f>VLOOKUP($B319,[1]queries!$A$2:$V$697,BJ$1,FALSE)</f>
        <v>0</v>
      </c>
      <c r="BK319" s="3">
        <f>VLOOKUP($B319,[1]queries!$A$2:$V$697,BK$1,FALSE)</f>
        <v>0</v>
      </c>
      <c r="BL319" s="3">
        <f>VLOOKUP($B319,[1]queries!$A$2:$V$697,BL$1,FALSE)</f>
        <v>0</v>
      </c>
      <c r="BM319" s="3">
        <f>VLOOKUP($B319,[1]queries!$A$2:$V$697,BM$1,FALSE)</f>
        <v>0</v>
      </c>
      <c r="BN319" s="3">
        <f>VLOOKUP($B319,[1]queries!$A$2:$V$697,BN$1,FALSE)</f>
        <v>0</v>
      </c>
      <c r="BO319" s="3">
        <f>VLOOKUP($B319,[1]queries!$A$2:$V$697,BO$1,FALSE)</f>
        <v>0</v>
      </c>
      <c r="BP319" s="3">
        <f>VLOOKUP($B319,[1]queries!$A$2:$V$697,BP$1,FALSE)</f>
        <v>0</v>
      </c>
      <c r="BQ319" s="3" t="str">
        <f>VLOOKUP($B319,[1]queries!$A$2:$V$697,BQ$1,FALSE)</f>
        <v/>
      </c>
      <c r="BR319" s="3" t="str">
        <f>VLOOKUP($B319,[1]queries!$A$2:$V$697,BR$1,FALSE)</f>
        <v/>
      </c>
    </row>
    <row r="320" spans="1:70" x14ac:dyDescent="0.2">
      <c r="A320" s="1">
        <v>319</v>
      </c>
      <c r="B320" t="s">
        <v>372</v>
      </c>
      <c r="C320">
        <v>6.7000000000000004E-2</v>
      </c>
      <c r="D320">
        <v>0.17699999999999999</v>
      </c>
      <c r="E320">
        <v>0.68799999999999994</v>
      </c>
      <c r="F320">
        <v>0.75</v>
      </c>
      <c r="G320">
        <v>0.122</v>
      </c>
      <c r="H320">
        <v>0.28599999999999998</v>
      </c>
      <c r="I320">
        <v>5.6000000000000001E-2</v>
      </c>
      <c r="J320">
        <v>0</v>
      </c>
      <c r="K320">
        <v>0</v>
      </c>
      <c r="L320">
        <v>0</v>
      </c>
      <c r="M320">
        <v>3</v>
      </c>
      <c r="N320">
        <v>2767</v>
      </c>
      <c r="O320">
        <v>2539</v>
      </c>
      <c r="P320">
        <v>5306</v>
      </c>
      <c r="Q320">
        <v>41284</v>
      </c>
      <c r="R320">
        <v>4.7E-2</v>
      </c>
      <c r="S320">
        <v>0.114</v>
      </c>
      <c r="T320">
        <v>0.438</v>
      </c>
      <c r="U320">
        <v>0.625</v>
      </c>
      <c r="V320">
        <v>8.5000000000000006E-2</v>
      </c>
      <c r="W320">
        <v>0.193</v>
      </c>
      <c r="X320">
        <v>6.7000000000000004E-2</v>
      </c>
      <c r="Y320">
        <v>0</v>
      </c>
      <c r="Z320">
        <v>0</v>
      </c>
      <c r="AA320">
        <v>0</v>
      </c>
      <c r="AB320">
        <v>2</v>
      </c>
      <c r="AC320">
        <v>1873</v>
      </c>
      <c r="AD320">
        <v>2350</v>
      </c>
      <c r="AE320">
        <v>4223</v>
      </c>
      <c r="AF320">
        <v>27045</v>
      </c>
      <c r="AG320">
        <v>0.03</v>
      </c>
      <c r="AH320">
        <v>0.14499999999999999</v>
      </c>
      <c r="AI320">
        <v>0.81200000000000006</v>
      </c>
      <c r="AJ320">
        <v>0.81200000000000006</v>
      </c>
      <c r="AK320">
        <v>5.8000000000000003E-2</v>
      </c>
      <c r="AL320">
        <v>0.247</v>
      </c>
      <c r="AM320">
        <v>2.3E-2</v>
      </c>
      <c r="AN320">
        <v>0</v>
      </c>
      <c r="AO320">
        <v>0</v>
      </c>
      <c r="AP320">
        <v>0</v>
      </c>
      <c r="AQ320">
        <v>4</v>
      </c>
      <c r="AR320">
        <v>1126</v>
      </c>
      <c r="AS320">
        <v>4894</v>
      </c>
      <c r="AT320">
        <v>6020</v>
      </c>
      <c r="AU320">
        <v>70753</v>
      </c>
      <c r="AV320">
        <f t="shared" si="13"/>
        <v>0.11399999999999999</v>
      </c>
      <c r="AW320">
        <f t="shared" si="14"/>
        <v>8.666666666666667E-2</v>
      </c>
      <c r="AX320">
        <f t="shared" si="15"/>
        <v>9.0000000000000011E-2</v>
      </c>
      <c r="AY320" s="3" t="str">
        <f>VLOOKUP($B320,[1]queries!$A$2:$V$697,AY$1,FALSE)</f>
        <v>chemical_element</v>
      </c>
      <c r="AZ320" s="3" t="str">
        <f>VLOOKUP($B320,[1]queries!$A$2:$V$697,AZ$1,FALSE)</f>
        <v>SELECT atomic_number, symbol, element, periodic_table_group, period, block, atomic_weight, origin, phase FROM chemical_element WHERE period &gt;= 2 AND phase = 'liquid'</v>
      </c>
      <c r="BA320" s="3" t="str">
        <f>VLOOKUP($B320,[1]queries!$A$2:$V$697,BA$1,FALSE)</f>
        <v>List the atomic_number, symbol, element, periodic_table_group, period, block, atomic_weight, origin and phase of chemical_elements WHERE period is greater or equal than 2 and phase is equal to liquid</v>
      </c>
      <c r="BB320" s="3">
        <f>VLOOKUP($B320,[1]queries!$A$2:$V$697,BB$1,FALSE)</f>
        <v>2</v>
      </c>
      <c r="BC320" s="3">
        <f>VLOOKUP($B320,[1]queries!$A$2:$V$697,BC$1,FALSE)</f>
        <v>9</v>
      </c>
      <c r="BD320" s="3">
        <f>VLOOKUP($B320,[1]queries!$A$2:$V$697,BD$1,FALSE)</f>
        <v>3</v>
      </c>
      <c r="BE320" s="3">
        <f>VLOOKUP($B320,[1]queries!$A$2:$V$697,BE$1,FALSE)</f>
        <v>6</v>
      </c>
      <c r="BF320" s="3">
        <f>VLOOKUP($B320,[1]queries!$A$2:$V$697,BF$1,FALSE)</f>
        <v>1</v>
      </c>
      <c r="BG320" s="3">
        <f>VLOOKUP($B320,[1]queries!$A$2:$V$697,BG$1,FALSE)</f>
        <v>1</v>
      </c>
      <c r="BH320" s="3">
        <f>VLOOKUP($B320,[1]queries!$A$2:$V$697,BH$1,FALSE)</f>
        <v>1</v>
      </c>
      <c r="BI320" s="3">
        <f>VLOOKUP($B320,[1]queries!$A$2:$V$697,BI$1,FALSE)</f>
        <v>0</v>
      </c>
      <c r="BJ320" s="3">
        <f>VLOOKUP($B320,[1]queries!$A$2:$V$697,BJ$1,FALSE)</f>
        <v>0</v>
      </c>
      <c r="BK320" s="3">
        <f>VLOOKUP($B320,[1]queries!$A$2:$V$697,BK$1,FALSE)</f>
        <v>0</v>
      </c>
      <c r="BL320" s="3">
        <f>VLOOKUP($B320,[1]queries!$A$2:$V$697,BL$1,FALSE)</f>
        <v>0</v>
      </c>
      <c r="BM320" s="3">
        <f>VLOOKUP($B320,[1]queries!$A$2:$V$697,BM$1,FALSE)</f>
        <v>0</v>
      </c>
      <c r="BN320" s="3">
        <f>VLOOKUP($B320,[1]queries!$A$2:$V$697,BN$1,FALSE)</f>
        <v>0</v>
      </c>
      <c r="BO320" s="3">
        <f>VLOOKUP($B320,[1]queries!$A$2:$V$697,BO$1,FALSE)</f>
        <v>0</v>
      </c>
      <c r="BP320" s="3">
        <f>VLOOKUP($B320,[1]queries!$A$2:$V$697,BP$1,FALSE)</f>
        <v>0</v>
      </c>
      <c r="BQ320" s="3">
        <f>VLOOKUP($B320,[1]queries!$A$2:$V$697,BQ$1,FALSE)</f>
        <v>9</v>
      </c>
      <c r="BR320" s="3">
        <f>VLOOKUP($B320,[1]queries!$A$2:$V$697,BR$1,FALSE)</f>
        <v>2</v>
      </c>
    </row>
    <row r="321" spans="1:70" x14ac:dyDescent="0.2">
      <c r="A321" s="1">
        <v>320</v>
      </c>
      <c r="B321" t="s">
        <v>373</v>
      </c>
      <c r="C321">
        <v>0.83299999999999996</v>
      </c>
      <c r="D321">
        <v>0.83299999999999996</v>
      </c>
      <c r="E321">
        <v>0.83299999999999996</v>
      </c>
      <c r="F321">
        <v>0.83299999999999996</v>
      </c>
      <c r="G321">
        <v>0.83299999999999996</v>
      </c>
      <c r="H321">
        <v>0.83299999999999996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464</v>
      </c>
      <c r="O321">
        <v>67</v>
      </c>
      <c r="P321">
        <v>531</v>
      </c>
      <c r="Q321">
        <v>15637</v>
      </c>
      <c r="R321">
        <v>0.66700000000000004</v>
      </c>
      <c r="S321">
        <v>0.66700000000000004</v>
      </c>
      <c r="T321">
        <v>0.66700000000000004</v>
      </c>
      <c r="U321">
        <v>0.66700000000000004</v>
      </c>
      <c r="V321">
        <v>0.66700000000000004</v>
      </c>
      <c r="W321">
        <v>0.66700000000000004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437</v>
      </c>
      <c r="AD321">
        <v>107</v>
      </c>
      <c r="AE321">
        <v>544</v>
      </c>
      <c r="AF321">
        <v>15420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2</v>
      </c>
      <c r="AR321">
        <v>438</v>
      </c>
      <c r="AS321">
        <v>67</v>
      </c>
      <c r="AT321">
        <v>505</v>
      </c>
      <c r="AU321">
        <v>14815</v>
      </c>
      <c r="AV321">
        <f t="shared" si="13"/>
        <v>0.61099999999999999</v>
      </c>
      <c r="AW321">
        <f t="shared" si="14"/>
        <v>0.55566666666666664</v>
      </c>
      <c r="AX321">
        <f t="shared" si="15"/>
        <v>1</v>
      </c>
      <c r="AY321" s="3" t="str">
        <f>VLOOKUP($B321,[1]queries!$A$2:$V$697,AY$1,FALSE)</f>
        <v>airport</v>
      </c>
      <c r="AZ321" s="3" t="str">
        <f>VLOOKUP($B321,[1]queries!$A$2:$V$697,AZ$1,FALSE)</f>
        <v>SELECT iata_code, icao_code, airport_name, standard_timezone, city, nation FROM airport WHERE airport_name = 'Arrabury Airport' AND standard_timezone = 'UTC+10:00'</v>
      </c>
      <c r="BA321" s="3" t="str">
        <f>VLOOKUP($B321,[1]queries!$A$2:$V$697,BA$1,FALSE)</f>
        <v>List the iata_code, icao_code, airport_name, standard_timezone, city and nation of airports WHERE airport_name is equal to Arrabury Airport and standard_timezone is equal to UTC+10:00</v>
      </c>
      <c r="BB321" s="3">
        <f>VLOOKUP($B321,[1]queries!$A$2:$V$697,BB$1,FALSE)</f>
        <v>1</v>
      </c>
      <c r="BC321" s="3">
        <f>VLOOKUP($B321,[1]queries!$A$2:$V$697,BC$1,FALSE)</f>
        <v>6</v>
      </c>
      <c r="BD321" s="3">
        <f>VLOOKUP($B321,[1]queries!$A$2:$V$697,BD$1,FALSE)</f>
        <v>0</v>
      </c>
      <c r="BE321" s="3">
        <f>VLOOKUP($B321,[1]queries!$A$2:$V$697,BE$1,FALSE)</f>
        <v>6</v>
      </c>
      <c r="BF321" s="3">
        <f>VLOOKUP($B321,[1]queries!$A$2:$V$697,BF$1,FALSE)</f>
        <v>1</v>
      </c>
      <c r="BG321" s="3">
        <f>VLOOKUP($B321,[1]queries!$A$2:$V$697,BG$1,FALSE)</f>
        <v>0</v>
      </c>
      <c r="BH321" s="3">
        <f>VLOOKUP($B321,[1]queries!$A$2:$V$697,BH$1,FALSE)</f>
        <v>2</v>
      </c>
      <c r="BI321" s="3">
        <f>VLOOKUP($B321,[1]queries!$A$2:$V$697,BI$1,FALSE)</f>
        <v>0</v>
      </c>
      <c r="BJ321" s="3">
        <f>VLOOKUP($B321,[1]queries!$A$2:$V$697,BJ$1,FALSE)</f>
        <v>0</v>
      </c>
      <c r="BK321" s="3">
        <f>VLOOKUP($B321,[1]queries!$A$2:$V$697,BK$1,FALSE)</f>
        <v>0</v>
      </c>
      <c r="BL321" s="3">
        <f>VLOOKUP($B321,[1]queries!$A$2:$V$697,BL$1,FALSE)</f>
        <v>0</v>
      </c>
      <c r="BM321" s="3">
        <f>VLOOKUP($B321,[1]queries!$A$2:$V$697,BM$1,FALSE)</f>
        <v>0</v>
      </c>
      <c r="BN321" s="3">
        <f>VLOOKUP($B321,[1]queries!$A$2:$V$697,BN$1,FALSE)</f>
        <v>0</v>
      </c>
      <c r="BO321" s="3">
        <f>VLOOKUP($B321,[1]queries!$A$2:$V$697,BO$1,FALSE)</f>
        <v>0</v>
      </c>
      <c r="BP321" s="3">
        <f>VLOOKUP($B321,[1]queries!$A$2:$V$697,BP$1,FALSE)</f>
        <v>0</v>
      </c>
      <c r="BQ321" s="3" t="str">
        <f>VLOOKUP($B321,[1]queries!$A$2:$V$697,BQ$1,FALSE)</f>
        <v/>
      </c>
      <c r="BR321" s="3" t="str">
        <f>VLOOKUP($B321,[1]queries!$A$2:$V$697,BR$1,FALSE)</f>
        <v/>
      </c>
    </row>
    <row r="322" spans="1:70" x14ac:dyDescent="0.2">
      <c r="A322" s="1">
        <v>321</v>
      </c>
      <c r="B322" t="s">
        <v>374</v>
      </c>
      <c r="C322">
        <v>0.67300000000000004</v>
      </c>
      <c r="D322">
        <v>0.79300000000000004</v>
      </c>
      <c r="E322">
        <v>0.86</v>
      </c>
      <c r="F322">
        <v>0.92600000000000005</v>
      </c>
      <c r="G322">
        <v>0.755</v>
      </c>
      <c r="H322">
        <v>0.85399999999999998</v>
      </c>
      <c r="I322">
        <v>0.78500000000000003</v>
      </c>
      <c r="J322">
        <v>0</v>
      </c>
      <c r="K322">
        <v>0</v>
      </c>
      <c r="L322">
        <v>0</v>
      </c>
      <c r="M322">
        <v>4</v>
      </c>
      <c r="N322">
        <v>3060</v>
      </c>
      <c r="O322">
        <v>6569</v>
      </c>
      <c r="P322">
        <v>9629</v>
      </c>
      <c r="Q322">
        <v>73235</v>
      </c>
      <c r="R322">
        <v>0.73399999999999999</v>
      </c>
      <c r="S322">
        <v>0.84099999999999997</v>
      </c>
      <c r="T322">
        <v>0.93400000000000005</v>
      </c>
      <c r="U322">
        <v>0.97199999999999998</v>
      </c>
      <c r="V322">
        <v>0.82199999999999995</v>
      </c>
      <c r="W322">
        <v>0.90200000000000002</v>
      </c>
      <c r="X322">
        <v>0.78500000000000003</v>
      </c>
      <c r="Y322">
        <v>0</v>
      </c>
      <c r="Z322">
        <v>0</v>
      </c>
      <c r="AA322">
        <v>0</v>
      </c>
      <c r="AB322">
        <v>4</v>
      </c>
      <c r="AC322">
        <v>2998</v>
      </c>
      <c r="AD322">
        <v>6467</v>
      </c>
      <c r="AE322">
        <v>9465</v>
      </c>
      <c r="AF322">
        <v>77607</v>
      </c>
      <c r="AG322">
        <v>0.60199999999999998</v>
      </c>
      <c r="AH322">
        <v>0.70199999999999996</v>
      </c>
      <c r="AI322">
        <v>0.92600000000000005</v>
      </c>
      <c r="AJ322">
        <v>0.97199999999999998</v>
      </c>
      <c r="AK322">
        <v>0.73</v>
      </c>
      <c r="AL322">
        <v>0.81499999999999995</v>
      </c>
      <c r="AM322">
        <v>0.77800000000000002</v>
      </c>
      <c r="AN322">
        <v>0</v>
      </c>
      <c r="AO322">
        <v>0</v>
      </c>
      <c r="AP322">
        <v>0</v>
      </c>
      <c r="AQ322">
        <v>4</v>
      </c>
      <c r="AR322">
        <v>3125</v>
      </c>
      <c r="AS322">
        <v>7130</v>
      </c>
      <c r="AT322">
        <v>10255</v>
      </c>
      <c r="AU322">
        <v>88264</v>
      </c>
      <c r="AV322">
        <f t="shared" si="13"/>
        <v>0.54633333333333334</v>
      </c>
      <c r="AW322">
        <f t="shared" si="14"/>
        <v>0.56233333333333335</v>
      </c>
      <c r="AX322">
        <f t="shared" si="15"/>
        <v>0.53100000000000003</v>
      </c>
      <c r="AY322" s="3" t="str">
        <f>VLOOKUP($B322,[1]queries!$A$2:$V$697,AY$1,FALSE)</f>
        <v>chemical_element</v>
      </c>
      <c r="AZ322" s="3" t="str">
        <f>VLOOKUP($B322,[1]queries!$A$2:$V$697,AZ$1,FALSE)</f>
        <v>SELECT atomic_number, symbol, element, periodic_table_group, period, block, atomic_weight, origin, phase FROM chemical_element WHERE period &gt;= 1 AND phase = 'solid'</v>
      </c>
      <c r="BA322" s="3" t="str">
        <f>VLOOKUP($B322,[1]queries!$A$2:$V$697,BA$1,FALSE)</f>
        <v>List the atomic_number, symbol, element, periodic_table_group, period, block, atomic_weight, origin and phase of chemical_elements WHERE period is greater or equal than 1 and phase is equal to solid</v>
      </c>
      <c r="BB322" s="3">
        <f>VLOOKUP($B322,[1]queries!$A$2:$V$697,BB$1,FALSE)</f>
        <v>84</v>
      </c>
      <c r="BC322" s="3">
        <f>VLOOKUP($B322,[1]queries!$A$2:$V$697,BC$1,FALSE)</f>
        <v>9</v>
      </c>
      <c r="BD322" s="3">
        <f>VLOOKUP($B322,[1]queries!$A$2:$V$697,BD$1,FALSE)</f>
        <v>3</v>
      </c>
      <c r="BE322" s="3">
        <f>VLOOKUP($B322,[1]queries!$A$2:$V$697,BE$1,FALSE)</f>
        <v>6</v>
      </c>
      <c r="BF322" s="3">
        <f>VLOOKUP($B322,[1]queries!$A$2:$V$697,BF$1,FALSE)</f>
        <v>1</v>
      </c>
      <c r="BG322" s="3">
        <f>VLOOKUP($B322,[1]queries!$A$2:$V$697,BG$1,FALSE)</f>
        <v>1</v>
      </c>
      <c r="BH322" s="3">
        <f>VLOOKUP($B322,[1]queries!$A$2:$V$697,BH$1,FALSE)</f>
        <v>1</v>
      </c>
      <c r="BI322" s="3">
        <f>VLOOKUP($B322,[1]queries!$A$2:$V$697,BI$1,FALSE)</f>
        <v>0</v>
      </c>
      <c r="BJ322" s="3">
        <f>VLOOKUP($B322,[1]queries!$A$2:$V$697,BJ$1,FALSE)</f>
        <v>0</v>
      </c>
      <c r="BK322" s="3">
        <f>VLOOKUP($B322,[1]queries!$A$2:$V$697,BK$1,FALSE)</f>
        <v>0</v>
      </c>
      <c r="BL322" s="3">
        <f>VLOOKUP($B322,[1]queries!$A$2:$V$697,BL$1,FALSE)</f>
        <v>0</v>
      </c>
      <c r="BM322" s="3">
        <f>VLOOKUP($B322,[1]queries!$A$2:$V$697,BM$1,FALSE)</f>
        <v>0</v>
      </c>
      <c r="BN322" s="3">
        <f>VLOOKUP($B322,[1]queries!$A$2:$V$697,BN$1,FALSE)</f>
        <v>0</v>
      </c>
      <c r="BO322" s="3">
        <f>VLOOKUP($B322,[1]queries!$A$2:$V$697,BO$1,FALSE)</f>
        <v>0</v>
      </c>
      <c r="BP322" s="3">
        <f>VLOOKUP($B322,[1]queries!$A$2:$V$697,BP$1,FALSE)</f>
        <v>0</v>
      </c>
      <c r="BQ322" s="3">
        <f>VLOOKUP($B322,[1]queries!$A$2:$V$697,BQ$1,FALSE)</f>
        <v>9</v>
      </c>
      <c r="BR322" s="3">
        <f>VLOOKUP($B322,[1]queries!$A$2:$V$697,BR$1,FALSE)</f>
        <v>2</v>
      </c>
    </row>
    <row r="323" spans="1:70" x14ac:dyDescent="0.2">
      <c r="A323" s="1">
        <v>322</v>
      </c>
      <c r="B323" t="s">
        <v>375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2</v>
      </c>
      <c r="N323">
        <v>462</v>
      </c>
      <c r="O323">
        <v>109</v>
      </c>
      <c r="P323">
        <v>571</v>
      </c>
      <c r="Q323">
        <v>15094</v>
      </c>
      <c r="R323">
        <v>0.83299999999999996</v>
      </c>
      <c r="S323">
        <v>0.83299999999999996</v>
      </c>
      <c r="T323">
        <v>0.83299999999999996</v>
      </c>
      <c r="U323">
        <v>0.83299999999999996</v>
      </c>
      <c r="V323">
        <v>0.83299999999999996</v>
      </c>
      <c r="W323">
        <v>0.83299999999999996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436</v>
      </c>
      <c r="AD323">
        <v>109</v>
      </c>
      <c r="AE323">
        <v>545</v>
      </c>
      <c r="AF323">
        <v>17334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2</v>
      </c>
      <c r="AR323">
        <v>436</v>
      </c>
      <c r="AS323">
        <v>109</v>
      </c>
      <c r="AT323">
        <v>545</v>
      </c>
      <c r="AU323">
        <v>14511</v>
      </c>
      <c r="AV323">
        <f t="shared" si="13"/>
        <v>1</v>
      </c>
      <c r="AW323">
        <f t="shared" si="14"/>
        <v>0.61099999999999999</v>
      </c>
      <c r="AX323">
        <f t="shared" si="15"/>
        <v>1</v>
      </c>
      <c r="AY323" s="3" t="str">
        <f>VLOOKUP($B323,[1]queries!$A$2:$V$697,AY$1,FALSE)</f>
        <v>airport</v>
      </c>
      <c r="AZ323" s="3" t="str">
        <f>VLOOKUP($B323,[1]queries!$A$2:$V$697,AZ$1,FALSE)</f>
        <v>SELECT iata_code, icao_code, airport_name, standard_timezone, city, nation FROM airport WHERE airport_name = 'Anaa Airport' AND standard_timezone = 'UTC−10:00'</v>
      </c>
      <c r="BA323" s="3" t="str">
        <f>VLOOKUP($B323,[1]queries!$A$2:$V$697,BA$1,FALSE)</f>
        <v>List the iata_code, icao_code, airport_name, standard_timezone, city and nation of airports WHERE airport_name is equal to Anaa Airport and standard_timezone is equal to UTC−10:00</v>
      </c>
      <c r="BB323" s="3">
        <f>VLOOKUP($B323,[1]queries!$A$2:$V$697,BB$1,FALSE)</f>
        <v>1</v>
      </c>
      <c r="BC323" s="3">
        <f>VLOOKUP($B323,[1]queries!$A$2:$V$697,BC$1,FALSE)</f>
        <v>6</v>
      </c>
      <c r="BD323" s="3">
        <f>VLOOKUP($B323,[1]queries!$A$2:$V$697,BD$1,FALSE)</f>
        <v>0</v>
      </c>
      <c r="BE323" s="3">
        <f>VLOOKUP($B323,[1]queries!$A$2:$V$697,BE$1,FALSE)</f>
        <v>6</v>
      </c>
      <c r="BF323" s="3">
        <f>VLOOKUP($B323,[1]queries!$A$2:$V$697,BF$1,FALSE)</f>
        <v>1</v>
      </c>
      <c r="BG323" s="3">
        <f>VLOOKUP($B323,[1]queries!$A$2:$V$697,BG$1,FALSE)</f>
        <v>0</v>
      </c>
      <c r="BH323" s="3">
        <f>VLOOKUP($B323,[1]queries!$A$2:$V$697,BH$1,FALSE)</f>
        <v>2</v>
      </c>
      <c r="BI323" s="3">
        <f>VLOOKUP($B323,[1]queries!$A$2:$V$697,BI$1,FALSE)</f>
        <v>0</v>
      </c>
      <c r="BJ323" s="3">
        <f>VLOOKUP($B323,[1]queries!$A$2:$V$697,BJ$1,FALSE)</f>
        <v>0</v>
      </c>
      <c r="BK323" s="3">
        <f>VLOOKUP($B323,[1]queries!$A$2:$V$697,BK$1,FALSE)</f>
        <v>0</v>
      </c>
      <c r="BL323" s="3">
        <f>VLOOKUP($B323,[1]queries!$A$2:$V$697,BL$1,FALSE)</f>
        <v>0</v>
      </c>
      <c r="BM323" s="3">
        <f>VLOOKUP($B323,[1]queries!$A$2:$V$697,BM$1,FALSE)</f>
        <v>0</v>
      </c>
      <c r="BN323" s="3">
        <f>VLOOKUP($B323,[1]queries!$A$2:$V$697,BN$1,FALSE)</f>
        <v>0</v>
      </c>
      <c r="BO323" s="3">
        <f>VLOOKUP($B323,[1]queries!$A$2:$V$697,BO$1,FALSE)</f>
        <v>0</v>
      </c>
      <c r="BP323" s="3">
        <f>VLOOKUP($B323,[1]queries!$A$2:$V$697,BP$1,FALSE)</f>
        <v>0</v>
      </c>
      <c r="BQ323" s="3" t="str">
        <f>VLOOKUP($B323,[1]queries!$A$2:$V$697,BQ$1,FALSE)</f>
        <v/>
      </c>
      <c r="BR323" s="3" t="str">
        <f>VLOOKUP($B323,[1]queries!$A$2:$V$697,BR$1,FALSE)</f>
        <v/>
      </c>
    </row>
    <row r="324" spans="1:70" x14ac:dyDescent="0.2">
      <c r="A324" s="1">
        <v>323</v>
      </c>
      <c r="B324" t="s">
        <v>376</v>
      </c>
      <c r="C324">
        <v>0.71399999999999997</v>
      </c>
      <c r="D324">
        <v>0.71399999999999997</v>
      </c>
      <c r="E324">
        <v>0.41699999999999998</v>
      </c>
      <c r="F324">
        <v>0.41699999999999998</v>
      </c>
      <c r="G324">
        <v>0.52600000000000002</v>
      </c>
      <c r="H324">
        <v>0.52600000000000002</v>
      </c>
      <c r="I324">
        <v>0.5</v>
      </c>
      <c r="J324">
        <v>0</v>
      </c>
      <c r="K324">
        <v>0</v>
      </c>
      <c r="L324">
        <v>0</v>
      </c>
      <c r="M324">
        <v>2</v>
      </c>
      <c r="N324">
        <v>521</v>
      </c>
      <c r="O324">
        <v>129</v>
      </c>
      <c r="P324">
        <v>650</v>
      </c>
      <c r="Q324">
        <v>16050</v>
      </c>
      <c r="R324">
        <v>0.76900000000000002</v>
      </c>
      <c r="S324">
        <v>0.76900000000000002</v>
      </c>
      <c r="T324">
        <v>0.83299999999999996</v>
      </c>
      <c r="U324">
        <v>0.83299999999999996</v>
      </c>
      <c r="V324">
        <v>0.8</v>
      </c>
      <c r="W324">
        <v>0.8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549</v>
      </c>
      <c r="AD324">
        <v>158</v>
      </c>
      <c r="AE324">
        <v>707</v>
      </c>
      <c r="AF324">
        <v>16112</v>
      </c>
      <c r="AG324">
        <v>0.76900000000000002</v>
      </c>
      <c r="AH324">
        <v>0.76900000000000002</v>
      </c>
      <c r="AI324">
        <v>0.83299999999999996</v>
      </c>
      <c r="AJ324">
        <v>0.83299999999999996</v>
      </c>
      <c r="AK324">
        <v>0.8</v>
      </c>
      <c r="AL324">
        <v>0.8</v>
      </c>
      <c r="AM324">
        <v>1</v>
      </c>
      <c r="AN324">
        <v>0</v>
      </c>
      <c r="AO324">
        <v>0</v>
      </c>
      <c r="AP324">
        <v>0</v>
      </c>
      <c r="AQ324">
        <v>2</v>
      </c>
      <c r="AR324">
        <v>560</v>
      </c>
      <c r="AS324">
        <v>177</v>
      </c>
      <c r="AT324">
        <v>737</v>
      </c>
      <c r="AU324">
        <v>15393</v>
      </c>
      <c r="AV324">
        <f t="shared" ref="AV324:AV387" si="16">IF(H324="","",AVERAGEA(H324,I324,L324))</f>
        <v>0.34200000000000003</v>
      </c>
      <c r="AW324">
        <f t="shared" ref="AW324:AW387" si="17">IF(W324="","",AVERAGE(W324,X324,AA324))</f>
        <v>0.6</v>
      </c>
      <c r="AX324">
        <f t="shared" ref="AX324:AX387" si="18">IF(AL324="","",AVERAGE(AL324,AM324,AP324))</f>
        <v>0.6</v>
      </c>
      <c r="AY324" s="3" t="str">
        <f>VLOOKUP($B324,[1]queries!$A$2:$V$697,AY$1,FALSE)</f>
        <v>chemical_element</v>
      </c>
      <c r="AZ324" s="3" t="str">
        <f>VLOOKUP($B324,[1]queries!$A$2:$V$697,AZ$1,FALSE)</f>
        <v>SELECT atomic_number, symbol, element, periodic_table_group, period, block, atomic_weight, origin, phase FROM chemical_element WHERE period &lt;= 1 AND phase = 'gas'</v>
      </c>
      <c r="BA324" s="3" t="str">
        <f>VLOOKUP($B324,[1]queries!$A$2:$V$697,BA$1,FALSE)</f>
        <v>List the atomic_number, symbol, element, periodic_table_group, period, block, atomic_weight, origin and phase of chemical_elements WHERE period is smaller or equal than 1 and phase is equal to gas</v>
      </c>
      <c r="BB324" s="3">
        <f>VLOOKUP($B324,[1]queries!$A$2:$V$697,BB$1,FALSE)</f>
        <v>2</v>
      </c>
      <c r="BC324" s="3">
        <f>VLOOKUP($B324,[1]queries!$A$2:$V$697,BC$1,FALSE)</f>
        <v>9</v>
      </c>
      <c r="BD324" s="3">
        <f>VLOOKUP($B324,[1]queries!$A$2:$V$697,BD$1,FALSE)</f>
        <v>3</v>
      </c>
      <c r="BE324" s="3">
        <f>VLOOKUP($B324,[1]queries!$A$2:$V$697,BE$1,FALSE)</f>
        <v>6</v>
      </c>
      <c r="BF324" s="3">
        <f>VLOOKUP($B324,[1]queries!$A$2:$V$697,BF$1,FALSE)</f>
        <v>1</v>
      </c>
      <c r="BG324" s="3">
        <f>VLOOKUP($B324,[1]queries!$A$2:$V$697,BG$1,FALSE)</f>
        <v>1</v>
      </c>
      <c r="BH324" s="3">
        <f>VLOOKUP($B324,[1]queries!$A$2:$V$697,BH$1,FALSE)</f>
        <v>1</v>
      </c>
      <c r="BI324" s="3">
        <f>VLOOKUP($B324,[1]queries!$A$2:$V$697,BI$1,FALSE)</f>
        <v>0</v>
      </c>
      <c r="BJ324" s="3">
        <f>VLOOKUP($B324,[1]queries!$A$2:$V$697,BJ$1,FALSE)</f>
        <v>0</v>
      </c>
      <c r="BK324" s="3">
        <f>VLOOKUP($B324,[1]queries!$A$2:$V$697,BK$1,FALSE)</f>
        <v>0</v>
      </c>
      <c r="BL324" s="3">
        <f>VLOOKUP($B324,[1]queries!$A$2:$V$697,BL$1,FALSE)</f>
        <v>0</v>
      </c>
      <c r="BM324" s="3">
        <f>VLOOKUP($B324,[1]queries!$A$2:$V$697,BM$1,FALSE)</f>
        <v>0</v>
      </c>
      <c r="BN324" s="3">
        <f>VLOOKUP($B324,[1]queries!$A$2:$V$697,BN$1,FALSE)</f>
        <v>0</v>
      </c>
      <c r="BO324" s="3">
        <f>VLOOKUP($B324,[1]queries!$A$2:$V$697,BO$1,FALSE)</f>
        <v>0</v>
      </c>
      <c r="BP324" s="3">
        <f>VLOOKUP($B324,[1]queries!$A$2:$V$697,BP$1,FALSE)</f>
        <v>0</v>
      </c>
      <c r="BQ324" s="3">
        <f>VLOOKUP($B324,[1]queries!$A$2:$V$697,BQ$1,FALSE)</f>
        <v>9</v>
      </c>
      <c r="BR324" s="3">
        <f>VLOOKUP($B324,[1]queries!$A$2:$V$697,BR$1,FALSE)</f>
        <v>2</v>
      </c>
    </row>
    <row r="325" spans="1:70" x14ac:dyDescent="0.2">
      <c r="A325" s="1">
        <v>324</v>
      </c>
      <c r="B325" t="s">
        <v>377</v>
      </c>
      <c r="C325">
        <v>0.83299999999999996</v>
      </c>
      <c r="D325">
        <v>0.83299999999999996</v>
      </c>
      <c r="E325">
        <v>0.83299999999999996</v>
      </c>
      <c r="F325">
        <v>0.83299999999999996</v>
      </c>
      <c r="G325">
        <v>0.83299999999999996</v>
      </c>
      <c r="H325">
        <v>0.83299999999999996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457</v>
      </c>
      <c r="O325">
        <v>107</v>
      </c>
      <c r="P325">
        <v>564</v>
      </c>
      <c r="Q325">
        <v>15594</v>
      </c>
      <c r="R325">
        <v>0.83299999999999996</v>
      </c>
      <c r="S325">
        <v>0.83299999999999996</v>
      </c>
      <c r="T325">
        <v>0.83299999999999996</v>
      </c>
      <c r="U325">
        <v>0.83299999999999996</v>
      </c>
      <c r="V325">
        <v>0.83299999999999996</v>
      </c>
      <c r="W325">
        <v>0.83299999999999996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431</v>
      </c>
      <c r="AD325">
        <v>107</v>
      </c>
      <c r="AE325">
        <v>538</v>
      </c>
      <c r="AF325">
        <v>14376</v>
      </c>
      <c r="AG325">
        <v>0.83299999999999996</v>
      </c>
      <c r="AH325">
        <v>0.83299999999999996</v>
      </c>
      <c r="AI325">
        <v>0.83299999999999996</v>
      </c>
      <c r="AJ325">
        <v>0.83299999999999996</v>
      </c>
      <c r="AK325">
        <v>0.83299999999999996</v>
      </c>
      <c r="AL325">
        <v>0.83299999999999996</v>
      </c>
      <c r="AM325">
        <v>1</v>
      </c>
      <c r="AN325">
        <v>0</v>
      </c>
      <c r="AO325">
        <v>0</v>
      </c>
      <c r="AP325">
        <v>0</v>
      </c>
      <c r="AQ325">
        <v>2</v>
      </c>
      <c r="AR325">
        <v>431</v>
      </c>
      <c r="AS325">
        <v>107</v>
      </c>
      <c r="AT325">
        <v>538</v>
      </c>
      <c r="AU325">
        <v>18496</v>
      </c>
      <c r="AV325">
        <f t="shared" si="16"/>
        <v>0.61099999999999999</v>
      </c>
      <c r="AW325">
        <f t="shared" si="17"/>
        <v>0.61099999999999999</v>
      </c>
      <c r="AX325">
        <f t="shared" si="18"/>
        <v>0.61099999999999999</v>
      </c>
      <c r="AY325" s="3" t="str">
        <f>VLOOKUP($B325,[1]queries!$A$2:$V$697,AY$1,FALSE)</f>
        <v>airport</v>
      </c>
      <c r="AZ325" s="3" t="str">
        <f>VLOOKUP($B325,[1]queries!$A$2:$V$697,AZ$1,FALSE)</f>
        <v>SELECT iata_code, icao_code, airport_name, standard_timezone, city, nation FROM airport WHERE airport_name = 'Anaa Airport' AND nation = 'French Polynesia'</v>
      </c>
      <c r="BA325" s="3" t="str">
        <f>VLOOKUP($B325,[1]queries!$A$2:$V$697,BA$1,FALSE)</f>
        <v>List the iata_code, icao_code, airport_name, standard_timezone, city and nation of airports WHERE airport_name is equal to Anaa Airport and nation is equal to French Polynesia</v>
      </c>
      <c r="BB325" s="3">
        <f>VLOOKUP($B325,[1]queries!$A$2:$V$697,BB$1,FALSE)</f>
        <v>1</v>
      </c>
      <c r="BC325" s="3">
        <f>VLOOKUP($B325,[1]queries!$A$2:$V$697,BC$1,FALSE)</f>
        <v>6</v>
      </c>
      <c r="BD325" s="3">
        <f>VLOOKUP($B325,[1]queries!$A$2:$V$697,BD$1,FALSE)</f>
        <v>0</v>
      </c>
      <c r="BE325" s="3">
        <f>VLOOKUP($B325,[1]queries!$A$2:$V$697,BE$1,FALSE)</f>
        <v>6</v>
      </c>
      <c r="BF325" s="3">
        <f>VLOOKUP($B325,[1]queries!$A$2:$V$697,BF$1,FALSE)</f>
        <v>1</v>
      </c>
      <c r="BG325" s="3">
        <f>VLOOKUP($B325,[1]queries!$A$2:$V$697,BG$1,FALSE)</f>
        <v>0</v>
      </c>
      <c r="BH325" s="3">
        <f>VLOOKUP($B325,[1]queries!$A$2:$V$697,BH$1,FALSE)</f>
        <v>2</v>
      </c>
      <c r="BI325" s="3">
        <f>VLOOKUP($B325,[1]queries!$A$2:$V$697,BI$1,FALSE)</f>
        <v>0</v>
      </c>
      <c r="BJ325" s="3">
        <f>VLOOKUP($B325,[1]queries!$A$2:$V$697,BJ$1,FALSE)</f>
        <v>0</v>
      </c>
      <c r="BK325" s="3">
        <f>VLOOKUP($B325,[1]queries!$A$2:$V$697,BK$1,FALSE)</f>
        <v>0</v>
      </c>
      <c r="BL325" s="3">
        <f>VLOOKUP($B325,[1]queries!$A$2:$V$697,BL$1,FALSE)</f>
        <v>0</v>
      </c>
      <c r="BM325" s="3">
        <f>VLOOKUP($B325,[1]queries!$A$2:$V$697,BM$1,FALSE)</f>
        <v>0</v>
      </c>
      <c r="BN325" s="3">
        <f>VLOOKUP($B325,[1]queries!$A$2:$V$697,BN$1,FALSE)</f>
        <v>0</v>
      </c>
      <c r="BO325" s="3">
        <f>VLOOKUP($B325,[1]queries!$A$2:$V$697,BO$1,FALSE)</f>
        <v>0</v>
      </c>
      <c r="BP325" s="3">
        <f>VLOOKUP($B325,[1]queries!$A$2:$V$697,BP$1,FALSE)</f>
        <v>0</v>
      </c>
      <c r="BQ325" s="3" t="str">
        <f>VLOOKUP($B325,[1]queries!$A$2:$V$697,BQ$1,FALSE)</f>
        <v/>
      </c>
      <c r="BR325" s="3" t="str">
        <f>VLOOKUP($B325,[1]queries!$A$2:$V$697,BR$1,FALSE)</f>
        <v/>
      </c>
    </row>
    <row r="326" spans="1:70" x14ac:dyDescent="0.2">
      <c r="A326" s="1">
        <v>325</v>
      </c>
      <c r="B326" t="s">
        <v>378</v>
      </c>
      <c r="C326">
        <v>0.85899999999999999</v>
      </c>
      <c r="D326">
        <v>0.90600000000000003</v>
      </c>
      <c r="E326">
        <v>1</v>
      </c>
      <c r="F326">
        <v>1</v>
      </c>
      <c r="G326">
        <v>0.92400000000000004</v>
      </c>
      <c r="H326">
        <v>0.95099999999999996</v>
      </c>
      <c r="I326">
        <v>0.85699999999999998</v>
      </c>
      <c r="J326">
        <v>1</v>
      </c>
      <c r="K326">
        <v>1</v>
      </c>
      <c r="L326">
        <v>1</v>
      </c>
      <c r="M326">
        <v>2</v>
      </c>
      <c r="N326">
        <v>1143</v>
      </c>
      <c r="O326">
        <v>1101</v>
      </c>
      <c r="P326">
        <v>2244</v>
      </c>
      <c r="Q326">
        <v>33869</v>
      </c>
      <c r="R326">
        <v>0.85</v>
      </c>
      <c r="S326">
        <v>0.9</v>
      </c>
      <c r="T326">
        <v>0.92700000000000005</v>
      </c>
      <c r="U326">
        <v>0.96399999999999997</v>
      </c>
      <c r="V326">
        <v>0.88700000000000001</v>
      </c>
      <c r="W326">
        <v>0.93100000000000005</v>
      </c>
      <c r="X326">
        <v>0.92300000000000004</v>
      </c>
      <c r="Y326">
        <v>0.91700000000000004</v>
      </c>
      <c r="Z326">
        <v>0.91700000000000004</v>
      </c>
      <c r="AA326">
        <v>0.91700000000000004</v>
      </c>
      <c r="AB326">
        <v>2</v>
      </c>
      <c r="AC326">
        <v>1071</v>
      </c>
      <c r="AD326">
        <v>1023</v>
      </c>
      <c r="AE326">
        <v>2094</v>
      </c>
      <c r="AF326">
        <v>21997</v>
      </c>
      <c r="AG326">
        <v>0.85</v>
      </c>
      <c r="AH326">
        <v>0.9</v>
      </c>
      <c r="AI326">
        <v>0.92700000000000005</v>
      </c>
      <c r="AJ326">
        <v>0.96399999999999997</v>
      </c>
      <c r="AK326">
        <v>0.88700000000000001</v>
      </c>
      <c r="AL326">
        <v>0.93100000000000005</v>
      </c>
      <c r="AM326">
        <v>0.92300000000000004</v>
      </c>
      <c r="AN326">
        <v>0.91700000000000004</v>
      </c>
      <c r="AO326">
        <v>0.91700000000000004</v>
      </c>
      <c r="AP326">
        <v>0.91700000000000004</v>
      </c>
      <c r="AQ326">
        <v>2</v>
      </c>
      <c r="AR326">
        <v>1070</v>
      </c>
      <c r="AS326">
        <v>1022</v>
      </c>
      <c r="AT326">
        <v>2092</v>
      </c>
      <c r="AU326">
        <v>21437</v>
      </c>
      <c r="AV326">
        <f t="shared" si="16"/>
        <v>0.93599999999999994</v>
      </c>
      <c r="AW326">
        <f t="shared" si="17"/>
        <v>0.92366666666666664</v>
      </c>
      <c r="AX326">
        <f t="shared" si="18"/>
        <v>0.92366666666666664</v>
      </c>
      <c r="AY326" s="3" t="str">
        <f>VLOOKUP($B326,[1]queries!$A$2:$V$697,AY$1,FALSE)</f>
        <v>chemical_element</v>
      </c>
      <c r="AZ326" s="3" t="str">
        <f>VLOOKUP($B326,[1]queries!$A$2:$V$697,AZ$1,FALSE)</f>
        <v>SELECT atomic_number, symbol, element, periodic_table_group, period, block, atomic_weight, origin, phase FROM chemical_element WHERE block = 's-block' AND origin = 'primordial'</v>
      </c>
      <c r="BA326" s="3" t="str">
        <f>VLOOKUP($B326,[1]queries!$A$2:$V$697,BA$1,FALSE)</f>
        <v>List the atomic_number, symbol, element, periodic_table_group, period, block, atomic_weight, origin and phase of chemical_elements WHERE block is equal to s-block and origin is equal to primordial</v>
      </c>
      <c r="BB326" s="3">
        <f>VLOOKUP($B326,[1]queries!$A$2:$V$697,BB$1,FALSE)</f>
        <v>12</v>
      </c>
      <c r="BC326" s="3">
        <f>VLOOKUP($B326,[1]queries!$A$2:$V$697,BC$1,FALSE)</f>
        <v>9</v>
      </c>
      <c r="BD326" s="3">
        <f>VLOOKUP($B326,[1]queries!$A$2:$V$697,BD$1,FALSE)</f>
        <v>3</v>
      </c>
      <c r="BE326" s="3">
        <f>VLOOKUP($B326,[1]queries!$A$2:$V$697,BE$1,FALSE)</f>
        <v>6</v>
      </c>
      <c r="BF326" s="3">
        <f>VLOOKUP($B326,[1]queries!$A$2:$V$697,BF$1,FALSE)</f>
        <v>1</v>
      </c>
      <c r="BG326" s="3">
        <f>VLOOKUP($B326,[1]queries!$A$2:$V$697,BG$1,FALSE)</f>
        <v>0</v>
      </c>
      <c r="BH326" s="3">
        <f>VLOOKUP($B326,[1]queries!$A$2:$V$697,BH$1,FALSE)</f>
        <v>2</v>
      </c>
      <c r="BI326" s="3">
        <f>VLOOKUP($B326,[1]queries!$A$2:$V$697,BI$1,FALSE)</f>
        <v>0</v>
      </c>
      <c r="BJ326" s="3">
        <f>VLOOKUP($B326,[1]queries!$A$2:$V$697,BJ$1,FALSE)</f>
        <v>0</v>
      </c>
      <c r="BK326" s="3">
        <f>VLOOKUP($B326,[1]queries!$A$2:$V$697,BK$1,FALSE)</f>
        <v>0</v>
      </c>
      <c r="BL326" s="3">
        <f>VLOOKUP($B326,[1]queries!$A$2:$V$697,BL$1,FALSE)</f>
        <v>0</v>
      </c>
      <c r="BM326" s="3">
        <f>VLOOKUP($B326,[1]queries!$A$2:$V$697,BM$1,FALSE)</f>
        <v>0</v>
      </c>
      <c r="BN326" s="3">
        <f>VLOOKUP($B326,[1]queries!$A$2:$V$697,BN$1,FALSE)</f>
        <v>0</v>
      </c>
      <c r="BO326" s="3">
        <f>VLOOKUP($B326,[1]queries!$A$2:$V$697,BO$1,FALSE)</f>
        <v>0</v>
      </c>
      <c r="BP326" s="3">
        <f>VLOOKUP($B326,[1]queries!$A$2:$V$697,BP$1,FALSE)</f>
        <v>0</v>
      </c>
      <c r="BQ326" s="3">
        <f>VLOOKUP($B326,[1]queries!$A$2:$V$697,BQ$1,FALSE)</f>
        <v>9</v>
      </c>
      <c r="BR326" s="3" t="str">
        <f>VLOOKUP($B326,[1]queries!$A$2:$V$697,BR$1,FALSE)</f>
        <v/>
      </c>
    </row>
    <row r="327" spans="1:70" x14ac:dyDescent="0.2">
      <c r="A327" s="1">
        <v>326</v>
      </c>
      <c r="B327" t="s">
        <v>379</v>
      </c>
      <c r="C327">
        <v>0.83299999999999996</v>
      </c>
      <c r="D327">
        <v>0.83299999999999996</v>
      </c>
      <c r="E327">
        <v>0.83299999999999996</v>
      </c>
      <c r="F327">
        <v>0.83299999999999996</v>
      </c>
      <c r="G327">
        <v>0.83299999999999996</v>
      </c>
      <c r="H327">
        <v>0.83299999999999996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477</v>
      </c>
      <c r="O327">
        <v>74</v>
      </c>
      <c r="P327">
        <v>551</v>
      </c>
      <c r="Q327">
        <v>15037</v>
      </c>
      <c r="R327">
        <v>0.83299999999999996</v>
      </c>
      <c r="S327">
        <v>0.83299999999999996</v>
      </c>
      <c r="T327">
        <v>0.83299999999999996</v>
      </c>
      <c r="U327">
        <v>0.83299999999999996</v>
      </c>
      <c r="V327">
        <v>0.83299999999999996</v>
      </c>
      <c r="W327">
        <v>0.83299999999999996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451</v>
      </c>
      <c r="AD327">
        <v>123</v>
      </c>
      <c r="AE327">
        <v>574</v>
      </c>
      <c r="AF327">
        <v>16280</v>
      </c>
      <c r="AG327">
        <v>0.83299999999999996</v>
      </c>
      <c r="AH327">
        <v>0.83299999999999996</v>
      </c>
      <c r="AI327">
        <v>0.83299999999999996</v>
      </c>
      <c r="AJ327">
        <v>0.83299999999999996</v>
      </c>
      <c r="AK327">
        <v>0.83299999999999996</v>
      </c>
      <c r="AL327">
        <v>0.83299999999999996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451</v>
      </c>
      <c r="AS327">
        <v>123</v>
      </c>
      <c r="AT327">
        <v>574</v>
      </c>
      <c r="AU327">
        <v>15778</v>
      </c>
      <c r="AV327">
        <f t="shared" si="16"/>
        <v>0.61099999999999999</v>
      </c>
      <c r="AW327">
        <f t="shared" si="17"/>
        <v>0.61099999999999999</v>
      </c>
      <c r="AX327">
        <f t="shared" si="18"/>
        <v>0.61099999999999999</v>
      </c>
      <c r="AY327" s="3" t="str">
        <f>VLOOKUP($B327,[1]queries!$A$2:$V$697,AY$1,FALSE)</f>
        <v>airport</v>
      </c>
      <c r="AZ327" s="3" t="str">
        <f>VLOOKUP($B327,[1]queries!$A$2:$V$697,AZ$1,FALSE)</f>
        <v>SELECT iata_code, icao_code, airport_name, standard_timezone, city, nation FROM airport WHERE airport_name = 'Rabah Bitat Airport (Les Salines Airport)' AND city = 'Annaba'</v>
      </c>
      <c r="BA327" s="3" t="str">
        <f>VLOOKUP($B327,[1]queries!$A$2:$V$697,BA$1,FALSE)</f>
        <v>List the iata_code, icao_code, airport_name, standard_timezone, city and nation of airports WHERE airport_name is equal to Rabah Bitat Airport (Les Salines Airport) and city is equal to Annaba</v>
      </c>
      <c r="BB327" s="3">
        <f>VLOOKUP($B327,[1]queries!$A$2:$V$697,BB$1,FALSE)</f>
        <v>1</v>
      </c>
      <c r="BC327" s="3">
        <f>VLOOKUP($B327,[1]queries!$A$2:$V$697,BC$1,FALSE)</f>
        <v>6</v>
      </c>
      <c r="BD327" s="3">
        <f>VLOOKUP($B327,[1]queries!$A$2:$V$697,BD$1,FALSE)</f>
        <v>0</v>
      </c>
      <c r="BE327" s="3">
        <f>VLOOKUP($B327,[1]queries!$A$2:$V$697,BE$1,FALSE)</f>
        <v>6</v>
      </c>
      <c r="BF327" s="3">
        <f>VLOOKUP($B327,[1]queries!$A$2:$V$697,BF$1,FALSE)</f>
        <v>1</v>
      </c>
      <c r="BG327" s="3">
        <f>VLOOKUP($B327,[1]queries!$A$2:$V$697,BG$1,FALSE)</f>
        <v>0</v>
      </c>
      <c r="BH327" s="3">
        <f>VLOOKUP($B327,[1]queries!$A$2:$V$697,BH$1,FALSE)</f>
        <v>2</v>
      </c>
      <c r="BI327" s="3">
        <f>VLOOKUP($B327,[1]queries!$A$2:$V$697,BI$1,FALSE)</f>
        <v>0</v>
      </c>
      <c r="BJ327" s="3">
        <f>VLOOKUP($B327,[1]queries!$A$2:$V$697,BJ$1,FALSE)</f>
        <v>0</v>
      </c>
      <c r="BK327" s="3">
        <f>VLOOKUP($B327,[1]queries!$A$2:$V$697,BK$1,FALSE)</f>
        <v>0</v>
      </c>
      <c r="BL327" s="3">
        <f>VLOOKUP($B327,[1]queries!$A$2:$V$697,BL$1,FALSE)</f>
        <v>0</v>
      </c>
      <c r="BM327" s="3">
        <f>VLOOKUP($B327,[1]queries!$A$2:$V$697,BM$1,FALSE)</f>
        <v>0</v>
      </c>
      <c r="BN327" s="3">
        <f>VLOOKUP($B327,[1]queries!$A$2:$V$697,BN$1,FALSE)</f>
        <v>0</v>
      </c>
      <c r="BO327" s="3">
        <f>VLOOKUP($B327,[1]queries!$A$2:$V$697,BO$1,FALSE)</f>
        <v>0</v>
      </c>
      <c r="BP327" s="3">
        <f>VLOOKUP($B327,[1]queries!$A$2:$V$697,BP$1,FALSE)</f>
        <v>0</v>
      </c>
      <c r="BQ327" s="3" t="str">
        <f>VLOOKUP($B327,[1]queries!$A$2:$V$697,BQ$1,FALSE)</f>
        <v/>
      </c>
      <c r="BR327" s="3" t="str">
        <f>VLOOKUP($B327,[1]queries!$A$2:$V$697,BR$1,FALSE)</f>
        <v/>
      </c>
    </row>
    <row r="328" spans="1:70" x14ac:dyDescent="0.2">
      <c r="A328" s="1">
        <v>327</v>
      </c>
      <c r="B328" t="s">
        <v>380</v>
      </c>
      <c r="C328">
        <v>0.68</v>
      </c>
      <c r="D328">
        <v>0.77800000000000002</v>
      </c>
      <c r="E328">
        <v>0.86699999999999999</v>
      </c>
      <c r="F328">
        <v>0.95799999999999996</v>
      </c>
      <c r="G328">
        <v>0.76200000000000001</v>
      </c>
      <c r="H328">
        <v>0.85899999999999999</v>
      </c>
      <c r="I328">
        <v>0.93300000000000005</v>
      </c>
      <c r="J328">
        <v>0</v>
      </c>
      <c r="K328">
        <v>0</v>
      </c>
      <c r="L328">
        <v>0</v>
      </c>
      <c r="M328">
        <v>3</v>
      </c>
      <c r="N328">
        <v>3349</v>
      </c>
      <c r="O328">
        <v>2169</v>
      </c>
      <c r="P328">
        <v>5518</v>
      </c>
      <c r="Q328">
        <v>37046</v>
      </c>
      <c r="R328">
        <v>0.63400000000000001</v>
      </c>
      <c r="S328">
        <v>0.73199999999999998</v>
      </c>
      <c r="T328">
        <v>0.86699999999999999</v>
      </c>
      <c r="U328">
        <v>0.95799999999999996</v>
      </c>
      <c r="V328">
        <v>0.73199999999999998</v>
      </c>
      <c r="W328">
        <v>0.83</v>
      </c>
      <c r="X328">
        <v>0.875</v>
      </c>
      <c r="Y328">
        <v>0</v>
      </c>
      <c r="Z328">
        <v>0</v>
      </c>
      <c r="AA328">
        <v>0</v>
      </c>
      <c r="AB328">
        <v>2</v>
      </c>
      <c r="AC328">
        <v>2147</v>
      </c>
      <c r="AD328">
        <v>2676</v>
      </c>
      <c r="AE328">
        <v>4823</v>
      </c>
      <c r="AF328">
        <v>33337</v>
      </c>
      <c r="AG328">
        <v>0.67600000000000005</v>
      </c>
      <c r="AH328">
        <v>0.77700000000000002</v>
      </c>
      <c r="AI328">
        <v>0.83299999999999996</v>
      </c>
      <c r="AJ328">
        <v>0.94199999999999995</v>
      </c>
      <c r="AK328">
        <v>0.746</v>
      </c>
      <c r="AL328">
        <v>0.85099999999999998</v>
      </c>
      <c r="AM328">
        <v>0.96599999999999997</v>
      </c>
      <c r="AN328">
        <v>0</v>
      </c>
      <c r="AO328">
        <v>0</v>
      </c>
      <c r="AP328">
        <v>0</v>
      </c>
      <c r="AQ328">
        <v>2</v>
      </c>
      <c r="AR328">
        <v>1945</v>
      </c>
      <c r="AS328">
        <v>2387</v>
      </c>
      <c r="AT328">
        <v>4332</v>
      </c>
      <c r="AU328">
        <v>34421</v>
      </c>
      <c r="AV328">
        <f t="shared" si="16"/>
        <v>0.59733333333333338</v>
      </c>
      <c r="AW328">
        <f t="shared" si="17"/>
        <v>0.56833333333333336</v>
      </c>
      <c r="AX328">
        <f t="shared" si="18"/>
        <v>0.60566666666666669</v>
      </c>
      <c r="AY328" s="3" t="str">
        <f>VLOOKUP($B328,[1]queries!$A$2:$V$697,AY$1,FALSE)</f>
        <v>chemical_element</v>
      </c>
      <c r="AZ328" s="3" t="str">
        <f>VLOOKUP($B328,[1]queries!$A$2:$V$697,AZ$1,FALSE)</f>
        <v>SELECT atomic_number, symbol, element, periodic_table_group, period, block, atomic_weight, origin, phase FROM chemical_element WHERE block = 'f-block' AND atomic_weight &gt;= 9.0122</v>
      </c>
      <c r="BA328" s="3" t="str">
        <f>VLOOKUP($B328,[1]queries!$A$2:$V$697,BA$1,FALSE)</f>
        <v>List the atomic_number, symbol, element, periodic_table_group, period, block, atomic_weight, origin and phase of chemical_elements WHERE block is equal to f-block and atomic_weight is greater or equal than 9.0122</v>
      </c>
      <c r="BB328" s="3">
        <f>VLOOKUP($B328,[1]queries!$A$2:$V$697,BB$1,FALSE)</f>
        <v>28</v>
      </c>
      <c r="BC328" s="3">
        <f>VLOOKUP($B328,[1]queries!$A$2:$V$697,BC$1,FALSE)</f>
        <v>9</v>
      </c>
      <c r="BD328" s="3">
        <f>VLOOKUP($B328,[1]queries!$A$2:$V$697,BD$1,FALSE)</f>
        <v>3</v>
      </c>
      <c r="BE328" s="3">
        <f>VLOOKUP($B328,[1]queries!$A$2:$V$697,BE$1,FALSE)</f>
        <v>6</v>
      </c>
      <c r="BF328" s="3">
        <f>VLOOKUP($B328,[1]queries!$A$2:$V$697,BF$1,FALSE)</f>
        <v>1</v>
      </c>
      <c r="BG328" s="3">
        <f>VLOOKUP($B328,[1]queries!$A$2:$V$697,BG$1,FALSE)</f>
        <v>1</v>
      </c>
      <c r="BH328" s="3">
        <f>VLOOKUP($B328,[1]queries!$A$2:$V$697,BH$1,FALSE)</f>
        <v>1</v>
      </c>
      <c r="BI328" s="3">
        <f>VLOOKUP($B328,[1]queries!$A$2:$V$697,BI$1,FALSE)</f>
        <v>0</v>
      </c>
      <c r="BJ328" s="3">
        <f>VLOOKUP($B328,[1]queries!$A$2:$V$697,BJ$1,FALSE)</f>
        <v>0</v>
      </c>
      <c r="BK328" s="3">
        <f>VLOOKUP($B328,[1]queries!$A$2:$V$697,BK$1,FALSE)</f>
        <v>0</v>
      </c>
      <c r="BL328" s="3">
        <f>VLOOKUP($B328,[1]queries!$A$2:$V$697,BL$1,FALSE)</f>
        <v>0</v>
      </c>
      <c r="BM328" s="3">
        <f>VLOOKUP($B328,[1]queries!$A$2:$V$697,BM$1,FALSE)</f>
        <v>0</v>
      </c>
      <c r="BN328" s="3">
        <f>VLOOKUP($B328,[1]queries!$A$2:$V$697,BN$1,FALSE)</f>
        <v>0</v>
      </c>
      <c r="BO328" s="3">
        <f>VLOOKUP($B328,[1]queries!$A$2:$V$697,BO$1,FALSE)</f>
        <v>0</v>
      </c>
      <c r="BP328" s="3">
        <f>VLOOKUP($B328,[1]queries!$A$2:$V$697,BP$1,FALSE)</f>
        <v>0</v>
      </c>
      <c r="BQ328" s="3">
        <f>VLOOKUP($B328,[1]queries!$A$2:$V$697,BQ$1,FALSE)</f>
        <v>9</v>
      </c>
      <c r="BR328" s="3">
        <f>VLOOKUP($B328,[1]queries!$A$2:$V$697,BR$1,FALSE)</f>
        <v>2</v>
      </c>
    </row>
    <row r="329" spans="1:70" x14ac:dyDescent="0.2">
      <c r="A329" s="1">
        <v>328</v>
      </c>
      <c r="B329" t="s">
        <v>381</v>
      </c>
      <c r="C329">
        <v>0.83299999999999996</v>
      </c>
      <c r="D329">
        <v>0.83299999999999996</v>
      </c>
      <c r="E329">
        <v>0.83299999999999996</v>
      </c>
      <c r="F329">
        <v>0.83299999999999996</v>
      </c>
      <c r="G329">
        <v>0.83299999999999996</v>
      </c>
      <c r="H329">
        <v>0.83299999999999996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467</v>
      </c>
      <c r="O329">
        <v>70</v>
      </c>
      <c r="P329">
        <v>537</v>
      </c>
      <c r="Q329">
        <v>14884</v>
      </c>
      <c r="R329">
        <v>0.83299999999999996</v>
      </c>
      <c r="S329">
        <v>0.83299999999999996</v>
      </c>
      <c r="T329">
        <v>0.83299999999999996</v>
      </c>
      <c r="U329">
        <v>0.83299999999999996</v>
      </c>
      <c r="V329">
        <v>0.83299999999999996</v>
      </c>
      <c r="W329">
        <v>0.83299999999999996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439</v>
      </c>
      <c r="AD329">
        <v>70</v>
      </c>
      <c r="AE329">
        <v>509</v>
      </c>
      <c r="AF329">
        <v>18990</v>
      </c>
      <c r="AG329">
        <v>0.83299999999999996</v>
      </c>
      <c r="AH329">
        <v>0.83299999999999996</v>
      </c>
      <c r="AI329">
        <v>0.83299999999999996</v>
      </c>
      <c r="AJ329">
        <v>0.83299999999999996</v>
      </c>
      <c r="AK329">
        <v>0.83299999999999996</v>
      </c>
      <c r="AL329">
        <v>0.83299999999999996</v>
      </c>
      <c r="AM329">
        <v>1</v>
      </c>
      <c r="AN329">
        <v>0</v>
      </c>
      <c r="AO329">
        <v>0</v>
      </c>
      <c r="AP329">
        <v>0</v>
      </c>
      <c r="AQ329">
        <v>2</v>
      </c>
      <c r="AR329">
        <v>441</v>
      </c>
      <c r="AS329">
        <v>70</v>
      </c>
      <c r="AT329">
        <v>511</v>
      </c>
      <c r="AU329">
        <v>14820</v>
      </c>
      <c r="AV329">
        <f t="shared" si="16"/>
        <v>0.61099999999999999</v>
      </c>
      <c r="AW329">
        <f t="shared" si="17"/>
        <v>0.61099999999999999</v>
      </c>
      <c r="AX329">
        <f t="shared" si="18"/>
        <v>0.61099999999999999</v>
      </c>
      <c r="AY329" s="3" t="str">
        <f>VLOOKUP($B329,[1]queries!$A$2:$V$697,AY$1,FALSE)</f>
        <v>airport</v>
      </c>
      <c r="AZ329" s="3" t="str">
        <f>VLOOKUP($B329,[1]queries!$A$2:$V$697,AZ$1,FALSE)</f>
        <v>SELECT iata_code, icao_code, airport_name, standard_timezone, city, nation FROM airport WHERE airport_name = 'Adado Airport' AND city = 'Adado (Cadaado)'</v>
      </c>
      <c r="BA329" s="3" t="str">
        <f>VLOOKUP($B329,[1]queries!$A$2:$V$697,BA$1,FALSE)</f>
        <v>List the iata_code, icao_code, airport_name, standard_timezone, city and nation of airports WHERE airport_name is equal to Adado Airport and city is equal to Adado (Cadaado)</v>
      </c>
      <c r="BB329" s="3">
        <f>VLOOKUP($B329,[1]queries!$A$2:$V$697,BB$1,FALSE)</f>
        <v>1</v>
      </c>
      <c r="BC329" s="3">
        <f>VLOOKUP($B329,[1]queries!$A$2:$V$697,BC$1,FALSE)</f>
        <v>6</v>
      </c>
      <c r="BD329" s="3">
        <f>VLOOKUP($B329,[1]queries!$A$2:$V$697,BD$1,FALSE)</f>
        <v>0</v>
      </c>
      <c r="BE329" s="3">
        <f>VLOOKUP($B329,[1]queries!$A$2:$V$697,BE$1,FALSE)</f>
        <v>6</v>
      </c>
      <c r="BF329" s="3">
        <f>VLOOKUP($B329,[1]queries!$A$2:$V$697,BF$1,FALSE)</f>
        <v>1</v>
      </c>
      <c r="BG329" s="3">
        <f>VLOOKUP($B329,[1]queries!$A$2:$V$697,BG$1,FALSE)</f>
        <v>0</v>
      </c>
      <c r="BH329" s="3">
        <f>VLOOKUP($B329,[1]queries!$A$2:$V$697,BH$1,FALSE)</f>
        <v>2</v>
      </c>
      <c r="BI329" s="3">
        <f>VLOOKUP($B329,[1]queries!$A$2:$V$697,BI$1,FALSE)</f>
        <v>0</v>
      </c>
      <c r="BJ329" s="3">
        <f>VLOOKUP($B329,[1]queries!$A$2:$V$697,BJ$1,FALSE)</f>
        <v>0</v>
      </c>
      <c r="BK329" s="3">
        <f>VLOOKUP($B329,[1]queries!$A$2:$V$697,BK$1,FALSE)</f>
        <v>0</v>
      </c>
      <c r="BL329" s="3">
        <f>VLOOKUP($B329,[1]queries!$A$2:$V$697,BL$1,FALSE)</f>
        <v>0</v>
      </c>
      <c r="BM329" s="3">
        <f>VLOOKUP($B329,[1]queries!$A$2:$V$697,BM$1,FALSE)</f>
        <v>0</v>
      </c>
      <c r="BN329" s="3">
        <f>VLOOKUP($B329,[1]queries!$A$2:$V$697,BN$1,FALSE)</f>
        <v>0</v>
      </c>
      <c r="BO329" s="3">
        <f>VLOOKUP($B329,[1]queries!$A$2:$V$697,BO$1,FALSE)</f>
        <v>0</v>
      </c>
      <c r="BP329" s="3">
        <f>VLOOKUP($B329,[1]queries!$A$2:$V$697,BP$1,FALSE)</f>
        <v>0</v>
      </c>
      <c r="BQ329" s="3" t="str">
        <f>VLOOKUP($B329,[1]queries!$A$2:$V$697,BQ$1,FALSE)</f>
        <v/>
      </c>
      <c r="BR329" s="3" t="str">
        <f>VLOOKUP($B329,[1]queries!$A$2:$V$697,BR$1,FALSE)</f>
        <v/>
      </c>
    </row>
    <row r="330" spans="1:70" x14ac:dyDescent="0.2">
      <c r="A330" s="1">
        <v>329</v>
      </c>
      <c r="B330" t="s">
        <v>382</v>
      </c>
      <c r="C330">
        <v>0.56899999999999995</v>
      </c>
      <c r="D330">
        <v>0.66200000000000003</v>
      </c>
      <c r="E330">
        <v>0.72699999999999998</v>
      </c>
      <c r="F330">
        <v>0.80100000000000005</v>
      </c>
      <c r="G330">
        <v>0.63800000000000001</v>
      </c>
      <c r="H330">
        <v>0.72499999999999998</v>
      </c>
      <c r="I330">
        <v>0.93</v>
      </c>
      <c r="J330">
        <v>0</v>
      </c>
      <c r="K330">
        <v>0</v>
      </c>
      <c r="L330">
        <v>0</v>
      </c>
      <c r="M330">
        <v>2</v>
      </c>
      <c r="N330">
        <v>2967</v>
      </c>
      <c r="O330">
        <v>3789</v>
      </c>
      <c r="P330">
        <v>6756</v>
      </c>
      <c r="Q330">
        <v>55647</v>
      </c>
      <c r="R330">
        <v>0.45300000000000001</v>
      </c>
      <c r="S330">
        <v>0.60399999999999998</v>
      </c>
      <c r="T330">
        <v>0.85199999999999998</v>
      </c>
      <c r="U330">
        <v>0.94299999999999995</v>
      </c>
      <c r="V330">
        <v>0.59199999999999997</v>
      </c>
      <c r="W330">
        <v>0.73699999999999999</v>
      </c>
      <c r="X330">
        <v>0.61499999999999999</v>
      </c>
      <c r="Y330">
        <v>0</v>
      </c>
      <c r="Z330">
        <v>0</v>
      </c>
      <c r="AA330">
        <v>0</v>
      </c>
      <c r="AB330">
        <v>3</v>
      </c>
      <c r="AC330">
        <v>6769</v>
      </c>
      <c r="AD330">
        <v>4996</v>
      </c>
      <c r="AE330">
        <v>11765</v>
      </c>
      <c r="AF330">
        <v>74627</v>
      </c>
      <c r="AG330">
        <v>0.752</v>
      </c>
      <c r="AH330">
        <v>0.81399999999999995</v>
      </c>
      <c r="AI330">
        <v>0.61899999999999999</v>
      </c>
      <c r="AJ330">
        <v>0.81200000000000006</v>
      </c>
      <c r="AK330">
        <v>0.67900000000000005</v>
      </c>
      <c r="AL330">
        <v>0.81299999999999994</v>
      </c>
      <c r="AM330">
        <v>0.67500000000000004</v>
      </c>
      <c r="AN330">
        <v>0</v>
      </c>
      <c r="AO330">
        <v>0</v>
      </c>
      <c r="AP330">
        <v>0</v>
      </c>
      <c r="AQ330">
        <v>2</v>
      </c>
      <c r="AR330">
        <v>1953</v>
      </c>
      <c r="AS330">
        <v>2336</v>
      </c>
      <c r="AT330">
        <v>4289</v>
      </c>
      <c r="AU330">
        <v>37901</v>
      </c>
      <c r="AV330">
        <f t="shared" si="16"/>
        <v>0.55166666666666664</v>
      </c>
      <c r="AW330">
        <f t="shared" si="17"/>
        <v>0.4506666666666666</v>
      </c>
      <c r="AX330">
        <f t="shared" si="18"/>
        <v>0.496</v>
      </c>
      <c r="AY330" s="3" t="str">
        <f>VLOOKUP($B330,[1]queries!$A$2:$V$697,AY$1,FALSE)</f>
        <v>chemical_element</v>
      </c>
      <c r="AZ330" s="3" t="str">
        <f>VLOOKUP($B330,[1]queries!$A$2:$V$697,AZ$1,FALSE)</f>
        <v>SELECT atomic_number, symbol, element, periodic_table_group, period, block, atomic_weight, origin, phase FROM chemical_element WHERE block = 'd-block' AND atomic_weight &gt;= 6.94</v>
      </c>
      <c r="BA330" s="3" t="str">
        <f>VLOOKUP($B330,[1]queries!$A$2:$V$697,BA$1,FALSE)</f>
        <v>List the atomic_number, symbol, element, periodic_table_group, period, block, atomic_weight, origin and phase of chemical_elements WHERE block is equal to d-block and atomic_weight is greater or equal than 6.94</v>
      </c>
      <c r="BB330" s="3">
        <f>VLOOKUP($B330,[1]queries!$A$2:$V$697,BB$1,FALSE)</f>
        <v>40</v>
      </c>
      <c r="BC330" s="3">
        <f>VLOOKUP($B330,[1]queries!$A$2:$V$697,BC$1,FALSE)</f>
        <v>9</v>
      </c>
      <c r="BD330" s="3">
        <f>VLOOKUP($B330,[1]queries!$A$2:$V$697,BD$1,FALSE)</f>
        <v>3</v>
      </c>
      <c r="BE330" s="3">
        <f>VLOOKUP($B330,[1]queries!$A$2:$V$697,BE$1,FALSE)</f>
        <v>6</v>
      </c>
      <c r="BF330" s="3">
        <f>VLOOKUP($B330,[1]queries!$A$2:$V$697,BF$1,FALSE)</f>
        <v>1</v>
      </c>
      <c r="BG330" s="3">
        <f>VLOOKUP($B330,[1]queries!$A$2:$V$697,BG$1,FALSE)</f>
        <v>1</v>
      </c>
      <c r="BH330" s="3">
        <f>VLOOKUP($B330,[1]queries!$A$2:$V$697,BH$1,FALSE)</f>
        <v>1</v>
      </c>
      <c r="BI330" s="3">
        <f>VLOOKUP($B330,[1]queries!$A$2:$V$697,BI$1,FALSE)</f>
        <v>0</v>
      </c>
      <c r="BJ330" s="3">
        <f>VLOOKUP($B330,[1]queries!$A$2:$V$697,BJ$1,FALSE)</f>
        <v>0</v>
      </c>
      <c r="BK330" s="3">
        <f>VLOOKUP($B330,[1]queries!$A$2:$V$697,BK$1,FALSE)</f>
        <v>0</v>
      </c>
      <c r="BL330" s="3">
        <f>VLOOKUP($B330,[1]queries!$A$2:$V$697,BL$1,FALSE)</f>
        <v>0</v>
      </c>
      <c r="BM330" s="3">
        <f>VLOOKUP($B330,[1]queries!$A$2:$V$697,BM$1,FALSE)</f>
        <v>0</v>
      </c>
      <c r="BN330" s="3">
        <f>VLOOKUP($B330,[1]queries!$A$2:$V$697,BN$1,FALSE)</f>
        <v>0</v>
      </c>
      <c r="BO330" s="3">
        <f>VLOOKUP($B330,[1]queries!$A$2:$V$697,BO$1,FALSE)</f>
        <v>0</v>
      </c>
      <c r="BP330" s="3">
        <f>VLOOKUP($B330,[1]queries!$A$2:$V$697,BP$1,FALSE)</f>
        <v>0</v>
      </c>
      <c r="BQ330" s="3">
        <f>VLOOKUP($B330,[1]queries!$A$2:$V$697,BQ$1,FALSE)</f>
        <v>9</v>
      </c>
      <c r="BR330" s="3">
        <f>VLOOKUP($B330,[1]queries!$A$2:$V$697,BR$1,FALSE)</f>
        <v>2</v>
      </c>
    </row>
    <row r="331" spans="1:70" x14ac:dyDescent="0.2">
      <c r="A331" s="1">
        <v>330</v>
      </c>
      <c r="B331" t="s">
        <v>383</v>
      </c>
      <c r="C331">
        <v>0.83299999999999996</v>
      </c>
      <c r="D331">
        <v>0.83299999999999996</v>
      </c>
      <c r="E331">
        <v>0.83299999999999996</v>
      </c>
      <c r="F331">
        <v>0.83299999999999996</v>
      </c>
      <c r="G331">
        <v>0.83299999999999996</v>
      </c>
      <c r="H331">
        <v>0.83299999999999996</v>
      </c>
      <c r="I331">
        <v>1</v>
      </c>
      <c r="J331">
        <v>0</v>
      </c>
      <c r="K331">
        <v>0</v>
      </c>
      <c r="L331">
        <v>0</v>
      </c>
      <c r="M331">
        <v>2</v>
      </c>
      <c r="N331">
        <v>458</v>
      </c>
      <c r="O331">
        <v>65</v>
      </c>
      <c r="P331">
        <v>523</v>
      </c>
      <c r="Q331">
        <v>17950</v>
      </c>
      <c r="R331">
        <v>0.83299999999999996</v>
      </c>
      <c r="S331">
        <v>0.83299999999999996</v>
      </c>
      <c r="T331">
        <v>0.83299999999999996</v>
      </c>
      <c r="U331">
        <v>0.83299999999999996</v>
      </c>
      <c r="V331">
        <v>0.83299999999999996</v>
      </c>
      <c r="W331">
        <v>0.83299999999999996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432</v>
      </c>
      <c r="AD331">
        <v>105</v>
      </c>
      <c r="AE331">
        <v>537</v>
      </c>
      <c r="AF331">
        <v>14642</v>
      </c>
      <c r="AG331">
        <v>0.83299999999999996</v>
      </c>
      <c r="AH331">
        <v>0.83299999999999996</v>
      </c>
      <c r="AI331">
        <v>0.83299999999999996</v>
      </c>
      <c r="AJ331">
        <v>0.83299999999999996</v>
      </c>
      <c r="AK331">
        <v>0.83299999999999996</v>
      </c>
      <c r="AL331">
        <v>0.83299999999999996</v>
      </c>
      <c r="AM331">
        <v>1</v>
      </c>
      <c r="AN331">
        <v>0</v>
      </c>
      <c r="AO331">
        <v>0</v>
      </c>
      <c r="AP331">
        <v>0</v>
      </c>
      <c r="AQ331">
        <v>2</v>
      </c>
      <c r="AR331">
        <v>432</v>
      </c>
      <c r="AS331">
        <v>105</v>
      </c>
      <c r="AT331">
        <v>537</v>
      </c>
      <c r="AU331">
        <v>16609</v>
      </c>
      <c r="AV331">
        <f t="shared" si="16"/>
        <v>0.61099999999999999</v>
      </c>
      <c r="AW331">
        <f t="shared" si="17"/>
        <v>0.61099999999999999</v>
      </c>
      <c r="AX331">
        <f t="shared" si="18"/>
        <v>0.61099999999999999</v>
      </c>
      <c r="AY331" s="3" t="str">
        <f>VLOOKUP($B331,[1]queries!$A$2:$V$697,AY$1,FALSE)</f>
        <v>airport</v>
      </c>
      <c r="AZ331" s="3" t="str">
        <f>VLOOKUP($B331,[1]queries!$A$2:$V$697,AZ$1,FALSE)</f>
        <v>SELECT iata_code, icao_code, airport_name, standard_timezone, city, nation FROM airport WHERE airport_name = 'El Arish International Airport' AND city = 'El Arish'</v>
      </c>
      <c r="BA331" s="3" t="str">
        <f>VLOOKUP($B331,[1]queries!$A$2:$V$697,BA$1,FALSE)</f>
        <v>List the iata_code, icao_code, airport_name, standard_timezone, city and nation of airports WHERE airport_name is equal to El Arish International Airport and city is equal to El Arish</v>
      </c>
      <c r="BB331" s="3">
        <f>VLOOKUP($B331,[1]queries!$A$2:$V$697,BB$1,FALSE)</f>
        <v>1</v>
      </c>
      <c r="BC331" s="3">
        <f>VLOOKUP($B331,[1]queries!$A$2:$V$697,BC$1,FALSE)</f>
        <v>6</v>
      </c>
      <c r="BD331" s="3">
        <f>VLOOKUP($B331,[1]queries!$A$2:$V$697,BD$1,FALSE)</f>
        <v>0</v>
      </c>
      <c r="BE331" s="3">
        <f>VLOOKUP($B331,[1]queries!$A$2:$V$697,BE$1,FALSE)</f>
        <v>6</v>
      </c>
      <c r="BF331" s="3">
        <f>VLOOKUP($B331,[1]queries!$A$2:$V$697,BF$1,FALSE)</f>
        <v>1</v>
      </c>
      <c r="BG331" s="3">
        <f>VLOOKUP($B331,[1]queries!$A$2:$V$697,BG$1,FALSE)</f>
        <v>0</v>
      </c>
      <c r="BH331" s="3">
        <f>VLOOKUP($B331,[1]queries!$A$2:$V$697,BH$1,FALSE)</f>
        <v>2</v>
      </c>
      <c r="BI331" s="3">
        <f>VLOOKUP($B331,[1]queries!$A$2:$V$697,BI$1,FALSE)</f>
        <v>0</v>
      </c>
      <c r="BJ331" s="3">
        <f>VLOOKUP($B331,[1]queries!$A$2:$V$697,BJ$1,FALSE)</f>
        <v>0</v>
      </c>
      <c r="BK331" s="3">
        <f>VLOOKUP($B331,[1]queries!$A$2:$V$697,BK$1,FALSE)</f>
        <v>0</v>
      </c>
      <c r="BL331" s="3">
        <f>VLOOKUP($B331,[1]queries!$A$2:$V$697,BL$1,FALSE)</f>
        <v>0</v>
      </c>
      <c r="BM331" s="3">
        <f>VLOOKUP($B331,[1]queries!$A$2:$V$697,BM$1,FALSE)</f>
        <v>0</v>
      </c>
      <c r="BN331" s="3">
        <f>VLOOKUP($B331,[1]queries!$A$2:$V$697,BN$1,FALSE)</f>
        <v>0</v>
      </c>
      <c r="BO331" s="3">
        <f>VLOOKUP($B331,[1]queries!$A$2:$V$697,BO$1,FALSE)</f>
        <v>0</v>
      </c>
      <c r="BP331" s="3">
        <f>VLOOKUP($B331,[1]queries!$A$2:$V$697,BP$1,FALSE)</f>
        <v>0</v>
      </c>
      <c r="BQ331" s="3" t="str">
        <f>VLOOKUP($B331,[1]queries!$A$2:$V$697,BQ$1,FALSE)</f>
        <v/>
      </c>
      <c r="BR331" s="3" t="str">
        <f>VLOOKUP($B331,[1]queries!$A$2:$V$697,BR$1,FALSE)</f>
        <v/>
      </c>
    </row>
    <row r="332" spans="1:70" x14ac:dyDescent="0.2">
      <c r="A332" s="1">
        <v>331</v>
      </c>
      <c r="B332" t="s">
        <v>384</v>
      </c>
      <c r="C332">
        <v>0.96099999999999997</v>
      </c>
      <c r="D332">
        <v>0.96899999999999997</v>
      </c>
      <c r="E332">
        <v>0.79200000000000004</v>
      </c>
      <c r="F332">
        <v>0.88300000000000001</v>
      </c>
      <c r="G332">
        <v>0.86799999999999999</v>
      </c>
      <c r="H332">
        <v>0.92400000000000004</v>
      </c>
      <c r="I332">
        <v>0.80600000000000005</v>
      </c>
      <c r="J332">
        <v>0</v>
      </c>
      <c r="K332">
        <v>0</v>
      </c>
      <c r="L332">
        <v>0</v>
      </c>
      <c r="M332">
        <v>3</v>
      </c>
      <c r="N332">
        <v>3286</v>
      </c>
      <c r="O332">
        <v>2135</v>
      </c>
      <c r="P332">
        <v>5421</v>
      </c>
      <c r="Q332">
        <v>38532</v>
      </c>
      <c r="R332">
        <v>0.42099999999999999</v>
      </c>
      <c r="S332">
        <v>0.60399999999999998</v>
      </c>
      <c r="T332">
        <v>0.89600000000000002</v>
      </c>
      <c r="U332">
        <v>0.96099999999999997</v>
      </c>
      <c r="V332">
        <v>0.57299999999999995</v>
      </c>
      <c r="W332">
        <v>0.74199999999999999</v>
      </c>
      <c r="X332">
        <v>0.58099999999999996</v>
      </c>
      <c r="Y332">
        <v>0</v>
      </c>
      <c r="Z332">
        <v>0</v>
      </c>
      <c r="AA332">
        <v>0</v>
      </c>
      <c r="AB332">
        <v>3</v>
      </c>
      <c r="AC332">
        <v>6045</v>
      </c>
      <c r="AD332">
        <v>4582</v>
      </c>
      <c r="AE332">
        <v>10627</v>
      </c>
      <c r="AF332">
        <v>64768</v>
      </c>
      <c r="AG332">
        <v>0.879</v>
      </c>
      <c r="AH332">
        <v>0.95</v>
      </c>
      <c r="AI332">
        <v>0.79900000000000004</v>
      </c>
      <c r="AJ332">
        <v>0.89600000000000002</v>
      </c>
      <c r="AK332">
        <v>0.83699999999999997</v>
      </c>
      <c r="AL332">
        <v>0.92200000000000004</v>
      </c>
      <c r="AM332">
        <v>0.86099999999999999</v>
      </c>
      <c r="AN332">
        <v>0</v>
      </c>
      <c r="AO332">
        <v>0</v>
      </c>
      <c r="AP332">
        <v>0</v>
      </c>
      <c r="AQ332">
        <v>2</v>
      </c>
      <c r="AR332">
        <v>1881</v>
      </c>
      <c r="AS332">
        <v>2385</v>
      </c>
      <c r="AT332">
        <v>4266</v>
      </c>
      <c r="AU332">
        <v>29944</v>
      </c>
      <c r="AV332">
        <f t="shared" si="16"/>
        <v>0.57666666666666666</v>
      </c>
      <c r="AW332">
        <f t="shared" si="17"/>
        <v>0.441</v>
      </c>
      <c r="AX332">
        <f t="shared" si="18"/>
        <v>0.59433333333333327</v>
      </c>
      <c r="AY332" s="3" t="str">
        <f>VLOOKUP($B332,[1]queries!$A$2:$V$697,AY$1,FALSE)</f>
        <v>chemical_element</v>
      </c>
      <c r="AZ332" s="3" t="str">
        <f>VLOOKUP($B332,[1]queries!$A$2:$V$697,AZ$1,FALSE)</f>
        <v>SELECT atomic_number, symbol, element, periodic_table_group, period, block, atomic_weight, origin, phase FROM chemical_element WHERE block = 'p-block' AND atomic_weight &gt;= 4.0026</v>
      </c>
      <c r="BA332" s="3" t="str">
        <f>VLOOKUP($B332,[1]queries!$A$2:$V$697,BA$1,FALSE)</f>
        <v>List the atomic_number, symbol, element, periodic_table_group, period, block, atomic_weight, origin and phase of chemical_elements WHERE block is equal to p-block and atomic_weight is greater or equal than 4.0026</v>
      </c>
      <c r="BB332" s="3">
        <f>VLOOKUP($B332,[1]queries!$A$2:$V$697,BB$1,FALSE)</f>
        <v>36</v>
      </c>
      <c r="BC332" s="3">
        <f>VLOOKUP($B332,[1]queries!$A$2:$V$697,BC$1,FALSE)</f>
        <v>9</v>
      </c>
      <c r="BD332" s="3">
        <f>VLOOKUP($B332,[1]queries!$A$2:$V$697,BD$1,FALSE)</f>
        <v>3</v>
      </c>
      <c r="BE332" s="3">
        <f>VLOOKUP($B332,[1]queries!$A$2:$V$697,BE$1,FALSE)</f>
        <v>6</v>
      </c>
      <c r="BF332" s="3">
        <f>VLOOKUP($B332,[1]queries!$A$2:$V$697,BF$1,FALSE)</f>
        <v>1</v>
      </c>
      <c r="BG332" s="3">
        <f>VLOOKUP($B332,[1]queries!$A$2:$V$697,BG$1,FALSE)</f>
        <v>1</v>
      </c>
      <c r="BH332" s="3">
        <f>VLOOKUP($B332,[1]queries!$A$2:$V$697,BH$1,FALSE)</f>
        <v>1</v>
      </c>
      <c r="BI332" s="3">
        <f>VLOOKUP($B332,[1]queries!$A$2:$V$697,BI$1,FALSE)</f>
        <v>0</v>
      </c>
      <c r="BJ332" s="3">
        <f>VLOOKUP($B332,[1]queries!$A$2:$V$697,BJ$1,FALSE)</f>
        <v>0</v>
      </c>
      <c r="BK332" s="3">
        <f>VLOOKUP($B332,[1]queries!$A$2:$V$697,BK$1,FALSE)</f>
        <v>0</v>
      </c>
      <c r="BL332" s="3">
        <f>VLOOKUP($B332,[1]queries!$A$2:$V$697,BL$1,FALSE)</f>
        <v>0</v>
      </c>
      <c r="BM332" s="3">
        <f>VLOOKUP($B332,[1]queries!$A$2:$V$697,BM$1,FALSE)</f>
        <v>0</v>
      </c>
      <c r="BN332" s="3">
        <f>VLOOKUP($B332,[1]queries!$A$2:$V$697,BN$1,FALSE)</f>
        <v>0</v>
      </c>
      <c r="BO332" s="3">
        <f>VLOOKUP($B332,[1]queries!$A$2:$V$697,BO$1,FALSE)</f>
        <v>0</v>
      </c>
      <c r="BP332" s="3">
        <f>VLOOKUP($B332,[1]queries!$A$2:$V$697,BP$1,FALSE)</f>
        <v>0</v>
      </c>
      <c r="BQ332" s="3">
        <f>VLOOKUP($B332,[1]queries!$A$2:$V$697,BQ$1,FALSE)</f>
        <v>9</v>
      </c>
      <c r="BR332" s="3">
        <f>VLOOKUP($B332,[1]queries!$A$2:$V$697,BR$1,FALSE)</f>
        <v>2</v>
      </c>
    </row>
    <row r="333" spans="1:70" x14ac:dyDescent="0.2">
      <c r="A333" s="1">
        <v>332</v>
      </c>
      <c r="B333" t="s">
        <v>385</v>
      </c>
      <c r="C333">
        <v>0.66700000000000004</v>
      </c>
      <c r="D333">
        <v>0.66700000000000004</v>
      </c>
      <c r="E333">
        <v>0.66700000000000004</v>
      </c>
      <c r="F333">
        <v>0.66700000000000004</v>
      </c>
      <c r="G333">
        <v>0.66700000000000004</v>
      </c>
      <c r="H333">
        <v>0.66700000000000004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457</v>
      </c>
      <c r="O333">
        <v>66</v>
      </c>
      <c r="P333">
        <v>523</v>
      </c>
      <c r="Q333">
        <v>13846</v>
      </c>
      <c r="R333">
        <v>0.83299999999999996</v>
      </c>
      <c r="S333">
        <v>0.83299999999999996</v>
      </c>
      <c r="T333">
        <v>0.83299999999999996</v>
      </c>
      <c r="U333">
        <v>0.83299999999999996</v>
      </c>
      <c r="V333">
        <v>0.83299999999999996</v>
      </c>
      <c r="W333">
        <v>0.83299999999999996</v>
      </c>
      <c r="X333">
        <v>1</v>
      </c>
      <c r="Y333">
        <v>0</v>
      </c>
      <c r="Z333">
        <v>0</v>
      </c>
      <c r="AA333">
        <v>0</v>
      </c>
      <c r="AB333">
        <v>2</v>
      </c>
      <c r="AC333">
        <v>431</v>
      </c>
      <c r="AD333">
        <v>66</v>
      </c>
      <c r="AE333">
        <v>497</v>
      </c>
      <c r="AF333">
        <v>15119</v>
      </c>
      <c r="AG333">
        <v>0.83299999999999996</v>
      </c>
      <c r="AH333">
        <v>0.83299999999999996</v>
      </c>
      <c r="AI333">
        <v>0.83299999999999996</v>
      </c>
      <c r="AJ333">
        <v>0.83299999999999996</v>
      </c>
      <c r="AK333">
        <v>0.83299999999999996</v>
      </c>
      <c r="AL333">
        <v>0.83299999999999996</v>
      </c>
      <c r="AM333">
        <v>1</v>
      </c>
      <c r="AN333">
        <v>0</v>
      </c>
      <c r="AO333">
        <v>0</v>
      </c>
      <c r="AP333">
        <v>0</v>
      </c>
      <c r="AQ333">
        <v>2</v>
      </c>
      <c r="AR333">
        <v>431</v>
      </c>
      <c r="AS333">
        <v>107</v>
      </c>
      <c r="AT333">
        <v>538</v>
      </c>
      <c r="AU333">
        <v>14238</v>
      </c>
      <c r="AV333">
        <f t="shared" si="16"/>
        <v>0.55566666666666664</v>
      </c>
      <c r="AW333">
        <f t="shared" si="17"/>
        <v>0.61099999999999999</v>
      </c>
      <c r="AX333">
        <f t="shared" si="18"/>
        <v>0.61099999999999999</v>
      </c>
      <c r="AY333" s="3" t="str">
        <f>VLOOKUP($B333,[1]queries!$A$2:$V$697,AY$1,FALSE)</f>
        <v>airport</v>
      </c>
      <c r="AZ333" s="3" t="str">
        <f>VLOOKUP($B333,[1]queries!$A$2:$V$697,AZ$1,FALSE)</f>
        <v>SELECT iata_code, icao_code, airport_name, standard_timezone, city, nation FROM airport WHERE airport_name = 'Arrabury Airport' AND city = 'Arrabury'</v>
      </c>
      <c r="BA333" s="3" t="str">
        <f>VLOOKUP($B333,[1]queries!$A$2:$V$697,BA$1,FALSE)</f>
        <v>List the iata_code, icao_code, airport_name, standard_timezone, city and nation of airports WHERE airport_name is equal to Arrabury Airport and city is equal to Arrabury</v>
      </c>
      <c r="BB333" s="3">
        <f>VLOOKUP($B333,[1]queries!$A$2:$V$697,BB$1,FALSE)</f>
        <v>1</v>
      </c>
      <c r="BC333" s="3">
        <f>VLOOKUP($B333,[1]queries!$A$2:$V$697,BC$1,FALSE)</f>
        <v>6</v>
      </c>
      <c r="BD333" s="3">
        <f>VLOOKUP($B333,[1]queries!$A$2:$V$697,BD$1,FALSE)</f>
        <v>0</v>
      </c>
      <c r="BE333" s="3">
        <f>VLOOKUP($B333,[1]queries!$A$2:$V$697,BE$1,FALSE)</f>
        <v>6</v>
      </c>
      <c r="BF333" s="3">
        <f>VLOOKUP($B333,[1]queries!$A$2:$V$697,BF$1,FALSE)</f>
        <v>1</v>
      </c>
      <c r="BG333" s="3">
        <f>VLOOKUP($B333,[1]queries!$A$2:$V$697,BG$1,FALSE)</f>
        <v>0</v>
      </c>
      <c r="BH333" s="3">
        <f>VLOOKUP($B333,[1]queries!$A$2:$V$697,BH$1,FALSE)</f>
        <v>2</v>
      </c>
      <c r="BI333" s="3">
        <f>VLOOKUP($B333,[1]queries!$A$2:$V$697,BI$1,FALSE)</f>
        <v>0</v>
      </c>
      <c r="BJ333" s="3">
        <f>VLOOKUP($B333,[1]queries!$A$2:$V$697,BJ$1,FALSE)</f>
        <v>0</v>
      </c>
      <c r="BK333" s="3">
        <f>VLOOKUP($B333,[1]queries!$A$2:$V$697,BK$1,FALSE)</f>
        <v>0</v>
      </c>
      <c r="BL333" s="3">
        <f>VLOOKUP($B333,[1]queries!$A$2:$V$697,BL$1,FALSE)</f>
        <v>0</v>
      </c>
      <c r="BM333" s="3">
        <f>VLOOKUP($B333,[1]queries!$A$2:$V$697,BM$1,FALSE)</f>
        <v>0</v>
      </c>
      <c r="BN333" s="3">
        <f>VLOOKUP($B333,[1]queries!$A$2:$V$697,BN$1,FALSE)</f>
        <v>0</v>
      </c>
      <c r="BO333" s="3">
        <f>VLOOKUP($B333,[1]queries!$A$2:$V$697,BO$1,FALSE)</f>
        <v>0</v>
      </c>
      <c r="BP333" s="3">
        <f>VLOOKUP($B333,[1]queries!$A$2:$V$697,BP$1,FALSE)</f>
        <v>0</v>
      </c>
      <c r="BQ333" s="3" t="str">
        <f>VLOOKUP($B333,[1]queries!$A$2:$V$697,BQ$1,FALSE)</f>
        <v/>
      </c>
      <c r="BR333" s="3" t="str">
        <f>VLOOKUP($B333,[1]queries!$A$2:$V$697,BR$1,FALSE)</f>
        <v/>
      </c>
    </row>
    <row r="334" spans="1:70" x14ac:dyDescent="0.2">
      <c r="A334" s="1">
        <v>333</v>
      </c>
      <c r="B334" t="s">
        <v>386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250</v>
      </c>
      <c r="AD334">
        <v>27</v>
      </c>
      <c r="AE334">
        <v>277</v>
      </c>
      <c r="AF334">
        <v>2288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0.1</v>
      </c>
      <c r="AN334">
        <v>0</v>
      </c>
      <c r="AO334">
        <v>0</v>
      </c>
      <c r="AP334">
        <v>0</v>
      </c>
      <c r="AQ334">
        <v>4</v>
      </c>
      <c r="AR334">
        <v>1024</v>
      </c>
      <c r="AS334">
        <v>204</v>
      </c>
      <c r="AT334">
        <v>1228</v>
      </c>
      <c r="AU334">
        <v>6174</v>
      </c>
      <c r="AV334" t="str">
        <f t="shared" si="16"/>
        <v/>
      </c>
      <c r="AW334">
        <f t="shared" si="17"/>
        <v>0.33333333333333331</v>
      </c>
      <c r="AX334">
        <f t="shared" si="18"/>
        <v>3.3333333333333333E-2</v>
      </c>
      <c r="AY334" s="3" t="str">
        <f>VLOOKUP($B334,[1]queries!$A$2:$V$697,AY$1,FALSE)</f>
        <v>olympics</v>
      </c>
      <c r="AZ334" s="3" t="str">
        <f>VLOOKUP($B334,[1]queries!$A$2:$V$697,AZ$1,FALSE)</f>
        <v>SELECT T3.games_year FROM games_city AS T1 INNER JOIN city AS T2 ON T1.city_id = T2.id INNER JOIN games AS T3 ON T1.games_id = T3.id WHERE T2.city_name = 'Roma'</v>
      </c>
      <c r="BA334" s="3" t="str">
        <f>VLOOKUP($B334,[1]queries!$A$2:$V$697,BA$1,FALSE)</f>
        <v>When did Roma host the Olympic Games?</v>
      </c>
      <c r="BB334" s="3">
        <f>VLOOKUP($B334,[1]queries!$A$2:$V$697,BB$1,FALSE)</f>
        <v>1</v>
      </c>
      <c r="BC334" s="3">
        <f>VLOOKUP($B334,[1]queries!$A$2:$V$697,BC$1,FALSE)</f>
        <v>1</v>
      </c>
      <c r="BD334" s="3">
        <f>VLOOKUP($B334,[1]queries!$A$2:$V$697,BD$1,FALSE)</f>
        <v>1</v>
      </c>
      <c r="BE334" s="3">
        <f>VLOOKUP($B334,[1]queries!$A$2:$V$697,BE$1,FALSE)</f>
        <v>0</v>
      </c>
      <c r="BF334" s="3">
        <f>VLOOKUP($B334,[1]queries!$A$2:$V$697,BF$1,FALSE)</f>
        <v>3</v>
      </c>
      <c r="BG334" s="3">
        <f>VLOOKUP($B334,[1]queries!$A$2:$V$697,BG$1,FALSE)</f>
        <v>0</v>
      </c>
      <c r="BH334" s="3">
        <f>VLOOKUP($B334,[1]queries!$A$2:$V$697,BH$1,FALSE)</f>
        <v>3</v>
      </c>
      <c r="BI334" s="3">
        <f>VLOOKUP($B334,[1]queries!$A$2:$V$697,BI$1,FALSE)</f>
        <v>0</v>
      </c>
      <c r="BJ334" s="3">
        <f>VLOOKUP($B334,[1]queries!$A$2:$V$697,BJ$1,FALSE)</f>
        <v>2</v>
      </c>
      <c r="BK334" s="3">
        <f>VLOOKUP($B334,[1]queries!$A$2:$V$697,BK$1,FALSE)</f>
        <v>0</v>
      </c>
      <c r="BL334" s="3">
        <f>VLOOKUP($B334,[1]queries!$A$2:$V$697,BL$1,FALSE)</f>
        <v>0</v>
      </c>
      <c r="BM334" s="3">
        <f>VLOOKUP($B334,[1]queries!$A$2:$V$697,BM$1,FALSE)</f>
        <v>0</v>
      </c>
      <c r="BN334" s="3">
        <f>VLOOKUP($B334,[1]queries!$A$2:$V$697,BN$1,FALSE)</f>
        <v>0</v>
      </c>
      <c r="BO334" s="3">
        <f>VLOOKUP($B334,[1]queries!$A$2:$V$697,BO$1,FALSE)</f>
        <v>0</v>
      </c>
      <c r="BP334" s="3">
        <f>VLOOKUP($B334,[1]queries!$A$2:$V$697,BP$1,FALSE)</f>
        <v>0</v>
      </c>
      <c r="BQ334" s="3" t="str">
        <f>VLOOKUP($B334,[1]queries!$A$2:$V$697,BQ$1,FALSE)</f>
        <v/>
      </c>
      <c r="BR334" s="3" t="str">
        <f>VLOOKUP($B334,[1]queries!$A$2:$V$697,BR$1,FALSE)</f>
        <v/>
      </c>
    </row>
    <row r="335" spans="1:70" x14ac:dyDescent="0.2">
      <c r="A335" s="1">
        <v>334</v>
      </c>
      <c r="B335" t="s">
        <v>387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3</v>
      </c>
      <c r="AC335">
        <v>465</v>
      </c>
      <c r="AD335">
        <v>52</v>
      </c>
      <c r="AE335">
        <v>517</v>
      </c>
      <c r="AF335">
        <v>3850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0.4</v>
      </c>
      <c r="AN335">
        <v>0</v>
      </c>
      <c r="AO335">
        <v>0</v>
      </c>
      <c r="AP335">
        <v>0</v>
      </c>
      <c r="AQ335">
        <v>4</v>
      </c>
      <c r="AR335">
        <v>974</v>
      </c>
      <c r="AS335">
        <v>154</v>
      </c>
      <c r="AT335">
        <v>1128</v>
      </c>
      <c r="AU335">
        <v>5527</v>
      </c>
      <c r="AV335" t="str">
        <f t="shared" si="16"/>
        <v/>
      </c>
      <c r="AW335">
        <f t="shared" si="17"/>
        <v>0.33333333333333331</v>
      </c>
      <c r="AX335">
        <f t="shared" si="18"/>
        <v>0.13333333333333333</v>
      </c>
      <c r="AY335" s="3" t="str">
        <f>VLOOKUP($B335,[1]queries!$A$2:$V$697,AY$1,FALSE)</f>
        <v>olympics</v>
      </c>
      <c r="AZ335" s="3" t="str">
        <f>VLOOKUP($B335,[1]queries!$A$2:$V$697,AZ$1,FALSE)</f>
        <v>SELECT T2.city_name FROM games_city AS T1 INNER JOIN city AS T2 ON T1.city_id = T2.id INNER JOIN games AS T3 ON T1.games_id = T3.id WHERE T3.games_year = 1992</v>
      </c>
      <c r="BA335" s="3" t="str">
        <f>VLOOKUP($B335,[1]queries!$A$2:$V$697,BA$1,FALSE)</f>
        <v>Which city were the Olympic games held in 1992?</v>
      </c>
      <c r="BB335" s="3">
        <f>VLOOKUP($B335,[1]queries!$A$2:$V$697,BB$1,FALSE)</f>
        <v>2</v>
      </c>
      <c r="BC335" s="3">
        <f>VLOOKUP($B335,[1]queries!$A$2:$V$697,BC$1,FALSE)</f>
        <v>1</v>
      </c>
      <c r="BD335" s="3">
        <f>VLOOKUP($B335,[1]queries!$A$2:$V$697,BD$1,FALSE)</f>
        <v>0</v>
      </c>
      <c r="BE335" s="3">
        <f>VLOOKUP($B335,[1]queries!$A$2:$V$697,BE$1,FALSE)</f>
        <v>1</v>
      </c>
      <c r="BF335" s="3">
        <f>VLOOKUP($B335,[1]queries!$A$2:$V$697,BF$1,FALSE)</f>
        <v>3</v>
      </c>
      <c r="BG335" s="3">
        <f>VLOOKUP($B335,[1]queries!$A$2:$V$697,BG$1,FALSE)</f>
        <v>1</v>
      </c>
      <c r="BH335" s="3">
        <f>VLOOKUP($B335,[1]queries!$A$2:$V$697,BH$1,FALSE)</f>
        <v>2</v>
      </c>
      <c r="BI335" s="3">
        <f>VLOOKUP($B335,[1]queries!$A$2:$V$697,BI$1,FALSE)</f>
        <v>0</v>
      </c>
      <c r="BJ335" s="3">
        <f>VLOOKUP($B335,[1]queries!$A$2:$V$697,BJ$1,FALSE)</f>
        <v>2</v>
      </c>
      <c r="BK335" s="3">
        <f>VLOOKUP($B335,[1]queries!$A$2:$V$697,BK$1,FALSE)</f>
        <v>0</v>
      </c>
      <c r="BL335" s="3">
        <f>VLOOKUP($B335,[1]queries!$A$2:$V$697,BL$1,FALSE)</f>
        <v>0</v>
      </c>
      <c r="BM335" s="3">
        <f>VLOOKUP($B335,[1]queries!$A$2:$V$697,BM$1,FALSE)</f>
        <v>0</v>
      </c>
      <c r="BN335" s="3">
        <f>VLOOKUP($B335,[1]queries!$A$2:$V$697,BN$1,FALSE)</f>
        <v>0</v>
      </c>
      <c r="BO335" s="3">
        <f>VLOOKUP($B335,[1]queries!$A$2:$V$697,BO$1,FALSE)</f>
        <v>0</v>
      </c>
      <c r="BP335" s="3">
        <f>VLOOKUP($B335,[1]queries!$A$2:$V$697,BP$1,FALSE)</f>
        <v>0</v>
      </c>
      <c r="BQ335" s="3" t="str">
        <f>VLOOKUP($B335,[1]queries!$A$2:$V$697,BQ$1,FALSE)</f>
        <v/>
      </c>
      <c r="BR335" s="3">
        <f>VLOOKUP($B335,[1]queries!$A$2:$V$697,BR$1,FALSE)</f>
        <v>3</v>
      </c>
    </row>
    <row r="336" spans="1:70" x14ac:dyDescent="0.2">
      <c r="A336" s="1">
        <v>335</v>
      </c>
      <c r="B336" t="s">
        <v>388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0.28599999999999998</v>
      </c>
      <c r="Y336">
        <v>0</v>
      </c>
      <c r="Z336">
        <v>0</v>
      </c>
      <c r="AA336">
        <v>0</v>
      </c>
      <c r="AB336">
        <v>3</v>
      </c>
      <c r="AC336">
        <v>725</v>
      </c>
      <c r="AD336">
        <v>450</v>
      </c>
      <c r="AE336">
        <v>1175</v>
      </c>
      <c r="AF336">
        <v>5692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2</v>
      </c>
      <c r="AR336">
        <v>342</v>
      </c>
      <c r="AS336">
        <v>49</v>
      </c>
      <c r="AT336">
        <v>391</v>
      </c>
      <c r="AU336">
        <v>2054</v>
      </c>
      <c r="AV336" t="str">
        <f t="shared" si="16"/>
        <v/>
      </c>
      <c r="AW336">
        <f t="shared" si="17"/>
        <v>9.5333333333333325E-2</v>
      </c>
      <c r="AX336">
        <f t="shared" si="18"/>
        <v>0.33333333333333331</v>
      </c>
      <c r="AY336" s="3" t="str">
        <f>VLOOKUP($B336,[1]queries!$A$2:$V$697,AY$1,FALSE)</f>
        <v>olympics</v>
      </c>
      <c r="AZ336" s="3" t="str">
        <f>VLOOKUP($B336,[1]queries!$A$2:$V$697,AZ$1,FALSE)</f>
        <v>SELECT T2.city_name FROM games_city AS T1 INNER JOIN city AS T2 ON T1.city_id = T2.id GROUP BY T2.id, T2.city_name HAVING COUNT(T1.games_id) &gt;= 3</v>
      </c>
      <c r="BA336" s="3" t="str">
        <f>VLOOKUP($B336,[1]queries!$A$2:$V$697,BA$1,FALSE)</f>
        <v>Which cities hosted at least 3 Olympic games?</v>
      </c>
      <c r="BB336" s="3">
        <f>VLOOKUP($B336,[1]queries!$A$2:$V$697,BB$1,FALSE)</f>
        <v>2</v>
      </c>
      <c r="BC336" s="3">
        <f>VLOOKUP($B336,[1]queries!$A$2:$V$697,BC$1,FALSE)</f>
        <v>1</v>
      </c>
      <c r="BD336" s="3">
        <f>VLOOKUP($B336,[1]queries!$A$2:$V$697,BD$1,FALSE)</f>
        <v>0</v>
      </c>
      <c r="BE336" s="3">
        <f>VLOOKUP($B336,[1]queries!$A$2:$V$697,BE$1,FALSE)</f>
        <v>1</v>
      </c>
      <c r="BF336" s="3">
        <f>VLOOKUP($B336,[1]queries!$A$2:$V$697,BF$1,FALSE)</f>
        <v>2</v>
      </c>
      <c r="BG336" s="3">
        <f>VLOOKUP($B336,[1]queries!$A$2:$V$697,BG$1,FALSE)</f>
        <v>1</v>
      </c>
      <c r="BH336" s="3">
        <f>VLOOKUP($B336,[1]queries!$A$2:$V$697,BH$1,FALSE)</f>
        <v>2</v>
      </c>
      <c r="BI336" s="3">
        <f>VLOOKUP($B336,[1]queries!$A$2:$V$697,BI$1,FALSE)</f>
        <v>1</v>
      </c>
      <c r="BJ336" s="3">
        <f>VLOOKUP($B336,[1]queries!$A$2:$V$697,BJ$1,FALSE)</f>
        <v>1</v>
      </c>
      <c r="BK336" s="3">
        <f>VLOOKUP($B336,[1]queries!$A$2:$V$697,BK$1,FALSE)</f>
        <v>0</v>
      </c>
      <c r="BL336" s="3">
        <f>VLOOKUP($B336,[1]queries!$A$2:$V$697,BL$1,FALSE)</f>
        <v>1</v>
      </c>
      <c r="BM336" s="3">
        <f>VLOOKUP($B336,[1]queries!$A$2:$V$697,BM$1,FALSE)</f>
        <v>0</v>
      </c>
      <c r="BN336" s="3">
        <f>VLOOKUP($B336,[1]queries!$A$2:$V$697,BN$1,FALSE)</f>
        <v>0</v>
      </c>
      <c r="BO336" s="3">
        <f>VLOOKUP($B336,[1]queries!$A$2:$V$697,BO$1,FALSE)</f>
        <v>0</v>
      </c>
      <c r="BP336" s="3">
        <f>VLOOKUP($B336,[1]queries!$A$2:$V$697,BP$1,FALSE)</f>
        <v>0</v>
      </c>
      <c r="BQ336" s="3" t="str">
        <f>VLOOKUP($B336,[1]queries!$A$2:$V$697,BQ$1,FALSE)</f>
        <v/>
      </c>
      <c r="BR336" s="3">
        <f>VLOOKUP($B336,[1]queries!$A$2:$V$697,BR$1,FALSE)</f>
        <v>3</v>
      </c>
    </row>
    <row r="337" spans="1:70" x14ac:dyDescent="0.2">
      <c r="A337" s="1">
        <v>336</v>
      </c>
      <c r="B337" t="s">
        <v>389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2</v>
      </c>
      <c r="AC337">
        <v>262</v>
      </c>
      <c r="AD337">
        <v>21</v>
      </c>
      <c r="AE337">
        <v>283</v>
      </c>
      <c r="AF337">
        <v>1319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0.5</v>
      </c>
      <c r="AN337">
        <v>0</v>
      </c>
      <c r="AO337">
        <v>0</v>
      </c>
      <c r="AP337">
        <v>0</v>
      </c>
      <c r="AQ337">
        <v>3</v>
      </c>
      <c r="AR337">
        <v>583</v>
      </c>
      <c r="AS337">
        <v>58</v>
      </c>
      <c r="AT337">
        <v>641</v>
      </c>
      <c r="AU337">
        <v>3431</v>
      </c>
      <c r="AV337" t="str">
        <f t="shared" si="16"/>
        <v/>
      </c>
      <c r="AW337">
        <f t="shared" si="17"/>
        <v>0.33333333333333331</v>
      </c>
      <c r="AX337">
        <f t="shared" si="18"/>
        <v>0.16666666666666666</v>
      </c>
      <c r="AY337" s="3" t="str">
        <f>VLOOKUP($B337,[1]queries!$A$2:$V$697,AY$1,FALSE)</f>
        <v>olympics</v>
      </c>
      <c r="AZ337" s="3" t="str">
        <f>VLOOKUP($B337,[1]queries!$A$2:$V$697,AZ$1,FALSE)</f>
        <v>SELECT T2.city_name FROM games_city AS T1 INNER JOIN city AS T2 ON T1.city_id = T2.id INNER JOIN games AS T3 ON T1.games_id = T3.id WHERE T3.games_name = '1968 Winter'</v>
      </c>
      <c r="BA337" s="3" t="str">
        <f>VLOOKUP($B337,[1]queries!$A$2:$V$697,BA$1,FALSE)</f>
        <v>Tell the host city of the 1968 Winter Olympic Games.</v>
      </c>
      <c r="BB337" s="3">
        <f>VLOOKUP($B337,[1]queries!$A$2:$V$697,BB$1,FALSE)</f>
        <v>1</v>
      </c>
      <c r="BC337" s="3">
        <f>VLOOKUP($B337,[1]queries!$A$2:$V$697,BC$1,FALSE)</f>
        <v>1</v>
      </c>
      <c r="BD337" s="3">
        <f>VLOOKUP($B337,[1]queries!$A$2:$V$697,BD$1,FALSE)</f>
        <v>0</v>
      </c>
      <c r="BE337" s="3">
        <f>VLOOKUP($B337,[1]queries!$A$2:$V$697,BE$1,FALSE)</f>
        <v>1</v>
      </c>
      <c r="BF337" s="3">
        <f>VLOOKUP($B337,[1]queries!$A$2:$V$697,BF$1,FALSE)</f>
        <v>3</v>
      </c>
      <c r="BG337" s="3">
        <f>VLOOKUP($B337,[1]queries!$A$2:$V$697,BG$1,FALSE)</f>
        <v>0</v>
      </c>
      <c r="BH337" s="3">
        <f>VLOOKUP($B337,[1]queries!$A$2:$V$697,BH$1,FALSE)</f>
        <v>3</v>
      </c>
      <c r="BI337" s="3">
        <f>VLOOKUP($B337,[1]queries!$A$2:$V$697,BI$1,FALSE)</f>
        <v>0</v>
      </c>
      <c r="BJ337" s="3">
        <f>VLOOKUP($B337,[1]queries!$A$2:$V$697,BJ$1,FALSE)</f>
        <v>2</v>
      </c>
      <c r="BK337" s="3">
        <f>VLOOKUP($B337,[1]queries!$A$2:$V$697,BK$1,FALSE)</f>
        <v>0</v>
      </c>
      <c r="BL337" s="3">
        <f>VLOOKUP($B337,[1]queries!$A$2:$V$697,BL$1,FALSE)</f>
        <v>0</v>
      </c>
      <c r="BM337" s="3">
        <f>VLOOKUP($B337,[1]queries!$A$2:$V$697,BM$1,FALSE)</f>
        <v>0</v>
      </c>
      <c r="BN337" s="3">
        <f>VLOOKUP($B337,[1]queries!$A$2:$V$697,BN$1,FALSE)</f>
        <v>0</v>
      </c>
      <c r="BO337" s="3">
        <f>VLOOKUP($B337,[1]queries!$A$2:$V$697,BO$1,FALSE)</f>
        <v>0</v>
      </c>
      <c r="BP337" s="3">
        <f>VLOOKUP($B337,[1]queries!$A$2:$V$697,BP$1,FALSE)</f>
        <v>0</v>
      </c>
      <c r="BQ337" s="3" t="str">
        <f>VLOOKUP($B337,[1]queries!$A$2:$V$697,BQ$1,FALSE)</f>
        <v/>
      </c>
      <c r="BR337" s="3" t="str">
        <f>VLOOKUP($B337,[1]queries!$A$2:$V$697,BR$1,FALSE)</f>
        <v/>
      </c>
    </row>
    <row r="338" spans="1:70" x14ac:dyDescent="0.2">
      <c r="A338" s="1">
        <v>337</v>
      </c>
      <c r="B338" t="s">
        <v>390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2</v>
      </c>
      <c r="AC338">
        <v>617</v>
      </c>
      <c r="AD338">
        <v>296</v>
      </c>
      <c r="AE338">
        <v>913</v>
      </c>
      <c r="AF338">
        <v>3100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2</v>
      </c>
      <c r="AR338">
        <v>755</v>
      </c>
      <c r="AS338">
        <v>449</v>
      </c>
      <c r="AT338">
        <v>1204</v>
      </c>
      <c r="AU338">
        <v>2817</v>
      </c>
      <c r="AV338" t="str">
        <f t="shared" si="16"/>
        <v/>
      </c>
      <c r="AW338">
        <f t="shared" si="17"/>
        <v>0.33333333333333331</v>
      </c>
      <c r="AX338">
        <f t="shared" si="18"/>
        <v>0.33333333333333331</v>
      </c>
      <c r="AY338" s="3" t="str">
        <f>VLOOKUP($B338,[1]queries!$A$2:$V$697,AY$1,FALSE)</f>
        <v>movies_4</v>
      </c>
      <c r="AZ338" s="3" t="str">
        <f>VLOOKUP($B338,[1]queries!$A$2:$V$697,AZ$1,FALSE)</f>
        <v>SELECT T3.person_name FROM movie AS T1 INNER JOIN movie_crew AS T2 ON T1.movie_id = T2.movie_id INNER JOIN person AS T3 ON T2.person_id = T3.person_id WHERE T1.title = 'Land of the Dead' AND T2.job = 'Director'</v>
      </c>
      <c r="BA338" s="3" t="str">
        <f>VLOOKUP($B338,[1]queries!$A$2:$V$697,BA$1,FALSE)</f>
        <v>For the movie "Land of the Dead", who is its director?</v>
      </c>
      <c r="BB338" s="3">
        <f>VLOOKUP($B338,[1]queries!$A$2:$V$697,BB$1,FALSE)</f>
        <v>1</v>
      </c>
      <c r="BC338" s="3">
        <f>VLOOKUP($B338,[1]queries!$A$2:$V$697,BC$1,FALSE)</f>
        <v>1</v>
      </c>
      <c r="BD338" s="3">
        <f>VLOOKUP($B338,[1]queries!$A$2:$V$697,BD$1,FALSE)</f>
        <v>0</v>
      </c>
      <c r="BE338" s="3">
        <f>VLOOKUP($B338,[1]queries!$A$2:$V$697,BE$1,FALSE)</f>
        <v>1</v>
      </c>
      <c r="BF338" s="3">
        <f>VLOOKUP($B338,[1]queries!$A$2:$V$697,BF$1,FALSE)</f>
        <v>3</v>
      </c>
      <c r="BG338" s="3">
        <f>VLOOKUP($B338,[1]queries!$A$2:$V$697,BG$1,FALSE)</f>
        <v>0</v>
      </c>
      <c r="BH338" s="3">
        <f>VLOOKUP($B338,[1]queries!$A$2:$V$697,BH$1,FALSE)</f>
        <v>4</v>
      </c>
      <c r="BI338" s="3">
        <f>VLOOKUP($B338,[1]queries!$A$2:$V$697,BI$1,FALSE)</f>
        <v>0</v>
      </c>
      <c r="BJ338" s="3">
        <f>VLOOKUP($B338,[1]queries!$A$2:$V$697,BJ$1,FALSE)</f>
        <v>2</v>
      </c>
      <c r="BK338" s="3">
        <f>VLOOKUP($B338,[1]queries!$A$2:$V$697,BK$1,FALSE)</f>
        <v>0</v>
      </c>
      <c r="BL338" s="3">
        <f>VLOOKUP($B338,[1]queries!$A$2:$V$697,BL$1,FALSE)</f>
        <v>0</v>
      </c>
      <c r="BM338" s="3">
        <f>VLOOKUP($B338,[1]queries!$A$2:$V$697,BM$1,FALSE)</f>
        <v>0</v>
      </c>
      <c r="BN338" s="3">
        <f>VLOOKUP($B338,[1]queries!$A$2:$V$697,BN$1,FALSE)</f>
        <v>0</v>
      </c>
      <c r="BO338" s="3">
        <f>VLOOKUP($B338,[1]queries!$A$2:$V$697,BO$1,FALSE)</f>
        <v>0</v>
      </c>
      <c r="BP338" s="3">
        <f>VLOOKUP($B338,[1]queries!$A$2:$V$697,BP$1,FALSE)</f>
        <v>0</v>
      </c>
      <c r="BQ338" s="3" t="str">
        <f>VLOOKUP($B338,[1]queries!$A$2:$V$697,BQ$1,FALSE)</f>
        <v/>
      </c>
      <c r="BR338" s="3" t="str">
        <f>VLOOKUP($B338,[1]queries!$A$2:$V$697,BR$1,FALSE)</f>
        <v/>
      </c>
    </row>
    <row r="339" spans="1:70" x14ac:dyDescent="0.2">
      <c r="A339" s="1">
        <v>338</v>
      </c>
      <c r="B339" t="s">
        <v>391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0.16700000000000001</v>
      </c>
      <c r="Y339">
        <v>0</v>
      </c>
      <c r="Z339">
        <v>0</v>
      </c>
      <c r="AA339">
        <v>0</v>
      </c>
      <c r="AB339">
        <v>3</v>
      </c>
      <c r="AC339">
        <v>2000</v>
      </c>
      <c r="AD339">
        <v>1296</v>
      </c>
      <c r="AE339">
        <v>3296</v>
      </c>
      <c r="AF339">
        <v>9906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2</v>
      </c>
      <c r="AR339">
        <v>691</v>
      </c>
      <c r="AS339">
        <v>100</v>
      </c>
      <c r="AT339">
        <v>791</v>
      </c>
      <c r="AU339">
        <v>14810</v>
      </c>
      <c r="AV339" t="str">
        <f t="shared" si="16"/>
        <v/>
      </c>
      <c r="AW339">
        <f t="shared" si="17"/>
        <v>5.566666666666667E-2</v>
      </c>
      <c r="AX339">
        <f t="shared" si="18"/>
        <v>0.33333333333333331</v>
      </c>
      <c r="AY339" s="3" t="str">
        <f>VLOOKUP($B339,[1]queries!$A$2:$V$697,AY$1,FALSE)</f>
        <v>movies_4</v>
      </c>
      <c r="AZ339" s="3" t="str">
        <f>VLOOKUP($B339,[1]queries!$A$2:$V$697,AZ$1,FALSE)</f>
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</c>
      <c r="BA339" s="3" t="str">
        <f>VLOOKUP($B339,[1]queries!$A$2:$V$697,BA$1,FALSE)</f>
        <v>How many movies released in 1995 did Quentin Tarantino appear in?</v>
      </c>
      <c r="BB339" s="3">
        <f>VLOOKUP($B339,[1]queries!$A$2:$V$697,BB$1,FALSE)</f>
        <v>1</v>
      </c>
      <c r="BC339" s="3">
        <f>VLOOKUP($B339,[1]queries!$A$2:$V$697,BC$1,FALSE)</f>
        <v>1</v>
      </c>
      <c r="BD339" s="3">
        <f>VLOOKUP($B339,[1]queries!$A$2:$V$697,BD$1,FALSE)</f>
        <v>1</v>
      </c>
      <c r="BE339" s="3">
        <f>VLOOKUP($B339,[1]queries!$A$2:$V$697,BE$1,FALSE)</f>
        <v>0</v>
      </c>
      <c r="BF339" s="3">
        <f>VLOOKUP($B339,[1]queries!$A$2:$V$697,BF$1,FALSE)</f>
        <v>3</v>
      </c>
      <c r="BG339" s="3">
        <f>VLOOKUP($B339,[1]queries!$A$2:$V$697,BG$1,FALSE)</f>
        <v>1</v>
      </c>
      <c r="BH339" s="3">
        <f>VLOOKUP($B339,[1]queries!$A$2:$V$697,BH$1,FALSE)</f>
        <v>3</v>
      </c>
      <c r="BI339" s="3">
        <f>VLOOKUP($B339,[1]queries!$A$2:$V$697,BI$1,FALSE)</f>
        <v>1</v>
      </c>
      <c r="BJ339" s="3">
        <f>VLOOKUP($B339,[1]queries!$A$2:$V$697,BJ$1,FALSE)</f>
        <v>2</v>
      </c>
      <c r="BK339" s="3">
        <f>VLOOKUP($B339,[1]queries!$A$2:$V$697,BK$1,FALSE)</f>
        <v>0</v>
      </c>
      <c r="BL339" s="3">
        <f>VLOOKUP($B339,[1]queries!$A$2:$V$697,BL$1,FALSE)</f>
        <v>0</v>
      </c>
      <c r="BM339" s="3">
        <f>VLOOKUP($B339,[1]queries!$A$2:$V$697,BM$1,FALSE)</f>
        <v>0</v>
      </c>
      <c r="BN339" s="3">
        <f>VLOOKUP($B339,[1]queries!$A$2:$V$697,BN$1,FALSE)</f>
        <v>0</v>
      </c>
      <c r="BO339" s="3">
        <f>VLOOKUP($B339,[1]queries!$A$2:$V$697,BO$1,FALSE)</f>
        <v>0</v>
      </c>
      <c r="BP339" s="3">
        <f>VLOOKUP($B339,[1]queries!$A$2:$V$697,BP$1,FALSE)</f>
        <v>0</v>
      </c>
      <c r="BQ339" s="3" t="str">
        <f>VLOOKUP($B339,[1]queries!$A$2:$V$697,BQ$1,FALSE)</f>
        <v/>
      </c>
      <c r="BR339" s="3">
        <f>VLOOKUP($B339,[1]queries!$A$2:$V$697,BR$1,FALSE)</f>
        <v>4</v>
      </c>
    </row>
    <row r="340" spans="1:70" x14ac:dyDescent="0.2">
      <c r="A340" s="1">
        <v>339</v>
      </c>
      <c r="B340" t="s">
        <v>392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0.5</v>
      </c>
      <c r="Y340">
        <v>0</v>
      </c>
      <c r="Z340">
        <v>0</v>
      </c>
      <c r="AA340">
        <v>0</v>
      </c>
      <c r="AB340">
        <v>3</v>
      </c>
      <c r="AC340">
        <v>497</v>
      </c>
      <c r="AD340">
        <v>51</v>
      </c>
      <c r="AE340">
        <v>548</v>
      </c>
      <c r="AF340">
        <v>3213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0.1</v>
      </c>
      <c r="AN340">
        <v>0</v>
      </c>
      <c r="AO340">
        <v>0</v>
      </c>
      <c r="AP340">
        <v>0</v>
      </c>
      <c r="AQ340">
        <v>3</v>
      </c>
      <c r="AR340">
        <v>797</v>
      </c>
      <c r="AS340">
        <v>220</v>
      </c>
      <c r="AT340">
        <v>1017</v>
      </c>
      <c r="AU340">
        <v>3033</v>
      </c>
      <c r="AV340" t="str">
        <f t="shared" si="16"/>
        <v/>
      </c>
      <c r="AW340">
        <f t="shared" si="17"/>
        <v>0.16666666666666666</v>
      </c>
      <c r="AX340">
        <f t="shared" si="18"/>
        <v>3.3333333333333333E-2</v>
      </c>
      <c r="AY340" s="3" t="str">
        <f>VLOOKUP($B340,[1]queries!$A$2:$V$697,AY$1,FALSE)</f>
        <v>olympics</v>
      </c>
      <c r="AZ340" s="3" t="str">
        <f>VLOOKUP($B340,[1]queries!$A$2:$V$697,AZ$1,FALSE)</f>
        <v>SELECT T1.region_name FROM noc_region AS T1 INNER JOIN person_region AS T2 ON T1.id = T2.region_id INNER JOIN person AS T3 ON T2.person_id = T3.id WHERE T3.full_name = 'Estelle Nze Minko'</v>
      </c>
      <c r="BA340" s="3" t="str">
        <f>VLOOKUP($B340,[1]queries!$A$2:$V$697,BA$1,FALSE)</f>
        <v>Where is competitor Estelle Nze Minko from?</v>
      </c>
      <c r="BB340" s="3">
        <f>VLOOKUP($B340,[1]queries!$A$2:$V$697,BB$1,FALSE)</f>
        <v>1</v>
      </c>
      <c r="BC340" s="3">
        <f>VLOOKUP($B340,[1]queries!$A$2:$V$697,BC$1,FALSE)</f>
        <v>1</v>
      </c>
      <c r="BD340" s="3">
        <f>VLOOKUP($B340,[1]queries!$A$2:$V$697,BD$1,FALSE)</f>
        <v>0</v>
      </c>
      <c r="BE340" s="3">
        <f>VLOOKUP($B340,[1]queries!$A$2:$V$697,BE$1,FALSE)</f>
        <v>1</v>
      </c>
      <c r="BF340" s="3">
        <f>VLOOKUP($B340,[1]queries!$A$2:$V$697,BF$1,FALSE)</f>
        <v>3</v>
      </c>
      <c r="BG340" s="3">
        <f>VLOOKUP($B340,[1]queries!$A$2:$V$697,BG$1,FALSE)</f>
        <v>0</v>
      </c>
      <c r="BH340" s="3">
        <f>VLOOKUP($B340,[1]queries!$A$2:$V$697,BH$1,FALSE)</f>
        <v>3</v>
      </c>
      <c r="BI340" s="3">
        <f>VLOOKUP($B340,[1]queries!$A$2:$V$697,BI$1,FALSE)</f>
        <v>0</v>
      </c>
      <c r="BJ340" s="3">
        <f>VLOOKUP($B340,[1]queries!$A$2:$V$697,BJ$1,FALSE)</f>
        <v>2</v>
      </c>
      <c r="BK340" s="3">
        <f>VLOOKUP($B340,[1]queries!$A$2:$V$697,BK$1,FALSE)</f>
        <v>0</v>
      </c>
      <c r="BL340" s="3">
        <f>VLOOKUP($B340,[1]queries!$A$2:$V$697,BL$1,FALSE)</f>
        <v>0</v>
      </c>
      <c r="BM340" s="3">
        <f>VLOOKUP($B340,[1]queries!$A$2:$V$697,BM$1,FALSE)</f>
        <v>0</v>
      </c>
      <c r="BN340" s="3">
        <f>VLOOKUP($B340,[1]queries!$A$2:$V$697,BN$1,FALSE)</f>
        <v>0</v>
      </c>
      <c r="BO340" s="3">
        <f>VLOOKUP($B340,[1]queries!$A$2:$V$697,BO$1,FALSE)</f>
        <v>0</v>
      </c>
      <c r="BP340" s="3">
        <f>VLOOKUP($B340,[1]queries!$A$2:$V$697,BP$1,FALSE)</f>
        <v>0</v>
      </c>
      <c r="BQ340" s="3" t="str">
        <f>VLOOKUP($B340,[1]queries!$A$2:$V$697,BQ$1,FALSE)</f>
        <v/>
      </c>
      <c r="BR340" s="3" t="str">
        <f>VLOOKUP($B340,[1]queries!$A$2:$V$697,BR$1,FALSE)</f>
        <v/>
      </c>
    </row>
    <row r="341" spans="1:70" x14ac:dyDescent="0.2">
      <c r="A341" s="1">
        <v>340</v>
      </c>
      <c r="B341" t="s">
        <v>393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0.33300000000000002</v>
      </c>
      <c r="Y341">
        <v>0</v>
      </c>
      <c r="Z341">
        <v>0</v>
      </c>
      <c r="AA341">
        <v>0</v>
      </c>
      <c r="AB341">
        <v>3</v>
      </c>
      <c r="AC341">
        <v>628</v>
      </c>
      <c r="AD341">
        <v>152</v>
      </c>
      <c r="AE341">
        <v>780</v>
      </c>
      <c r="AF341">
        <v>4955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2</v>
      </c>
      <c r="AR341">
        <v>480</v>
      </c>
      <c r="AS341">
        <v>42</v>
      </c>
      <c r="AT341">
        <v>522</v>
      </c>
      <c r="AU341">
        <v>16433</v>
      </c>
      <c r="AV341" t="str">
        <f t="shared" si="16"/>
        <v/>
      </c>
      <c r="AW341">
        <f t="shared" si="17"/>
        <v>0.111</v>
      </c>
      <c r="AX341">
        <f t="shared" si="18"/>
        <v>0.33333333333333331</v>
      </c>
      <c r="AY341" s="3" t="str">
        <f>VLOOKUP($B341,[1]queries!$A$2:$V$697,AY$1,FALSE)</f>
        <v>olympics</v>
      </c>
      <c r="AZ341" s="3" t="str">
        <f>VLOOKUP($B341,[1]queries!$A$2:$V$697,AZ$1,FALSE)</f>
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</c>
      <c r="BA341" s="3" t="str">
        <f>VLOOKUP($B341,[1]queries!$A$2:$V$697,BA$1,FALSE)</f>
        <v>How many athlete from China participate in the 2016 Summer Olympics?</v>
      </c>
      <c r="BB341" s="3">
        <f>VLOOKUP($B341,[1]queries!$A$2:$V$697,BB$1,FALSE)</f>
        <v>1</v>
      </c>
      <c r="BC341" s="3">
        <f>VLOOKUP($B341,[1]queries!$A$2:$V$697,BC$1,FALSE)</f>
        <v>1</v>
      </c>
      <c r="BD341" s="3">
        <f>VLOOKUP($B341,[1]queries!$A$2:$V$697,BD$1,FALSE)</f>
        <v>1</v>
      </c>
      <c r="BE341" s="3">
        <f>VLOOKUP($B341,[1]queries!$A$2:$V$697,BE$1,FALSE)</f>
        <v>0</v>
      </c>
      <c r="BF341" s="3">
        <f>VLOOKUP($B341,[1]queries!$A$2:$V$697,BF$1,FALSE)</f>
        <v>5</v>
      </c>
      <c r="BG341" s="3">
        <f>VLOOKUP($B341,[1]queries!$A$2:$V$697,BG$1,FALSE)</f>
        <v>0</v>
      </c>
      <c r="BH341" s="3">
        <f>VLOOKUP($B341,[1]queries!$A$2:$V$697,BH$1,FALSE)</f>
        <v>6</v>
      </c>
      <c r="BI341" s="3">
        <f>VLOOKUP($B341,[1]queries!$A$2:$V$697,BI$1,FALSE)</f>
        <v>1</v>
      </c>
      <c r="BJ341" s="3">
        <f>VLOOKUP($B341,[1]queries!$A$2:$V$697,BJ$1,FALSE)</f>
        <v>4</v>
      </c>
      <c r="BK341" s="3">
        <f>VLOOKUP($B341,[1]queries!$A$2:$V$697,BK$1,FALSE)</f>
        <v>0</v>
      </c>
      <c r="BL341" s="3">
        <f>VLOOKUP($B341,[1]queries!$A$2:$V$697,BL$1,FALSE)</f>
        <v>0</v>
      </c>
      <c r="BM341" s="3">
        <f>VLOOKUP($B341,[1]queries!$A$2:$V$697,BM$1,FALSE)</f>
        <v>0</v>
      </c>
      <c r="BN341" s="3">
        <f>VLOOKUP($B341,[1]queries!$A$2:$V$697,BN$1,FALSE)</f>
        <v>0</v>
      </c>
      <c r="BO341" s="3">
        <f>VLOOKUP($B341,[1]queries!$A$2:$V$697,BO$1,FALSE)</f>
        <v>0</v>
      </c>
      <c r="BP341" s="3">
        <f>VLOOKUP($B341,[1]queries!$A$2:$V$697,BP$1,FALSE)</f>
        <v>0</v>
      </c>
      <c r="BQ341" s="3" t="str">
        <f>VLOOKUP($B341,[1]queries!$A$2:$V$697,BQ$1,FALSE)</f>
        <v/>
      </c>
      <c r="BR341" s="3" t="str">
        <f>VLOOKUP($B341,[1]queries!$A$2:$V$697,BR$1,FALSE)</f>
        <v/>
      </c>
    </row>
    <row r="342" spans="1:70" x14ac:dyDescent="0.2">
      <c r="A342" s="1">
        <v>341</v>
      </c>
      <c r="B342" t="s">
        <v>394</v>
      </c>
      <c r="C342">
        <v>0.875</v>
      </c>
      <c r="D342">
        <v>0.875</v>
      </c>
      <c r="E342">
        <v>0.875</v>
      </c>
      <c r="F342">
        <v>0.875</v>
      </c>
      <c r="G342">
        <v>0.875</v>
      </c>
      <c r="H342">
        <v>0.875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536</v>
      </c>
      <c r="O342">
        <v>95</v>
      </c>
      <c r="P342">
        <v>631</v>
      </c>
      <c r="Q342">
        <v>17482</v>
      </c>
      <c r="R342">
        <v>0.75</v>
      </c>
      <c r="S342">
        <v>0.75</v>
      </c>
      <c r="T342">
        <v>0.75</v>
      </c>
      <c r="U342">
        <v>0.75</v>
      </c>
      <c r="V342">
        <v>0.75</v>
      </c>
      <c r="W342">
        <v>0.75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506</v>
      </c>
      <c r="AD342">
        <v>88</v>
      </c>
      <c r="AE342">
        <v>594</v>
      </c>
      <c r="AF342">
        <v>14842</v>
      </c>
      <c r="AG342">
        <v>0.75</v>
      </c>
      <c r="AH342">
        <v>0.75</v>
      </c>
      <c r="AI342">
        <v>0.75</v>
      </c>
      <c r="AJ342">
        <v>0.75</v>
      </c>
      <c r="AK342">
        <v>0.75</v>
      </c>
      <c r="AL342">
        <v>0.75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504</v>
      </c>
      <c r="AS342">
        <v>88</v>
      </c>
      <c r="AT342">
        <v>592</v>
      </c>
      <c r="AU342">
        <v>20183</v>
      </c>
      <c r="AV342">
        <f t="shared" si="16"/>
        <v>0.625</v>
      </c>
      <c r="AW342">
        <f t="shared" si="17"/>
        <v>0.58333333333333337</v>
      </c>
      <c r="AX342">
        <f t="shared" si="18"/>
        <v>0.58333333333333337</v>
      </c>
      <c r="AY342" s="3" t="str">
        <f>VLOOKUP($B342,[1]queries!$A$2:$V$697,AY$1,FALSE)</f>
        <v>chemical_element</v>
      </c>
      <c r="AZ342" s="3" t="str">
        <f>VLOOKUP($B342,[1]queries!$A$2:$V$697,AZ$1,FALSE)</f>
        <v>SELECT atomic_number, symbol, element, periodic_table_group, period, block, atomic_weight, origin, phase FROM chemical_element WHERE symbol = 'Be' AND period = 2</v>
      </c>
      <c r="BA342" s="3" t="str">
        <f>VLOOKUP($B342,[1]queries!$A$2:$V$697,BA$1,FALSE)</f>
        <v>List the atomic_number, symbol, element, periodic_table_group, period, block, atomic_weight, origin and phase of chemical_elements WHERE symbol is equal to Be and period is equal to 2</v>
      </c>
      <c r="BB342" s="3">
        <f>VLOOKUP($B342,[1]queries!$A$2:$V$697,BB$1,FALSE)</f>
        <v>1</v>
      </c>
      <c r="BC342" s="3">
        <f>VLOOKUP($B342,[1]queries!$A$2:$V$697,BC$1,FALSE)</f>
        <v>9</v>
      </c>
      <c r="BD342" s="3">
        <f>VLOOKUP($B342,[1]queries!$A$2:$V$697,BD$1,FALSE)</f>
        <v>3</v>
      </c>
      <c r="BE342" s="3">
        <f>VLOOKUP($B342,[1]queries!$A$2:$V$697,BE$1,FALSE)</f>
        <v>6</v>
      </c>
      <c r="BF342" s="3">
        <f>VLOOKUP($B342,[1]queries!$A$2:$V$697,BF$1,FALSE)</f>
        <v>1</v>
      </c>
      <c r="BG342" s="3">
        <f>VLOOKUP($B342,[1]queries!$A$2:$V$697,BG$1,FALSE)</f>
        <v>1</v>
      </c>
      <c r="BH342" s="3">
        <f>VLOOKUP($B342,[1]queries!$A$2:$V$697,BH$1,FALSE)</f>
        <v>1</v>
      </c>
      <c r="BI342" s="3">
        <f>VLOOKUP($B342,[1]queries!$A$2:$V$697,BI$1,FALSE)</f>
        <v>0</v>
      </c>
      <c r="BJ342" s="3">
        <f>VLOOKUP($B342,[1]queries!$A$2:$V$697,BJ$1,FALSE)</f>
        <v>0</v>
      </c>
      <c r="BK342" s="3">
        <f>VLOOKUP($B342,[1]queries!$A$2:$V$697,BK$1,FALSE)</f>
        <v>0</v>
      </c>
      <c r="BL342" s="3">
        <f>VLOOKUP($B342,[1]queries!$A$2:$V$697,BL$1,FALSE)</f>
        <v>0</v>
      </c>
      <c r="BM342" s="3">
        <f>VLOOKUP($B342,[1]queries!$A$2:$V$697,BM$1,FALSE)</f>
        <v>0</v>
      </c>
      <c r="BN342" s="3">
        <f>VLOOKUP($B342,[1]queries!$A$2:$V$697,BN$1,FALSE)</f>
        <v>0</v>
      </c>
      <c r="BO342" s="3">
        <f>VLOOKUP($B342,[1]queries!$A$2:$V$697,BO$1,FALSE)</f>
        <v>0</v>
      </c>
      <c r="BP342" s="3">
        <f>VLOOKUP($B342,[1]queries!$A$2:$V$697,BP$1,FALSE)</f>
        <v>0</v>
      </c>
      <c r="BQ342" s="3">
        <f>VLOOKUP($B342,[1]queries!$A$2:$V$697,BQ$1,FALSE)</f>
        <v>9</v>
      </c>
      <c r="BR342" s="3">
        <f>VLOOKUP($B342,[1]queries!$A$2:$V$697,BR$1,FALSE)</f>
        <v>2</v>
      </c>
    </row>
    <row r="343" spans="1:70" x14ac:dyDescent="0.2">
      <c r="A343" s="1">
        <v>342</v>
      </c>
      <c r="B343" t="s">
        <v>395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328</v>
      </c>
      <c r="O343">
        <v>53</v>
      </c>
      <c r="P343">
        <v>381</v>
      </c>
      <c r="Q343">
        <v>16858</v>
      </c>
      <c r="R343">
        <v>0.66700000000000004</v>
      </c>
      <c r="S343">
        <v>0.66700000000000004</v>
      </c>
      <c r="T343">
        <v>0.66700000000000004</v>
      </c>
      <c r="U343">
        <v>0.66700000000000004</v>
      </c>
      <c r="V343">
        <v>0.66700000000000004</v>
      </c>
      <c r="W343">
        <v>0.66700000000000004</v>
      </c>
      <c r="X343">
        <v>1</v>
      </c>
      <c r="Y343">
        <v>0</v>
      </c>
      <c r="Z343">
        <v>0</v>
      </c>
      <c r="AA343">
        <v>0</v>
      </c>
      <c r="AB343">
        <v>2</v>
      </c>
      <c r="AC343">
        <v>307</v>
      </c>
      <c r="AD343">
        <v>35</v>
      </c>
      <c r="AE343">
        <v>342</v>
      </c>
      <c r="AF343">
        <v>18354</v>
      </c>
      <c r="AG343">
        <v>0.66700000000000004</v>
      </c>
      <c r="AH343">
        <v>0.66700000000000004</v>
      </c>
      <c r="AI343">
        <v>0.66700000000000004</v>
      </c>
      <c r="AJ343">
        <v>0.66700000000000004</v>
      </c>
      <c r="AK343">
        <v>0.66700000000000004</v>
      </c>
      <c r="AL343">
        <v>0.66700000000000004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305</v>
      </c>
      <c r="AS343">
        <v>54</v>
      </c>
      <c r="AT343">
        <v>359</v>
      </c>
      <c r="AU343">
        <v>18971</v>
      </c>
      <c r="AV343">
        <f t="shared" si="16"/>
        <v>1</v>
      </c>
      <c r="AW343">
        <f t="shared" si="17"/>
        <v>0.55566666666666664</v>
      </c>
      <c r="AX343">
        <f t="shared" si="18"/>
        <v>0.55566666666666664</v>
      </c>
      <c r="AY343" s="3" t="str">
        <f>VLOOKUP($B343,[1]queries!$A$2:$V$697,AY$1,FALSE)</f>
        <v>web_search_engine</v>
      </c>
      <c r="AZ343" s="3" t="str">
        <f>VLOOKUP($B343,[1]queries!$A$2:$V$697,AZ$1,FALSE)</f>
        <v>SELECT released_year, name, is_active FROM web_search_engine WHERE name = 'W3Catalog'</v>
      </c>
      <c r="BA343" s="3" t="str">
        <f>VLOOKUP($B343,[1]queries!$A$2:$V$697,BA$1,FALSE)</f>
        <v>List the released_year, name and is_active of web_search_engines WHERE name is equal to W3Catalog</v>
      </c>
      <c r="BB343" s="3">
        <f>VLOOKUP($B343,[1]queries!$A$2:$V$697,BB$1,FALSE)</f>
        <v>1</v>
      </c>
      <c r="BC343" s="3">
        <f>VLOOKUP($B343,[1]queries!$A$2:$V$697,BC$1,FALSE)</f>
        <v>3</v>
      </c>
      <c r="BD343" s="3">
        <f>VLOOKUP($B343,[1]queries!$A$2:$V$697,BD$1,FALSE)</f>
        <v>1</v>
      </c>
      <c r="BE343" s="3">
        <f>VLOOKUP($B343,[1]queries!$A$2:$V$697,BE$1,FALSE)</f>
        <v>2</v>
      </c>
      <c r="BF343" s="3">
        <f>VLOOKUP($B343,[1]queries!$A$2:$V$697,BF$1,FALSE)</f>
        <v>1</v>
      </c>
      <c r="BG343" s="3">
        <f>VLOOKUP($B343,[1]queries!$A$2:$V$697,BG$1,FALSE)</f>
        <v>0</v>
      </c>
      <c r="BH343" s="3">
        <f>VLOOKUP($B343,[1]queries!$A$2:$V$697,BH$1,FALSE)</f>
        <v>1</v>
      </c>
      <c r="BI343" s="3">
        <f>VLOOKUP($B343,[1]queries!$A$2:$V$697,BI$1,FALSE)</f>
        <v>0</v>
      </c>
      <c r="BJ343" s="3">
        <f>VLOOKUP($B343,[1]queries!$A$2:$V$697,BJ$1,FALSE)</f>
        <v>0</v>
      </c>
      <c r="BK343" s="3">
        <f>VLOOKUP($B343,[1]queries!$A$2:$V$697,BK$1,FALSE)</f>
        <v>0</v>
      </c>
      <c r="BL343" s="3">
        <f>VLOOKUP($B343,[1]queries!$A$2:$V$697,BL$1,FALSE)</f>
        <v>0</v>
      </c>
      <c r="BM343" s="3">
        <f>VLOOKUP($B343,[1]queries!$A$2:$V$697,BM$1,FALSE)</f>
        <v>0</v>
      </c>
      <c r="BN343" s="3">
        <f>VLOOKUP($B343,[1]queries!$A$2:$V$697,BN$1,FALSE)</f>
        <v>0</v>
      </c>
      <c r="BO343" s="3">
        <f>VLOOKUP($B343,[1]queries!$A$2:$V$697,BO$1,FALSE)</f>
        <v>0</v>
      </c>
      <c r="BP343" s="3">
        <f>VLOOKUP($B343,[1]queries!$A$2:$V$697,BP$1,FALSE)</f>
        <v>0</v>
      </c>
      <c r="BQ343" s="3">
        <f>VLOOKUP($B343,[1]queries!$A$2:$V$697,BQ$1,FALSE)</f>
        <v>3</v>
      </c>
      <c r="BR343" s="3" t="str">
        <f>VLOOKUP($B343,[1]queries!$A$2:$V$697,BR$1,FALSE)</f>
        <v/>
      </c>
    </row>
    <row r="344" spans="1:70" x14ac:dyDescent="0.2">
      <c r="A344" s="1">
        <v>343</v>
      </c>
      <c r="B344" t="s">
        <v>396</v>
      </c>
      <c r="C344">
        <v>0.77800000000000002</v>
      </c>
      <c r="D344">
        <v>0.77800000000000002</v>
      </c>
      <c r="E344">
        <v>0.77800000000000002</v>
      </c>
      <c r="F344">
        <v>0.77800000000000002</v>
      </c>
      <c r="G344">
        <v>0.77800000000000002</v>
      </c>
      <c r="H344">
        <v>0.77800000000000002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531</v>
      </c>
      <c r="O344">
        <v>90</v>
      </c>
      <c r="P344">
        <v>621</v>
      </c>
      <c r="Q344">
        <v>16431</v>
      </c>
      <c r="R344">
        <v>0.77800000000000002</v>
      </c>
      <c r="S344">
        <v>0.77800000000000002</v>
      </c>
      <c r="T344">
        <v>0.77800000000000002</v>
      </c>
      <c r="U344">
        <v>0.77800000000000002</v>
      </c>
      <c r="V344">
        <v>0.77800000000000002</v>
      </c>
      <c r="W344">
        <v>0.77800000000000002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509</v>
      </c>
      <c r="AD344">
        <v>148</v>
      </c>
      <c r="AE344">
        <v>657</v>
      </c>
      <c r="AF344">
        <v>18167</v>
      </c>
      <c r="AG344">
        <v>0.77800000000000002</v>
      </c>
      <c r="AH344">
        <v>0.77800000000000002</v>
      </c>
      <c r="AI344">
        <v>0.77800000000000002</v>
      </c>
      <c r="AJ344">
        <v>0.77800000000000002</v>
      </c>
      <c r="AK344">
        <v>0.77800000000000002</v>
      </c>
      <c r="AL344">
        <v>0.77800000000000002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503</v>
      </c>
      <c r="AS344">
        <v>87</v>
      </c>
      <c r="AT344">
        <v>590</v>
      </c>
      <c r="AU344">
        <v>14050</v>
      </c>
      <c r="AV344">
        <f t="shared" si="16"/>
        <v>0.59266666666666667</v>
      </c>
      <c r="AW344">
        <f t="shared" si="17"/>
        <v>0.59266666666666667</v>
      </c>
      <c r="AX344">
        <f t="shared" si="18"/>
        <v>0.59266666666666667</v>
      </c>
      <c r="AY344" s="3" t="str">
        <f>VLOOKUP($B344,[1]queries!$A$2:$V$697,AY$1,FALSE)</f>
        <v>chemical_element</v>
      </c>
      <c r="AZ344" s="3" t="str">
        <f>VLOOKUP($B344,[1]queries!$A$2:$V$697,AZ$1,FALSE)</f>
        <v>SELECT atomic_number, symbol, element, periodic_table_group, period, block, atomic_weight, origin, phase FROM chemical_element WHERE symbol = 'Li' AND period = 2</v>
      </c>
      <c r="BA344" s="3" t="str">
        <f>VLOOKUP($B344,[1]queries!$A$2:$V$697,BA$1,FALSE)</f>
        <v>List the atomic_number, symbol, element, periodic_table_group, period, block, atomic_weight, origin and phase of chemical_elements WHERE symbol is equal to Li and period is equal to 2</v>
      </c>
      <c r="BB344" s="3">
        <f>VLOOKUP($B344,[1]queries!$A$2:$V$697,BB$1,FALSE)</f>
        <v>1</v>
      </c>
      <c r="BC344" s="3">
        <f>VLOOKUP($B344,[1]queries!$A$2:$V$697,BC$1,FALSE)</f>
        <v>9</v>
      </c>
      <c r="BD344" s="3">
        <f>VLOOKUP($B344,[1]queries!$A$2:$V$697,BD$1,FALSE)</f>
        <v>3</v>
      </c>
      <c r="BE344" s="3">
        <f>VLOOKUP($B344,[1]queries!$A$2:$V$697,BE$1,FALSE)</f>
        <v>6</v>
      </c>
      <c r="BF344" s="3">
        <f>VLOOKUP($B344,[1]queries!$A$2:$V$697,BF$1,FALSE)</f>
        <v>1</v>
      </c>
      <c r="BG344" s="3">
        <f>VLOOKUP($B344,[1]queries!$A$2:$V$697,BG$1,FALSE)</f>
        <v>1</v>
      </c>
      <c r="BH344" s="3">
        <f>VLOOKUP($B344,[1]queries!$A$2:$V$697,BH$1,FALSE)</f>
        <v>1</v>
      </c>
      <c r="BI344" s="3">
        <f>VLOOKUP($B344,[1]queries!$A$2:$V$697,BI$1,FALSE)</f>
        <v>0</v>
      </c>
      <c r="BJ344" s="3">
        <f>VLOOKUP($B344,[1]queries!$A$2:$V$697,BJ$1,FALSE)</f>
        <v>0</v>
      </c>
      <c r="BK344" s="3">
        <f>VLOOKUP($B344,[1]queries!$A$2:$V$697,BK$1,FALSE)</f>
        <v>0</v>
      </c>
      <c r="BL344" s="3">
        <f>VLOOKUP($B344,[1]queries!$A$2:$V$697,BL$1,FALSE)</f>
        <v>0</v>
      </c>
      <c r="BM344" s="3">
        <f>VLOOKUP($B344,[1]queries!$A$2:$V$697,BM$1,FALSE)</f>
        <v>0</v>
      </c>
      <c r="BN344" s="3">
        <f>VLOOKUP($B344,[1]queries!$A$2:$V$697,BN$1,FALSE)</f>
        <v>0</v>
      </c>
      <c r="BO344" s="3">
        <f>VLOOKUP($B344,[1]queries!$A$2:$V$697,BO$1,FALSE)</f>
        <v>0</v>
      </c>
      <c r="BP344" s="3">
        <f>VLOOKUP($B344,[1]queries!$A$2:$V$697,BP$1,FALSE)</f>
        <v>0</v>
      </c>
      <c r="BQ344" s="3">
        <f>VLOOKUP($B344,[1]queries!$A$2:$V$697,BQ$1,FALSE)</f>
        <v>9</v>
      </c>
      <c r="BR344" s="3">
        <f>VLOOKUP($B344,[1]queries!$A$2:$V$697,BR$1,FALSE)</f>
        <v>2</v>
      </c>
    </row>
    <row r="345" spans="1:70" x14ac:dyDescent="0.2">
      <c r="A345" s="1">
        <v>344</v>
      </c>
      <c r="B345" t="s">
        <v>397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5</v>
      </c>
      <c r="N345">
        <v>1408</v>
      </c>
      <c r="O345">
        <v>729</v>
      </c>
      <c r="P345">
        <v>2137</v>
      </c>
      <c r="Q345">
        <v>53457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2</v>
      </c>
      <c r="AC345">
        <v>277</v>
      </c>
      <c r="AD345">
        <v>78</v>
      </c>
      <c r="AE345">
        <v>355</v>
      </c>
      <c r="AF345">
        <v>4282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0.5</v>
      </c>
      <c r="AN345">
        <v>0</v>
      </c>
      <c r="AO345">
        <v>0</v>
      </c>
      <c r="AP345">
        <v>0</v>
      </c>
      <c r="AQ345">
        <v>3</v>
      </c>
      <c r="AR345">
        <v>585</v>
      </c>
      <c r="AS345">
        <v>72</v>
      </c>
      <c r="AT345">
        <v>657</v>
      </c>
      <c r="AU345">
        <v>5324</v>
      </c>
      <c r="AV345">
        <f t="shared" si="16"/>
        <v>0.33333333333333331</v>
      </c>
      <c r="AW345">
        <f t="shared" si="17"/>
        <v>0.33333333333333331</v>
      </c>
      <c r="AX345">
        <f t="shared" si="18"/>
        <v>0.16666666666666666</v>
      </c>
      <c r="AY345" s="3" t="str">
        <f>VLOOKUP($B345,[1]queries!$A$2:$V$697,AY$1,FALSE)</f>
        <v>university</v>
      </c>
      <c r="AZ345" s="3" t="str">
        <f>VLOOKUP($B345,[1]queries!$A$2:$V$697,AZ$1,FALSE)</f>
        <v>SELECT T2.country_name FROM university AS T1 INNER JOIN country AS T2 ON T1.country_id = T2.id WHERE T1.university_name = 'Harvard University'</v>
      </c>
      <c r="BA345" s="3" t="str">
        <f>VLOOKUP($B345,[1]queries!$A$2:$V$697,BA$1,FALSE)</f>
        <v>Which country is Harvard University in?</v>
      </c>
      <c r="BB345" s="3">
        <f>VLOOKUP($B345,[1]queries!$A$2:$V$697,BB$1,FALSE)</f>
        <v>1</v>
      </c>
      <c r="BC345" s="3">
        <f>VLOOKUP($B345,[1]queries!$A$2:$V$697,BC$1,FALSE)</f>
        <v>1</v>
      </c>
      <c r="BD345" s="3">
        <f>VLOOKUP($B345,[1]queries!$A$2:$V$697,BD$1,FALSE)</f>
        <v>0</v>
      </c>
      <c r="BE345" s="3">
        <f>VLOOKUP($B345,[1]queries!$A$2:$V$697,BE$1,FALSE)</f>
        <v>1</v>
      </c>
      <c r="BF345" s="3">
        <f>VLOOKUP($B345,[1]queries!$A$2:$V$697,BF$1,FALSE)</f>
        <v>2</v>
      </c>
      <c r="BG345" s="3">
        <f>VLOOKUP($B345,[1]queries!$A$2:$V$697,BG$1,FALSE)</f>
        <v>0</v>
      </c>
      <c r="BH345" s="3">
        <f>VLOOKUP($B345,[1]queries!$A$2:$V$697,BH$1,FALSE)</f>
        <v>2</v>
      </c>
      <c r="BI345" s="3">
        <f>VLOOKUP($B345,[1]queries!$A$2:$V$697,BI$1,FALSE)</f>
        <v>0</v>
      </c>
      <c r="BJ345" s="3">
        <f>VLOOKUP($B345,[1]queries!$A$2:$V$697,BJ$1,FALSE)</f>
        <v>1</v>
      </c>
      <c r="BK345" s="3">
        <f>VLOOKUP($B345,[1]queries!$A$2:$V$697,BK$1,FALSE)</f>
        <v>0</v>
      </c>
      <c r="BL345" s="3">
        <f>VLOOKUP($B345,[1]queries!$A$2:$V$697,BL$1,FALSE)</f>
        <v>0</v>
      </c>
      <c r="BM345" s="3">
        <f>VLOOKUP($B345,[1]queries!$A$2:$V$697,BM$1,FALSE)</f>
        <v>0</v>
      </c>
      <c r="BN345" s="3">
        <f>VLOOKUP($B345,[1]queries!$A$2:$V$697,BN$1,FALSE)</f>
        <v>0</v>
      </c>
      <c r="BO345" s="3">
        <f>VLOOKUP($B345,[1]queries!$A$2:$V$697,BO$1,FALSE)</f>
        <v>0</v>
      </c>
      <c r="BP345" s="3">
        <f>VLOOKUP($B345,[1]queries!$A$2:$V$697,BP$1,FALSE)</f>
        <v>0</v>
      </c>
      <c r="BQ345" s="3" t="str">
        <f>VLOOKUP($B345,[1]queries!$A$2:$V$697,BQ$1,FALSE)</f>
        <v/>
      </c>
      <c r="BR345" s="3" t="str">
        <f>VLOOKUP($B345,[1]queries!$A$2:$V$697,BR$1,FALSE)</f>
        <v/>
      </c>
    </row>
    <row r="346" spans="1:70" x14ac:dyDescent="0.2">
      <c r="A346" s="1">
        <v>345</v>
      </c>
      <c r="B346" t="s">
        <v>398</v>
      </c>
      <c r="C346">
        <v>0.246</v>
      </c>
      <c r="D346">
        <v>0.26200000000000001</v>
      </c>
      <c r="E346">
        <v>0.21299999999999999</v>
      </c>
      <c r="F346">
        <v>0.253</v>
      </c>
      <c r="G346">
        <v>0.22900000000000001</v>
      </c>
      <c r="H346">
        <v>0.25700000000000001</v>
      </c>
      <c r="I346">
        <v>0.84799999999999998</v>
      </c>
      <c r="J346">
        <v>0</v>
      </c>
      <c r="K346">
        <v>0</v>
      </c>
      <c r="L346">
        <v>0</v>
      </c>
      <c r="M346">
        <v>6</v>
      </c>
      <c r="N346">
        <v>6350</v>
      </c>
      <c r="O346">
        <v>2357</v>
      </c>
      <c r="P346">
        <v>8707</v>
      </c>
      <c r="Q346">
        <v>70908</v>
      </c>
      <c r="R346">
        <v>0.378</v>
      </c>
      <c r="S346">
        <v>0.378</v>
      </c>
      <c r="T346">
        <v>0.373</v>
      </c>
      <c r="U346">
        <v>0.41299999999999998</v>
      </c>
      <c r="V346">
        <v>0.376</v>
      </c>
      <c r="W346">
        <v>0.39500000000000002</v>
      </c>
      <c r="X346">
        <v>0.92</v>
      </c>
      <c r="Y346">
        <v>0.152</v>
      </c>
      <c r="Z346">
        <v>0.152</v>
      </c>
      <c r="AA346">
        <v>0.152</v>
      </c>
      <c r="AB346">
        <v>3</v>
      </c>
      <c r="AC346">
        <v>1844</v>
      </c>
      <c r="AD346">
        <v>1284</v>
      </c>
      <c r="AE346">
        <v>3128</v>
      </c>
      <c r="AF346">
        <v>38614</v>
      </c>
      <c r="AG346">
        <v>0.314</v>
      </c>
      <c r="AH346">
        <v>0.314</v>
      </c>
      <c r="AI346">
        <v>0.21299999999999999</v>
      </c>
      <c r="AJ346">
        <v>0.253</v>
      </c>
      <c r="AK346">
        <v>0.254</v>
      </c>
      <c r="AL346">
        <v>0.28000000000000003</v>
      </c>
      <c r="AM346">
        <v>0.67400000000000004</v>
      </c>
      <c r="AN346">
        <v>0</v>
      </c>
      <c r="AO346">
        <v>0</v>
      </c>
      <c r="AP346">
        <v>0</v>
      </c>
      <c r="AQ346">
        <v>4</v>
      </c>
      <c r="AR346">
        <v>2030</v>
      </c>
      <c r="AS346">
        <v>972</v>
      </c>
      <c r="AT346">
        <v>3002</v>
      </c>
      <c r="AU346">
        <v>37062</v>
      </c>
      <c r="AV346">
        <f t="shared" si="16"/>
        <v>0.36833333333333335</v>
      </c>
      <c r="AW346">
        <f t="shared" si="17"/>
        <v>0.48899999999999993</v>
      </c>
      <c r="AX346">
        <f t="shared" si="18"/>
        <v>0.318</v>
      </c>
      <c r="AY346" s="3" t="str">
        <f>VLOOKUP($B346,[1]queries!$A$2:$V$697,AY$1,FALSE)</f>
        <v>video_game_publisher</v>
      </c>
      <c r="AZ346" s="3" t="str">
        <f>VLOOKUP($B346,[1]queries!$A$2:$V$697,AZ$1,FALSE)</f>
        <v>SELECT publisher_name, established_in_year, nation FROM video_game_publisher WHERE established_in_year &gt;= 2010</v>
      </c>
      <c r="BA346" s="3" t="str">
        <f>VLOOKUP($B346,[1]queries!$A$2:$V$697,BA$1,FALSE)</f>
        <v>List the publisher_name, established_in_year and nation of video_game_publishers WHERE established_in_year is greater or equal than 2010</v>
      </c>
      <c r="BB346" s="3">
        <f>VLOOKUP($B346,[1]queries!$A$2:$V$697,BB$1,FALSE)</f>
        <v>46</v>
      </c>
      <c r="BC346" s="3">
        <f>VLOOKUP($B346,[1]queries!$A$2:$V$697,BC$1,FALSE)</f>
        <v>3</v>
      </c>
      <c r="BD346" s="3">
        <f>VLOOKUP($B346,[1]queries!$A$2:$V$697,BD$1,FALSE)</f>
        <v>1</v>
      </c>
      <c r="BE346" s="3">
        <f>VLOOKUP($B346,[1]queries!$A$2:$V$697,BE$1,FALSE)</f>
        <v>2</v>
      </c>
      <c r="BF346" s="3">
        <f>VLOOKUP($B346,[1]queries!$A$2:$V$697,BF$1,FALSE)</f>
        <v>1</v>
      </c>
      <c r="BG346" s="3">
        <f>VLOOKUP($B346,[1]queries!$A$2:$V$697,BG$1,FALSE)</f>
        <v>1</v>
      </c>
      <c r="BH346" s="3">
        <f>VLOOKUP($B346,[1]queries!$A$2:$V$697,BH$1,FALSE)</f>
        <v>0</v>
      </c>
      <c r="BI346" s="3">
        <f>VLOOKUP($B346,[1]queries!$A$2:$V$697,BI$1,FALSE)</f>
        <v>0</v>
      </c>
      <c r="BJ346" s="3">
        <f>VLOOKUP($B346,[1]queries!$A$2:$V$697,BJ$1,FALSE)</f>
        <v>0</v>
      </c>
      <c r="BK346" s="3">
        <f>VLOOKUP($B346,[1]queries!$A$2:$V$697,BK$1,FALSE)</f>
        <v>0</v>
      </c>
      <c r="BL346" s="3">
        <f>VLOOKUP($B346,[1]queries!$A$2:$V$697,BL$1,FALSE)</f>
        <v>0</v>
      </c>
      <c r="BM346" s="3">
        <f>VLOOKUP($B346,[1]queries!$A$2:$V$697,BM$1,FALSE)</f>
        <v>0</v>
      </c>
      <c r="BN346" s="3">
        <f>VLOOKUP($B346,[1]queries!$A$2:$V$697,BN$1,FALSE)</f>
        <v>0</v>
      </c>
      <c r="BO346" s="3">
        <f>VLOOKUP($B346,[1]queries!$A$2:$V$697,BO$1,FALSE)</f>
        <v>0</v>
      </c>
      <c r="BP346" s="3">
        <f>VLOOKUP($B346,[1]queries!$A$2:$V$697,BP$1,FALSE)</f>
        <v>0</v>
      </c>
      <c r="BQ346" s="3">
        <f>VLOOKUP($B346,[1]queries!$A$2:$V$697,BQ$1,FALSE)</f>
        <v>3</v>
      </c>
      <c r="BR346" s="3" t="str">
        <f>VLOOKUP($B346,[1]queries!$A$2:$V$697,BR$1,FALSE)</f>
        <v/>
      </c>
    </row>
    <row r="347" spans="1:70" x14ac:dyDescent="0.2">
      <c r="A347" s="1">
        <v>346</v>
      </c>
      <c r="B347" t="s">
        <v>399</v>
      </c>
      <c r="C347">
        <v>0.41699999999999998</v>
      </c>
      <c r="D347">
        <v>0.5</v>
      </c>
      <c r="E347">
        <v>0.83299999999999996</v>
      </c>
      <c r="F347">
        <v>0.83299999999999996</v>
      </c>
      <c r="G347">
        <v>0.55600000000000005</v>
      </c>
      <c r="H347">
        <v>0.625</v>
      </c>
      <c r="I347">
        <v>0.44400000000000001</v>
      </c>
      <c r="J347">
        <v>0.25</v>
      </c>
      <c r="K347">
        <v>0.25</v>
      </c>
      <c r="L347">
        <v>0.25</v>
      </c>
      <c r="M347">
        <v>10</v>
      </c>
      <c r="N347">
        <v>11381</v>
      </c>
      <c r="O347">
        <v>3052</v>
      </c>
      <c r="P347">
        <v>14433</v>
      </c>
      <c r="Q347">
        <v>111117</v>
      </c>
      <c r="R347">
        <v>0.54500000000000004</v>
      </c>
      <c r="S347">
        <v>0.63600000000000001</v>
      </c>
      <c r="T347">
        <v>0.5</v>
      </c>
      <c r="U347">
        <v>0.5</v>
      </c>
      <c r="V347">
        <v>0.52200000000000002</v>
      </c>
      <c r="W347">
        <v>0.56000000000000005</v>
      </c>
      <c r="X347">
        <v>0.75</v>
      </c>
      <c r="Y347">
        <v>0</v>
      </c>
      <c r="Z347">
        <v>0</v>
      </c>
      <c r="AA347">
        <v>0</v>
      </c>
      <c r="AB347">
        <v>2</v>
      </c>
      <c r="AC347">
        <v>395</v>
      </c>
      <c r="AD347">
        <v>282</v>
      </c>
      <c r="AE347">
        <v>677</v>
      </c>
      <c r="AF347">
        <v>19339</v>
      </c>
      <c r="AG347">
        <v>0.47099999999999997</v>
      </c>
      <c r="AH347">
        <v>0.64700000000000002</v>
      </c>
      <c r="AI347">
        <v>0.66700000000000004</v>
      </c>
      <c r="AJ347">
        <v>0.66700000000000004</v>
      </c>
      <c r="AK347">
        <v>0.55200000000000005</v>
      </c>
      <c r="AL347">
        <v>0.65700000000000003</v>
      </c>
      <c r="AM347">
        <v>0.8</v>
      </c>
      <c r="AN347">
        <v>0.25</v>
      </c>
      <c r="AO347">
        <v>0.25</v>
      </c>
      <c r="AP347">
        <v>0.25</v>
      </c>
      <c r="AQ347">
        <v>3</v>
      </c>
      <c r="AR347">
        <v>844</v>
      </c>
      <c r="AS347">
        <v>351</v>
      </c>
      <c r="AT347">
        <v>1195</v>
      </c>
      <c r="AU347">
        <v>29136</v>
      </c>
      <c r="AV347">
        <f t="shared" si="16"/>
        <v>0.43966666666666665</v>
      </c>
      <c r="AW347">
        <f t="shared" si="17"/>
        <v>0.4366666666666667</v>
      </c>
      <c r="AX347">
        <f t="shared" si="18"/>
        <v>0.56900000000000006</v>
      </c>
      <c r="AY347" s="3" t="str">
        <f>VLOOKUP($B347,[1]queries!$A$2:$V$697,AY$1,FALSE)</f>
        <v>web_search_engine</v>
      </c>
      <c r="AZ347" s="3" t="str">
        <f>VLOOKUP($B347,[1]queries!$A$2:$V$697,AZ$1,FALSE)</f>
        <v>SELECT released_year, name, is_active FROM web_search_engine WHERE released_year &lt;= 1994</v>
      </c>
      <c r="BA347" s="3" t="str">
        <f>VLOOKUP($B347,[1]queries!$A$2:$V$697,BA$1,FALSE)</f>
        <v>List the released_year, name and is_active of web_search_engines WHERE released_year is smaller or equal than 1994</v>
      </c>
      <c r="BB347" s="3">
        <f>VLOOKUP($B347,[1]queries!$A$2:$V$697,BB$1,FALSE)</f>
        <v>8</v>
      </c>
      <c r="BC347" s="3">
        <f>VLOOKUP($B347,[1]queries!$A$2:$V$697,BC$1,FALSE)</f>
        <v>3</v>
      </c>
      <c r="BD347" s="3">
        <f>VLOOKUP($B347,[1]queries!$A$2:$V$697,BD$1,FALSE)</f>
        <v>1</v>
      </c>
      <c r="BE347" s="3">
        <f>VLOOKUP($B347,[1]queries!$A$2:$V$697,BE$1,FALSE)</f>
        <v>2</v>
      </c>
      <c r="BF347" s="3">
        <f>VLOOKUP($B347,[1]queries!$A$2:$V$697,BF$1,FALSE)</f>
        <v>1</v>
      </c>
      <c r="BG347" s="3">
        <f>VLOOKUP($B347,[1]queries!$A$2:$V$697,BG$1,FALSE)</f>
        <v>1</v>
      </c>
      <c r="BH347" s="3">
        <f>VLOOKUP($B347,[1]queries!$A$2:$V$697,BH$1,FALSE)</f>
        <v>0</v>
      </c>
      <c r="BI347" s="3">
        <f>VLOOKUP($B347,[1]queries!$A$2:$V$697,BI$1,FALSE)</f>
        <v>0</v>
      </c>
      <c r="BJ347" s="3">
        <f>VLOOKUP($B347,[1]queries!$A$2:$V$697,BJ$1,FALSE)</f>
        <v>0</v>
      </c>
      <c r="BK347" s="3">
        <f>VLOOKUP($B347,[1]queries!$A$2:$V$697,BK$1,FALSE)</f>
        <v>0</v>
      </c>
      <c r="BL347" s="3">
        <f>VLOOKUP($B347,[1]queries!$A$2:$V$697,BL$1,FALSE)</f>
        <v>0</v>
      </c>
      <c r="BM347" s="3">
        <f>VLOOKUP($B347,[1]queries!$A$2:$V$697,BM$1,FALSE)</f>
        <v>0</v>
      </c>
      <c r="BN347" s="3">
        <f>VLOOKUP($B347,[1]queries!$A$2:$V$697,BN$1,FALSE)</f>
        <v>0</v>
      </c>
      <c r="BO347" s="3">
        <f>VLOOKUP($B347,[1]queries!$A$2:$V$697,BO$1,FALSE)</f>
        <v>0</v>
      </c>
      <c r="BP347" s="3">
        <f>VLOOKUP($B347,[1]queries!$A$2:$V$697,BP$1,FALSE)</f>
        <v>0</v>
      </c>
      <c r="BQ347" s="3">
        <f>VLOOKUP($B347,[1]queries!$A$2:$V$697,BQ$1,FALSE)</f>
        <v>3</v>
      </c>
      <c r="BR347" s="3" t="str">
        <f>VLOOKUP($B347,[1]queries!$A$2:$V$697,BR$1,FALSE)</f>
        <v/>
      </c>
    </row>
    <row r="348" spans="1:70" x14ac:dyDescent="0.2">
      <c r="A348" s="1">
        <v>347</v>
      </c>
      <c r="B348" t="s">
        <v>400</v>
      </c>
      <c r="C348">
        <v>0.77800000000000002</v>
      </c>
      <c r="D348">
        <v>0.77800000000000002</v>
      </c>
      <c r="E348">
        <v>0.77800000000000002</v>
      </c>
      <c r="F348">
        <v>0.77800000000000002</v>
      </c>
      <c r="G348">
        <v>0.77800000000000002</v>
      </c>
      <c r="H348">
        <v>0.77800000000000002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522</v>
      </c>
      <c r="O348">
        <v>81</v>
      </c>
      <c r="P348">
        <v>603</v>
      </c>
      <c r="Q348">
        <v>16848</v>
      </c>
      <c r="R348">
        <v>0.77800000000000002</v>
      </c>
      <c r="S348">
        <v>0.77800000000000002</v>
      </c>
      <c r="T348">
        <v>0.77800000000000002</v>
      </c>
      <c r="U348">
        <v>0.77800000000000002</v>
      </c>
      <c r="V348">
        <v>0.77800000000000002</v>
      </c>
      <c r="W348">
        <v>0.77800000000000002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499</v>
      </c>
      <c r="AD348">
        <v>128</v>
      </c>
      <c r="AE348">
        <v>627</v>
      </c>
      <c r="AF348">
        <v>14788</v>
      </c>
      <c r="AG348">
        <v>0.77800000000000002</v>
      </c>
      <c r="AH348">
        <v>0.77800000000000002</v>
      </c>
      <c r="AI348">
        <v>0.77800000000000002</v>
      </c>
      <c r="AJ348">
        <v>0.77800000000000002</v>
      </c>
      <c r="AK348">
        <v>0.77800000000000002</v>
      </c>
      <c r="AL348">
        <v>0.77800000000000002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501</v>
      </c>
      <c r="AS348">
        <v>136</v>
      </c>
      <c r="AT348">
        <v>637</v>
      </c>
      <c r="AU348">
        <v>17452</v>
      </c>
      <c r="AV348">
        <f t="shared" si="16"/>
        <v>0.59266666666666667</v>
      </c>
      <c r="AW348">
        <f t="shared" si="17"/>
        <v>0.59266666666666667</v>
      </c>
      <c r="AX348">
        <f t="shared" si="18"/>
        <v>0.59266666666666667</v>
      </c>
      <c r="AY348" s="3" t="str">
        <f>VLOOKUP($B348,[1]queries!$A$2:$V$697,AY$1,FALSE)</f>
        <v>chemical_element</v>
      </c>
      <c r="AZ348" s="3" t="str">
        <f>VLOOKUP($B348,[1]queries!$A$2:$V$697,AZ$1,FALSE)</f>
        <v>SELECT atomic_number, symbol, element, periodic_table_group, period, block, atomic_weight, origin, phase FROM chemical_element WHERE symbol = 'He' AND period = 1</v>
      </c>
      <c r="BA348" s="3" t="str">
        <f>VLOOKUP($B348,[1]queries!$A$2:$V$697,BA$1,FALSE)</f>
        <v>List the atomic_number, symbol, element, periodic_table_group, period, block, atomic_weight, origin and phase of chemical_elements WHERE symbol is equal to He and period is equal to 1</v>
      </c>
      <c r="BB348" s="3">
        <f>VLOOKUP($B348,[1]queries!$A$2:$V$697,BB$1,FALSE)</f>
        <v>1</v>
      </c>
      <c r="BC348" s="3">
        <f>VLOOKUP($B348,[1]queries!$A$2:$V$697,BC$1,FALSE)</f>
        <v>9</v>
      </c>
      <c r="BD348" s="3">
        <f>VLOOKUP($B348,[1]queries!$A$2:$V$697,BD$1,FALSE)</f>
        <v>3</v>
      </c>
      <c r="BE348" s="3">
        <f>VLOOKUP($B348,[1]queries!$A$2:$V$697,BE$1,FALSE)</f>
        <v>6</v>
      </c>
      <c r="BF348" s="3">
        <f>VLOOKUP($B348,[1]queries!$A$2:$V$697,BF$1,FALSE)</f>
        <v>1</v>
      </c>
      <c r="BG348" s="3">
        <f>VLOOKUP($B348,[1]queries!$A$2:$V$697,BG$1,FALSE)</f>
        <v>1</v>
      </c>
      <c r="BH348" s="3">
        <f>VLOOKUP($B348,[1]queries!$A$2:$V$697,BH$1,FALSE)</f>
        <v>1</v>
      </c>
      <c r="BI348" s="3">
        <f>VLOOKUP($B348,[1]queries!$A$2:$V$697,BI$1,FALSE)</f>
        <v>0</v>
      </c>
      <c r="BJ348" s="3">
        <f>VLOOKUP($B348,[1]queries!$A$2:$V$697,BJ$1,FALSE)</f>
        <v>0</v>
      </c>
      <c r="BK348" s="3">
        <f>VLOOKUP($B348,[1]queries!$A$2:$V$697,BK$1,FALSE)</f>
        <v>0</v>
      </c>
      <c r="BL348" s="3">
        <f>VLOOKUP($B348,[1]queries!$A$2:$V$697,BL$1,FALSE)</f>
        <v>0</v>
      </c>
      <c r="BM348" s="3">
        <f>VLOOKUP($B348,[1]queries!$A$2:$V$697,BM$1,FALSE)</f>
        <v>0</v>
      </c>
      <c r="BN348" s="3">
        <f>VLOOKUP($B348,[1]queries!$A$2:$V$697,BN$1,FALSE)</f>
        <v>0</v>
      </c>
      <c r="BO348" s="3">
        <f>VLOOKUP($B348,[1]queries!$A$2:$V$697,BO$1,FALSE)</f>
        <v>0</v>
      </c>
      <c r="BP348" s="3">
        <f>VLOOKUP($B348,[1]queries!$A$2:$V$697,BP$1,FALSE)</f>
        <v>0</v>
      </c>
      <c r="BQ348" s="3">
        <f>VLOOKUP($B348,[1]queries!$A$2:$V$697,BQ$1,FALSE)</f>
        <v>9</v>
      </c>
      <c r="BR348" s="3">
        <f>VLOOKUP($B348,[1]queries!$A$2:$V$697,BR$1,FALSE)</f>
        <v>2</v>
      </c>
    </row>
    <row r="349" spans="1:70" x14ac:dyDescent="0.2">
      <c r="A349" s="1">
        <v>348</v>
      </c>
      <c r="B349" t="s">
        <v>401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5</v>
      </c>
      <c r="N349">
        <v>1408</v>
      </c>
      <c r="O349">
        <v>729</v>
      </c>
      <c r="P349">
        <v>2137</v>
      </c>
      <c r="Q349">
        <v>53457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279</v>
      </c>
      <c r="AD349">
        <v>78</v>
      </c>
      <c r="AE349">
        <v>357</v>
      </c>
      <c r="AF349">
        <v>3378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0.5</v>
      </c>
      <c r="AN349">
        <v>0</v>
      </c>
      <c r="AO349">
        <v>0</v>
      </c>
      <c r="AP349">
        <v>0</v>
      </c>
      <c r="AQ349">
        <v>3</v>
      </c>
      <c r="AR349">
        <v>585</v>
      </c>
      <c r="AS349">
        <v>72</v>
      </c>
      <c r="AT349">
        <v>657</v>
      </c>
      <c r="AU349">
        <v>5324</v>
      </c>
      <c r="AV349">
        <f t="shared" si="16"/>
        <v>0.33333333333333331</v>
      </c>
      <c r="AW349">
        <f t="shared" si="17"/>
        <v>0.33333333333333331</v>
      </c>
      <c r="AX349">
        <f t="shared" si="18"/>
        <v>0.16666666666666666</v>
      </c>
      <c r="AY349" s="3" t="str">
        <f>VLOOKUP($B349,[1]queries!$A$2:$V$697,AY$1,FALSE)</f>
        <v>university</v>
      </c>
      <c r="AZ349" s="3" t="str">
        <f>VLOOKUP($B349,[1]queries!$A$2:$V$697,AZ$1,FALSE)</f>
        <v>SELECT T2.country_name FROM university AS T1 INNER JOIN country AS T2 ON T1.country_id = T2.id WHERE T1.university_name = 'Harvard University'</v>
      </c>
      <c r="BA349" s="3" t="str">
        <f>VLOOKUP($B349,[1]queries!$A$2:$V$697,BA$1,FALSE)</f>
        <v>In which nation is Harvard University located?</v>
      </c>
      <c r="BB349" s="3">
        <f>VLOOKUP($B349,[1]queries!$A$2:$V$697,BB$1,FALSE)</f>
        <v>1</v>
      </c>
      <c r="BC349" s="3">
        <f>VLOOKUP($B349,[1]queries!$A$2:$V$697,BC$1,FALSE)</f>
        <v>1</v>
      </c>
      <c r="BD349" s="3">
        <f>VLOOKUP($B349,[1]queries!$A$2:$V$697,BD$1,FALSE)</f>
        <v>0</v>
      </c>
      <c r="BE349" s="3">
        <f>VLOOKUP($B349,[1]queries!$A$2:$V$697,BE$1,FALSE)</f>
        <v>1</v>
      </c>
      <c r="BF349" s="3">
        <f>VLOOKUP($B349,[1]queries!$A$2:$V$697,BF$1,FALSE)</f>
        <v>2</v>
      </c>
      <c r="BG349" s="3">
        <f>VLOOKUP($B349,[1]queries!$A$2:$V$697,BG$1,FALSE)</f>
        <v>0</v>
      </c>
      <c r="BH349" s="3">
        <f>VLOOKUP($B349,[1]queries!$A$2:$V$697,BH$1,FALSE)</f>
        <v>2</v>
      </c>
      <c r="BI349" s="3">
        <f>VLOOKUP($B349,[1]queries!$A$2:$V$697,BI$1,FALSE)</f>
        <v>0</v>
      </c>
      <c r="BJ349" s="3">
        <f>VLOOKUP($B349,[1]queries!$A$2:$V$697,BJ$1,FALSE)</f>
        <v>1</v>
      </c>
      <c r="BK349" s="3">
        <f>VLOOKUP($B349,[1]queries!$A$2:$V$697,BK$1,FALSE)</f>
        <v>0</v>
      </c>
      <c r="BL349" s="3">
        <f>VLOOKUP($B349,[1]queries!$A$2:$V$697,BL$1,FALSE)</f>
        <v>0</v>
      </c>
      <c r="BM349" s="3">
        <f>VLOOKUP($B349,[1]queries!$A$2:$V$697,BM$1,FALSE)</f>
        <v>0</v>
      </c>
      <c r="BN349" s="3">
        <f>VLOOKUP($B349,[1]queries!$A$2:$V$697,BN$1,FALSE)</f>
        <v>0</v>
      </c>
      <c r="BO349" s="3">
        <f>VLOOKUP($B349,[1]queries!$A$2:$V$697,BO$1,FALSE)</f>
        <v>0</v>
      </c>
      <c r="BP349" s="3">
        <f>VLOOKUP($B349,[1]queries!$A$2:$V$697,BP$1,FALSE)</f>
        <v>0</v>
      </c>
      <c r="BQ349" s="3" t="str">
        <f>VLOOKUP($B349,[1]queries!$A$2:$V$697,BQ$1,FALSE)</f>
        <v/>
      </c>
      <c r="BR349" s="3" t="str">
        <f>VLOOKUP($B349,[1]queries!$A$2:$V$697,BR$1,FALSE)</f>
        <v/>
      </c>
    </row>
    <row r="350" spans="1:70" x14ac:dyDescent="0.2">
      <c r="A350" s="1">
        <v>349</v>
      </c>
      <c r="B350" t="s">
        <v>402</v>
      </c>
      <c r="C350">
        <v>0.1</v>
      </c>
      <c r="D350">
        <v>0.1</v>
      </c>
      <c r="E350">
        <v>0.16700000000000001</v>
      </c>
      <c r="F350">
        <v>0.16700000000000001</v>
      </c>
      <c r="G350">
        <v>0.125</v>
      </c>
      <c r="H350">
        <v>0.125</v>
      </c>
      <c r="I350">
        <v>0.5</v>
      </c>
      <c r="J350">
        <v>0</v>
      </c>
      <c r="K350">
        <v>0</v>
      </c>
      <c r="L350">
        <v>0</v>
      </c>
      <c r="M350">
        <v>4</v>
      </c>
      <c r="N350">
        <v>1618</v>
      </c>
      <c r="O350">
        <v>568</v>
      </c>
      <c r="P350">
        <v>2186</v>
      </c>
      <c r="Q350">
        <v>33728</v>
      </c>
      <c r="R350">
        <v>0.13300000000000001</v>
      </c>
      <c r="S350">
        <v>0.13300000000000001</v>
      </c>
      <c r="T350">
        <v>0.16700000000000001</v>
      </c>
      <c r="U350">
        <v>0.16700000000000001</v>
      </c>
      <c r="V350">
        <v>0.14799999999999999</v>
      </c>
      <c r="W350">
        <v>0.14799999999999999</v>
      </c>
      <c r="X350">
        <v>0.66700000000000004</v>
      </c>
      <c r="Y350">
        <v>0</v>
      </c>
      <c r="Z350">
        <v>0</v>
      </c>
      <c r="AA350">
        <v>0</v>
      </c>
      <c r="AB350">
        <v>3</v>
      </c>
      <c r="AC350">
        <v>800</v>
      </c>
      <c r="AD350">
        <v>284</v>
      </c>
      <c r="AE350">
        <v>1084</v>
      </c>
      <c r="AF350">
        <v>24215</v>
      </c>
      <c r="AG350">
        <v>9.0999999999999998E-2</v>
      </c>
      <c r="AH350">
        <v>9.0999999999999998E-2</v>
      </c>
      <c r="AI350">
        <v>0.16700000000000001</v>
      </c>
      <c r="AJ350">
        <v>0.16700000000000001</v>
      </c>
      <c r="AK350">
        <v>0.11799999999999999</v>
      </c>
      <c r="AL350">
        <v>0.11799999999999999</v>
      </c>
      <c r="AM350">
        <v>0.42899999999999999</v>
      </c>
      <c r="AN350">
        <v>0</v>
      </c>
      <c r="AO350">
        <v>0</v>
      </c>
      <c r="AP350">
        <v>0</v>
      </c>
      <c r="AQ350">
        <v>4</v>
      </c>
      <c r="AR350">
        <v>1320</v>
      </c>
      <c r="AS350">
        <v>454</v>
      </c>
      <c r="AT350">
        <v>1774</v>
      </c>
      <c r="AU350">
        <v>35218</v>
      </c>
      <c r="AV350">
        <f t="shared" si="16"/>
        <v>0.20833333333333334</v>
      </c>
      <c r="AW350">
        <f t="shared" si="17"/>
        <v>0.27166666666666667</v>
      </c>
      <c r="AX350">
        <f t="shared" si="18"/>
        <v>0.18233333333333332</v>
      </c>
      <c r="AY350" s="3" t="str">
        <f>VLOOKUP($B350,[1]queries!$A$2:$V$697,AY$1,FALSE)</f>
        <v>video_game_publisher</v>
      </c>
      <c r="AZ350" s="3" t="str">
        <f>VLOOKUP($B350,[1]queries!$A$2:$V$697,AZ$1,FALSE)</f>
        <v>SELECT publisher_name, established_in_year, nation FROM video_game_publisher WHERE established_in_year = 2010</v>
      </c>
      <c r="BA350" s="3" t="str">
        <f>VLOOKUP($B350,[1]queries!$A$2:$V$697,BA$1,FALSE)</f>
        <v>List the publisher_name, established_in_year and nation of video_game_publishers WHERE established_in_year is equal to 2010</v>
      </c>
      <c r="BB350" s="3">
        <f>VLOOKUP($B350,[1]queries!$A$2:$V$697,BB$1,FALSE)</f>
        <v>6</v>
      </c>
      <c r="BC350" s="3">
        <f>VLOOKUP($B350,[1]queries!$A$2:$V$697,BC$1,FALSE)</f>
        <v>3</v>
      </c>
      <c r="BD350" s="3">
        <f>VLOOKUP($B350,[1]queries!$A$2:$V$697,BD$1,FALSE)</f>
        <v>1</v>
      </c>
      <c r="BE350" s="3">
        <f>VLOOKUP($B350,[1]queries!$A$2:$V$697,BE$1,FALSE)</f>
        <v>2</v>
      </c>
      <c r="BF350" s="3">
        <f>VLOOKUP($B350,[1]queries!$A$2:$V$697,BF$1,FALSE)</f>
        <v>1</v>
      </c>
      <c r="BG350" s="3">
        <f>VLOOKUP($B350,[1]queries!$A$2:$V$697,BG$1,FALSE)</f>
        <v>1</v>
      </c>
      <c r="BH350" s="3">
        <f>VLOOKUP($B350,[1]queries!$A$2:$V$697,BH$1,FALSE)</f>
        <v>0</v>
      </c>
      <c r="BI350" s="3">
        <f>VLOOKUP($B350,[1]queries!$A$2:$V$697,BI$1,FALSE)</f>
        <v>0</v>
      </c>
      <c r="BJ350" s="3">
        <f>VLOOKUP($B350,[1]queries!$A$2:$V$697,BJ$1,FALSE)</f>
        <v>0</v>
      </c>
      <c r="BK350" s="3">
        <f>VLOOKUP($B350,[1]queries!$A$2:$V$697,BK$1,FALSE)</f>
        <v>0</v>
      </c>
      <c r="BL350" s="3">
        <f>VLOOKUP($B350,[1]queries!$A$2:$V$697,BL$1,FALSE)</f>
        <v>0</v>
      </c>
      <c r="BM350" s="3">
        <f>VLOOKUP($B350,[1]queries!$A$2:$V$697,BM$1,FALSE)</f>
        <v>0</v>
      </c>
      <c r="BN350" s="3">
        <f>VLOOKUP($B350,[1]queries!$A$2:$V$697,BN$1,FALSE)</f>
        <v>0</v>
      </c>
      <c r="BO350" s="3">
        <f>VLOOKUP($B350,[1]queries!$A$2:$V$697,BO$1,FALSE)</f>
        <v>0</v>
      </c>
      <c r="BP350" s="3">
        <f>VLOOKUP($B350,[1]queries!$A$2:$V$697,BP$1,FALSE)</f>
        <v>0</v>
      </c>
      <c r="BQ350" s="3">
        <f>VLOOKUP($B350,[1]queries!$A$2:$V$697,BQ$1,FALSE)</f>
        <v>3</v>
      </c>
      <c r="BR350" s="3" t="str">
        <f>VLOOKUP($B350,[1]queries!$A$2:$V$697,BR$1,FALSE)</f>
        <v/>
      </c>
    </row>
    <row r="351" spans="1:70" x14ac:dyDescent="0.2">
      <c r="A351" s="1">
        <v>350</v>
      </c>
      <c r="B351" t="s">
        <v>403</v>
      </c>
      <c r="C351">
        <v>0.82599999999999996</v>
      </c>
      <c r="D351">
        <v>0.82599999999999996</v>
      </c>
      <c r="E351">
        <v>0.34499999999999997</v>
      </c>
      <c r="F351">
        <v>0.45500000000000002</v>
      </c>
      <c r="G351">
        <v>0.48699999999999999</v>
      </c>
      <c r="H351">
        <v>0.58599999999999997</v>
      </c>
      <c r="I351">
        <v>0.36599999999999999</v>
      </c>
      <c r="J351">
        <v>7.2999999999999995E-2</v>
      </c>
      <c r="K351">
        <v>7.2999999999999995E-2</v>
      </c>
      <c r="L351">
        <v>7.2999999999999995E-2</v>
      </c>
      <c r="M351">
        <v>7</v>
      </c>
      <c r="N351">
        <v>5885</v>
      </c>
      <c r="O351">
        <v>1815</v>
      </c>
      <c r="P351">
        <v>7700</v>
      </c>
      <c r="Q351">
        <v>67632</v>
      </c>
      <c r="R351">
        <v>0.95099999999999996</v>
      </c>
      <c r="S351">
        <v>0.97599999999999998</v>
      </c>
      <c r="T351">
        <v>0.35499999999999998</v>
      </c>
      <c r="U351">
        <v>0.436</v>
      </c>
      <c r="V351">
        <v>0.51700000000000002</v>
      </c>
      <c r="W351">
        <v>0.60299999999999998</v>
      </c>
      <c r="X351">
        <v>0.25600000000000001</v>
      </c>
      <c r="Y351">
        <v>3.6999999999999998E-2</v>
      </c>
      <c r="Z351">
        <v>3.6999999999999998E-2</v>
      </c>
      <c r="AA351">
        <v>3.6999999999999998E-2</v>
      </c>
      <c r="AB351">
        <v>4</v>
      </c>
      <c r="AC351">
        <v>2080</v>
      </c>
      <c r="AD351">
        <v>906</v>
      </c>
      <c r="AE351">
        <v>2986</v>
      </c>
      <c r="AF351">
        <v>37752</v>
      </c>
      <c r="AG351">
        <v>0.95699999999999996</v>
      </c>
      <c r="AH351">
        <v>0.95699999999999996</v>
      </c>
      <c r="AI351">
        <v>0.2</v>
      </c>
      <c r="AJ351">
        <v>0.33600000000000002</v>
      </c>
      <c r="AK351">
        <v>0.33100000000000002</v>
      </c>
      <c r="AL351">
        <v>0.498</v>
      </c>
      <c r="AM351">
        <v>0.13400000000000001</v>
      </c>
      <c r="AN351">
        <v>2.4E-2</v>
      </c>
      <c r="AO351">
        <v>2.4E-2</v>
      </c>
      <c r="AP351">
        <v>2.4E-2</v>
      </c>
      <c r="AQ351">
        <v>3</v>
      </c>
      <c r="AR351">
        <v>926</v>
      </c>
      <c r="AS351">
        <v>427</v>
      </c>
      <c r="AT351">
        <v>1353</v>
      </c>
      <c r="AU351">
        <v>27582</v>
      </c>
      <c r="AV351">
        <f t="shared" si="16"/>
        <v>0.34166666666666662</v>
      </c>
      <c r="AW351">
        <f t="shared" si="17"/>
        <v>0.29866666666666669</v>
      </c>
      <c r="AX351">
        <f t="shared" si="18"/>
        <v>0.21866666666666668</v>
      </c>
      <c r="AY351" s="3" t="str">
        <f>VLOOKUP($B351,[1]queries!$A$2:$V$697,AY$1,FALSE)</f>
        <v>web_search_engine</v>
      </c>
      <c r="AZ351" s="3" t="str">
        <f>VLOOKUP($B351,[1]queries!$A$2:$V$697,AZ$1,FALSE)</f>
        <v>SELECT released_year, name, is_active FROM web_search_engine WHERE released_year &gt;= 1994</v>
      </c>
      <c r="BA351" s="3" t="str">
        <f>VLOOKUP($B351,[1]queries!$A$2:$V$697,BA$1,FALSE)</f>
        <v>List the released_year, name and is_active of web_search_engines WHERE released_year is greater or equal than 1994</v>
      </c>
      <c r="BB351" s="3">
        <f>VLOOKUP($B351,[1]queries!$A$2:$V$697,BB$1,FALSE)</f>
        <v>82</v>
      </c>
      <c r="BC351" s="3">
        <f>VLOOKUP($B351,[1]queries!$A$2:$V$697,BC$1,FALSE)</f>
        <v>3</v>
      </c>
      <c r="BD351" s="3">
        <f>VLOOKUP($B351,[1]queries!$A$2:$V$697,BD$1,FALSE)</f>
        <v>1</v>
      </c>
      <c r="BE351" s="3">
        <f>VLOOKUP($B351,[1]queries!$A$2:$V$697,BE$1,FALSE)</f>
        <v>2</v>
      </c>
      <c r="BF351" s="3">
        <f>VLOOKUP($B351,[1]queries!$A$2:$V$697,BF$1,FALSE)</f>
        <v>1</v>
      </c>
      <c r="BG351" s="3">
        <f>VLOOKUP($B351,[1]queries!$A$2:$V$697,BG$1,FALSE)</f>
        <v>1</v>
      </c>
      <c r="BH351" s="3">
        <f>VLOOKUP($B351,[1]queries!$A$2:$V$697,BH$1,FALSE)</f>
        <v>0</v>
      </c>
      <c r="BI351" s="3">
        <f>VLOOKUP($B351,[1]queries!$A$2:$V$697,BI$1,FALSE)</f>
        <v>0</v>
      </c>
      <c r="BJ351" s="3">
        <f>VLOOKUP($B351,[1]queries!$A$2:$V$697,BJ$1,FALSE)</f>
        <v>0</v>
      </c>
      <c r="BK351" s="3">
        <f>VLOOKUP($B351,[1]queries!$A$2:$V$697,BK$1,FALSE)</f>
        <v>0</v>
      </c>
      <c r="BL351" s="3">
        <f>VLOOKUP($B351,[1]queries!$A$2:$V$697,BL$1,FALSE)</f>
        <v>0</v>
      </c>
      <c r="BM351" s="3">
        <f>VLOOKUP($B351,[1]queries!$A$2:$V$697,BM$1,FALSE)</f>
        <v>0</v>
      </c>
      <c r="BN351" s="3">
        <f>VLOOKUP($B351,[1]queries!$A$2:$V$697,BN$1,FALSE)</f>
        <v>0</v>
      </c>
      <c r="BO351" s="3">
        <f>VLOOKUP($B351,[1]queries!$A$2:$V$697,BO$1,FALSE)</f>
        <v>0</v>
      </c>
      <c r="BP351" s="3">
        <f>VLOOKUP($B351,[1]queries!$A$2:$V$697,BP$1,FALSE)</f>
        <v>0</v>
      </c>
      <c r="BQ351" s="3">
        <f>VLOOKUP($B351,[1]queries!$A$2:$V$697,BQ$1,FALSE)</f>
        <v>3</v>
      </c>
      <c r="BR351" s="3" t="str">
        <f>VLOOKUP($B351,[1]queries!$A$2:$V$697,BR$1,FALSE)</f>
        <v/>
      </c>
    </row>
    <row r="352" spans="1:70" x14ac:dyDescent="0.2">
      <c r="A352" s="1">
        <v>351</v>
      </c>
      <c r="B352" t="s">
        <v>404</v>
      </c>
      <c r="C352">
        <v>0.71399999999999997</v>
      </c>
      <c r="D352">
        <v>0.71399999999999997</v>
      </c>
      <c r="E352">
        <v>0.71399999999999997</v>
      </c>
      <c r="F352">
        <v>0.71399999999999997</v>
      </c>
      <c r="G352">
        <v>0.71399999999999997</v>
      </c>
      <c r="H352">
        <v>0.71399999999999997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523</v>
      </c>
      <c r="O352">
        <v>82</v>
      </c>
      <c r="P352">
        <v>605</v>
      </c>
      <c r="Q352">
        <v>14759</v>
      </c>
      <c r="R352">
        <v>0.71399999999999997</v>
      </c>
      <c r="S352">
        <v>0.71399999999999997</v>
      </c>
      <c r="T352">
        <v>0.71399999999999997</v>
      </c>
      <c r="U352">
        <v>0.71399999999999997</v>
      </c>
      <c r="V352">
        <v>0.71399999999999997</v>
      </c>
      <c r="W352">
        <v>0.71399999999999997</v>
      </c>
      <c r="X352">
        <v>1</v>
      </c>
      <c r="Y352">
        <v>0</v>
      </c>
      <c r="Z352">
        <v>0</v>
      </c>
      <c r="AA352">
        <v>0</v>
      </c>
      <c r="AB352">
        <v>2</v>
      </c>
      <c r="AC352">
        <v>514</v>
      </c>
      <c r="AD352">
        <v>96</v>
      </c>
      <c r="AE352">
        <v>610</v>
      </c>
      <c r="AF352">
        <v>18992</v>
      </c>
      <c r="AG352">
        <v>0.71399999999999997</v>
      </c>
      <c r="AH352">
        <v>0.71399999999999997</v>
      </c>
      <c r="AI352">
        <v>0.71399999999999997</v>
      </c>
      <c r="AJ352">
        <v>0.71399999999999997</v>
      </c>
      <c r="AK352">
        <v>0.71399999999999997</v>
      </c>
      <c r="AL352">
        <v>0.71399999999999997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512</v>
      </c>
      <c r="AS352">
        <v>96</v>
      </c>
      <c r="AT352">
        <v>608</v>
      </c>
      <c r="AU352">
        <v>16549</v>
      </c>
      <c r="AV352">
        <f t="shared" si="16"/>
        <v>0.57133333333333336</v>
      </c>
      <c r="AW352">
        <f t="shared" si="17"/>
        <v>0.57133333333333336</v>
      </c>
      <c r="AX352">
        <f t="shared" si="18"/>
        <v>0.57133333333333336</v>
      </c>
      <c r="AY352" s="3" t="str">
        <f>VLOOKUP($B352,[1]queries!$A$2:$V$697,AY$1,FALSE)</f>
        <v>chemical_element</v>
      </c>
      <c r="AZ352" s="3" t="str">
        <f>VLOOKUP($B352,[1]queries!$A$2:$V$697,AZ$1,FALSE)</f>
        <v>SELECT atomic_number, symbol, element, periodic_table_group, period, block, atomic_weight, origin, phase FROM chemical_element WHERE symbol = 'H' AND period = 1</v>
      </c>
      <c r="BA352" s="3" t="str">
        <f>VLOOKUP($B352,[1]queries!$A$2:$V$697,BA$1,FALSE)</f>
        <v>List the atomic_number, symbol, element, periodic_table_group, period, block, atomic_weight, origin and phase of chemical_elements WHERE symbol is equal to H and period is equal to 1</v>
      </c>
      <c r="BB352" s="3">
        <f>VLOOKUP($B352,[1]queries!$A$2:$V$697,BB$1,FALSE)</f>
        <v>1</v>
      </c>
      <c r="BC352" s="3">
        <f>VLOOKUP($B352,[1]queries!$A$2:$V$697,BC$1,FALSE)</f>
        <v>9</v>
      </c>
      <c r="BD352" s="3">
        <f>VLOOKUP($B352,[1]queries!$A$2:$V$697,BD$1,FALSE)</f>
        <v>3</v>
      </c>
      <c r="BE352" s="3">
        <f>VLOOKUP($B352,[1]queries!$A$2:$V$697,BE$1,FALSE)</f>
        <v>6</v>
      </c>
      <c r="BF352" s="3">
        <f>VLOOKUP($B352,[1]queries!$A$2:$V$697,BF$1,FALSE)</f>
        <v>1</v>
      </c>
      <c r="BG352" s="3">
        <f>VLOOKUP($B352,[1]queries!$A$2:$V$697,BG$1,FALSE)</f>
        <v>1</v>
      </c>
      <c r="BH352" s="3">
        <f>VLOOKUP($B352,[1]queries!$A$2:$V$697,BH$1,FALSE)</f>
        <v>1</v>
      </c>
      <c r="BI352" s="3">
        <f>VLOOKUP($B352,[1]queries!$A$2:$V$697,BI$1,FALSE)</f>
        <v>0</v>
      </c>
      <c r="BJ352" s="3">
        <f>VLOOKUP($B352,[1]queries!$A$2:$V$697,BJ$1,FALSE)</f>
        <v>0</v>
      </c>
      <c r="BK352" s="3">
        <f>VLOOKUP($B352,[1]queries!$A$2:$V$697,BK$1,FALSE)</f>
        <v>0</v>
      </c>
      <c r="BL352" s="3">
        <f>VLOOKUP($B352,[1]queries!$A$2:$V$697,BL$1,FALSE)</f>
        <v>0</v>
      </c>
      <c r="BM352" s="3">
        <f>VLOOKUP($B352,[1]queries!$A$2:$V$697,BM$1,FALSE)</f>
        <v>0</v>
      </c>
      <c r="BN352" s="3">
        <f>VLOOKUP($B352,[1]queries!$A$2:$V$697,BN$1,FALSE)</f>
        <v>0</v>
      </c>
      <c r="BO352" s="3">
        <f>VLOOKUP($B352,[1]queries!$A$2:$V$697,BO$1,FALSE)</f>
        <v>0</v>
      </c>
      <c r="BP352" s="3">
        <f>VLOOKUP($B352,[1]queries!$A$2:$V$697,BP$1,FALSE)</f>
        <v>0</v>
      </c>
      <c r="BQ352" s="3">
        <f>VLOOKUP($B352,[1]queries!$A$2:$V$697,BQ$1,FALSE)</f>
        <v>9</v>
      </c>
      <c r="BR352" s="3">
        <f>VLOOKUP($B352,[1]queries!$A$2:$V$697,BR$1,FALSE)</f>
        <v>2</v>
      </c>
    </row>
    <row r="353" spans="1:70" x14ac:dyDescent="0.2">
      <c r="A353" s="1">
        <v>352</v>
      </c>
      <c r="B353" t="s">
        <v>405</v>
      </c>
      <c r="C353">
        <v>0.85499999999999998</v>
      </c>
      <c r="D353">
        <v>0.85499999999999998</v>
      </c>
      <c r="E353">
        <v>5.2999999999999999E-2</v>
      </c>
      <c r="F353">
        <v>0.11899999999999999</v>
      </c>
      <c r="G353">
        <v>0.1</v>
      </c>
      <c r="H353">
        <v>0.20899999999999999</v>
      </c>
      <c r="I353">
        <v>3.6999999999999998E-2</v>
      </c>
      <c r="J353">
        <v>8.9999999999999993E-3</v>
      </c>
      <c r="K353">
        <v>1.4E-2</v>
      </c>
      <c r="L353">
        <v>1.4E-2</v>
      </c>
      <c r="M353">
        <v>5</v>
      </c>
      <c r="N353">
        <v>4277</v>
      </c>
      <c r="O353">
        <v>1751</v>
      </c>
      <c r="P353">
        <v>6028</v>
      </c>
      <c r="Q353">
        <v>47114</v>
      </c>
      <c r="R353">
        <v>0.76700000000000002</v>
      </c>
      <c r="S353">
        <v>0.78300000000000003</v>
      </c>
      <c r="T353">
        <v>0.104</v>
      </c>
      <c r="U353">
        <v>0.159</v>
      </c>
      <c r="V353">
        <v>0.183</v>
      </c>
      <c r="W353">
        <v>0.26400000000000001</v>
      </c>
      <c r="X353">
        <v>0.10199999999999999</v>
      </c>
      <c r="Y353">
        <v>1.4999999999999999E-2</v>
      </c>
      <c r="Z353">
        <v>2.3E-2</v>
      </c>
      <c r="AA353">
        <v>2.3E-2</v>
      </c>
      <c r="AB353">
        <v>3</v>
      </c>
      <c r="AC353">
        <v>2370</v>
      </c>
      <c r="AD353">
        <v>1762</v>
      </c>
      <c r="AE353">
        <v>4132</v>
      </c>
      <c r="AF353">
        <v>40999</v>
      </c>
      <c r="AG353">
        <v>0.7</v>
      </c>
      <c r="AH353">
        <v>0.71299999999999997</v>
      </c>
      <c r="AI353">
        <v>6.3E-2</v>
      </c>
      <c r="AJ353">
        <v>0.124</v>
      </c>
      <c r="AK353">
        <v>0.11600000000000001</v>
      </c>
      <c r="AL353">
        <v>0.21099999999999999</v>
      </c>
      <c r="AM353">
        <v>6.5000000000000002E-2</v>
      </c>
      <c r="AN353">
        <v>8.0000000000000002E-3</v>
      </c>
      <c r="AO353">
        <v>8.9999999999999993E-3</v>
      </c>
      <c r="AP353">
        <v>8.9999999999999993E-3</v>
      </c>
      <c r="AQ353">
        <v>3</v>
      </c>
      <c r="AR353">
        <v>1801</v>
      </c>
      <c r="AS353">
        <v>1260</v>
      </c>
      <c r="AT353">
        <v>3061</v>
      </c>
      <c r="AU353">
        <v>39497</v>
      </c>
      <c r="AV353">
        <f t="shared" si="16"/>
        <v>8.666666666666667E-2</v>
      </c>
      <c r="AW353">
        <f t="shared" si="17"/>
        <v>0.12966666666666668</v>
      </c>
      <c r="AX353">
        <f t="shared" si="18"/>
        <v>9.5000000000000015E-2</v>
      </c>
      <c r="AY353" s="3" t="str">
        <f>VLOOKUP($B353,[1]queries!$A$2:$V$697,AY$1,FALSE)</f>
        <v>video_game_publisher</v>
      </c>
      <c r="AZ353" s="3" t="str">
        <f>VLOOKUP($B353,[1]queries!$A$2:$V$697,AZ$1,FALSE)</f>
        <v>SELECT publisher_name, established_in_year, nation FROM video_game_publisher WHERE established_in_year &lt;= 2002</v>
      </c>
      <c r="BA353" s="3" t="str">
        <f>VLOOKUP($B353,[1]queries!$A$2:$V$697,BA$1,FALSE)</f>
        <v>List the publisher_name, established_in_year and nation of video_game_publishers WHERE established_in_year is smaller or equal than 2002</v>
      </c>
      <c r="BB353" s="3">
        <f>VLOOKUP($B353,[1]queries!$A$2:$V$697,BB$1,FALSE)</f>
        <v>775</v>
      </c>
      <c r="BC353" s="3">
        <f>VLOOKUP($B353,[1]queries!$A$2:$V$697,BC$1,FALSE)</f>
        <v>3</v>
      </c>
      <c r="BD353" s="3">
        <f>VLOOKUP($B353,[1]queries!$A$2:$V$697,BD$1,FALSE)</f>
        <v>1</v>
      </c>
      <c r="BE353" s="3">
        <f>VLOOKUP($B353,[1]queries!$A$2:$V$697,BE$1,FALSE)</f>
        <v>2</v>
      </c>
      <c r="BF353" s="3">
        <f>VLOOKUP($B353,[1]queries!$A$2:$V$697,BF$1,FALSE)</f>
        <v>1</v>
      </c>
      <c r="BG353" s="3">
        <f>VLOOKUP($B353,[1]queries!$A$2:$V$697,BG$1,FALSE)</f>
        <v>1</v>
      </c>
      <c r="BH353" s="3">
        <f>VLOOKUP($B353,[1]queries!$A$2:$V$697,BH$1,FALSE)</f>
        <v>0</v>
      </c>
      <c r="BI353" s="3">
        <f>VLOOKUP($B353,[1]queries!$A$2:$V$697,BI$1,FALSE)</f>
        <v>0</v>
      </c>
      <c r="BJ353" s="3">
        <f>VLOOKUP($B353,[1]queries!$A$2:$V$697,BJ$1,FALSE)</f>
        <v>0</v>
      </c>
      <c r="BK353" s="3">
        <f>VLOOKUP($B353,[1]queries!$A$2:$V$697,BK$1,FALSE)</f>
        <v>0</v>
      </c>
      <c r="BL353" s="3">
        <f>VLOOKUP($B353,[1]queries!$A$2:$V$697,BL$1,FALSE)</f>
        <v>0</v>
      </c>
      <c r="BM353" s="3">
        <f>VLOOKUP($B353,[1]queries!$A$2:$V$697,BM$1,FALSE)</f>
        <v>0</v>
      </c>
      <c r="BN353" s="3">
        <f>VLOOKUP($B353,[1]queries!$A$2:$V$697,BN$1,FALSE)</f>
        <v>0</v>
      </c>
      <c r="BO353" s="3">
        <f>VLOOKUP($B353,[1]queries!$A$2:$V$697,BO$1,FALSE)</f>
        <v>0</v>
      </c>
      <c r="BP353" s="3">
        <f>VLOOKUP($B353,[1]queries!$A$2:$V$697,BP$1,FALSE)</f>
        <v>0</v>
      </c>
      <c r="BQ353" s="3">
        <f>VLOOKUP($B353,[1]queries!$A$2:$V$697,BQ$1,FALSE)</f>
        <v>3</v>
      </c>
      <c r="BR353" s="3" t="str">
        <f>VLOOKUP($B353,[1]queries!$A$2:$V$697,BR$1,FALSE)</f>
        <v/>
      </c>
    </row>
    <row r="354" spans="1:70" x14ac:dyDescent="0.2">
      <c r="A354" s="1">
        <v>353</v>
      </c>
      <c r="B354" t="s">
        <v>406</v>
      </c>
      <c r="C354">
        <v>0.71399999999999997</v>
      </c>
      <c r="D354">
        <v>0.71399999999999997</v>
      </c>
      <c r="E354">
        <v>0.71399999999999997</v>
      </c>
      <c r="F354">
        <v>0.71399999999999997</v>
      </c>
      <c r="G354">
        <v>0.71399999999999997</v>
      </c>
      <c r="H354">
        <v>0.71399999999999997</v>
      </c>
      <c r="I354">
        <v>1</v>
      </c>
      <c r="J354">
        <v>0.25</v>
      </c>
      <c r="K354">
        <v>0.25</v>
      </c>
      <c r="L354">
        <v>0.25</v>
      </c>
      <c r="M354">
        <v>2</v>
      </c>
      <c r="N354">
        <v>377</v>
      </c>
      <c r="O354">
        <v>189</v>
      </c>
      <c r="P354">
        <v>566</v>
      </c>
      <c r="Q354">
        <v>19454</v>
      </c>
      <c r="R354">
        <v>0.75</v>
      </c>
      <c r="S354">
        <v>0.75</v>
      </c>
      <c r="T354">
        <v>0.85699999999999998</v>
      </c>
      <c r="U354">
        <v>0.85699999999999998</v>
      </c>
      <c r="V354">
        <v>0.8</v>
      </c>
      <c r="W354">
        <v>0.8</v>
      </c>
      <c r="X354">
        <v>0.8</v>
      </c>
      <c r="Y354">
        <v>0.25</v>
      </c>
      <c r="Z354">
        <v>0.25</v>
      </c>
      <c r="AA354">
        <v>0.25</v>
      </c>
      <c r="AB354">
        <v>3</v>
      </c>
      <c r="AC354">
        <v>701</v>
      </c>
      <c r="AD354">
        <v>209</v>
      </c>
      <c r="AE354">
        <v>910</v>
      </c>
      <c r="AF354">
        <v>24076</v>
      </c>
      <c r="AG354">
        <v>0.75</v>
      </c>
      <c r="AH354">
        <v>0.75</v>
      </c>
      <c r="AI354">
        <v>0.85699999999999998</v>
      </c>
      <c r="AJ354">
        <v>0.85699999999999998</v>
      </c>
      <c r="AK354">
        <v>0.8</v>
      </c>
      <c r="AL354">
        <v>0.8</v>
      </c>
      <c r="AM354">
        <v>0.8</v>
      </c>
      <c r="AN354">
        <v>0.25</v>
      </c>
      <c r="AO354">
        <v>0.25</v>
      </c>
      <c r="AP354">
        <v>0.25</v>
      </c>
      <c r="AQ354">
        <v>3</v>
      </c>
      <c r="AR354">
        <v>695</v>
      </c>
      <c r="AS354">
        <v>209</v>
      </c>
      <c r="AT354">
        <v>904</v>
      </c>
      <c r="AU354">
        <v>27076</v>
      </c>
      <c r="AV354">
        <f t="shared" si="16"/>
        <v>0.65466666666666662</v>
      </c>
      <c r="AW354">
        <f t="shared" si="17"/>
        <v>0.6166666666666667</v>
      </c>
      <c r="AX354">
        <f t="shared" si="18"/>
        <v>0.6166666666666667</v>
      </c>
      <c r="AY354" s="3" t="str">
        <f>VLOOKUP($B354,[1]queries!$A$2:$V$697,AY$1,FALSE)</f>
        <v>web_search_engine</v>
      </c>
      <c r="AZ354" s="3" t="str">
        <f>VLOOKUP($B354,[1]queries!$A$2:$V$697,AZ$1,FALSE)</f>
        <v>SELECT released_year, name, is_active FROM web_search_engine WHERE released_year = 1994</v>
      </c>
      <c r="BA354" s="3" t="str">
        <f>VLOOKUP($B354,[1]queries!$A$2:$V$697,BA$1,FALSE)</f>
        <v>List the released_year, name and is_active of web_search_engines WHERE released_year is equal to 1994</v>
      </c>
      <c r="BB354" s="3">
        <f>VLOOKUP($B354,[1]queries!$A$2:$V$697,BB$1,FALSE)</f>
        <v>4</v>
      </c>
      <c r="BC354" s="3">
        <f>VLOOKUP($B354,[1]queries!$A$2:$V$697,BC$1,FALSE)</f>
        <v>3</v>
      </c>
      <c r="BD354" s="3">
        <f>VLOOKUP($B354,[1]queries!$A$2:$V$697,BD$1,FALSE)</f>
        <v>1</v>
      </c>
      <c r="BE354" s="3">
        <f>VLOOKUP($B354,[1]queries!$A$2:$V$697,BE$1,FALSE)</f>
        <v>2</v>
      </c>
      <c r="BF354" s="3">
        <f>VLOOKUP($B354,[1]queries!$A$2:$V$697,BF$1,FALSE)</f>
        <v>1</v>
      </c>
      <c r="BG354" s="3">
        <f>VLOOKUP($B354,[1]queries!$A$2:$V$697,BG$1,FALSE)</f>
        <v>1</v>
      </c>
      <c r="BH354" s="3">
        <f>VLOOKUP($B354,[1]queries!$A$2:$V$697,BH$1,FALSE)</f>
        <v>0</v>
      </c>
      <c r="BI354" s="3">
        <f>VLOOKUP($B354,[1]queries!$A$2:$V$697,BI$1,FALSE)</f>
        <v>0</v>
      </c>
      <c r="BJ354" s="3">
        <f>VLOOKUP($B354,[1]queries!$A$2:$V$697,BJ$1,FALSE)</f>
        <v>0</v>
      </c>
      <c r="BK354" s="3">
        <f>VLOOKUP($B354,[1]queries!$A$2:$V$697,BK$1,FALSE)</f>
        <v>0</v>
      </c>
      <c r="BL354" s="3">
        <f>VLOOKUP($B354,[1]queries!$A$2:$V$697,BL$1,FALSE)</f>
        <v>0</v>
      </c>
      <c r="BM354" s="3">
        <f>VLOOKUP($B354,[1]queries!$A$2:$V$697,BM$1,FALSE)</f>
        <v>0</v>
      </c>
      <c r="BN354" s="3">
        <f>VLOOKUP($B354,[1]queries!$A$2:$V$697,BN$1,FALSE)</f>
        <v>0</v>
      </c>
      <c r="BO354" s="3">
        <f>VLOOKUP($B354,[1]queries!$A$2:$V$697,BO$1,FALSE)</f>
        <v>0</v>
      </c>
      <c r="BP354" s="3">
        <f>VLOOKUP($B354,[1]queries!$A$2:$V$697,BP$1,FALSE)</f>
        <v>0</v>
      </c>
      <c r="BQ354" s="3">
        <f>VLOOKUP($B354,[1]queries!$A$2:$V$697,BQ$1,FALSE)</f>
        <v>3</v>
      </c>
      <c r="BR354" s="3" t="str">
        <f>VLOOKUP($B354,[1]queries!$A$2:$V$697,BR$1,FALSE)</f>
        <v/>
      </c>
    </row>
    <row r="355" spans="1:70" x14ac:dyDescent="0.2">
      <c r="A355" s="1">
        <v>354</v>
      </c>
      <c r="B355" t="s">
        <v>407</v>
      </c>
      <c r="C355">
        <v>0.77800000000000002</v>
      </c>
      <c r="D355">
        <v>0.77800000000000002</v>
      </c>
      <c r="E355">
        <v>0.77800000000000002</v>
      </c>
      <c r="F355">
        <v>0.77800000000000002</v>
      </c>
      <c r="G355">
        <v>0.77800000000000002</v>
      </c>
      <c r="H355">
        <v>0.77800000000000002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526</v>
      </c>
      <c r="O355">
        <v>81</v>
      </c>
      <c r="P355">
        <v>607</v>
      </c>
      <c r="Q355">
        <v>15580</v>
      </c>
      <c r="R355">
        <v>0.77800000000000002</v>
      </c>
      <c r="S355">
        <v>0.77800000000000002</v>
      </c>
      <c r="T355">
        <v>0.77800000000000002</v>
      </c>
      <c r="U355">
        <v>0.77800000000000002</v>
      </c>
      <c r="V355">
        <v>0.77800000000000002</v>
      </c>
      <c r="W355">
        <v>0.77800000000000002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503</v>
      </c>
      <c r="AD355">
        <v>81</v>
      </c>
      <c r="AE355">
        <v>584</v>
      </c>
      <c r="AF355">
        <v>14235</v>
      </c>
      <c r="AG355">
        <v>0.77800000000000002</v>
      </c>
      <c r="AH355">
        <v>0.77800000000000002</v>
      </c>
      <c r="AI355">
        <v>0.77800000000000002</v>
      </c>
      <c r="AJ355">
        <v>0.77800000000000002</v>
      </c>
      <c r="AK355">
        <v>0.77800000000000002</v>
      </c>
      <c r="AL355">
        <v>0.77800000000000002</v>
      </c>
      <c r="AM355">
        <v>1</v>
      </c>
      <c r="AN355">
        <v>0</v>
      </c>
      <c r="AO355">
        <v>0</v>
      </c>
      <c r="AP355">
        <v>0</v>
      </c>
      <c r="AQ355">
        <v>2</v>
      </c>
      <c r="AR355">
        <v>505</v>
      </c>
      <c r="AS355">
        <v>85</v>
      </c>
      <c r="AT355">
        <v>590</v>
      </c>
      <c r="AU355">
        <v>16827</v>
      </c>
      <c r="AV355">
        <f t="shared" si="16"/>
        <v>0.59266666666666667</v>
      </c>
      <c r="AW355">
        <f t="shared" si="17"/>
        <v>0.59266666666666667</v>
      </c>
      <c r="AX355">
        <f t="shared" si="18"/>
        <v>0.59266666666666667</v>
      </c>
      <c r="AY355" s="3" t="str">
        <f>VLOOKUP($B355,[1]queries!$A$2:$V$697,AY$1,FALSE)</f>
        <v>chemical_element</v>
      </c>
      <c r="AZ355" s="3" t="str">
        <f>VLOOKUP($B355,[1]queries!$A$2:$V$697,AZ$1,FALSE)</f>
        <v>SELECT atomic_number, symbol, element, periodic_table_group, period, block, atomic_weight, origin, phase FROM chemical_element WHERE symbol = 'He' AND periodic_table_group = '18'</v>
      </c>
      <c r="BA355" s="3" t="str">
        <f>VLOOKUP($B355,[1]queries!$A$2:$V$697,BA$1,FALSE)</f>
        <v>List the atomic_number, symbol, element, periodic_table_group, period, block, atomic_weight, origin and phase of chemical_elements WHERE symbol is equal to He and periodic_table_group is equal to 18</v>
      </c>
      <c r="BB355" s="3">
        <f>VLOOKUP($B355,[1]queries!$A$2:$V$697,BB$1,FALSE)</f>
        <v>1</v>
      </c>
      <c r="BC355" s="3">
        <f>VLOOKUP($B355,[1]queries!$A$2:$V$697,BC$1,FALSE)</f>
        <v>9</v>
      </c>
      <c r="BD355" s="3">
        <f>VLOOKUP($B355,[1]queries!$A$2:$V$697,BD$1,FALSE)</f>
        <v>3</v>
      </c>
      <c r="BE355" s="3">
        <f>VLOOKUP($B355,[1]queries!$A$2:$V$697,BE$1,FALSE)</f>
        <v>6</v>
      </c>
      <c r="BF355" s="3">
        <f>VLOOKUP($B355,[1]queries!$A$2:$V$697,BF$1,FALSE)</f>
        <v>1</v>
      </c>
      <c r="BG355" s="3">
        <f>VLOOKUP($B355,[1]queries!$A$2:$V$697,BG$1,FALSE)</f>
        <v>0</v>
      </c>
      <c r="BH355" s="3">
        <f>VLOOKUP($B355,[1]queries!$A$2:$V$697,BH$1,FALSE)</f>
        <v>2</v>
      </c>
      <c r="BI355" s="3">
        <f>VLOOKUP($B355,[1]queries!$A$2:$V$697,BI$1,FALSE)</f>
        <v>0</v>
      </c>
      <c r="BJ355" s="3">
        <f>VLOOKUP($B355,[1]queries!$A$2:$V$697,BJ$1,FALSE)</f>
        <v>0</v>
      </c>
      <c r="BK355" s="3">
        <f>VLOOKUP($B355,[1]queries!$A$2:$V$697,BK$1,FALSE)</f>
        <v>0</v>
      </c>
      <c r="BL355" s="3">
        <f>VLOOKUP($B355,[1]queries!$A$2:$V$697,BL$1,FALSE)</f>
        <v>0</v>
      </c>
      <c r="BM355" s="3">
        <f>VLOOKUP($B355,[1]queries!$A$2:$V$697,BM$1,FALSE)</f>
        <v>0</v>
      </c>
      <c r="BN355" s="3">
        <f>VLOOKUP($B355,[1]queries!$A$2:$V$697,BN$1,FALSE)</f>
        <v>0</v>
      </c>
      <c r="BO355" s="3">
        <f>VLOOKUP($B355,[1]queries!$A$2:$V$697,BO$1,FALSE)</f>
        <v>0</v>
      </c>
      <c r="BP355" s="3">
        <f>VLOOKUP($B355,[1]queries!$A$2:$V$697,BP$1,FALSE)</f>
        <v>0</v>
      </c>
      <c r="BQ355" s="3">
        <f>VLOOKUP($B355,[1]queries!$A$2:$V$697,BQ$1,FALSE)</f>
        <v>9</v>
      </c>
      <c r="BR355" s="3" t="str">
        <f>VLOOKUP($B355,[1]queries!$A$2:$V$697,BR$1,FALSE)</f>
        <v/>
      </c>
    </row>
    <row r="356" spans="1:70" x14ac:dyDescent="0.2">
      <c r="A356" s="1">
        <v>355</v>
      </c>
      <c r="B356" t="s">
        <v>408</v>
      </c>
      <c r="C356">
        <v>0.111</v>
      </c>
      <c r="D356">
        <v>0.111</v>
      </c>
      <c r="E356">
        <v>0.20799999999999999</v>
      </c>
      <c r="F356">
        <v>0.25</v>
      </c>
      <c r="G356">
        <v>0.14499999999999999</v>
      </c>
      <c r="H356">
        <v>0.154</v>
      </c>
      <c r="I356">
        <v>0.56699999999999995</v>
      </c>
      <c r="J356">
        <v>0</v>
      </c>
      <c r="K356">
        <v>0</v>
      </c>
      <c r="L356">
        <v>0</v>
      </c>
      <c r="M356">
        <v>9</v>
      </c>
      <c r="N356">
        <v>8476</v>
      </c>
      <c r="O356">
        <v>2376</v>
      </c>
      <c r="P356">
        <v>10852</v>
      </c>
      <c r="Q356">
        <v>83208</v>
      </c>
      <c r="R356">
        <v>0.2</v>
      </c>
      <c r="S356">
        <v>0.2</v>
      </c>
      <c r="T356">
        <v>0.125</v>
      </c>
      <c r="U356">
        <v>0.16700000000000001</v>
      </c>
      <c r="V356">
        <v>0.154</v>
      </c>
      <c r="W356">
        <v>0.182</v>
      </c>
      <c r="X356">
        <v>0.47099999999999997</v>
      </c>
      <c r="Y356">
        <v>0</v>
      </c>
      <c r="Z356">
        <v>0</v>
      </c>
      <c r="AA356">
        <v>0</v>
      </c>
      <c r="AB356">
        <v>4</v>
      </c>
      <c r="AC356">
        <v>1282</v>
      </c>
      <c r="AD356">
        <v>375</v>
      </c>
      <c r="AE356">
        <v>1657</v>
      </c>
      <c r="AF356">
        <v>31661</v>
      </c>
      <c r="AG356">
        <v>0.35699999999999998</v>
      </c>
      <c r="AH356">
        <v>0.35699999999999998</v>
      </c>
      <c r="AI356">
        <v>0.20799999999999999</v>
      </c>
      <c r="AJ356">
        <v>0.25</v>
      </c>
      <c r="AK356">
        <v>0.26300000000000001</v>
      </c>
      <c r="AL356">
        <v>0.29399999999999998</v>
      </c>
      <c r="AM356">
        <v>0.58799999999999997</v>
      </c>
      <c r="AN356">
        <v>0.11799999999999999</v>
      </c>
      <c r="AO356">
        <v>0.11799999999999999</v>
      </c>
      <c r="AP356">
        <v>0.11799999999999999</v>
      </c>
      <c r="AQ356">
        <v>4</v>
      </c>
      <c r="AR356">
        <v>1270</v>
      </c>
      <c r="AS356">
        <v>391</v>
      </c>
      <c r="AT356">
        <v>1661</v>
      </c>
      <c r="AU356">
        <v>33121</v>
      </c>
      <c r="AV356">
        <f t="shared" si="16"/>
        <v>0.24033333333333332</v>
      </c>
      <c r="AW356">
        <f t="shared" si="17"/>
        <v>0.21766666666666667</v>
      </c>
      <c r="AX356">
        <f t="shared" si="18"/>
        <v>0.33333333333333331</v>
      </c>
      <c r="AY356" s="3" t="str">
        <f>VLOOKUP($B356,[1]queries!$A$2:$V$697,AY$1,FALSE)</f>
        <v>video_game_publisher</v>
      </c>
      <c r="AZ356" s="3" t="str">
        <f>VLOOKUP($B356,[1]queries!$A$2:$V$697,AZ$1,FALSE)</f>
        <v>SELECT publisher_name, established_in_year, nation FROM video_game_publisher WHERE established_in_year = 2005</v>
      </c>
      <c r="BA356" s="3" t="str">
        <f>VLOOKUP($B356,[1]queries!$A$2:$V$697,BA$1,FALSE)</f>
        <v>List the publisher_name, established_in_year and nation of video_game_publishers WHERE established_in_year is equal to 2005</v>
      </c>
      <c r="BB356" s="3">
        <f>VLOOKUP($B356,[1]queries!$A$2:$V$697,BB$1,FALSE)</f>
        <v>17</v>
      </c>
      <c r="BC356" s="3">
        <f>VLOOKUP($B356,[1]queries!$A$2:$V$697,BC$1,FALSE)</f>
        <v>3</v>
      </c>
      <c r="BD356" s="3">
        <f>VLOOKUP($B356,[1]queries!$A$2:$V$697,BD$1,FALSE)</f>
        <v>1</v>
      </c>
      <c r="BE356" s="3">
        <f>VLOOKUP($B356,[1]queries!$A$2:$V$697,BE$1,FALSE)</f>
        <v>2</v>
      </c>
      <c r="BF356" s="3">
        <f>VLOOKUP($B356,[1]queries!$A$2:$V$697,BF$1,FALSE)</f>
        <v>1</v>
      </c>
      <c r="BG356" s="3">
        <f>VLOOKUP($B356,[1]queries!$A$2:$V$697,BG$1,FALSE)</f>
        <v>1</v>
      </c>
      <c r="BH356" s="3">
        <f>VLOOKUP($B356,[1]queries!$A$2:$V$697,BH$1,FALSE)</f>
        <v>0</v>
      </c>
      <c r="BI356" s="3">
        <f>VLOOKUP($B356,[1]queries!$A$2:$V$697,BI$1,FALSE)</f>
        <v>0</v>
      </c>
      <c r="BJ356" s="3">
        <f>VLOOKUP($B356,[1]queries!$A$2:$V$697,BJ$1,FALSE)</f>
        <v>0</v>
      </c>
      <c r="BK356" s="3">
        <f>VLOOKUP($B356,[1]queries!$A$2:$V$697,BK$1,FALSE)</f>
        <v>0</v>
      </c>
      <c r="BL356" s="3">
        <f>VLOOKUP($B356,[1]queries!$A$2:$V$697,BL$1,FALSE)</f>
        <v>0</v>
      </c>
      <c r="BM356" s="3">
        <f>VLOOKUP($B356,[1]queries!$A$2:$V$697,BM$1,FALSE)</f>
        <v>0</v>
      </c>
      <c r="BN356" s="3">
        <f>VLOOKUP($B356,[1]queries!$A$2:$V$697,BN$1,FALSE)</f>
        <v>0</v>
      </c>
      <c r="BO356" s="3">
        <f>VLOOKUP($B356,[1]queries!$A$2:$V$697,BO$1,FALSE)</f>
        <v>0</v>
      </c>
      <c r="BP356" s="3">
        <f>VLOOKUP($B356,[1]queries!$A$2:$V$697,BP$1,FALSE)</f>
        <v>0</v>
      </c>
      <c r="BQ356" s="3">
        <f>VLOOKUP($B356,[1]queries!$A$2:$V$697,BQ$1,FALSE)</f>
        <v>3</v>
      </c>
      <c r="BR356" s="3" t="str">
        <f>VLOOKUP($B356,[1]queries!$A$2:$V$697,BR$1,FALSE)</f>
        <v/>
      </c>
    </row>
    <row r="357" spans="1:70" x14ac:dyDescent="0.2">
      <c r="A357" s="1">
        <v>356</v>
      </c>
      <c r="B357" t="s">
        <v>409</v>
      </c>
      <c r="C357">
        <v>0.66700000000000004</v>
      </c>
      <c r="D357">
        <v>0.66700000000000004</v>
      </c>
      <c r="E357">
        <v>0.66700000000000004</v>
      </c>
      <c r="F357">
        <v>0.66700000000000004</v>
      </c>
      <c r="G357">
        <v>0.66700000000000004</v>
      </c>
      <c r="H357">
        <v>0.66700000000000004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344</v>
      </c>
      <c r="O357">
        <v>53</v>
      </c>
      <c r="P357">
        <v>397</v>
      </c>
      <c r="Q357">
        <v>18961</v>
      </c>
      <c r="R357">
        <v>0.66700000000000004</v>
      </c>
      <c r="S357">
        <v>0.66700000000000004</v>
      </c>
      <c r="T357">
        <v>0.66700000000000004</v>
      </c>
      <c r="U357">
        <v>0.66700000000000004</v>
      </c>
      <c r="V357">
        <v>0.66700000000000004</v>
      </c>
      <c r="W357">
        <v>0.66700000000000004</v>
      </c>
      <c r="X357">
        <v>1</v>
      </c>
      <c r="Y357">
        <v>0</v>
      </c>
      <c r="Z357">
        <v>0</v>
      </c>
      <c r="AA357">
        <v>0</v>
      </c>
      <c r="AB357">
        <v>2</v>
      </c>
      <c r="AC357">
        <v>329</v>
      </c>
      <c r="AD357">
        <v>54</v>
      </c>
      <c r="AE357">
        <v>383</v>
      </c>
      <c r="AF357">
        <v>19620</v>
      </c>
      <c r="AG357">
        <v>0.66700000000000004</v>
      </c>
      <c r="AH357">
        <v>0.66700000000000004</v>
      </c>
      <c r="AI357">
        <v>0.66700000000000004</v>
      </c>
      <c r="AJ357">
        <v>0.66700000000000004</v>
      </c>
      <c r="AK357">
        <v>0.66700000000000004</v>
      </c>
      <c r="AL357">
        <v>0.66700000000000004</v>
      </c>
      <c r="AM357">
        <v>1</v>
      </c>
      <c r="AN357">
        <v>0</v>
      </c>
      <c r="AO357">
        <v>0</v>
      </c>
      <c r="AP357">
        <v>0</v>
      </c>
      <c r="AQ357">
        <v>2</v>
      </c>
      <c r="AR357">
        <v>319</v>
      </c>
      <c r="AS357">
        <v>35</v>
      </c>
      <c r="AT357">
        <v>354</v>
      </c>
      <c r="AU357">
        <v>18528</v>
      </c>
      <c r="AV357">
        <f t="shared" si="16"/>
        <v>0.55566666666666664</v>
      </c>
      <c r="AW357">
        <f t="shared" si="17"/>
        <v>0.55566666666666664</v>
      </c>
      <c r="AX357">
        <f t="shared" si="18"/>
        <v>0.55566666666666664</v>
      </c>
      <c r="AY357" s="3" t="str">
        <f>VLOOKUP($B357,[1]queries!$A$2:$V$697,AY$1,FALSE)</f>
        <v>web_search_engine</v>
      </c>
      <c r="AZ357" s="3" t="str">
        <f>VLOOKUP($B357,[1]queries!$A$2:$V$697,AZ$1,FALSE)</f>
        <v>SELECT released_year, name, is_active FROM web_search_engine WHERE released_year &lt;= 1993 AND name = 'W3Catalog'</v>
      </c>
      <c r="BA357" s="3" t="str">
        <f>VLOOKUP($B357,[1]queries!$A$2:$V$697,BA$1,FALSE)</f>
        <v>List the released_year, name and is_active of web_search_engines WHERE released_year is smaller or equal than 1993 and name is equal to W3Catalog</v>
      </c>
      <c r="BB357" s="3">
        <f>VLOOKUP($B357,[1]queries!$A$2:$V$697,BB$1,FALSE)</f>
        <v>1</v>
      </c>
      <c r="BC357" s="3">
        <f>VLOOKUP($B357,[1]queries!$A$2:$V$697,BC$1,FALSE)</f>
        <v>3</v>
      </c>
      <c r="BD357" s="3">
        <f>VLOOKUP($B357,[1]queries!$A$2:$V$697,BD$1,FALSE)</f>
        <v>1</v>
      </c>
      <c r="BE357" s="3">
        <f>VLOOKUP($B357,[1]queries!$A$2:$V$697,BE$1,FALSE)</f>
        <v>2</v>
      </c>
      <c r="BF357" s="3">
        <f>VLOOKUP($B357,[1]queries!$A$2:$V$697,BF$1,FALSE)</f>
        <v>1</v>
      </c>
      <c r="BG357" s="3">
        <f>VLOOKUP($B357,[1]queries!$A$2:$V$697,BG$1,FALSE)</f>
        <v>1</v>
      </c>
      <c r="BH357" s="3">
        <f>VLOOKUP($B357,[1]queries!$A$2:$V$697,BH$1,FALSE)</f>
        <v>1</v>
      </c>
      <c r="BI357" s="3">
        <f>VLOOKUP($B357,[1]queries!$A$2:$V$697,BI$1,FALSE)</f>
        <v>0</v>
      </c>
      <c r="BJ357" s="3">
        <f>VLOOKUP($B357,[1]queries!$A$2:$V$697,BJ$1,FALSE)</f>
        <v>0</v>
      </c>
      <c r="BK357" s="3">
        <f>VLOOKUP($B357,[1]queries!$A$2:$V$697,BK$1,FALSE)</f>
        <v>0</v>
      </c>
      <c r="BL357" s="3">
        <f>VLOOKUP($B357,[1]queries!$A$2:$V$697,BL$1,FALSE)</f>
        <v>0</v>
      </c>
      <c r="BM357" s="3">
        <f>VLOOKUP($B357,[1]queries!$A$2:$V$697,BM$1,FALSE)</f>
        <v>0</v>
      </c>
      <c r="BN357" s="3">
        <f>VLOOKUP($B357,[1]queries!$A$2:$V$697,BN$1,FALSE)</f>
        <v>0</v>
      </c>
      <c r="BO357" s="3">
        <f>VLOOKUP($B357,[1]queries!$A$2:$V$697,BO$1,FALSE)</f>
        <v>0</v>
      </c>
      <c r="BP357" s="3">
        <f>VLOOKUP($B357,[1]queries!$A$2:$V$697,BP$1,FALSE)</f>
        <v>0</v>
      </c>
      <c r="BQ357" s="3">
        <f>VLOOKUP($B357,[1]queries!$A$2:$V$697,BQ$1,FALSE)</f>
        <v>3</v>
      </c>
      <c r="BR357" s="3">
        <f>VLOOKUP($B357,[1]queries!$A$2:$V$697,BR$1,FALSE)</f>
        <v>2</v>
      </c>
    </row>
    <row r="358" spans="1:70" x14ac:dyDescent="0.2">
      <c r="A358" s="1">
        <v>357</v>
      </c>
      <c r="B358" t="s">
        <v>410</v>
      </c>
      <c r="C358">
        <v>0.875</v>
      </c>
      <c r="D358">
        <v>0.875</v>
      </c>
      <c r="E358">
        <v>0.875</v>
      </c>
      <c r="F358">
        <v>0.875</v>
      </c>
      <c r="G358">
        <v>0.875</v>
      </c>
      <c r="H358">
        <v>0.875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547</v>
      </c>
      <c r="O358">
        <v>98</v>
      </c>
      <c r="P358">
        <v>645</v>
      </c>
      <c r="Q358">
        <v>17386</v>
      </c>
      <c r="R358">
        <v>0.75</v>
      </c>
      <c r="S358">
        <v>0.75</v>
      </c>
      <c r="T358">
        <v>0.75</v>
      </c>
      <c r="U358">
        <v>0.75</v>
      </c>
      <c r="V358">
        <v>0.75</v>
      </c>
      <c r="W358">
        <v>0.75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514</v>
      </c>
      <c r="AD358">
        <v>88</v>
      </c>
      <c r="AE358">
        <v>602</v>
      </c>
      <c r="AF358">
        <v>15835</v>
      </c>
      <c r="AG358">
        <v>0.75</v>
      </c>
      <c r="AH358">
        <v>0.75</v>
      </c>
      <c r="AI358">
        <v>0.75</v>
      </c>
      <c r="AJ358">
        <v>0.75</v>
      </c>
      <c r="AK358">
        <v>0.75</v>
      </c>
      <c r="AL358">
        <v>0.75</v>
      </c>
      <c r="AM358">
        <v>1</v>
      </c>
      <c r="AN358">
        <v>0</v>
      </c>
      <c r="AO358">
        <v>0</v>
      </c>
      <c r="AP358">
        <v>0</v>
      </c>
      <c r="AQ358">
        <v>2</v>
      </c>
      <c r="AR358">
        <v>512</v>
      </c>
      <c r="AS358">
        <v>88</v>
      </c>
      <c r="AT358">
        <v>600</v>
      </c>
      <c r="AU358">
        <v>15441</v>
      </c>
      <c r="AV358">
        <f t="shared" si="16"/>
        <v>0.625</v>
      </c>
      <c r="AW358">
        <f t="shared" si="17"/>
        <v>0.58333333333333337</v>
      </c>
      <c r="AX358">
        <f t="shared" si="18"/>
        <v>0.58333333333333337</v>
      </c>
      <c r="AY358" s="3" t="str">
        <f>VLOOKUP($B358,[1]queries!$A$2:$V$697,AY$1,FALSE)</f>
        <v>chemical_element</v>
      </c>
      <c r="AZ358" s="3" t="str">
        <f>VLOOKUP($B358,[1]queries!$A$2:$V$697,AZ$1,FALSE)</f>
        <v>SELECT atomic_number, symbol, element, periodic_table_group, period, block, atomic_weight, origin, phase FROM chemical_element WHERE symbol = 'Be' AND atomic_weight = 9.0122</v>
      </c>
      <c r="BA358" s="3" t="str">
        <f>VLOOKUP($B358,[1]queries!$A$2:$V$697,BA$1,FALSE)</f>
        <v>List the atomic_number, symbol, element, periodic_table_group, period, block, atomic_weight, origin and phase of chemical_elements WHERE symbol is equal to Be and atomic_weight is equal to 9.0122</v>
      </c>
      <c r="BB358" s="3">
        <f>VLOOKUP($B358,[1]queries!$A$2:$V$697,BB$1,FALSE)</f>
        <v>1</v>
      </c>
      <c r="BC358" s="3">
        <f>VLOOKUP($B358,[1]queries!$A$2:$V$697,BC$1,FALSE)</f>
        <v>9</v>
      </c>
      <c r="BD358" s="3">
        <f>VLOOKUP($B358,[1]queries!$A$2:$V$697,BD$1,FALSE)</f>
        <v>3</v>
      </c>
      <c r="BE358" s="3">
        <f>VLOOKUP($B358,[1]queries!$A$2:$V$697,BE$1,FALSE)</f>
        <v>6</v>
      </c>
      <c r="BF358" s="3">
        <f>VLOOKUP($B358,[1]queries!$A$2:$V$697,BF$1,FALSE)</f>
        <v>1</v>
      </c>
      <c r="BG358" s="3">
        <f>VLOOKUP($B358,[1]queries!$A$2:$V$697,BG$1,FALSE)</f>
        <v>1</v>
      </c>
      <c r="BH358" s="3">
        <f>VLOOKUP($B358,[1]queries!$A$2:$V$697,BH$1,FALSE)</f>
        <v>1</v>
      </c>
      <c r="BI358" s="3">
        <f>VLOOKUP($B358,[1]queries!$A$2:$V$697,BI$1,FALSE)</f>
        <v>0</v>
      </c>
      <c r="BJ358" s="3">
        <f>VLOOKUP($B358,[1]queries!$A$2:$V$697,BJ$1,FALSE)</f>
        <v>0</v>
      </c>
      <c r="BK358" s="3">
        <f>VLOOKUP($B358,[1]queries!$A$2:$V$697,BK$1,FALSE)</f>
        <v>0</v>
      </c>
      <c r="BL358" s="3">
        <f>VLOOKUP($B358,[1]queries!$A$2:$V$697,BL$1,FALSE)</f>
        <v>0</v>
      </c>
      <c r="BM358" s="3">
        <f>VLOOKUP($B358,[1]queries!$A$2:$V$697,BM$1,FALSE)</f>
        <v>0</v>
      </c>
      <c r="BN358" s="3">
        <f>VLOOKUP($B358,[1]queries!$A$2:$V$697,BN$1,FALSE)</f>
        <v>0</v>
      </c>
      <c r="BO358" s="3">
        <f>VLOOKUP($B358,[1]queries!$A$2:$V$697,BO$1,FALSE)</f>
        <v>0</v>
      </c>
      <c r="BP358" s="3">
        <f>VLOOKUP($B358,[1]queries!$A$2:$V$697,BP$1,FALSE)</f>
        <v>0</v>
      </c>
      <c r="BQ358" s="3">
        <f>VLOOKUP($B358,[1]queries!$A$2:$V$697,BQ$1,FALSE)</f>
        <v>9</v>
      </c>
      <c r="BR358" s="3">
        <f>VLOOKUP($B358,[1]queries!$A$2:$V$697,BR$1,FALSE)</f>
        <v>2</v>
      </c>
    </row>
    <row r="359" spans="1:70" x14ac:dyDescent="0.2">
      <c r="A359" s="1">
        <v>358</v>
      </c>
      <c r="B359" t="s">
        <v>411</v>
      </c>
      <c r="C359">
        <v>0.875</v>
      </c>
      <c r="D359">
        <v>0.875</v>
      </c>
      <c r="E359">
        <v>0.875</v>
      </c>
      <c r="F359">
        <v>0.875</v>
      </c>
      <c r="G359">
        <v>0.875</v>
      </c>
      <c r="H359">
        <v>0.875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529</v>
      </c>
      <c r="O359">
        <v>96</v>
      </c>
      <c r="P359">
        <v>625</v>
      </c>
      <c r="Q359">
        <v>16039</v>
      </c>
      <c r="R359">
        <v>0.75</v>
      </c>
      <c r="S359">
        <v>0.75</v>
      </c>
      <c r="T359">
        <v>0.75</v>
      </c>
      <c r="U359">
        <v>0.75</v>
      </c>
      <c r="V359">
        <v>0.75</v>
      </c>
      <c r="W359">
        <v>0.75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504</v>
      </c>
      <c r="AD359">
        <v>94</v>
      </c>
      <c r="AE359">
        <v>598</v>
      </c>
      <c r="AF359">
        <v>16405</v>
      </c>
      <c r="AG359">
        <v>0.75</v>
      </c>
      <c r="AH359">
        <v>0.75</v>
      </c>
      <c r="AI359">
        <v>0.75</v>
      </c>
      <c r="AJ359">
        <v>0.75</v>
      </c>
      <c r="AK359">
        <v>0.75</v>
      </c>
      <c r="AL359">
        <v>0.75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504</v>
      </c>
      <c r="AS359">
        <v>94</v>
      </c>
      <c r="AT359">
        <v>598</v>
      </c>
      <c r="AU359">
        <v>17141</v>
      </c>
      <c r="AV359">
        <f t="shared" si="16"/>
        <v>0.625</v>
      </c>
      <c r="AW359">
        <f t="shared" si="17"/>
        <v>0.58333333333333337</v>
      </c>
      <c r="AX359">
        <f t="shared" si="18"/>
        <v>0.58333333333333337</v>
      </c>
      <c r="AY359" s="3" t="str">
        <f>VLOOKUP($B359,[1]queries!$A$2:$V$697,AY$1,FALSE)</f>
        <v>chemical_element</v>
      </c>
      <c r="AZ359" s="3" t="str">
        <f>VLOOKUP($B359,[1]queries!$A$2:$V$697,AZ$1,FALSE)</f>
        <v>SELECT atomic_number, symbol, element, periodic_table_group, period, block, atomic_weight, origin, phase FROM chemical_element WHERE element = 'Beryllium'</v>
      </c>
      <c r="BA359" s="3" t="str">
        <f>VLOOKUP($B359,[1]queries!$A$2:$V$697,BA$1,FALSE)</f>
        <v>List the atomic_number, symbol, element, periodic_table_group, period, block, atomic_weight, origin and phase of chemical_elements WHERE element is equal to Beryllium</v>
      </c>
      <c r="BB359" s="3">
        <f>VLOOKUP($B359,[1]queries!$A$2:$V$697,BB$1,FALSE)</f>
        <v>1</v>
      </c>
      <c r="BC359" s="3">
        <f>VLOOKUP($B359,[1]queries!$A$2:$V$697,BC$1,FALSE)</f>
        <v>9</v>
      </c>
      <c r="BD359" s="3">
        <f>VLOOKUP($B359,[1]queries!$A$2:$V$697,BD$1,FALSE)</f>
        <v>3</v>
      </c>
      <c r="BE359" s="3">
        <f>VLOOKUP($B359,[1]queries!$A$2:$V$697,BE$1,FALSE)</f>
        <v>6</v>
      </c>
      <c r="BF359" s="3">
        <f>VLOOKUP($B359,[1]queries!$A$2:$V$697,BF$1,FALSE)</f>
        <v>1</v>
      </c>
      <c r="BG359" s="3">
        <f>VLOOKUP($B359,[1]queries!$A$2:$V$697,BG$1,FALSE)</f>
        <v>0</v>
      </c>
      <c r="BH359" s="3">
        <f>VLOOKUP($B359,[1]queries!$A$2:$V$697,BH$1,FALSE)</f>
        <v>1</v>
      </c>
      <c r="BI359" s="3">
        <f>VLOOKUP($B359,[1]queries!$A$2:$V$697,BI$1,FALSE)</f>
        <v>0</v>
      </c>
      <c r="BJ359" s="3">
        <f>VLOOKUP($B359,[1]queries!$A$2:$V$697,BJ$1,FALSE)</f>
        <v>0</v>
      </c>
      <c r="BK359" s="3">
        <f>VLOOKUP($B359,[1]queries!$A$2:$V$697,BK$1,FALSE)</f>
        <v>0</v>
      </c>
      <c r="BL359" s="3">
        <f>VLOOKUP($B359,[1]queries!$A$2:$V$697,BL$1,FALSE)</f>
        <v>0</v>
      </c>
      <c r="BM359" s="3">
        <f>VLOOKUP($B359,[1]queries!$A$2:$V$697,BM$1,FALSE)</f>
        <v>0</v>
      </c>
      <c r="BN359" s="3">
        <f>VLOOKUP($B359,[1]queries!$A$2:$V$697,BN$1,FALSE)</f>
        <v>0</v>
      </c>
      <c r="BO359" s="3">
        <f>VLOOKUP($B359,[1]queries!$A$2:$V$697,BO$1,FALSE)</f>
        <v>0</v>
      </c>
      <c r="BP359" s="3">
        <f>VLOOKUP($B359,[1]queries!$A$2:$V$697,BP$1,FALSE)</f>
        <v>0</v>
      </c>
      <c r="BQ359" s="3">
        <f>VLOOKUP($B359,[1]queries!$A$2:$V$697,BQ$1,FALSE)</f>
        <v>9</v>
      </c>
      <c r="BR359" s="3" t="str">
        <f>VLOOKUP($B359,[1]queries!$A$2:$V$697,BR$1,FALSE)</f>
        <v/>
      </c>
    </row>
    <row r="360" spans="1:70" x14ac:dyDescent="0.2">
      <c r="A360" s="1">
        <v>359</v>
      </c>
      <c r="B360" t="s">
        <v>412</v>
      </c>
      <c r="C360">
        <v>0.81399999999999995</v>
      </c>
      <c r="D360">
        <v>0.81399999999999995</v>
      </c>
      <c r="E360">
        <v>6.7000000000000004E-2</v>
      </c>
      <c r="F360">
        <v>0.13300000000000001</v>
      </c>
      <c r="G360">
        <v>0.124</v>
      </c>
      <c r="H360">
        <v>0.22800000000000001</v>
      </c>
      <c r="I360">
        <v>5.1999999999999998E-2</v>
      </c>
      <c r="J360">
        <v>2.3E-2</v>
      </c>
      <c r="K360">
        <v>3.2000000000000001E-2</v>
      </c>
      <c r="L360">
        <v>3.2000000000000001E-2</v>
      </c>
      <c r="M360">
        <v>5</v>
      </c>
      <c r="N360">
        <v>4991</v>
      </c>
      <c r="O360">
        <v>2230</v>
      </c>
      <c r="P360">
        <v>7221</v>
      </c>
      <c r="Q360">
        <v>58720</v>
      </c>
      <c r="R360">
        <v>0.69</v>
      </c>
      <c r="S360">
        <v>0.69</v>
      </c>
      <c r="T360">
        <v>9.4E-2</v>
      </c>
      <c r="U360">
        <v>0.151</v>
      </c>
      <c r="V360">
        <v>0.16600000000000001</v>
      </c>
      <c r="W360">
        <v>0.248</v>
      </c>
      <c r="X360">
        <v>0.104</v>
      </c>
      <c r="Y360">
        <v>1.9E-2</v>
      </c>
      <c r="Z360">
        <v>2.4E-2</v>
      </c>
      <c r="AA360">
        <v>2.4E-2</v>
      </c>
      <c r="AB360">
        <v>4</v>
      </c>
      <c r="AC360">
        <v>3739</v>
      </c>
      <c r="AD360">
        <v>2057</v>
      </c>
      <c r="AE360">
        <v>5796</v>
      </c>
      <c r="AF360">
        <v>58928</v>
      </c>
      <c r="AG360">
        <v>0.76700000000000002</v>
      </c>
      <c r="AH360">
        <v>0.76700000000000002</v>
      </c>
      <c r="AI360">
        <v>7.5999999999999998E-2</v>
      </c>
      <c r="AJ360">
        <v>0.14299999999999999</v>
      </c>
      <c r="AK360">
        <v>0.13800000000000001</v>
      </c>
      <c r="AL360">
        <v>0.24199999999999999</v>
      </c>
      <c r="AM360">
        <v>7.0999999999999994E-2</v>
      </c>
      <c r="AN360">
        <v>0.03</v>
      </c>
      <c r="AO360">
        <v>4.2000000000000003E-2</v>
      </c>
      <c r="AP360">
        <v>4.2000000000000003E-2</v>
      </c>
      <c r="AQ360">
        <v>3</v>
      </c>
      <c r="AR360">
        <v>2269</v>
      </c>
      <c r="AS360">
        <v>1700</v>
      </c>
      <c r="AT360">
        <v>3969</v>
      </c>
      <c r="AU360">
        <v>53821</v>
      </c>
      <c r="AV360">
        <f t="shared" si="16"/>
        <v>0.10400000000000002</v>
      </c>
      <c r="AW360">
        <f t="shared" si="17"/>
        <v>0.12533333333333332</v>
      </c>
      <c r="AX360">
        <f t="shared" si="18"/>
        <v>0.11833333333333333</v>
      </c>
      <c r="AY360" s="3" t="str">
        <f>VLOOKUP($B360,[1]queries!$A$2:$V$697,AY$1,FALSE)</f>
        <v>video_game_publisher</v>
      </c>
      <c r="AZ360" s="3" t="str">
        <f>VLOOKUP($B360,[1]queries!$A$2:$V$697,AZ$1,FALSE)</f>
        <v>SELECT publisher_name, established_in_year, nation FROM video_game_publisher WHERE established_in_year &lt;= 2022</v>
      </c>
      <c r="BA360" s="3" t="str">
        <f>VLOOKUP($B360,[1]queries!$A$2:$V$697,BA$1,FALSE)</f>
        <v>List the publisher_name, established_in_year and nation of video_game_publishers WHERE established_in_year is smaller or equal than 2022</v>
      </c>
      <c r="BB360" s="3">
        <f>VLOOKUP($B360,[1]queries!$A$2:$V$697,BB$1,FALSE)</f>
        <v>904</v>
      </c>
      <c r="BC360" s="3">
        <f>VLOOKUP($B360,[1]queries!$A$2:$V$697,BC$1,FALSE)</f>
        <v>3</v>
      </c>
      <c r="BD360" s="3">
        <f>VLOOKUP($B360,[1]queries!$A$2:$V$697,BD$1,FALSE)</f>
        <v>1</v>
      </c>
      <c r="BE360" s="3">
        <f>VLOOKUP($B360,[1]queries!$A$2:$V$697,BE$1,FALSE)</f>
        <v>2</v>
      </c>
      <c r="BF360" s="3">
        <f>VLOOKUP($B360,[1]queries!$A$2:$V$697,BF$1,FALSE)</f>
        <v>1</v>
      </c>
      <c r="BG360" s="3">
        <f>VLOOKUP($B360,[1]queries!$A$2:$V$697,BG$1,FALSE)</f>
        <v>1</v>
      </c>
      <c r="BH360" s="3">
        <f>VLOOKUP($B360,[1]queries!$A$2:$V$697,BH$1,FALSE)</f>
        <v>0</v>
      </c>
      <c r="BI360" s="3">
        <f>VLOOKUP($B360,[1]queries!$A$2:$V$697,BI$1,FALSE)</f>
        <v>0</v>
      </c>
      <c r="BJ360" s="3">
        <f>VLOOKUP($B360,[1]queries!$A$2:$V$697,BJ$1,FALSE)</f>
        <v>0</v>
      </c>
      <c r="BK360" s="3">
        <f>VLOOKUP($B360,[1]queries!$A$2:$V$697,BK$1,FALSE)</f>
        <v>0</v>
      </c>
      <c r="BL360" s="3">
        <f>VLOOKUP($B360,[1]queries!$A$2:$V$697,BL$1,FALSE)</f>
        <v>0</v>
      </c>
      <c r="BM360" s="3">
        <f>VLOOKUP($B360,[1]queries!$A$2:$V$697,BM$1,FALSE)</f>
        <v>0</v>
      </c>
      <c r="BN360" s="3">
        <f>VLOOKUP($B360,[1]queries!$A$2:$V$697,BN$1,FALSE)</f>
        <v>0</v>
      </c>
      <c r="BO360" s="3">
        <f>VLOOKUP($B360,[1]queries!$A$2:$V$697,BO$1,FALSE)</f>
        <v>0</v>
      </c>
      <c r="BP360" s="3">
        <f>VLOOKUP($B360,[1]queries!$A$2:$V$697,BP$1,FALSE)</f>
        <v>0</v>
      </c>
      <c r="BQ360" s="3">
        <f>VLOOKUP($B360,[1]queries!$A$2:$V$697,BQ$1,FALSE)</f>
        <v>3</v>
      </c>
      <c r="BR360" s="3" t="str">
        <f>VLOOKUP($B360,[1]queries!$A$2:$V$697,BR$1,FALSE)</f>
        <v/>
      </c>
    </row>
    <row r="361" spans="1:70" x14ac:dyDescent="0.2">
      <c r="A361" s="1">
        <v>360</v>
      </c>
      <c r="B361" t="s">
        <v>413</v>
      </c>
      <c r="C361">
        <v>0.66700000000000004</v>
      </c>
      <c r="D361">
        <v>0.66700000000000004</v>
      </c>
      <c r="E361">
        <v>0.66700000000000004</v>
      </c>
      <c r="F361">
        <v>0.66700000000000004</v>
      </c>
      <c r="G361">
        <v>0.66700000000000004</v>
      </c>
      <c r="H361">
        <v>0.66700000000000004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344</v>
      </c>
      <c r="O361">
        <v>53</v>
      </c>
      <c r="P361">
        <v>397</v>
      </c>
      <c r="Q361">
        <v>17330</v>
      </c>
      <c r="R361">
        <v>0.66700000000000004</v>
      </c>
      <c r="S361">
        <v>0.66700000000000004</v>
      </c>
      <c r="T361">
        <v>0.66700000000000004</v>
      </c>
      <c r="U361">
        <v>0.66700000000000004</v>
      </c>
      <c r="V361">
        <v>0.66700000000000004</v>
      </c>
      <c r="W361">
        <v>0.66700000000000004</v>
      </c>
      <c r="X361">
        <v>1</v>
      </c>
      <c r="Y361">
        <v>0</v>
      </c>
      <c r="Z361">
        <v>0</v>
      </c>
      <c r="AA361">
        <v>0</v>
      </c>
      <c r="AB361">
        <v>2</v>
      </c>
      <c r="AC361">
        <v>329</v>
      </c>
      <c r="AD361">
        <v>35</v>
      </c>
      <c r="AE361">
        <v>364</v>
      </c>
      <c r="AF361">
        <v>25226</v>
      </c>
      <c r="AG361">
        <v>0.66700000000000004</v>
      </c>
      <c r="AH361">
        <v>0.66700000000000004</v>
      </c>
      <c r="AI361">
        <v>0.66700000000000004</v>
      </c>
      <c r="AJ361">
        <v>0.66700000000000004</v>
      </c>
      <c r="AK361">
        <v>0.66700000000000004</v>
      </c>
      <c r="AL361">
        <v>0.66700000000000004</v>
      </c>
      <c r="AM361">
        <v>1</v>
      </c>
      <c r="AN361">
        <v>0</v>
      </c>
      <c r="AO361">
        <v>0</v>
      </c>
      <c r="AP361">
        <v>0</v>
      </c>
      <c r="AQ361">
        <v>2</v>
      </c>
      <c r="AR361">
        <v>319</v>
      </c>
      <c r="AS361">
        <v>54</v>
      </c>
      <c r="AT361">
        <v>373</v>
      </c>
      <c r="AU361">
        <v>17613</v>
      </c>
      <c r="AV361">
        <f t="shared" si="16"/>
        <v>0.55566666666666664</v>
      </c>
      <c r="AW361">
        <f t="shared" si="17"/>
        <v>0.55566666666666664</v>
      </c>
      <c r="AX361">
        <f t="shared" si="18"/>
        <v>0.55566666666666664</v>
      </c>
      <c r="AY361" s="3" t="str">
        <f>VLOOKUP($B361,[1]queries!$A$2:$V$697,AY$1,FALSE)</f>
        <v>web_search_engine</v>
      </c>
      <c r="AZ361" s="3" t="str">
        <f>VLOOKUP($B361,[1]queries!$A$2:$V$697,AZ$1,FALSE)</f>
        <v>SELECT released_year, name, is_active FROM web_search_engine WHERE released_year &gt;= 1993 AND name = 'W3Catalog'</v>
      </c>
      <c r="BA361" s="3" t="str">
        <f>VLOOKUP($B361,[1]queries!$A$2:$V$697,BA$1,FALSE)</f>
        <v>List the released_year, name and is_active of web_search_engines WHERE released_year is greater or equal than 1993 and name is equal to W3Catalog</v>
      </c>
      <c r="BB361" s="3">
        <f>VLOOKUP($B361,[1]queries!$A$2:$V$697,BB$1,FALSE)</f>
        <v>1</v>
      </c>
      <c r="BC361" s="3">
        <f>VLOOKUP($B361,[1]queries!$A$2:$V$697,BC$1,FALSE)</f>
        <v>3</v>
      </c>
      <c r="BD361" s="3">
        <f>VLOOKUP($B361,[1]queries!$A$2:$V$697,BD$1,FALSE)</f>
        <v>1</v>
      </c>
      <c r="BE361" s="3">
        <f>VLOOKUP($B361,[1]queries!$A$2:$V$697,BE$1,FALSE)</f>
        <v>2</v>
      </c>
      <c r="BF361" s="3">
        <f>VLOOKUP($B361,[1]queries!$A$2:$V$697,BF$1,FALSE)</f>
        <v>1</v>
      </c>
      <c r="BG361" s="3">
        <f>VLOOKUP($B361,[1]queries!$A$2:$V$697,BG$1,FALSE)</f>
        <v>1</v>
      </c>
      <c r="BH361" s="3">
        <f>VLOOKUP($B361,[1]queries!$A$2:$V$697,BH$1,FALSE)</f>
        <v>1</v>
      </c>
      <c r="BI361" s="3">
        <f>VLOOKUP($B361,[1]queries!$A$2:$V$697,BI$1,FALSE)</f>
        <v>0</v>
      </c>
      <c r="BJ361" s="3">
        <f>VLOOKUP($B361,[1]queries!$A$2:$V$697,BJ$1,FALSE)</f>
        <v>0</v>
      </c>
      <c r="BK361" s="3">
        <f>VLOOKUP($B361,[1]queries!$A$2:$V$697,BK$1,FALSE)</f>
        <v>0</v>
      </c>
      <c r="BL361" s="3">
        <f>VLOOKUP($B361,[1]queries!$A$2:$V$697,BL$1,FALSE)</f>
        <v>0</v>
      </c>
      <c r="BM361" s="3">
        <f>VLOOKUP($B361,[1]queries!$A$2:$V$697,BM$1,FALSE)</f>
        <v>0</v>
      </c>
      <c r="BN361" s="3">
        <f>VLOOKUP($B361,[1]queries!$A$2:$V$697,BN$1,FALSE)</f>
        <v>0</v>
      </c>
      <c r="BO361" s="3">
        <f>VLOOKUP($B361,[1]queries!$A$2:$V$697,BO$1,FALSE)</f>
        <v>0</v>
      </c>
      <c r="BP361" s="3">
        <f>VLOOKUP($B361,[1]queries!$A$2:$V$697,BP$1,FALSE)</f>
        <v>0</v>
      </c>
      <c r="BQ361" s="3">
        <f>VLOOKUP($B361,[1]queries!$A$2:$V$697,BQ$1,FALSE)</f>
        <v>3</v>
      </c>
      <c r="BR361" s="3">
        <f>VLOOKUP($B361,[1]queries!$A$2:$V$697,BR$1,FALSE)</f>
        <v>2</v>
      </c>
    </row>
    <row r="362" spans="1:70" x14ac:dyDescent="0.2">
      <c r="A362" s="1">
        <v>361</v>
      </c>
      <c r="B362" t="s">
        <v>414</v>
      </c>
      <c r="C362">
        <v>0.77800000000000002</v>
      </c>
      <c r="D362">
        <v>0.77800000000000002</v>
      </c>
      <c r="E362">
        <v>0.77800000000000002</v>
      </c>
      <c r="F362">
        <v>0.77800000000000002</v>
      </c>
      <c r="G362">
        <v>0.77800000000000002</v>
      </c>
      <c r="H362">
        <v>0.77800000000000002</v>
      </c>
      <c r="I362">
        <v>1</v>
      </c>
      <c r="J362">
        <v>0</v>
      </c>
      <c r="K362">
        <v>0</v>
      </c>
      <c r="L362">
        <v>0</v>
      </c>
      <c r="M362">
        <v>2</v>
      </c>
      <c r="N362">
        <v>537</v>
      </c>
      <c r="O362">
        <v>90</v>
      </c>
      <c r="P362">
        <v>627</v>
      </c>
      <c r="Q362">
        <v>20584</v>
      </c>
      <c r="R362">
        <v>0.77800000000000002</v>
      </c>
      <c r="S362">
        <v>0.77800000000000002</v>
      </c>
      <c r="T362">
        <v>0.77800000000000002</v>
      </c>
      <c r="U362">
        <v>0.77800000000000002</v>
      </c>
      <c r="V362">
        <v>0.77800000000000002</v>
      </c>
      <c r="W362">
        <v>0.77800000000000002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516</v>
      </c>
      <c r="AD362">
        <v>92</v>
      </c>
      <c r="AE362">
        <v>608</v>
      </c>
      <c r="AF362">
        <v>21530</v>
      </c>
      <c r="AG362">
        <v>0.77800000000000002</v>
      </c>
      <c r="AH362">
        <v>0.77800000000000002</v>
      </c>
      <c r="AI362">
        <v>0.77800000000000002</v>
      </c>
      <c r="AJ362">
        <v>0.77800000000000002</v>
      </c>
      <c r="AK362">
        <v>0.77800000000000002</v>
      </c>
      <c r="AL362">
        <v>0.77800000000000002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513</v>
      </c>
      <c r="AS362">
        <v>91</v>
      </c>
      <c r="AT362">
        <v>604</v>
      </c>
      <c r="AU362">
        <v>25894</v>
      </c>
      <c r="AV362">
        <f t="shared" si="16"/>
        <v>0.59266666666666667</v>
      </c>
      <c r="AW362">
        <f t="shared" si="17"/>
        <v>0.59266666666666667</v>
      </c>
      <c r="AX362">
        <f t="shared" si="18"/>
        <v>0.59266666666666667</v>
      </c>
      <c r="AY362" s="3" t="str">
        <f>VLOOKUP($B362,[1]queries!$A$2:$V$697,AY$1,FALSE)</f>
        <v>chemical_element</v>
      </c>
      <c r="AZ362" s="3" t="str">
        <f>VLOOKUP($B362,[1]queries!$A$2:$V$697,AZ$1,FALSE)</f>
        <v>SELECT atomic_number, symbol, element, periodic_table_group, period, block, atomic_weight, origin, phase FROM chemical_element WHERE symbol = 'Li' AND atomic_weight = 6.94</v>
      </c>
      <c r="BA362" s="3" t="str">
        <f>VLOOKUP($B362,[1]queries!$A$2:$V$697,BA$1,FALSE)</f>
        <v>List the atomic_number, symbol, element, periodic_table_group, period, block, atomic_weight, origin and phase of chemical_elements WHERE symbol is equal to Li and atomic_weight is equal to 6.94</v>
      </c>
      <c r="BB362" s="3">
        <f>VLOOKUP($B362,[1]queries!$A$2:$V$697,BB$1,FALSE)</f>
        <v>1</v>
      </c>
      <c r="BC362" s="3">
        <f>VLOOKUP($B362,[1]queries!$A$2:$V$697,BC$1,FALSE)</f>
        <v>9</v>
      </c>
      <c r="BD362" s="3">
        <f>VLOOKUP($B362,[1]queries!$A$2:$V$697,BD$1,FALSE)</f>
        <v>3</v>
      </c>
      <c r="BE362" s="3">
        <f>VLOOKUP($B362,[1]queries!$A$2:$V$697,BE$1,FALSE)</f>
        <v>6</v>
      </c>
      <c r="BF362" s="3">
        <f>VLOOKUP($B362,[1]queries!$A$2:$V$697,BF$1,FALSE)</f>
        <v>1</v>
      </c>
      <c r="BG362" s="3">
        <f>VLOOKUP($B362,[1]queries!$A$2:$V$697,BG$1,FALSE)</f>
        <v>1</v>
      </c>
      <c r="BH362" s="3">
        <f>VLOOKUP($B362,[1]queries!$A$2:$V$697,BH$1,FALSE)</f>
        <v>1</v>
      </c>
      <c r="BI362" s="3">
        <f>VLOOKUP($B362,[1]queries!$A$2:$V$697,BI$1,FALSE)</f>
        <v>0</v>
      </c>
      <c r="BJ362" s="3">
        <f>VLOOKUP($B362,[1]queries!$A$2:$V$697,BJ$1,FALSE)</f>
        <v>0</v>
      </c>
      <c r="BK362" s="3">
        <f>VLOOKUP($B362,[1]queries!$A$2:$V$697,BK$1,FALSE)</f>
        <v>0</v>
      </c>
      <c r="BL362" s="3">
        <f>VLOOKUP($B362,[1]queries!$A$2:$V$697,BL$1,FALSE)</f>
        <v>0</v>
      </c>
      <c r="BM362" s="3">
        <f>VLOOKUP($B362,[1]queries!$A$2:$V$697,BM$1,FALSE)</f>
        <v>0</v>
      </c>
      <c r="BN362" s="3">
        <f>VLOOKUP($B362,[1]queries!$A$2:$V$697,BN$1,FALSE)</f>
        <v>0</v>
      </c>
      <c r="BO362" s="3">
        <f>VLOOKUP($B362,[1]queries!$A$2:$V$697,BO$1,FALSE)</f>
        <v>0</v>
      </c>
      <c r="BP362" s="3">
        <f>VLOOKUP($B362,[1]queries!$A$2:$V$697,BP$1,FALSE)</f>
        <v>0</v>
      </c>
      <c r="BQ362" s="3">
        <f>VLOOKUP($B362,[1]queries!$A$2:$V$697,BQ$1,FALSE)</f>
        <v>9</v>
      </c>
      <c r="BR362" s="3">
        <f>VLOOKUP($B362,[1]queries!$A$2:$V$697,BR$1,FALSE)</f>
        <v>2</v>
      </c>
    </row>
    <row r="363" spans="1:70" x14ac:dyDescent="0.2">
      <c r="A363" s="1">
        <v>362</v>
      </c>
      <c r="B363" t="s">
        <v>415</v>
      </c>
      <c r="C363">
        <v>0.77800000000000002</v>
      </c>
      <c r="D363">
        <v>0.77800000000000002</v>
      </c>
      <c r="E363">
        <v>0.77800000000000002</v>
      </c>
      <c r="F363">
        <v>0.77800000000000002</v>
      </c>
      <c r="G363">
        <v>0.77800000000000002</v>
      </c>
      <c r="H363">
        <v>0.77800000000000002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522</v>
      </c>
      <c r="O363">
        <v>91</v>
      </c>
      <c r="P363">
        <v>613</v>
      </c>
      <c r="Q363">
        <v>17593</v>
      </c>
      <c r="R363">
        <v>0.77800000000000002</v>
      </c>
      <c r="S363">
        <v>0.77800000000000002</v>
      </c>
      <c r="T363">
        <v>0.77800000000000002</v>
      </c>
      <c r="U363">
        <v>0.77800000000000002</v>
      </c>
      <c r="V363">
        <v>0.77800000000000002</v>
      </c>
      <c r="W363">
        <v>0.77800000000000002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497</v>
      </c>
      <c r="AD363">
        <v>91</v>
      </c>
      <c r="AE363">
        <v>588</v>
      </c>
      <c r="AF363">
        <v>21151</v>
      </c>
      <c r="AG363">
        <v>0.77800000000000002</v>
      </c>
      <c r="AH363">
        <v>0.77800000000000002</v>
      </c>
      <c r="AI363">
        <v>0.77800000000000002</v>
      </c>
      <c r="AJ363">
        <v>0.77800000000000002</v>
      </c>
      <c r="AK363">
        <v>0.77800000000000002</v>
      </c>
      <c r="AL363">
        <v>0.77800000000000002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499</v>
      </c>
      <c r="AS363">
        <v>91</v>
      </c>
      <c r="AT363">
        <v>590</v>
      </c>
      <c r="AU363">
        <v>16711</v>
      </c>
      <c r="AV363">
        <f t="shared" si="16"/>
        <v>0.59266666666666667</v>
      </c>
      <c r="AW363">
        <f t="shared" si="17"/>
        <v>0.59266666666666667</v>
      </c>
      <c r="AX363">
        <f t="shared" si="18"/>
        <v>0.59266666666666667</v>
      </c>
      <c r="AY363" s="3" t="str">
        <f>VLOOKUP($B363,[1]queries!$A$2:$V$697,AY$1,FALSE)</f>
        <v>chemical_element</v>
      </c>
      <c r="AZ363" s="3" t="str">
        <f>VLOOKUP($B363,[1]queries!$A$2:$V$697,AZ$1,FALSE)</f>
        <v>SELECT atomic_number, symbol, element, periodic_table_group, period, block, atomic_weight, origin, phase FROM chemical_element WHERE element = 'Lithium'</v>
      </c>
      <c r="BA363" s="3" t="str">
        <f>VLOOKUP($B363,[1]queries!$A$2:$V$697,BA$1,FALSE)</f>
        <v>List the atomic_number, symbol, element, periodic_table_group, period, block, atomic_weight, origin and phase of chemical_elements WHERE element is equal to Lithium</v>
      </c>
      <c r="BB363" s="3">
        <f>VLOOKUP($B363,[1]queries!$A$2:$V$697,BB$1,FALSE)</f>
        <v>1</v>
      </c>
      <c r="BC363" s="3">
        <f>VLOOKUP($B363,[1]queries!$A$2:$V$697,BC$1,FALSE)</f>
        <v>9</v>
      </c>
      <c r="BD363" s="3">
        <f>VLOOKUP($B363,[1]queries!$A$2:$V$697,BD$1,FALSE)</f>
        <v>3</v>
      </c>
      <c r="BE363" s="3">
        <f>VLOOKUP($B363,[1]queries!$A$2:$V$697,BE$1,FALSE)</f>
        <v>6</v>
      </c>
      <c r="BF363" s="3">
        <f>VLOOKUP($B363,[1]queries!$A$2:$V$697,BF$1,FALSE)</f>
        <v>1</v>
      </c>
      <c r="BG363" s="3">
        <f>VLOOKUP($B363,[1]queries!$A$2:$V$697,BG$1,FALSE)</f>
        <v>0</v>
      </c>
      <c r="BH363" s="3">
        <f>VLOOKUP($B363,[1]queries!$A$2:$V$697,BH$1,FALSE)</f>
        <v>1</v>
      </c>
      <c r="BI363" s="3">
        <f>VLOOKUP($B363,[1]queries!$A$2:$V$697,BI$1,FALSE)</f>
        <v>0</v>
      </c>
      <c r="BJ363" s="3">
        <f>VLOOKUP($B363,[1]queries!$A$2:$V$697,BJ$1,FALSE)</f>
        <v>0</v>
      </c>
      <c r="BK363" s="3">
        <f>VLOOKUP($B363,[1]queries!$A$2:$V$697,BK$1,FALSE)</f>
        <v>0</v>
      </c>
      <c r="BL363" s="3">
        <f>VLOOKUP($B363,[1]queries!$A$2:$V$697,BL$1,FALSE)</f>
        <v>0</v>
      </c>
      <c r="BM363" s="3">
        <f>VLOOKUP($B363,[1]queries!$A$2:$V$697,BM$1,FALSE)</f>
        <v>0</v>
      </c>
      <c r="BN363" s="3">
        <f>VLOOKUP($B363,[1]queries!$A$2:$V$697,BN$1,FALSE)</f>
        <v>0</v>
      </c>
      <c r="BO363" s="3">
        <f>VLOOKUP($B363,[1]queries!$A$2:$V$697,BO$1,FALSE)</f>
        <v>0</v>
      </c>
      <c r="BP363" s="3">
        <f>VLOOKUP($B363,[1]queries!$A$2:$V$697,BP$1,FALSE)</f>
        <v>0</v>
      </c>
      <c r="BQ363" s="3">
        <f>VLOOKUP($B363,[1]queries!$A$2:$V$697,BQ$1,FALSE)</f>
        <v>9</v>
      </c>
      <c r="BR363" s="3" t="str">
        <f>VLOOKUP($B363,[1]queries!$A$2:$V$697,BR$1,FALSE)</f>
        <v/>
      </c>
    </row>
    <row r="364" spans="1:70" x14ac:dyDescent="0.2">
      <c r="A364" s="1">
        <v>363</v>
      </c>
      <c r="B364" t="s">
        <v>416</v>
      </c>
      <c r="C364">
        <v>7.0000000000000007E-2</v>
      </c>
      <c r="D364">
        <v>9.2999999999999999E-2</v>
      </c>
      <c r="E364">
        <v>0.6</v>
      </c>
      <c r="F364">
        <v>0.6</v>
      </c>
      <c r="G364">
        <v>0.125</v>
      </c>
      <c r="H364">
        <v>0.161</v>
      </c>
      <c r="I364">
        <v>6.9000000000000006E-2</v>
      </c>
      <c r="J364">
        <v>0</v>
      </c>
      <c r="K364">
        <v>0</v>
      </c>
      <c r="L364">
        <v>0</v>
      </c>
      <c r="M364">
        <v>6</v>
      </c>
      <c r="N364">
        <v>4604</v>
      </c>
      <c r="O364">
        <v>1590</v>
      </c>
      <c r="P364">
        <v>6194</v>
      </c>
      <c r="Q364">
        <v>68698</v>
      </c>
      <c r="R364">
        <v>5.3999999999999999E-2</v>
      </c>
      <c r="S364">
        <v>8.1000000000000003E-2</v>
      </c>
      <c r="T364">
        <v>0.4</v>
      </c>
      <c r="U364">
        <v>0.4</v>
      </c>
      <c r="V364">
        <v>9.5000000000000001E-2</v>
      </c>
      <c r="W364">
        <v>0.13500000000000001</v>
      </c>
      <c r="X364">
        <v>9.0999999999999998E-2</v>
      </c>
      <c r="Y364">
        <v>0</v>
      </c>
      <c r="Z364">
        <v>0</v>
      </c>
      <c r="AA364">
        <v>0</v>
      </c>
      <c r="AB364">
        <v>3</v>
      </c>
      <c r="AC364">
        <v>1141</v>
      </c>
      <c r="AD364">
        <v>607</v>
      </c>
      <c r="AE364">
        <v>1748</v>
      </c>
      <c r="AF364">
        <v>29891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0.5</v>
      </c>
      <c r="AN364">
        <v>0</v>
      </c>
      <c r="AO364">
        <v>0</v>
      </c>
      <c r="AP364">
        <v>0</v>
      </c>
      <c r="AQ364">
        <v>1</v>
      </c>
      <c r="AR364">
        <v>134</v>
      </c>
      <c r="AS364">
        <v>2</v>
      </c>
      <c r="AT364">
        <v>136</v>
      </c>
      <c r="AU364">
        <v>10711</v>
      </c>
      <c r="AV364">
        <f t="shared" si="16"/>
        <v>7.6666666666666675E-2</v>
      </c>
      <c r="AW364">
        <f t="shared" si="17"/>
        <v>7.5333333333333335E-2</v>
      </c>
      <c r="AX364">
        <f t="shared" si="18"/>
        <v>0.16666666666666666</v>
      </c>
      <c r="AY364" s="3" t="str">
        <f>VLOOKUP($B364,[1]queries!$A$2:$V$697,AY$1,FALSE)</f>
        <v>video_game_publisher</v>
      </c>
      <c r="AZ364" s="3" t="str">
        <f>VLOOKUP($B364,[1]queries!$A$2:$V$697,AZ$1,FALSE)</f>
        <v>SELECT publisher_name, established_in_year, nation FROM video_game_publisher WHERE established_in_year &gt;= 2022</v>
      </c>
      <c r="BA364" s="3" t="str">
        <f>VLOOKUP($B364,[1]queries!$A$2:$V$697,BA$1,FALSE)</f>
        <v>List the publisher_name, established_in_year and nation of video_game_publishers WHERE established_in_year is greater or equal than 2022</v>
      </c>
      <c r="BB364" s="3">
        <f>VLOOKUP($B364,[1]queries!$A$2:$V$697,BB$1,FALSE)</f>
        <v>2</v>
      </c>
      <c r="BC364" s="3">
        <f>VLOOKUP($B364,[1]queries!$A$2:$V$697,BC$1,FALSE)</f>
        <v>3</v>
      </c>
      <c r="BD364" s="3">
        <f>VLOOKUP($B364,[1]queries!$A$2:$V$697,BD$1,FALSE)</f>
        <v>1</v>
      </c>
      <c r="BE364" s="3">
        <f>VLOOKUP($B364,[1]queries!$A$2:$V$697,BE$1,FALSE)</f>
        <v>2</v>
      </c>
      <c r="BF364" s="3">
        <f>VLOOKUP($B364,[1]queries!$A$2:$V$697,BF$1,FALSE)</f>
        <v>1</v>
      </c>
      <c r="BG364" s="3">
        <f>VLOOKUP($B364,[1]queries!$A$2:$V$697,BG$1,FALSE)</f>
        <v>1</v>
      </c>
      <c r="BH364" s="3">
        <f>VLOOKUP($B364,[1]queries!$A$2:$V$697,BH$1,FALSE)</f>
        <v>0</v>
      </c>
      <c r="BI364" s="3">
        <f>VLOOKUP($B364,[1]queries!$A$2:$V$697,BI$1,FALSE)</f>
        <v>0</v>
      </c>
      <c r="BJ364" s="3">
        <f>VLOOKUP($B364,[1]queries!$A$2:$V$697,BJ$1,FALSE)</f>
        <v>0</v>
      </c>
      <c r="BK364" s="3">
        <f>VLOOKUP($B364,[1]queries!$A$2:$V$697,BK$1,FALSE)</f>
        <v>0</v>
      </c>
      <c r="BL364" s="3">
        <f>VLOOKUP($B364,[1]queries!$A$2:$V$697,BL$1,FALSE)</f>
        <v>0</v>
      </c>
      <c r="BM364" s="3">
        <f>VLOOKUP($B364,[1]queries!$A$2:$V$697,BM$1,FALSE)</f>
        <v>0</v>
      </c>
      <c r="BN364" s="3">
        <f>VLOOKUP($B364,[1]queries!$A$2:$V$697,BN$1,FALSE)</f>
        <v>0</v>
      </c>
      <c r="BO364" s="3">
        <f>VLOOKUP($B364,[1]queries!$A$2:$V$697,BO$1,FALSE)</f>
        <v>0</v>
      </c>
      <c r="BP364" s="3">
        <f>VLOOKUP($B364,[1]queries!$A$2:$V$697,BP$1,FALSE)</f>
        <v>0</v>
      </c>
      <c r="BQ364" s="3">
        <f>VLOOKUP($B364,[1]queries!$A$2:$V$697,BQ$1,FALSE)</f>
        <v>3</v>
      </c>
      <c r="BR364" s="3" t="str">
        <f>VLOOKUP($B364,[1]queries!$A$2:$V$697,BR$1,FALSE)</f>
        <v/>
      </c>
    </row>
    <row r="365" spans="1:70" x14ac:dyDescent="0.2">
      <c r="A365" s="1">
        <v>364</v>
      </c>
      <c r="B365" t="s">
        <v>417</v>
      </c>
      <c r="C365">
        <v>0.66700000000000004</v>
      </c>
      <c r="D365">
        <v>0.66700000000000004</v>
      </c>
      <c r="E365">
        <v>0.66700000000000004</v>
      </c>
      <c r="F365">
        <v>0.66700000000000004</v>
      </c>
      <c r="G365">
        <v>0.66700000000000004</v>
      </c>
      <c r="H365">
        <v>0.66700000000000004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344</v>
      </c>
      <c r="O365">
        <v>53</v>
      </c>
      <c r="P365">
        <v>397</v>
      </c>
      <c r="Q365">
        <v>15557</v>
      </c>
      <c r="R365">
        <v>0.66700000000000004</v>
      </c>
      <c r="S365">
        <v>0.66700000000000004</v>
      </c>
      <c r="T365">
        <v>0.66700000000000004</v>
      </c>
      <c r="U365">
        <v>0.66700000000000004</v>
      </c>
      <c r="V365">
        <v>0.66700000000000004</v>
      </c>
      <c r="W365">
        <v>0.66700000000000004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325</v>
      </c>
      <c r="AD365">
        <v>54</v>
      </c>
      <c r="AE365">
        <v>379</v>
      </c>
      <c r="AF365">
        <v>14391</v>
      </c>
      <c r="AG365">
        <v>0.66700000000000004</v>
      </c>
      <c r="AH365">
        <v>0.66700000000000004</v>
      </c>
      <c r="AI365">
        <v>0.66700000000000004</v>
      </c>
      <c r="AJ365">
        <v>0.66700000000000004</v>
      </c>
      <c r="AK365">
        <v>0.66700000000000004</v>
      </c>
      <c r="AL365">
        <v>0.66700000000000004</v>
      </c>
      <c r="AM365">
        <v>1</v>
      </c>
      <c r="AN365">
        <v>0</v>
      </c>
      <c r="AO365">
        <v>0</v>
      </c>
      <c r="AP365">
        <v>0</v>
      </c>
      <c r="AQ365">
        <v>2</v>
      </c>
      <c r="AR365">
        <v>319</v>
      </c>
      <c r="AS365">
        <v>35</v>
      </c>
      <c r="AT365">
        <v>354</v>
      </c>
      <c r="AU365">
        <v>14926</v>
      </c>
      <c r="AV365">
        <f t="shared" si="16"/>
        <v>0.55566666666666664</v>
      </c>
      <c r="AW365">
        <f t="shared" si="17"/>
        <v>0.55566666666666664</v>
      </c>
      <c r="AX365">
        <f t="shared" si="18"/>
        <v>0.55566666666666664</v>
      </c>
      <c r="AY365" s="3" t="str">
        <f>VLOOKUP($B365,[1]queries!$A$2:$V$697,AY$1,FALSE)</f>
        <v>web_search_engine</v>
      </c>
      <c r="AZ365" s="3" t="str">
        <f>VLOOKUP($B365,[1]queries!$A$2:$V$697,AZ$1,FALSE)</f>
        <v>SELECT released_year, name, is_active FROM web_search_engine WHERE released_year = 1993 AND name = 'W3Catalog'</v>
      </c>
      <c r="BA365" s="3" t="str">
        <f>VLOOKUP($B365,[1]queries!$A$2:$V$697,BA$1,FALSE)</f>
        <v>List the released_year, name and is_active of web_search_engines WHERE released_year is equal to 1993 and name is equal to W3Catalog</v>
      </c>
      <c r="BB365" s="3">
        <f>VLOOKUP($B365,[1]queries!$A$2:$V$697,BB$1,FALSE)</f>
        <v>1</v>
      </c>
      <c r="BC365" s="3">
        <f>VLOOKUP($B365,[1]queries!$A$2:$V$697,BC$1,FALSE)</f>
        <v>3</v>
      </c>
      <c r="BD365" s="3">
        <f>VLOOKUP($B365,[1]queries!$A$2:$V$697,BD$1,FALSE)</f>
        <v>1</v>
      </c>
      <c r="BE365" s="3">
        <f>VLOOKUP($B365,[1]queries!$A$2:$V$697,BE$1,FALSE)</f>
        <v>2</v>
      </c>
      <c r="BF365" s="3">
        <f>VLOOKUP($B365,[1]queries!$A$2:$V$697,BF$1,FALSE)</f>
        <v>1</v>
      </c>
      <c r="BG365" s="3">
        <f>VLOOKUP($B365,[1]queries!$A$2:$V$697,BG$1,FALSE)</f>
        <v>1</v>
      </c>
      <c r="BH365" s="3">
        <f>VLOOKUP($B365,[1]queries!$A$2:$V$697,BH$1,FALSE)</f>
        <v>1</v>
      </c>
      <c r="BI365" s="3">
        <f>VLOOKUP($B365,[1]queries!$A$2:$V$697,BI$1,FALSE)</f>
        <v>0</v>
      </c>
      <c r="BJ365" s="3">
        <f>VLOOKUP($B365,[1]queries!$A$2:$V$697,BJ$1,FALSE)</f>
        <v>0</v>
      </c>
      <c r="BK365" s="3">
        <f>VLOOKUP($B365,[1]queries!$A$2:$V$697,BK$1,FALSE)</f>
        <v>0</v>
      </c>
      <c r="BL365" s="3">
        <f>VLOOKUP($B365,[1]queries!$A$2:$V$697,BL$1,FALSE)</f>
        <v>0</v>
      </c>
      <c r="BM365" s="3">
        <f>VLOOKUP($B365,[1]queries!$A$2:$V$697,BM$1,FALSE)</f>
        <v>0</v>
      </c>
      <c r="BN365" s="3">
        <f>VLOOKUP($B365,[1]queries!$A$2:$V$697,BN$1,FALSE)</f>
        <v>0</v>
      </c>
      <c r="BO365" s="3">
        <f>VLOOKUP($B365,[1]queries!$A$2:$V$697,BO$1,FALSE)</f>
        <v>0</v>
      </c>
      <c r="BP365" s="3">
        <f>VLOOKUP($B365,[1]queries!$A$2:$V$697,BP$1,FALSE)</f>
        <v>0</v>
      </c>
      <c r="BQ365" s="3">
        <f>VLOOKUP($B365,[1]queries!$A$2:$V$697,BQ$1,FALSE)</f>
        <v>3</v>
      </c>
      <c r="BR365" s="3">
        <f>VLOOKUP($B365,[1]queries!$A$2:$V$697,BR$1,FALSE)</f>
        <v>2</v>
      </c>
    </row>
    <row r="366" spans="1:70" x14ac:dyDescent="0.2">
      <c r="A366" s="1">
        <v>365</v>
      </c>
      <c r="B366" t="s">
        <v>418</v>
      </c>
      <c r="C366">
        <v>0.77800000000000002</v>
      </c>
      <c r="D366">
        <v>0.77800000000000002</v>
      </c>
      <c r="E366">
        <v>0.77800000000000002</v>
      </c>
      <c r="F366">
        <v>0.77800000000000002</v>
      </c>
      <c r="G366">
        <v>0.77800000000000002</v>
      </c>
      <c r="H366">
        <v>0.77800000000000002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530</v>
      </c>
      <c r="O366">
        <v>81</v>
      </c>
      <c r="P366">
        <v>611</v>
      </c>
      <c r="Q366">
        <v>18497</v>
      </c>
      <c r="R366">
        <v>0.77800000000000002</v>
      </c>
      <c r="S366">
        <v>0.77800000000000002</v>
      </c>
      <c r="T366">
        <v>0.77800000000000002</v>
      </c>
      <c r="U366">
        <v>0.77800000000000002</v>
      </c>
      <c r="V366">
        <v>0.77800000000000002</v>
      </c>
      <c r="W366">
        <v>0.77800000000000002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517</v>
      </c>
      <c r="AD366">
        <v>91</v>
      </c>
      <c r="AE366">
        <v>608</v>
      </c>
      <c r="AF366">
        <v>18574</v>
      </c>
      <c r="AG366">
        <v>0.77800000000000002</v>
      </c>
      <c r="AH366">
        <v>0.77800000000000002</v>
      </c>
      <c r="AI366">
        <v>0.77800000000000002</v>
      </c>
      <c r="AJ366">
        <v>0.77800000000000002</v>
      </c>
      <c r="AK366">
        <v>0.77800000000000002</v>
      </c>
      <c r="AL366">
        <v>0.77800000000000002</v>
      </c>
      <c r="AM366">
        <v>1</v>
      </c>
      <c r="AN366">
        <v>0</v>
      </c>
      <c r="AO366">
        <v>0</v>
      </c>
      <c r="AP366">
        <v>0</v>
      </c>
      <c r="AQ366">
        <v>2</v>
      </c>
      <c r="AR366">
        <v>509</v>
      </c>
      <c r="AS366">
        <v>85</v>
      </c>
      <c r="AT366">
        <v>594</v>
      </c>
      <c r="AU366">
        <v>18840</v>
      </c>
      <c r="AV366">
        <f t="shared" si="16"/>
        <v>0.59266666666666667</v>
      </c>
      <c r="AW366">
        <f t="shared" si="17"/>
        <v>0.59266666666666667</v>
      </c>
      <c r="AX366">
        <f t="shared" si="18"/>
        <v>0.59266666666666667</v>
      </c>
      <c r="AY366" s="3" t="str">
        <f>VLOOKUP($B366,[1]queries!$A$2:$V$697,AY$1,FALSE)</f>
        <v>chemical_element</v>
      </c>
      <c r="AZ366" s="3" t="str">
        <f>VLOOKUP($B366,[1]queries!$A$2:$V$697,AZ$1,FALSE)</f>
        <v>SELECT atomic_number, symbol, element, periodic_table_group, period, block, atomic_weight, origin, phase FROM chemical_element WHERE symbol = 'He' AND atomic_weight = 4.0026</v>
      </c>
      <c r="BA366" s="3" t="str">
        <f>VLOOKUP($B366,[1]queries!$A$2:$V$697,BA$1,FALSE)</f>
        <v>List the atomic_number, symbol, element, periodic_table_group, period, block, atomic_weight, origin and phase of chemical_elements WHERE symbol is equal to He and atomic_weight is equal to 4.0026</v>
      </c>
      <c r="BB366" s="3">
        <f>VLOOKUP($B366,[1]queries!$A$2:$V$697,BB$1,FALSE)</f>
        <v>1</v>
      </c>
      <c r="BC366" s="3">
        <f>VLOOKUP($B366,[1]queries!$A$2:$V$697,BC$1,FALSE)</f>
        <v>9</v>
      </c>
      <c r="BD366" s="3">
        <f>VLOOKUP($B366,[1]queries!$A$2:$V$697,BD$1,FALSE)</f>
        <v>3</v>
      </c>
      <c r="BE366" s="3">
        <f>VLOOKUP($B366,[1]queries!$A$2:$V$697,BE$1,FALSE)</f>
        <v>6</v>
      </c>
      <c r="BF366" s="3">
        <f>VLOOKUP($B366,[1]queries!$A$2:$V$697,BF$1,FALSE)</f>
        <v>1</v>
      </c>
      <c r="BG366" s="3">
        <f>VLOOKUP($B366,[1]queries!$A$2:$V$697,BG$1,FALSE)</f>
        <v>1</v>
      </c>
      <c r="BH366" s="3">
        <f>VLOOKUP($B366,[1]queries!$A$2:$V$697,BH$1,FALSE)</f>
        <v>1</v>
      </c>
      <c r="BI366" s="3">
        <f>VLOOKUP($B366,[1]queries!$A$2:$V$697,BI$1,FALSE)</f>
        <v>0</v>
      </c>
      <c r="BJ366" s="3">
        <f>VLOOKUP($B366,[1]queries!$A$2:$V$697,BJ$1,FALSE)</f>
        <v>0</v>
      </c>
      <c r="BK366" s="3">
        <f>VLOOKUP($B366,[1]queries!$A$2:$V$697,BK$1,FALSE)</f>
        <v>0</v>
      </c>
      <c r="BL366" s="3">
        <f>VLOOKUP($B366,[1]queries!$A$2:$V$697,BL$1,FALSE)</f>
        <v>0</v>
      </c>
      <c r="BM366" s="3">
        <f>VLOOKUP($B366,[1]queries!$A$2:$V$697,BM$1,FALSE)</f>
        <v>0</v>
      </c>
      <c r="BN366" s="3">
        <f>VLOOKUP($B366,[1]queries!$A$2:$V$697,BN$1,FALSE)</f>
        <v>0</v>
      </c>
      <c r="BO366" s="3">
        <f>VLOOKUP($B366,[1]queries!$A$2:$V$697,BO$1,FALSE)</f>
        <v>0</v>
      </c>
      <c r="BP366" s="3">
        <f>VLOOKUP($B366,[1]queries!$A$2:$V$697,BP$1,FALSE)</f>
        <v>0</v>
      </c>
      <c r="BQ366" s="3">
        <f>VLOOKUP($B366,[1]queries!$A$2:$V$697,BQ$1,FALSE)</f>
        <v>9</v>
      </c>
      <c r="BR366" s="3">
        <f>VLOOKUP($B366,[1]queries!$A$2:$V$697,BR$1,FALSE)</f>
        <v>2</v>
      </c>
    </row>
    <row r="367" spans="1:70" x14ac:dyDescent="0.2">
      <c r="A367" s="1">
        <v>366</v>
      </c>
      <c r="B367" t="s">
        <v>419</v>
      </c>
      <c r="C367">
        <v>0.77800000000000002</v>
      </c>
      <c r="D367">
        <v>0.77800000000000002</v>
      </c>
      <c r="E367">
        <v>0.77800000000000002</v>
      </c>
      <c r="F367">
        <v>0.77800000000000002</v>
      </c>
      <c r="G367">
        <v>0.77800000000000002</v>
      </c>
      <c r="H367">
        <v>0.77800000000000002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510</v>
      </c>
      <c r="O367">
        <v>81</v>
      </c>
      <c r="P367">
        <v>591</v>
      </c>
      <c r="Q367">
        <v>15757</v>
      </c>
      <c r="R367">
        <v>0.77800000000000002</v>
      </c>
      <c r="S367">
        <v>0.77800000000000002</v>
      </c>
      <c r="T367">
        <v>0.77800000000000002</v>
      </c>
      <c r="U367">
        <v>0.77800000000000002</v>
      </c>
      <c r="V367">
        <v>0.77800000000000002</v>
      </c>
      <c r="W367">
        <v>0.77800000000000002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487</v>
      </c>
      <c r="AD367">
        <v>81</v>
      </c>
      <c r="AE367">
        <v>568</v>
      </c>
      <c r="AF367">
        <v>16439</v>
      </c>
      <c r="AG367">
        <v>0.77800000000000002</v>
      </c>
      <c r="AH367">
        <v>0.77800000000000002</v>
      </c>
      <c r="AI367">
        <v>0.77800000000000002</v>
      </c>
      <c r="AJ367">
        <v>0.77800000000000002</v>
      </c>
      <c r="AK367">
        <v>0.77800000000000002</v>
      </c>
      <c r="AL367">
        <v>0.77800000000000002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491</v>
      </c>
      <c r="AS367">
        <v>136</v>
      </c>
      <c r="AT367">
        <v>627</v>
      </c>
      <c r="AU367">
        <v>20158</v>
      </c>
      <c r="AV367">
        <f t="shared" si="16"/>
        <v>0.59266666666666667</v>
      </c>
      <c r="AW367">
        <f t="shared" si="17"/>
        <v>0.59266666666666667</v>
      </c>
      <c r="AX367">
        <f t="shared" si="18"/>
        <v>0.59266666666666667</v>
      </c>
      <c r="AY367" s="3" t="str">
        <f>VLOOKUP($B367,[1]queries!$A$2:$V$697,AY$1,FALSE)</f>
        <v>chemical_element</v>
      </c>
      <c r="AZ367" s="3" t="str">
        <f>VLOOKUP($B367,[1]queries!$A$2:$V$697,AZ$1,FALSE)</f>
        <v>SELECT atomic_number, symbol, element, periodic_table_group, period, block, atomic_weight, origin, phase FROM chemical_element WHERE element = 'Helium'</v>
      </c>
      <c r="BA367" s="3" t="str">
        <f>VLOOKUP($B367,[1]queries!$A$2:$V$697,BA$1,FALSE)</f>
        <v>List the atomic_number, symbol, element, periodic_table_group, period, block, atomic_weight, origin and phase of chemical_elements WHERE element is equal to Helium</v>
      </c>
      <c r="BB367" s="3">
        <f>VLOOKUP($B367,[1]queries!$A$2:$V$697,BB$1,FALSE)</f>
        <v>1</v>
      </c>
      <c r="BC367" s="3">
        <f>VLOOKUP($B367,[1]queries!$A$2:$V$697,BC$1,FALSE)</f>
        <v>9</v>
      </c>
      <c r="BD367" s="3">
        <f>VLOOKUP($B367,[1]queries!$A$2:$V$697,BD$1,FALSE)</f>
        <v>3</v>
      </c>
      <c r="BE367" s="3">
        <f>VLOOKUP($B367,[1]queries!$A$2:$V$697,BE$1,FALSE)</f>
        <v>6</v>
      </c>
      <c r="BF367" s="3">
        <f>VLOOKUP($B367,[1]queries!$A$2:$V$697,BF$1,FALSE)</f>
        <v>1</v>
      </c>
      <c r="BG367" s="3">
        <f>VLOOKUP($B367,[1]queries!$A$2:$V$697,BG$1,FALSE)</f>
        <v>0</v>
      </c>
      <c r="BH367" s="3">
        <f>VLOOKUP($B367,[1]queries!$A$2:$V$697,BH$1,FALSE)</f>
        <v>1</v>
      </c>
      <c r="BI367" s="3">
        <f>VLOOKUP($B367,[1]queries!$A$2:$V$697,BI$1,FALSE)</f>
        <v>0</v>
      </c>
      <c r="BJ367" s="3">
        <f>VLOOKUP($B367,[1]queries!$A$2:$V$697,BJ$1,FALSE)</f>
        <v>0</v>
      </c>
      <c r="BK367" s="3">
        <f>VLOOKUP($B367,[1]queries!$A$2:$V$697,BK$1,FALSE)</f>
        <v>0</v>
      </c>
      <c r="BL367" s="3">
        <f>VLOOKUP($B367,[1]queries!$A$2:$V$697,BL$1,FALSE)</f>
        <v>0</v>
      </c>
      <c r="BM367" s="3">
        <f>VLOOKUP($B367,[1]queries!$A$2:$V$697,BM$1,FALSE)</f>
        <v>0</v>
      </c>
      <c r="BN367" s="3">
        <f>VLOOKUP($B367,[1]queries!$A$2:$V$697,BN$1,FALSE)</f>
        <v>0</v>
      </c>
      <c r="BO367" s="3">
        <f>VLOOKUP($B367,[1]queries!$A$2:$V$697,BO$1,FALSE)</f>
        <v>0</v>
      </c>
      <c r="BP367" s="3">
        <f>VLOOKUP($B367,[1]queries!$A$2:$V$697,BP$1,FALSE)</f>
        <v>0</v>
      </c>
      <c r="BQ367" s="3">
        <f>VLOOKUP($B367,[1]queries!$A$2:$V$697,BQ$1,FALSE)</f>
        <v>9</v>
      </c>
      <c r="BR367" s="3" t="str">
        <f>VLOOKUP($B367,[1]queries!$A$2:$V$697,BR$1,FALSE)</f>
        <v/>
      </c>
    </row>
    <row r="368" spans="1:70" x14ac:dyDescent="0.2">
      <c r="A368" s="1">
        <v>367</v>
      </c>
      <c r="B368" t="s">
        <v>420</v>
      </c>
      <c r="C368">
        <v>5.0999999999999997E-2</v>
      </c>
      <c r="D368">
        <v>5.0999999999999997E-2</v>
      </c>
      <c r="E368">
        <v>0.66700000000000004</v>
      </c>
      <c r="F368">
        <v>0.66700000000000004</v>
      </c>
      <c r="G368">
        <v>9.5000000000000001E-2</v>
      </c>
      <c r="H368">
        <v>9.5000000000000001E-2</v>
      </c>
      <c r="I368">
        <v>5.2999999999999999E-2</v>
      </c>
      <c r="J368">
        <v>0</v>
      </c>
      <c r="K368">
        <v>0</v>
      </c>
      <c r="L368">
        <v>0</v>
      </c>
      <c r="M368">
        <v>6</v>
      </c>
      <c r="N368">
        <v>3366</v>
      </c>
      <c r="O368">
        <v>1037</v>
      </c>
      <c r="P368">
        <v>4403</v>
      </c>
      <c r="Q368">
        <v>60542</v>
      </c>
      <c r="R368">
        <v>2.9000000000000001E-2</v>
      </c>
      <c r="S368">
        <v>2.9000000000000001E-2</v>
      </c>
      <c r="T368">
        <v>0.33300000000000002</v>
      </c>
      <c r="U368">
        <v>0.33300000000000002</v>
      </c>
      <c r="V368">
        <v>5.3999999999999999E-2</v>
      </c>
      <c r="W368">
        <v>5.3999999999999999E-2</v>
      </c>
      <c r="X368">
        <v>4.8000000000000001E-2</v>
      </c>
      <c r="Y368">
        <v>0</v>
      </c>
      <c r="Z368">
        <v>0</v>
      </c>
      <c r="AA368">
        <v>0</v>
      </c>
      <c r="AB368">
        <v>4</v>
      </c>
      <c r="AC368">
        <v>1561</v>
      </c>
      <c r="AD368">
        <v>640</v>
      </c>
      <c r="AE368">
        <v>2201</v>
      </c>
      <c r="AF368">
        <v>47067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134</v>
      </c>
      <c r="AS368">
        <v>2</v>
      </c>
      <c r="AT368">
        <v>136</v>
      </c>
      <c r="AU368">
        <v>9047</v>
      </c>
      <c r="AV368">
        <f t="shared" si="16"/>
        <v>4.9333333333333333E-2</v>
      </c>
      <c r="AW368">
        <f t="shared" si="17"/>
        <v>3.4000000000000002E-2</v>
      </c>
      <c r="AX368">
        <f t="shared" si="18"/>
        <v>0.33333333333333331</v>
      </c>
      <c r="AY368" s="3" t="str">
        <f>VLOOKUP($B368,[1]queries!$A$2:$V$697,AY$1,FALSE)</f>
        <v>video_game_publisher</v>
      </c>
      <c r="AZ368" s="3" t="str">
        <f>VLOOKUP($B368,[1]queries!$A$2:$V$697,AZ$1,FALSE)</f>
        <v>SELECT publisher_name, established_in_year, nation FROM video_game_publisher WHERE established_in_year = 2022</v>
      </c>
      <c r="BA368" s="3" t="str">
        <f>VLOOKUP($B368,[1]queries!$A$2:$V$697,BA$1,FALSE)</f>
        <v>List the publisher_name, established_in_year and nation of video_game_publishers WHERE established_in_year is equal to 2022</v>
      </c>
      <c r="BB368" s="3">
        <f>VLOOKUP($B368,[1]queries!$A$2:$V$697,BB$1,FALSE)</f>
        <v>1</v>
      </c>
      <c r="BC368" s="3">
        <f>VLOOKUP($B368,[1]queries!$A$2:$V$697,BC$1,FALSE)</f>
        <v>3</v>
      </c>
      <c r="BD368" s="3">
        <f>VLOOKUP($B368,[1]queries!$A$2:$V$697,BD$1,FALSE)</f>
        <v>1</v>
      </c>
      <c r="BE368" s="3">
        <f>VLOOKUP($B368,[1]queries!$A$2:$V$697,BE$1,FALSE)</f>
        <v>2</v>
      </c>
      <c r="BF368" s="3">
        <f>VLOOKUP($B368,[1]queries!$A$2:$V$697,BF$1,FALSE)</f>
        <v>1</v>
      </c>
      <c r="BG368" s="3">
        <f>VLOOKUP($B368,[1]queries!$A$2:$V$697,BG$1,FALSE)</f>
        <v>1</v>
      </c>
      <c r="BH368" s="3">
        <f>VLOOKUP($B368,[1]queries!$A$2:$V$697,BH$1,FALSE)</f>
        <v>0</v>
      </c>
      <c r="BI368" s="3">
        <f>VLOOKUP($B368,[1]queries!$A$2:$V$697,BI$1,FALSE)</f>
        <v>0</v>
      </c>
      <c r="BJ368" s="3">
        <f>VLOOKUP($B368,[1]queries!$A$2:$V$697,BJ$1,FALSE)</f>
        <v>0</v>
      </c>
      <c r="BK368" s="3">
        <f>VLOOKUP($B368,[1]queries!$A$2:$V$697,BK$1,FALSE)</f>
        <v>0</v>
      </c>
      <c r="BL368" s="3">
        <f>VLOOKUP($B368,[1]queries!$A$2:$V$697,BL$1,FALSE)</f>
        <v>0</v>
      </c>
      <c r="BM368" s="3">
        <f>VLOOKUP($B368,[1]queries!$A$2:$V$697,BM$1,FALSE)</f>
        <v>0</v>
      </c>
      <c r="BN368" s="3">
        <f>VLOOKUP($B368,[1]queries!$A$2:$V$697,BN$1,FALSE)</f>
        <v>0</v>
      </c>
      <c r="BO368" s="3">
        <f>VLOOKUP($B368,[1]queries!$A$2:$V$697,BO$1,FALSE)</f>
        <v>0</v>
      </c>
      <c r="BP368" s="3">
        <f>VLOOKUP($B368,[1]queries!$A$2:$V$697,BP$1,FALSE)</f>
        <v>0</v>
      </c>
      <c r="BQ368" s="3">
        <f>VLOOKUP($B368,[1]queries!$A$2:$V$697,BQ$1,FALSE)</f>
        <v>3</v>
      </c>
      <c r="BR368" s="3" t="str">
        <f>VLOOKUP($B368,[1]queries!$A$2:$V$697,BR$1,FALSE)</f>
        <v/>
      </c>
    </row>
    <row r="369" spans="1:70" x14ac:dyDescent="0.2">
      <c r="A369" s="1">
        <v>368</v>
      </c>
      <c r="B369" t="s">
        <v>421</v>
      </c>
      <c r="C369">
        <v>0.66700000000000004</v>
      </c>
      <c r="D369">
        <v>0.66700000000000004</v>
      </c>
      <c r="E369">
        <v>0.66700000000000004</v>
      </c>
      <c r="F369">
        <v>0.66700000000000004</v>
      </c>
      <c r="G369">
        <v>0.66700000000000004</v>
      </c>
      <c r="H369">
        <v>0.66700000000000004</v>
      </c>
      <c r="I369">
        <v>1</v>
      </c>
      <c r="J369">
        <v>0</v>
      </c>
      <c r="K369">
        <v>0</v>
      </c>
      <c r="L369">
        <v>0</v>
      </c>
      <c r="M369">
        <v>2</v>
      </c>
      <c r="N369">
        <v>328</v>
      </c>
      <c r="O369">
        <v>53</v>
      </c>
      <c r="P369">
        <v>381</v>
      </c>
      <c r="Q369">
        <v>15357</v>
      </c>
      <c r="R369">
        <v>0.75</v>
      </c>
      <c r="S369">
        <v>0.75</v>
      </c>
      <c r="T369">
        <v>1</v>
      </c>
      <c r="U369">
        <v>1</v>
      </c>
      <c r="V369">
        <v>0.85699999999999998</v>
      </c>
      <c r="W369">
        <v>0.85699999999999998</v>
      </c>
      <c r="X369">
        <v>0.5</v>
      </c>
      <c r="Y369">
        <v>1</v>
      </c>
      <c r="Z369">
        <v>1</v>
      </c>
      <c r="AA369">
        <v>1</v>
      </c>
      <c r="AB369">
        <v>3</v>
      </c>
      <c r="AC369">
        <v>534</v>
      </c>
      <c r="AD369">
        <v>56</v>
      </c>
      <c r="AE369">
        <v>590</v>
      </c>
      <c r="AF369">
        <v>27312</v>
      </c>
      <c r="AG369">
        <v>0.5</v>
      </c>
      <c r="AH369">
        <v>0.83299999999999996</v>
      </c>
      <c r="AI369">
        <v>1</v>
      </c>
      <c r="AJ369">
        <v>1</v>
      </c>
      <c r="AK369">
        <v>0.66700000000000004</v>
      </c>
      <c r="AL369">
        <v>0.90900000000000003</v>
      </c>
      <c r="AM369">
        <v>0.33300000000000002</v>
      </c>
      <c r="AN369">
        <v>1</v>
      </c>
      <c r="AO369">
        <v>1</v>
      </c>
      <c r="AP369">
        <v>1</v>
      </c>
      <c r="AQ369">
        <v>4</v>
      </c>
      <c r="AR369">
        <v>874</v>
      </c>
      <c r="AS369">
        <v>131</v>
      </c>
      <c r="AT369">
        <v>1005</v>
      </c>
      <c r="AU369">
        <v>36494</v>
      </c>
      <c r="AV369">
        <f t="shared" si="16"/>
        <v>0.55566666666666664</v>
      </c>
      <c r="AW369">
        <f t="shared" si="17"/>
        <v>0.78566666666666674</v>
      </c>
      <c r="AX369">
        <f t="shared" si="18"/>
        <v>0.74733333333333329</v>
      </c>
      <c r="AY369" s="3" t="str">
        <f>VLOOKUP($B369,[1]queries!$A$2:$V$697,AY$1,FALSE)</f>
        <v>web_search_engine</v>
      </c>
      <c r="AZ369" s="3" t="str">
        <f>VLOOKUP($B369,[1]queries!$A$2:$V$697,AZ$1,FALSE)</f>
        <v>SELECT released_year, name, is_active FROM web_search_engine WHERE name = 'WebCrawler'</v>
      </c>
      <c r="BA369" s="3" t="str">
        <f>VLOOKUP($B369,[1]queries!$A$2:$V$697,BA$1,FALSE)</f>
        <v>List the released_year, name and is_active of web_search_engines WHERE name is equal to WebCrawler</v>
      </c>
      <c r="BB369" s="3">
        <f>VLOOKUP($B369,[1]queries!$A$2:$V$697,BB$1,FALSE)</f>
        <v>1</v>
      </c>
      <c r="BC369" s="3">
        <f>VLOOKUP($B369,[1]queries!$A$2:$V$697,BC$1,FALSE)</f>
        <v>3</v>
      </c>
      <c r="BD369" s="3">
        <f>VLOOKUP($B369,[1]queries!$A$2:$V$697,BD$1,FALSE)</f>
        <v>1</v>
      </c>
      <c r="BE369" s="3">
        <f>VLOOKUP($B369,[1]queries!$A$2:$V$697,BE$1,FALSE)</f>
        <v>2</v>
      </c>
      <c r="BF369" s="3">
        <f>VLOOKUP($B369,[1]queries!$A$2:$V$697,BF$1,FALSE)</f>
        <v>1</v>
      </c>
      <c r="BG369" s="3">
        <f>VLOOKUP($B369,[1]queries!$A$2:$V$697,BG$1,FALSE)</f>
        <v>0</v>
      </c>
      <c r="BH369" s="3">
        <f>VLOOKUP($B369,[1]queries!$A$2:$V$697,BH$1,FALSE)</f>
        <v>1</v>
      </c>
      <c r="BI369" s="3">
        <f>VLOOKUP($B369,[1]queries!$A$2:$V$697,BI$1,FALSE)</f>
        <v>0</v>
      </c>
      <c r="BJ369" s="3">
        <f>VLOOKUP($B369,[1]queries!$A$2:$V$697,BJ$1,FALSE)</f>
        <v>0</v>
      </c>
      <c r="BK369" s="3">
        <f>VLOOKUP($B369,[1]queries!$A$2:$V$697,BK$1,FALSE)</f>
        <v>0</v>
      </c>
      <c r="BL369" s="3">
        <f>VLOOKUP($B369,[1]queries!$A$2:$V$697,BL$1,FALSE)</f>
        <v>0</v>
      </c>
      <c r="BM369" s="3">
        <f>VLOOKUP($B369,[1]queries!$A$2:$V$697,BM$1,FALSE)</f>
        <v>0</v>
      </c>
      <c r="BN369" s="3">
        <f>VLOOKUP($B369,[1]queries!$A$2:$V$697,BN$1,FALSE)</f>
        <v>0</v>
      </c>
      <c r="BO369" s="3">
        <f>VLOOKUP($B369,[1]queries!$A$2:$V$697,BO$1,FALSE)</f>
        <v>0</v>
      </c>
      <c r="BP369" s="3">
        <f>VLOOKUP($B369,[1]queries!$A$2:$V$697,BP$1,FALSE)</f>
        <v>0</v>
      </c>
      <c r="BQ369" s="3">
        <f>VLOOKUP($B369,[1]queries!$A$2:$V$697,BQ$1,FALSE)</f>
        <v>3</v>
      </c>
      <c r="BR369" s="3" t="str">
        <f>VLOOKUP($B369,[1]queries!$A$2:$V$697,BR$1,FALSE)</f>
        <v/>
      </c>
    </row>
    <row r="370" spans="1:70" x14ac:dyDescent="0.2">
      <c r="A370" s="1">
        <v>369</v>
      </c>
      <c r="B370" t="s">
        <v>422</v>
      </c>
      <c r="C370">
        <v>0.71399999999999997</v>
      </c>
      <c r="D370">
        <v>0.71399999999999997</v>
      </c>
      <c r="E370">
        <v>0.71399999999999997</v>
      </c>
      <c r="F370">
        <v>0.71399999999999997</v>
      </c>
      <c r="G370">
        <v>0.71399999999999997</v>
      </c>
      <c r="H370">
        <v>0.71399999999999997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528</v>
      </c>
      <c r="O370">
        <v>81</v>
      </c>
      <c r="P370">
        <v>609</v>
      </c>
      <c r="Q370">
        <v>14433</v>
      </c>
      <c r="R370">
        <v>0.71399999999999997</v>
      </c>
      <c r="S370">
        <v>0.71399999999999997</v>
      </c>
      <c r="T370">
        <v>0.71399999999999997</v>
      </c>
      <c r="U370">
        <v>0.71399999999999997</v>
      </c>
      <c r="V370">
        <v>0.71399999999999997</v>
      </c>
      <c r="W370">
        <v>0.71399999999999997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519</v>
      </c>
      <c r="AD370">
        <v>95</v>
      </c>
      <c r="AE370">
        <v>614</v>
      </c>
      <c r="AF370">
        <v>20457</v>
      </c>
      <c r="AG370">
        <v>0.71399999999999997</v>
      </c>
      <c r="AH370">
        <v>0.71399999999999997</v>
      </c>
      <c r="AI370">
        <v>0.71399999999999997</v>
      </c>
      <c r="AJ370">
        <v>0.71399999999999997</v>
      </c>
      <c r="AK370">
        <v>0.71399999999999997</v>
      </c>
      <c r="AL370">
        <v>0.71399999999999997</v>
      </c>
      <c r="AM370">
        <v>1</v>
      </c>
      <c r="AN370">
        <v>0</v>
      </c>
      <c r="AO370">
        <v>0</v>
      </c>
      <c r="AP370">
        <v>0</v>
      </c>
      <c r="AQ370">
        <v>2</v>
      </c>
      <c r="AR370">
        <v>517</v>
      </c>
      <c r="AS370">
        <v>95</v>
      </c>
      <c r="AT370">
        <v>612</v>
      </c>
      <c r="AU370">
        <v>20609</v>
      </c>
      <c r="AV370">
        <f t="shared" si="16"/>
        <v>0.57133333333333336</v>
      </c>
      <c r="AW370">
        <f t="shared" si="17"/>
        <v>0.57133333333333336</v>
      </c>
      <c r="AX370">
        <f t="shared" si="18"/>
        <v>0.57133333333333336</v>
      </c>
      <c r="AY370" s="3" t="str">
        <f>VLOOKUP($B370,[1]queries!$A$2:$V$697,AY$1,FALSE)</f>
        <v>chemical_element</v>
      </c>
      <c r="AZ370" s="3" t="str">
        <f>VLOOKUP($B370,[1]queries!$A$2:$V$697,AZ$1,FALSE)</f>
        <v>SELECT atomic_number, symbol, element, periodic_table_group, period, block, atomic_weight, origin, phase FROM chemical_element WHERE symbol = 'H' AND atomic_weight = 1.008</v>
      </c>
      <c r="BA370" s="3" t="str">
        <f>VLOOKUP($B370,[1]queries!$A$2:$V$697,BA$1,FALSE)</f>
        <v>List the atomic_number, symbol, element, periodic_table_group, period, block, atomic_weight, origin and phase of chemical_elements WHERE symbol is equal to H and atomic_weight is equal to 1.008</v>
      </c>
      <c r="BB370" s="3">
        <f>VLOOKUP($B370,[1]queries!$A$2:$V$697,BB$1,FALSE)</f>
        <v>1</v>
      </c>
      <c r="BC370" s="3">
        <f>VLOOKUP($B370,[1]queries!$A$2:$V$697,BC$1,FALSE)</f>
        <v>9</v>
      </c>
      <c r="BD370" s="3">
        <f>VLOOKUP($B370,[1]queries!$A$2:$V$697,BD$1,FALSE)</f>
        <v>3</v>
      </c>
      <c r="BE370" s="3">
        <f>VLOOKUP($B370,[1]queries!$A$2:$V$697,BE$1,FALSE)</f>
        <v>6</v>
      </c>
      <c r="BF370" s="3">
        <f>VLOOKUP($B370,[1]queries!$A$2:$V$697,BF$1,FALSE)</f>
        <v>1</v>
      </c>
      <c r="BG370" s="3">
        <f>VLOOKUP($B370,[1]queries!$A$2:$V$697,BG$1,FALSE)</f>
        <v>1</v>
      </c>
      <c r="BH370" s="3">
        <f>VLOOKUP($B370,[1]queries!$A$2:$V$697,BH$1,FALSE)</f>
        <v>1</v>
      </c>
      <c r="BI370" s="3">
        <f>VLOOKUP($B370,[1]queries!$A$2:$V$697,BI$1,FALSE)</f>
        <v>0</v>
      </c>
      <c r="BJ370" s="3">
        <f>VLOOKUP($B370,[1]queries!$A$2:$V$697,BJ$1,FALSE)</f>
        <v>0</v>
      </c>
      <c r="BK370" s="3">
        <f>VLOOKUP($B370,[1]queries!$A$2:$V$697,BK$1,FALSE)</f>
        <v>0</v>
      </c>
      <c r="BL370" s="3">
        <f>VLOOKUP($B370,[1]queries!$A$2:$V$697,BL$1,FALSE)</f>
        <v>0</v>
      </c>
      <c r="BM370" s="3">
        <f>VLOOKUP($B370,[1]queries!$A$2:$V$697,BM$1,FALSE)</f>
        <v>0</v>
      </c>
      <c r="BN370" s="3">
        <f>VLOOKUP($B370,[1]queries!$A$2:$V$697,BN$1,FALSE)</f>
        <v>0</v>
      </c>
      <c r="BO370" s="3">
        <f>VLOOKUP($B370,[1]queries!$A$2:$V$697,BO$1,FALSE)</f>
        <v>0</v>
      </c>
      <c r="BP370" s="3">
        <f>VLOOKUP($B370,[1]queries!$A$2:$V$697,BP$1,FALSE)</f>
        <v>0</v>
      </c>
      <c r="BQ370" s="3">
        <f>VLOOKUP($B370,[1]queries!$A$2:$V$697,BQ$1,FALSE)</f>
        <v>9</v>
      </c>
      <c r="BR370" s="3">
        <f>VLOOKUP($B370,[1]queries!$A$2:$V$697,BR$1,FALSE)</f>
        <v>2</v>
      </c>
    </row>
    <row r="371" spans="1:70" x14ac:dyDescent="0.2">
      <c r="A371" s="1">
        <v>370</v>
      </c>
      <c r="B371" t="s">
        <v>423</v>
      </c>
      <c r="C371">
        <v>0.71399999999999997</v>
      </c>
      <c r="D371">
        <v>0.71399999999999997</v>
      </c>
      <c r="E371">
        <v>0.71399999999999997</v>
      </c>
      <c r="F371">
        <v>0.71399999999999997</v>
      </c>
      <c r="G371">
        <v>0.71399999999999997</v>
      </c>
      <c r="H371">
        <v>0.71399999999999997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513</v>
      </c>
      <c r="O371">
        <v>82</v>
      </c>
      <c r="P371">
        <v>595</v>
      </c>
      <c r="Q371">
        <v>15947</v>
      </c>
      <c r="R371">
        <v>0.71399999999999997</v>
      </c>
      <c r="S371">
        <v>0.71399999999999997</v>
      </c>
      <c r="T371">
        <v>0.71399999999999997</v>
      </c>
      <c r="U371">
        <v>0.71399999999999997</v>
      </c>
      <c r="V371">
        <v>0.71399999999999997</v>
      </c>
      <c r="W371">
        <v>0.71399999999999997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488</v>
      </c>
      <c r="AD371">
        <v>130</v>
      </c>
      <c r="AE371">
        <v>618</v>
      </c>
      <c r="AF371">
        <v>19157</v>
      </c>
      <c r="AG371">
        <v>0.71399999999999997</v>
      </c>
      <c r="AH371">
        <v>0.71399999999999997</v>
      </c>
      <c r="AI371">
        <v>0.71399999999999997</v>
      </c>
      <c r="AJ371">
        <v>0.71399999999999997</v>
      </c>
      <c r="AK371">
        <v>0.71399999999999997</v>
      </c>
      <c r="AL371">
        <v>0.71399999999999997</v>
      </c>
      <c r="AM371">
        <v>1</v>
      </c>
      <c r="AN371">
        <v>0</v>
      </c>
      <c r="AO371">
        <v>0</v>
      </c>
      <c r="AP371">
        <v>0</v>
      </c>
      <c r="AQ371">
        <v>2</v>
      </c>
      <c r="AR371">
        <v>490</v>
      </c>
      <c r="AS371">
        <v>130</v>
      </c>
      <c r="AT371">
        <v>620</v>
      </c>
      <c r="AU371">
        <v>17609</v>
      </c>
      <c r="AV371">
        <f t="shared" si="16"/>
        <v>0.57133333333333336</v>
      </c>
      <c r="AW371">
        <f t="shared" si="17"/>
        <v>0.57133333333333336</v>
      </c>
      <c r="AX371">
        <f t="shared" si="18"/>
        <v>0.57133333333333336</v>
      </c>
      <c r="AY371" s="3" t="str">
        <f>VLOOKUP($B371,[1]queries!$A$2:$V$697,AY$1,FALSE)</f>
        <v>chemical_element</v>
      </c>
      <c r="AZ371" s="3" t="str">
        <f>VLOOKUP($B371,[1]queries!$A$2:$V$697,AZ$1,FALSE)</f>
        <v>SELECT atomic_number, symbol, element, periodic_table_group, period, block, atomic_weight, origin, phase FROM chemical_element WHERE element = 'Hydrogen'</v>
      </c>
      <c r="BA371" s="3" t="str">
        <f>VLOOKUP($B371,[1]queries!$A$2:$V$697,BA$1,FALSE)</f>
        <v>List the atomic_number, symbol, element, periodic_table_group, period, block, atomic_weight, origin and phase of chemical_elements WHERE element is equal to Hydrogen</v>
      </c>
      <c r="BB371" s="3">
        <f>VLOOKUP($B371,[1]queries!$A$2:$V$697,BB$1,FALSE)</f>
        <v>1</v>
      </c>
      <c r="BC371" s="3">
        <f>VLOOKUP($B371,[1]queries!$A$2:$V$697,BC$1,FALSE)</f>
        <v>9</v>
      </c>
      <c r="BD371" s="3">
        <f>VLOOKUP($B371,[1]queries!$A$2:$V$697,BD$1,FALSE)</f>
        <v>3</v>
      </c>
      <c r="BE371" s="3">
        <f>VLOOKUP($B371,[1]queries!$A$2:$V$697,BE$1,FALSE)</f>
        <v>6</v>
      </c>
      <c r="BF371" s="3">
        <f>VLOOKUP($B371,[1]queries!$A$2:$V$697,BF$1,FALSE)</f>
        <v>1</v>
      </c>
      <c r="BG371" s="3">
        <f>VLOOKUP($B371,[1]queries!$A$2:$V$697,BG$1,FALSE)</f>
        <v>0</v>
      </c>
      <c r="BH371" s="3">
        <f>VLOOKUP($B371,[1]queries!$A$2:$V$697,BH$1,FALSE)</f>
        <v>1</v>
      </c>
      <c r="BI371" s="3">
        <f>VLOOKUP($B371,[1]queries!$A$2:$V$697,BI$1,FALSE)</f>
        <v>0</v>
      </c>
      <c r="BJ371" s="3">
        <f>VLOOKUP($B371,[1]queries!$A$2:$V$697,BJ$1,FALSE)</f>
        <v>0</v>
      </c>
      <c r="BK371" s="3">
        <f>VLOOKUP($B371,[1]queries!$A$2:$V$697,BK$1,FALSE)</f>
        <v>0</v>
      </c>
      <c r="BL371" s="3">
        <f>VLOOKUP($B371,[1]queries!$A$2:$V$697,BL$1,FALSE)</f>
        <v>0</v>
      </c>
      <c r="BM371" s="3">
        <f>VLOOKUP($B371,[1]queries!$A$2:$V$697,BM$1,FALSE)</f>
        <v>0</v>
      </c>
      <c r="BN371" s="3">
        <f>VLOOKUP($B371,[1]queries!$A$2:$V$697,BN$1,FALSE)</f>
        <v>0</v>
      </c>
      <c r="BO371" s="3">
        <f>VLOOKUP($B371,[1]queries!$A$2:$V$697,BO$1,FALSE)</f>
        <v>0</v>
      </c>
      <c r="BP371" s="3">
        <f>VLOOKUP($B371,[1]queries!$A$2:$V$697,BP$1,FALSE)</f>
        <v>0</v>
      </c>
      <c r="BQ371" s="3">
        <f>VLOOKUP($B371,[1]queries!$A$2:$V$697,BQ$1,FALSE)</f>
        <v>9</v>
      </c>
      <c r="BR371" s="3" t="str">
        <f>VLOOKUP($B371,[1]queries!$A$2:$V$697,BR$1,FALSE)</f>
        <v/>
      </c>
    </row>
    <row r="372" spans="1:70" x14ac:dyDescent="0.2">
      <c r="A372" s="1">
        <v>371</v>
      </c>
      <c r="B372" t="s">
        <v>424</v>
      </c>
      <c r="C372">
        <v>0.82899999999999996</v>
      </c>
      <c r="D372">
        <v>0.82899999999999996</v>
      </c>
      <c r="E372">
        <v>0.104</v>
      </c>
      <c r="F372">
        <v>0.18</v>
      </c>
      <c r="G372">
        <v>0.185</v>
      </c>
      <c r="H372">
        <v>0.29599999999999999</v>
      </c>
      <c r="I372">
        <v>9.9000000000000005E-2</v>
      </c>
      <c r="J372">
        <v>2.1000000000000001E-2</v>
      </c>
      <c r="K372">
        <v>2.7E-2</v>
      </c>
      <c r="L372">
        <v>2.7E-2</v>
      </c>
      <c r="M372">
        <v>4</v>
      </c>
      <c r="N372">
        <v>2851</v>
      </c>
      <c r="O372">
        <v>1259</v>
      </c>
      <c r="P372">
        <v>4110</v>
      </c>
      <c r="Q372">
        <v>70013</v>
      </c>
      <c r="R372">
        <v>0.71599999999999997</v>
      </c>
      <c r="S372">
        <v>0.78400000000000003</v>
      </c>
      <c r="T372">
        <v>8.6999999999999994E-2</v>
      </c>
      <c r="U372">
        <v>0.17</v>
      </c>
      <c r="V372">
        <v>0.156</v>
      </c>
      <c r="W372">
        <v>0.27900000000000003</v>
      </c>
      <c r="X372">
        <v>9.2999999999999999E-2</v>
      </c>
      <c r="Y372">
        <v>1.4E-2</v>
      </c>
      <c r="Z372">
        <v>2.1000000000000001E-2</v>
      </c>
      <c r="AA372">
        <v>2.1000000000000001E-2</v>
      </c>
      <c r="AB372">
        <v>3</v>
      </c>
      <c r="AC372">
        <v>1705</v>
      </c>
      <c r="AD372">
        <v>1118</v>
      </c>
      <c r="AE372">
        <v>2823</v>
      </c>
      <c r="AF372">
        <v>43817</v>
      </c>
      <c r="AG372">
        <v>0.88</v>
      </c>
      <c r="AH372">
        <v>0.88</v>
      </c>
      <c r="AI372">
        <v>7.2999999999999995E-2</v>
      </c>
      <c r="AJ372">
        <v>0.157</v>
      </c>
      <c r="AK372">
        <v>0.13400000000000001</v>
      </c>
      <c r="AL372">
        <v>0.26600000000000001</v>
      </c>
      <c r="AM372">
        <v>5.8000000000000003E-2</v>
      </c>
      <c r="AN372">
        <v>0.01</v>
      </c>
      <c r="AO372">
        <v>1.7999999999999999E-2</v>
      </c>
      <c r="AP372">
        <v>1.7999999999999999E-2</v>
      </c>
      <c r="AQ372">
        <v>3</v>
      </c>
      <c r="AR372">
        <v>1382</v>
      </c>
      <c r="AS372">
        <v>848</v>
      </c>
      <c r="AT372">
        <v>2230</v>
      </c>
      <c r="AU372">
        <v>47533</v>
      </c>
      <c r="AV372">
        <f t="shared" si="16"/>
        <v>0.14066666666666669</v>
      </c>
      <c r="AW372">
        <f t="shared" si="17"/>
        <v>0.13100000000000001</v>
      </c>
      <c r="AX372">
        <f t="shared" si="18"/>
        <v>0.114</v>
      </c>
      <c r="AY372" s="3" t="str">
        <f>VLOOKUP($B372,[1]queries!$A$2:$V$697,AY$1,FALSE)</f>
        <v>video_game_publisher</v>
      </c>
      <c r="AZ372" s="3" t="str">
        <f>VLOOKUP($B372,[1]queries!$A$2:$V$697,AZ$1,FALSE)</f>
        <v>SELECT publisher_name, established_in_year, nation FROM video_game_publisher WHERE established_in_year &lt;= 1991</v>
      </c>
      <c r="BA372" s="3" t="str">
        <f>VLOOKUP($B372,[1]queries!$A$2:$V$697,BA$1,FALSE)</f>
        <v>List the publisher_name, established_in_year and nation of video_game_publishers WHERE established_in_year is smaller or equal than 1991</v>
      </c>
      <c r="BB372" s="3">
        <f>VLOOKUP($B372,[1]queries!$A$2:$V$697,BB$1,FALSE)</f>
        <v>514</v>
      </c>
      <c r="BC372" s="3">
        <f>VLOOKUP($B372,[1]queries!$A$2:$V$697,BC$1,FALSE)</f>
        <v>3</v>
      </c>
      <c r="BD372" s="3">
        <f>VLOOKUP($B372,[1]queries!$A$2:$V$697,BD$1,FALSE)</f>
        <v>1</v>
      </c>
      <c r="BE372" s="3">
        <f>VLOOKUP($B372,[1]queries!$A$2:$V$697,BE$1,FALSE)</f>
        <v>2</v>
      </c>
      <c r="BF372" s="3">
        <f>VLOOKUP($B372,[1]queries!$A$2:$V$697,BF$1,FALSE)</f>
        <v>1</v>
      </c>
      <c r="BG372" s="3">
        <f>VLOOKUP($B372,[1]queries!$A$2:$V$697,BG$1,FALSE)</f>
        <v>1</v>
      </c>
      <c r="BH372" s="3">
        <f>VLOOKUP($B372,[1]queries!$A$2:$V$697,BH$1,FALSE)</f>
        <v>0</v>
      </c>
      <c r="BI372" s="3">
        <f>VLOOKUP($B372,[1]queries!$A$2:$V$697,BI$1,FALSE)</f>
        <v>0</v>
      </c>
      <c r="BJ372" s="3">
        <f>VLOOKUP($B372,[1]queries!$A$2:$V$697,BJ$1,FALSE)</f>
        <v>0</v>
      </c>
      <c r="BK372" s="3">
        <f>VLOOKUP($B372,[1]queries!$A$2:$V$697,BK$1,FALSE)</f>
        <v>0</v>
      </c>
      <c r="BL372" s="3">
        <f>VLOOKUP($B372,[1]queries!$A$2:$V$697,BL$1,FALSE)</f>
        <v>0</v>
      </c>
      <c r="BM372" s="3">
        <f>VLOOKUP($B372,[1]queries!$A$2:$V$697,BM$1,FALSE)</f>
        <v>0</v>
      </c>
      <c r="BN372" s="3">
        <f>VLOOKUP($B372,[1]queries!$A$2:$V$697,BN$1,FALSE)</f>
        <v>0</v>
      </c>
      <c r="BO372" s="3">
        <f>VLOOKUP($B372,[1]queries!$A$2:$V$697,BO$1,FALSE)</f>
        <v>0</v>
      </c>
      <c r="BP372" s="3">
        <f>VLOOKUP($B372,[1]queries!$A$2:$V$697,BP$1,FALSE)</f>
        <v>0</v>
      </c>
      <c r="BQ372" s="3">
        <f>VLOOKUP($B372,[1]queries!$A$2:$V$697,BQ$1,FALSE)</f>
        <v>3</v>
      </c>
      <c r="BR372" s="3" t="str">
        <f>VLOOKUP($B372,[1]queries!$A$2:$V$697,BR$1,FALSE)</f>
        <v/>
      </c>
    </row>
    <row r="373" spans="1:70" x14ac:dyDescent="0.2">
      <c r="A373" s="1">
        <v>372</v>
      </c>
      <c r="B373" t="s">
        <v>425</v>
      </c>
      <c r="C373">
        <v>0.33300000000000002</v>
      </c>
      <c r="D373">
        <v>0.66700000000000004</v>
      </c>
      <c r="E373">
        <v>0.33300000000000002</v>
      </c>
      <c r="F373">
        <v>0.66700000000000004</v>
      </c>
      <c r="G373">
        <v>0.33300000000000002</v>
      </c>
      <c r="H373">
        <v>0.66700000000000004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325</v>
      </c>
      <c r="O373">
        <v>34</v>
      </c>
      <c r="P373">
        <v>359</v>
      </c>
      <c r="Q373">
        <v>20215</v>
      </c>
      <c r="R373">
        <v>0.33300000000000002</v>
      </c>
      <c r="S373">
        <v>0.66700000000000004</v>
      </c>
      <c r="T373">
        <v>0.33300000000000002</v>
      </c>
      <c r="U373">
        <v>0.66700000000000004</v>
      </c>
      <c r="V373">
        <v>0.33300000000000002</v>
      </c>
      <c r="W373">
        <v>0.66700000000000004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304</v>
      </c>
      <c r="AD373">
        <v>34</v>
      </c>
      <c r="AE373">
        <v>338</v>
      </c>
      <c r="AF373">
        <v>22248</v>
      </c>
      <c r="AG373">
        <v>0.33300000000000002</v>
      </c>
      <c r="AH373">
        <v>0.66700000000000004</v>
      </c>
      <c r="AI373">
        <v>0.33300000000000002</v>
      </c>
      <c r="AJ373">
        <v>0.66700000000000004</v>
      </c>
      <c r="AK373">
        <v>0.33300000000000002</v>
      </c>
      <c r="AL373">
        <v>0.66700000000000004</v>
      </c>
      <c r="AM373">
        <v>1</v>
      </c>
      <c r="AN373">
        <v>0</v>
      </c>
      <c r="AO373">
        <v>0</v>
      </c>
      <c r="AP373">
        <v>0</v>
      </c>
      <c r="AQ373">
        <v>2</v>
      </c>
      <c r="AR373">
        <v>302</v>
      </c>
      <c r="AS373">
        <v>52</v>
      </c>
      <c r="AT373">
        <v>354</v>
      </c>
      <c r="AU373">
        <v>18900</v>
      </c>
      <c r="AV373">
        <f t="shared" si="16"/>
        <v>0.55566666666666664</v>
      </c>
      <c r="AW373">
        <f t="shared" si="17"/>
        <v>0.55566666666666664</v>
      </c>
      <c r="AX373">
        <f t="shared" si="18"/>
        <v>0.55566666666666664</v>
      </c>
      <c r="AY373" s="3" t="str">
        <f>VLOOKUP($B373,[1]queries!$A$2:$V$697,AY$1,FALSE)</f>
        <v>web_search_engine</v>
      </c>
      <c r="AZ373" s="3" t="str">
        <f>VLOOKUP($B373,[1]queries!$A$2:$V$697,AZ$1,FALSE)</f>
        <v>SELECT released_year, name, is_active FROM web_search_engine WHERE name = 'WWW Worm'</v>
      </c>
      <c r="BA373" s="3" t="str">
        <f>VLOOKUP($B373,[1]queries!$A$2:$V$697,BA$1,FALSE)</f>
        <v>List the released_year, name and is_active of web_search_engines WHERE name is equal to WWW Worm</v>
      </c>
      <c r="BB373" s="3">
        <f>VLOOKUP($B373,[1]queries!$A$2:$V$697,BB$1,FALSE)</f>
        <v>1</v>
      </c>
      <c r="BC373" s="3">
        <f>VLOOKUP($B373,[1]queries!$A$2:$V$697,BC$1,FALSE)</f>
        <v>3</v>
      </c>
      <c r="BD373" s="3">
        <f>VLOOKUP($B373,[1]queries!$A$2:$V$697,BD$1,FALSE)</f>
        <v>1</v>
      </c>
      <c r="BE373" s="3">
        <f>VLOOKUP($B373,[1]queries!$A$2:$V$697,BE$1,FALSE)</f>
        <v>2</v>
      </c>
      <c r="BF373" s="3">
        <f>VLOOKUP($B373,[1]queries!$A$2:$V$697,BF$1,FALSE)</f>
        <v>1</v>
      </c>
      <c r="BG373" s="3">
        <f>VLOOKUP($B373,[1]queries!$A$2:$V$697,BG$1,FALSE)</f>
        <v>0</v>
      </c>
      <c r="BH373" s="3">
        <f>VLOOKUP($B373,[1]queries!$A$2:$V$697,BH$1,FALSE)</f>
        <v>1</v>
      </c>
      <c r="BI373" s="3">
        <f>VLOOKUP($B373,[1]queries!$A$2:$V$697,BI$1,FALSE)</f>
        <v>0</v>
      </c>
      <c r="BJ373" s="3">
        <f>VLOOKUP($B373,[1]queries!$A$2:$V$697,BJ$1,FALSE)</f>
        <v>0</v>
      </c>
      <c r="BK373" s="3">
        <f>VLOOKUP($B373,[1]queries!$A$2:$V$697,BK$1,FALSE)</f>
        <v>0</v>
      </c>
      <c r="BL373" s="3">
        <f>VLOOKUP($B373,[1]queries!$A$2:$V$697,BL$1,FALSE)</f>
        <v>0</v>
      </c>
      <c r="BM373" s="3">
        <f>VLOOKUP($B373,[1]queries!$A$2:$V$697,BM$1,FALSE)</f>
        <v>0</v>
      </c>
      <c r="BN373" s="3">
        <f>VLOOKUP($B373,[1]queries!$A$2:$V$697,BN$1,FALSE)</f>
        <v>0</v>
      </c>
      <c r="BO373" s="3">
        <f>VLOOKUP($B373,[1]queries!$A$2:$V$697,BO$1,FALSE)</f>
        <v>0</v>
      </c>
      <c r="BP373" s="3">
        <f>VLOOKUP($B373,[1]queries!$A$2:$V$697,BP$1,FALSE)</f>
        <v>0</v>
      </c>
      <c r="BQ373" s="3">
        <f>VLOOKUP($B373,[1]queries!$A$2:$V$697,BQ$1,FALSE)</f>
        <v>3</v>
      </c>
      <c r="BR373" s="3" t="str">
        <f>VLOOKUP($B373,[1]queries!$A$2:$V$697,BR$1,FALSE)</f>
        <v/>
      </c>
    </row>
    <row r="374" spans="1:70" x14ac:dyDescent="0.2">
      <c r="A374" s="1">
        <v>373</v>
      </c>
      <c r="B374" t="s">
        <v>426</v>
      </c>
      <c r="C374">
        <v>0.85699999999999998</v>
      </c>
      <c r="D374">
        <v>0.85699999999999998</v>
      </c>
      <c r="E374">
        <v>0.85699999999999998</v>
      </c>
      <c r="F374">
        <v>0.85699999999999998</v>
      </c>
      <c r="G374">
        <v>0.85699999999999998</v>
      </c>
      <c r="H374">
        <v>0.85699999999999998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535</v>
      </c>
      <c r="O374">
        <v>92</v>
      </c>
      <c r="P374">
        <v>627</v>
      </c>
      <c r="Q374">
        <v>14678</v>
      </c>
      <c r="R374">
        <v>0.85699999999999998</v>
      </c>
      <c r="S374">
        <v>0.85699999999999998</v>
      </c>
      <c r="T374">
        <v>0.85699999999999998</v>
      </c>
      <c r="U374">
        <v>0.85699999999999998</v>
      </c>
      <c r="V374">
        <v>0.85699999999999998</v>
      </c>
      <c r="W374">
        <v>0.85699999999999998</v>
      </c>
      <c r="X374">
        <v>1</v>
      </c>
      <c r="Y374">
        <v>0</v>
      </c>
      <c r="Z374">
        <v>0</v>
      </c>
      <c r="AA374">
        <v>0</v>
      </c>
      <c r="AB374">
        <v>2</v>
      </c>
      <c r="AC374">
        <v>515</v>
      </c>
      <c r="AD374">
        <v>97</v>
      </c>
      <c r="AE374">
        <v>612</v>
      </c>
      <c r="AF374">
        <v>16604</v>
      </c>
      <c r="AG374">
        <v>0.85699999999999998</v>
      </c>
      <c r="AH374">
        <v>0.85699999999999998</v>
      </c>
      <c r="AI374">
        <v>0.85699999999999998</v>
      </c>
      <c r="AJ374">
        <v>0.85699999999999998</v>
      </c>
      <c r="AK374">
        <v>0.85699999999999998</v>
      </c>
      <c r="AL374">
        <v>0.85699999999999998</v>
      </c>
      <c r="AM374">
        <v>1</v>
      </c>
      <c r="AN374">
        <v>0</v>
      </c>
      <c r="AO374">
        <v>0</v>
      </c>
      <c r="AP374">
        <v>0</v>
      </c>
      <c r="AQ374">
        <v>2</v>
      </c>
      <c r="AR374">
        <v>515</v>
      </c>
      <c r="AS374">
        <v>97</v>
      </c>
      <c r="AT374">
        <v>612</v>
      </c>
      <c r="AU374">
        <v>22142</v>
      </c>
      <c r="AV374">
        <f t="shared" si="16"/>
        <v>0.61899999999999999</v>
      </c>
      <c r="AW374">
        <f t="shared" si="17"/>
        <v>0.61899999999999999</v>
      </c>
      <c r="AX374">
        <f t="shared" si="18"/>
        <v>0.61899999999999999</v>
      </c>
      <c r="AY374" s="3" t="str">
        <f>VLOOKUP($B374,[1]queries!$A$2:$V$697,AY$1,FALSE)</f>
        <v>chemical_element</v>
      </c>
      <c r="AZ374" s="3" t="str">
        <f>VLOOKUP($B374,[1]queries!$A$2:$V$697,AZ$1,FALSE)</f>
        <v>SELECT atomic_number, symbol, element, periodic_table_group, period, block, atomic_weight, origin, phase FROM chemical_element WHERE symbol = 'H' AND block = 's-block'</v>
      </c>
      <c r="BA374" s="3" t="str">
        <f>VLOOKUP($B374,[1]queries!$A$2:$V$697,BA$1,FALSE)</f>
        <v>List the atomic_number, symbol, element, periodic_table_group, period, block, atomic_weight, origin and phase of chemical_elements WHERE symbol is equal to H and block is equal to s-block</v>
      </c>
      <c r="BB374" s="3">
        <f>VLOOKUP($B374,[1]queries!$A$2:$V$697,BB$1,FALSE)</f>
        <v>1</v>
      </c>
      <c r="BC374" s="3">
        <f>VLOOKUP($B374,[1]queries!$A$2:$V$697,BC$1,FALSE)</f>
        <v>9</v>
      </c>
      <c r="BD374" s="3">
        <f>VLOOKUP($B374,[1]queries!$A$2:$V$697,BD$1,FALSE)</f>
        <v>3</v>
      </c>
      <c r="BE374" s="3">
        <f>VLOOKUP($B374,[1]queries!$A$2:$V$697,BE$1,FALSE)</f>
        <v>6</v>
      </c>
      <c r="BF374" s="3">
        <f>VLOOKUP($B374,[1]queries!$A$2:$V$697,BF$1,FALSE)</f>
        <v>1</v>
      </c>
      <c r="BG374" s="3">
        <f>VLOOKUP($B374,[1]queries!$A$2:$V$697,BG$1,FALSE)</f>
        <v>0</v>
      </c>
      <c r="BH374" s="3">
        <f>VLOOKUP($B374,[1]queries!$A$2:$V$697,BH$1,FALSE)</f>
        <v>2</v>
      </c>
      <c r="BI374" s="3">
        <f>VLOOKUP($B374,[1]queries!$A$2:$V$697,BI$1,FALSE)</f>
        <v>0</v>
      </c>
      <c r="BJ374" s="3">
        <f>VLOOKUP($B374,[1]queries!$A$2:$V$697,BJ$1,FALSE)</f>
        <v>0</v>
      </c>
      <c r="BK374" s="3">
        <f>VLOOKUP($B374,[1]queries!$A$2:$V$697,BK$1,FALSE)</f>
        <v>0</v>
      </c>
      <c r="BL374" s="3">
        <f>VLOOKUP($B374,[1]queries!$A$2:$V$697,BL$1,FALSE)</f>
        <v>0</v>
      </c>
      <c r="BM374" s="3">
        <f>VLOOKUP($B374,[1]queries!$A$2:$V$697,BM$1,FALSE)</f>
        <v>0</v>
      </c>
      <c r="BN374" s="3">
        <f>VLOOKUP($B374,[1]queries!$A$2:$V$697,BN$1,FALSE)</f>
        <v>0</v>
      </c>
      <c r="BO374" s="3">
        <f>VLOOKUP($B374,[1]queries!$A$2:$V$697,BO$1,FALSE)</f>
        <v>0</v>
      </c>
      <c r="BP374" s="3">
        <f>VLOOKUP($B374,[1]queries!$A$2:$V$697,BP$1,FALSE)</f>
        <v>0</v>
      </c>
      <c r="BQ374" s="3">
        <f>VLOOKUP($B374,[1]queries!$A$2:$V$697,BQ$1,FALSE)</f>
        <v>9</v>
      </c>
      <c r="BR374" s="3" t="str">
        <f>VLOOKUP($B374,[1]queries!$A$2:$V$697,BR$1,FALSE)</f>
        <v/>
      </c>
    </row>
    <row r="375" spans="1:70" x14ac:dyDescent="0.2">
      <c r="A375" s="1">
        <v>374</v>
      </c>
      <c r="B375" t="s">
        <v>427</v>
      </c>
      <c r="C375">
        <v>0.88900000000000001</v>
      </c>
      <c r="D375">
        <v>0.88900000000000001</v>
      </c>
      <c r="E375">
        <v>0.88900000000000001</v>
      </c>
      <c r="F375">
        <v>0.88900000000000001</v>
      </c>
      <c r="G375">
        <v>0.88900000000000001</v>
      </c>
      <c r="H375">
        <v>0.88900000000000001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521</v>
      </c>
      <c r="O375">
        <v>94</v>
      </c>
      <c r="P375">
        <v>615</v>
      </c>
      <c r="Q375">
        <v>15509</v>
      </c>
      <c r="R375">
        <v>0.88900000000000001</v>
      </c>
      <c r="S375">
        <v>0.88900000000000001</v>
      </c>
      <c r="T375">
        <v>0.88900000000000001</v>
      </c>
      <c r="U375">
        <v>0.88900000000000001</v>
      </c>
      <c r="V375">
        <v>0.88900000000000001</v>
      </c>
      <c r="W375">
        <v>0.88900000000000001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498</v>
      </c>
      <c r="AD375">
        <v>94</v>
      </c>
      <c r="AE375">
        <v>592</v>
      </c>
      <c r="AF375">
        <v>16902</v>
      </c>
      <c r="AG375">
        <v>0.88900000000000001</v>
      </c>
      <c r="AH375">
        <v>0.88900000000000001</v>
      </c>
      <c r="AI375">
        <v>0.88900000000000001</v>
      </c>
      <c r="AJ375">
        <v>0.88900000000000001</v>
      </c>
      <c r="AK375">
        <v>0.88900000000000001</v>
      </c>
      <c r="AL375">
        <v>0.88900000000000001</v>
      </c>
      <c r="AM375">
        <v>1</v>
      </c>
      <c r="AN375">
        <v>0</v>
      </c>
      <c r="AO375">
        <v>0</v>
      </c>
      <c r="AP375">
        <v>0</v>
      </c>
      <c r="AQ375">
        <v>2</v>
      </c>
      <c r="AR375">
        <v>498</v>
      </c>
      <c r="AS375">
        <v>94</v>
      </c>
      <c r="AT375">
        <v>592</v>
      </c>
      <c r="AU375">
        <v>18471</v>
      </c>
      <c r="AV375">
        <f t="shared" si="16"/>
        <v>0.62966666666666671</v>
      </c>
      <c r="AW375">
        <f t="shared" si="17"/>
        <v>0.62966666666666671</v>
      </c>
      <c r="AX375">
        <f t="shared" si="18"/>
        <v>0.62966666666666671</v>
      </c>
      <c r="AY375" s="3" t="str">
        <f>VLOOKUP($B375,[1]queries!$A$2:$V$697,AY$1,FALSE)</f>
        <v>chemical_element</v>
      </c>
      <c r="AZ375" s="3" t="str">
        <f>VLOOKUP($B375,[1]queries!$A$2:$V$697,AZ$1,FALSE)</f>
        <v>SELECT atomic_number, symbol, element, periodic_table_group, period, block, atomic_weight, origin, phase FROM chemical_element WHERE symbol = 'B'</v>
      </c>
      <c r="BA375" s="3" t="str">
        <f>VLOOKUP($B375,[1]queries!$A$2:$V$697,BA$1,FALSE)</f>
        <v>List the atomic_number, symbol, element, periodic_table_group, period, block, atomic_weight, origin and phase of chemical_elements WHERE symbol is equal to B</v>
      </c>
      <c r="BB375" s="3">
        <f>VLOOKUP($B375,[1]queries!$A$2:$V$697,BB$1,FALSE)</f>
        <v>1</v>
      </c>
      <c r="BC375" s="3">
        <f>VLOOKUP($B375,[1]queries!$A$2:$V$697,BC$1,FALSE)</f>
        <v>9</v>
      </c>
      <c r="BD375" s="3">
        <f>VLOOKUP($B375,[1]queries!$A$2:$V$697,BD$1,FALSE)</f>
        <v>3</v>
      </c>
      <c r="BE375" s="3">
        <f>VLOOKUP($B375,[1]queries!$A$2:$V$697,BE$1,FALSE)</f>
        <v>6</v>
      </c>
      <c r="BF375" s="3">
        <f>VLOOKUP($B375,[1]queries!$A$2:$V$697,BF$1,FALSE)</f>
        <v>1</v>
      </c>
      <c r="BG375" s="3">
        <f>VLOOKUP($B375,[1]queries!$A$2:$V$697,BG$1,FALSE)</f>
        <v>0</v>
      </c>
      <c r="BH375" s="3">
        <f>VLOOKUP($B375,[1]queries!$A$2:$V$697,BH$1,FALSE)</f>
        <v>1</v>
      </c>
      <c r="BI375" s="3">
        <f>VLOOKUP($B375,[1]queries!$A$2:$V$697,BI$1,FALSE)</f>
        <v>0</v>
      </c>
      <c r="BJ375" s="3">
        <f>VLOOKUP($B375,[1]queries!$A$2:$V$697,BJ$1,FALSE)</f>
        <v>0</v>
      </c>
      <c r="BK375" s="3">
        <f>VLOOKUP($B375,[1]queries!$A$2:$V$697,BK$1,FALSE)</f>
        <v>0</v>
      </c>
      <c r="BL375" s="3">
        <f>VLOOKUP($B375,[1]queries!$A$2:$V$697,BL$1,FALSE)</f>
        <v>0</v>
      </c>
      <c r="BM375" s="3">
        <f>VLOOKUP($B375,[1]queries!$A$2:$V$697,BM$1,FALSE)</f>
        <v>0</v>
      </c>
      <c r="BN375" s="3">
        <f>VLOOKUP($B375,[1]queries!$A$2:$V$697,BN$1,FALSE)</f>
        <v>0</v>
      </c>
      <c r="BO375" s="3">
        <f>VLOOKUP($B375,[1]queries!$A$2:$V$697,BO$1,FALSE)</f>
        <v>0</v>
      </c>
      <c r="BP375" s="3">
        <f>VLOOKUP($B375,[1]queries!$A$2:$V$697,BP$1,FALSE)</f>
        <v>0</v>
      </c>
      <c r="BQ375" s="3">
        <f>VLOOKUP($B375,[1]queries!$A$2:$V$697,BQ$1,FALSE)</f>
        <v>9</v>
      </c>
      <c r="BR375" s="3" t="str">
        <f>VLOOKUP($B375,[1]queries!$A$2:$V$697,BR$1,FALSE)</f>
        <v/>
      </c>
    </row>
    <row r="376" spans="1:70" x14ac:dyDescent="0.2">
      <c r="A376" s="1">
        <v>375</v>
      </c>
      <c r="B376" t="s">
        <v>428</v>
      </c>
      <c r="C376">
        <v>0.65300000000000002</v>
      </c>
      <c r="D376">
        <v>0.65300000000000002</v>
      </c>
      <c r="E376">
        <v>0.10299999999999999</v>
      </c>
      <c r="F376">
        <v>0.13200000000000001</v>
      </c>
      <c r="G376">
        <v>0.17699999999999999</v>
      </c>
      <c r="H376">
        <v>0.219</v>
      </c>
      <c r="I376">
        <v>0.106</v>
      </c>
      <c r="J376">
        <v>1.7000000000000001E-2</v>
      </c>
      <c r="K376">
        <v>2.4E-2</v>
      </c>
      <c r="L376">
        <v>2.4E-2</v>
      </c>
      <c r="M376">
        <v>6</v>
      </c>
      <c r="N376">
        <v>6831</v>
      </c>
      <c r="O376">
        <v>2582</v>
      </c>
      <c r="P376">
        <v>9413</v>
      </c>
      <c r="Q376">
        <v>80850</v>
      </c>
      <c r="R376">
        <v>0.60699999999999998</v>
      </c>
      <c r="S376">
        <v>0.623</v>
      </c>
      <c r="T376">
        <v>7.6999999999999999E-2</v>
      </c>
      <c r="U376">
        <v>0.113</v>
      </c>
      <c r="V376">
        <v>0.13700000000000001</v>
      </c>
      <c r="W376">
        <v>0.191</v>
      </c>
      <c r="X376">
        <v>8.6999999999999994E-2</v>
      </c>
      <c r="Y376">
        <v>7.0000000000000001E-3</v>
      </c>
      <c r="Z376">
        <v>1.2E-2</v>
      </c>
      <c r="AA376">
        <v>1.2E-2</v>
      </c>
      <c r="AB376">
        <v>3</v>
      </c>
      <c r="AC376">
        <v>1574</v>
      </c>
      <c r="AD376">
        <v>1014</v>
      </c>
      <c r="AE376">
        <v>2588</v>
      </c>
      <c r="AF376">
        <v>49289</v>
      </c>
      <c r="AG376">
        <v>0.30499999999999999</v>
      </c>
      <c r="AH376">
        <v>0.30499999999999999</v>
      </c>
      <c r="AI376">
        <v>0.14899999999999999</v>
      </c>
      <c r="AJ376">
        <v>0.16700000000000001</v>
      </c>
      <c r="AK376">
        <v>0.2</v>
      </c>
      <c r="AL376">
        <v>0.216</v>
      </c>
      <c r="AM376">
        <v>0.48799999999999999</v>
      </c>
      <c r="AN376">
        <v>3.1E-2</v>
      </c>
      <c r="AO376">
        <v>4.5999999999999999E-2</v>
      </c>
      <c r="AP376">
        <v>4.5999999999999999E-2</v>
      </c>
      <c r="AQ376">
        <v>4</v>
      </c>
      <c r="AR376">
        <v>626</v>
      </c>
      <c r="AS376">
        <v>4420</v>
      </c>
      <c r="AT376">
        <v>5046</v>
      </c>
      <c r="AU376">
        <v>91547</v>
      </c>
      <c r="AV376">
        <f t="shared" si="16"/>
        <v>0.11633333333333334</v>
      </c>
      <c r="AW376">
        <f t="shared" si="17"/>
        <v>9.6666666666666679E-2</v>
      </c>
      <c r="AX376">
        <f t="shared" si="18"/>
        <v>0.25</v>
      </c>
      <c r="AY376" s="3" t="str">
        <f>VLOOKUP($B376,[1]queries!$A$2:$V$697,AY$1,FALSE)</f>
        <v>video_game_publisher</v>
      </c>
      <c r="AZ376" s="3" t="str">
        <f>VLOOKUP($B376,[1]queries!$A$2:$V$697,AZ$1,FALSE)</f>
        <v>SELECT publisher_name, established_in_year, nation FROM video_game_publisher WHERE established_in_year &gt;= 1991</v>
      </c>
      <c r="BA376" s="3" t="str">
        <f>VLOOKUP($B376,[1]queries!$A$2:$V$697,BA$1,FALSE)</f>
        <v>List the publisher_name, established_in_year and nation of video_game_publishers WHERE established_in_year is greater or equal than 1991</v>
      </c>
      <c r="BB376" s="3">
        <f>VLOOKUP($B376,[1]queries!$A$2:$V$697,BB$1,FALSE)</f>
        <v>414</v>
      </c>
      <c r="BC376" s="3">
        <f>VLOOKUP($B376,[1]queries!$A$2:$V$697,BC$1,FALSE)</f>
        <v>3</v>
      </c>
      <c r="BD376" s="3">
        <f>VLOOKUP($B376,[1]queries!$A$2:$V$697,BD$1,FALSE)</f>
        <v>1</v>
      </c>
      <c r="BE376" s="3">
        <f>VLOOKUP($B376,[1]queries!$A$2:$V$697,BE$1,FALSE)</f>
        <v>2</v>
      </c>
      <c r="BF376" s="3">
        <f>VLOOKUP($B376,[1]queries!$A$2:$V$697,BF$1,FALSE)</f>
        <v>1</v>
      </c>
      <c r="BG376" s="3">
        <f>VLOOKUP($B376,[1]queries!$A$2:$V$697,BG$1,FALSE)</f>
        <v>1</v>
      </c>
      <c r="BH376" s="3">
        <f>VLOOKUP($B376,[1]queries!$A$2:$V$697,BH$1,FALSE)</f>
        <v>0</v>
      </c>
      <c r="BI376" s="3">
        <f>VLOOKUP($B376,[1]queries!$A$2:$V$697,BI$1,FALSE)</f>
        <v>0</v>
      </c>
      <c r="BJ376" s="3">
        <f>VLOOKUP($B376,[1]queries!$A$2:$V$697,BJ$1,FALSE)</f>
        <v>0</v>
      </c>
      <c r="BK376" s="3">
        <f>VLOOKUP($B376,[1]queries!$A$2:$V$697,BK$1,FALSE)</f>
        <v>0</v>
      </c>
      <c r="BL376" s="3">
        <f>VLOOKUP($B376,[1]queries!$A$2:$V$697,BL$1,FALSE)</f>
        <v>0</v>
      </c>
      <c r="BM376" s="3">
        <f>VLOOKUP($B376,[1]queries!$A$2:$V$697,BM$1,FALSE)</f>
        <v>0</v>
      </c>
      <c r="BN376" s="3">
        <f>VLOOKUP($B376,[1]queries!$A$2:$V$697,BN$1,FALSE)</f>
        <v>0</v>
      </c>
      <c r="BO376" s="3">
        <f>VLOOKUP($B376,[1]queries!$A$2:$V$697,BO$1,FALSE)</f>
        <v>0</v>
      </c>
      <c r="BP376" s="3">
        <f>VLOOKUP($B376,[1]queries!$A$2:$V$697,BP$1,FALSE)</f>
        <v>0</v>
      </c>
      <c r="BQ376" s="3">
        <f>VLOOKUP($B376,[1]queries!$A$2:$V$697,BQ$1,FALSE)</f>
        <v>3</v>
      </c>
      <c r="BR376" s="3" t="str">
        <f>VLOOKUP($B376,[1]queries!$A$2:$V$697,BR$1,FALSE)</f>
        <v/>
      </c>
    </row>
    <row r="377" spans="1:70" x14ac:dyDescent="0.2">
      <c r="A377" s="1">
        <v>376</v>
      </c>
      <c r="B377" t="s">
        <v>429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2</v>
      </c>
      <c r="N377">
        <v>325</v>
      </c>
      <c r="O377">
        <v>51</v>
      </c>
      <c r="P377">
        <v>376</v>
      </c>
      <c r="Q377">
        <v>23383</v>
      </c>
      <c r="R377">
        <v>0.66700000000000004</v>
      </c>
      <c r="S377">
        <v>0.66700000000000004</v>
      </c>
      <c r="T377">
        <v>0.66700000000000004</v>
      </c>
      <c r="U377">
        <v>0.66700000000000004</v>
      </c>
      <c r="V377">
        <v>0.66700000000000004</v>
      </c>
      <c r="W377">
        <v>0.66700000000000004</v>
      </c>
      <c r="X377">
        <v>1</v>
      </c>
      <c r="Y377">
        <v>0</v>
      </c>
      <c r="Z377">
        <v>0</v>
      </c>
      <c r="AA377">
        <v>0</v>
      </c>
      <c r="AB377">
        <v>2</v>
      </c>
      <c r="AC377">
        <v>304</v>
      </c>
      <c r="AD377">
        <v>52</v>
      </c>
      <c r="AE377">
        <v>356</v>
      </c>
      <c r="AF377">
        <v>20239</v>
      </c>
      <c r="AG377">
        <v>0.66700000000000004</v>
      </c>
      <c r="AH377">
        <v>0.66700000000000004</v>
      </c>
      <c r="AI377">
        <v>0.66700000000000004</v>
      </c>
      <c r="AJ377">
        <v>0.66700000000000004</v>
      </c>
      <c r="AK377">
        <v>0.66700000000000004</v>
      </c>
      <c r="AL377">
        <v>0.66700000000000004</v>
      </c>
      <c r="AM377">
        <v>1</v>
      </c>
      <c r="AN377">
        <v>0</v>
      </c>
      <c r="AO377">
        <v>0</v>
      </c>
      <c r="AP377">
        <v>0</v>
      </c>
      <c r="AQ377">
        <v>2</v>
      </c>
      <c r="AR377">
        <v>302</v>
      </c>
      <c r="AS377">
        <v>52</v>
      </c>
      <c r="AT377">
        <v>354</v>
      </c>
      <c r="AU377">
        <v>16672</v>
      </c>
      <c r="AV377">
        <f t="shared" si="16"/>
        <v>1</v>
      </c>
      <c r="AW377">
        <f t="shared" si="17"/>
        <v>0.55566666666666664</v>
      </c>
      <c r="AX377">
        <f t="shared" si="18"/>
        <v>0.55566666666666664</v>
      </c>
      <c r="AY377" s="3" t="str">
        <f>VLOOKUP($B377,[1]queries!$A$2:$V$697,AY$1,FALSE)</f>
        <v>web_search_engine</v>
      </c>
      <c r="AZ377" s="3" t="str">
        <f>VLOOKUP($B377,[1]queries!$A$2:$V$697,AZ$1,FALSE)</f>
        <v>SELECT released_year, name, is_active FROM web_search_engine WHERE name = 'JumpStation'</v>
      </c>
      <c r="BA377" s="3" t="str">
        <f>VLOOKUP($B377,[1]queries!$A$2:$V$697,BA$1,FALSE)</f>
        <v>List the released_year, name and is_active of web_search_engines WHERE name is equal to JumpStation</v>
      </c>
      <c r="BB377" s="3">
        <f>VLOOKUP($B377,[1]queries!$A$2:$V$697,BB$1,FALSE)</f>
        <v>1</v>
      </c>
      <c r="BC377" s="3">
        <f>VLOOKUP($B377,[1]queries!$A$2:$V$697,BC$1,FALSE)</f>
        <v>3</v>
      </c>
      <c r="BD377" s="3">
        <f>VLOOKUP($B377,[1]queries!$A$2:$V$697,BD$1,FALSE)</f>
        <v>1</v>
      </c>
      <c r="BE377" s="3">
        <f>VLOOKUP($B377,[1]queries!$A$2:$V$697,BE$1,FALSE)</f>
        <v>2</v>
      </c>
      <c r="BF377" s="3">
        <f>VLOOKUP($B377,[1]queries!$A$2:$V$697,BF$1,FALSE)</f>
        <v>1</v>
      </c>
      <c r="BG377" s="3">
        <f>VLOOKUP($B377,[1]queries!$A$2:$V$697,BG$1,FALSE)</f>
        <v>0</v>
      </c>
      <c r="BH377" s="3">
        <f>VLOOKUP($B377,[1]queries!$A$2:$V$697,BH$1,FALSE)</f>
        <v>1</v>
      </c>
      <c r="BI377" s="3">
        <f>VLOOKUP($B377,[1]queries!$A$2:$V$697,BI$1,FALSE)</f>
        <v>0</v>
      </c>
      <c r="BJ377" s="3">
        <f>VLOOKUP($B377,[1]queries!$A$2:$V$697,BJ$1,FALSE)</f>
        <v>0</v>
      </c>
      <c r="BK377" s="3">
        <f>VLOOKUP($B377,[1]queries!$A$2:$V$697,BK$1,FALSE)</f>
        <v>0</v>
      </c>
      <c r="BL377" s="3">
        <f>VLOOKUP($B377,[1]queries!$A$2:$V$697,BL$1,FALSE)</f>
        <v>0</v>
      </c>
      <c r="BM377" s="3">
        <f>VLOOKUP($B377,[1]queries!$A$2:$V$697,BM$1,FALSE)</f>
        <v>0</v>
      </c>
      <c r="BN377" s="3">
        <f>VLOOKUP($B377,[1]queries!$A$2:$V$697,BN$1,FALSE)</f>
        <v>0</v>
      </c>
      <c r="BO377" s="3">
        <f>VLOOKUP($B377,[1]queries!$A$2:$V$697,BO$1,FALSE)</f>
        <v>0</v>
      </c>
      <c r="BP377" s="3">
        <f>VLOOKUP($B377,[1]queries!$A$2:$V$697,BP$1,FALSE)</f>
        <v>0</v>
      </c>
      <c r="BQ377" s="3">
        <f>VLOOKUP($B377,[1]queries!$A$2:$V$697,BQ$1,FALSE)</f>
        <v>3</v>
      </c>
      <c r="BR377" s="3" t="str">
        <f>VLOOKUP($B377,[1]queries!$A$2:$V$697,BR$1,FALSE)</f>
        <v/>
      </c>
    </row>
    <row r="378" spans="1:70" x14ac:dyDescent="0.2">
      <c r="A378" s="1">
        <v>377</v>
      </c>
      <c r="B378" t="s">
        <v>430</v>
      </c>
      <c r="C378">
        <v>0.88900000000000001</v>
      </c>
      <c r="D378">
        <v>0.88900000000000001</v>
      </c>
      <c r="E378">
        <v>0.88900000000000001</v>
      </c>
      <c r="F378">
        <v>0.88900000000000001</v>
      </c>
      <c r="G378">
        <v>0.88900000000000001</v>
      </c>
      <c r="H378">
        <v>0.88900000000000001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535</v>
      </c>
      <c r="O378">
        <v>94</v>
      </c>
      <c r="P378">
        <v>629</v>
      </c>
      <c r="Q378">
        <v>20154</v>
      </c>
      <c r="R378">
        <v>0.88900000000000001</v>
      </c>
      <c r="S378">
        <v>0.88900000000000001</v>
      </c>
      <c r="T378">
        <v>0.88900000000000001</v>
      </c>
      <c r="U378">
        <v>0.88900000000000001</v>
      </c>
      <c r="V378">
        <v>0.88900000000000001</v>
      </c>
      <c r="W378">
        <v>0.88900000000000001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512</v>
      </c>
      <c r="AD378">
        <v>94</v>
      </c>
      <c r="AE378">
        <v>606</v>
      </c>
      <c r="AF378">
        <v>17911</v>
      </c>
      <c r="AG378">
        <v>0.88900000000000001</v>
      </c>
      <c r="AH378">
        <v>0.88900000000000001</v>
      </c>
      <c r="AI378">
        <v>0.88900000000000001</v>
      </c>
      <c r="AJ378">
        <v>0.88900000000000001</v>
      </c>
      <c r="AK378">
        <v>0.88900000000000001</v>
      </c>
      <c r="AL378">
        <v>0.88900000000000001</v>
      </c>
      <c r="AM378">
        <v>1</v>
      </c>
      <c r="AN378">
        <v>0</v>
      </c>
      <c r="AO378">
        <v>0</v>
      </c>
      <c r="AP378">
        <v>0</v>
      </c>
      <c r="AQ378">
        <v>2</v>
      </c>
      <c r="AR378">
        <v>510</v>
      </c>
      <c r="AS378">
        <v>94</v>
      </c>
      <c r="AT378">
        <v>604</v>
      </c>
      <c r="AU378">
        <v>14363</v>
      </c>
      <c r="AV378">
        <f t="shared" si="16"/>
        <v>0.62966666666666671</v>
      </c>
      <c r="AW378">
        <f t="shared" si="17"/>
        <v>0.62966666666666671</v>
      </c>
      <c r="AX378">
        <f t="shared" si="18"/>
        <v>0.62966666666666671</v>
      </c>
      <c r="AY378" s="3" t="str">
        <f>VLOOKUP($B378,[1]queries!$A$2:$V$697,AY$1,FALSE)</f>
        <v>chemical_element</v>
      </c>
      <c r="AZ378" s="3" t="str">
        <f>VLOOKUP($B378,[1]queries!$A$2:$V$697,AZ$1,FALSE)</f>
        <v>SELECT atomic_number, symbol, element, periodic_table_group, period, block, atomic_weight, origin, phase FROM chemical_element WHERE symbol = 'B' AND period = 2</v>
      </c>
      <c r="BA378" s="3" t="str">
        <f>VLOOKUP($B378,[1]queries!$A$2:$V$697,BA$1,FALSE)</f>
        <v>List the atomic_number, symbol, element, periodic_table_group, period, block, atomic_weight, origin and phase of chemical_elements WHERE symbol is equal to B and period is equal to 2</v>
      </c>
      <c r="BB378" s="3">
        <f>VLOOKUP($B378,[1]queries!$A$2:$V$697,BB$1,FALSE)</f>
        <v>1</v>
      </c>
      <c r="BC378" s="3">
        <f>VLOOKUP($B378,[1]queries!$A$2:$V$697,BC$1,FALSE)</f>
        <v>9</v>
      </c>
      <c r="BD378" s="3">
        <f>VLOOKUP($B378,[1]queries!$A$2:$V$697,BD$1,FALSE)</f>
        <v>3</v>
      </c>
      <c r="BE378" s="3">
        <f>VLOOKUP($B378,[1]queries!$A$2:$V$697,BE$1,FALSE)</f>
        <v>6</v>
      </c>
      <c r="BF378" s="3">
        <f>VLOOKUP($B378,[1]queries!$A$2:$V$697,BF$1,FALSE)</f>
        <v>1</v>
      </c>
      <c r="BG378" s="3">
        <f>VLOOKUP($B378,[1]queries!$A$2:$V$697,BG$1,FALSE)</f>
        <v>1</v>
      </c>
      <c r="BH378" s="3">
        <f>VLOOKUP($B378,[1]queries!$A$2:$V$697,BH$1,FALSE)</f>
        <v>1</v>
      </c>
      <c r="BI378" s="3">
        <f>VLOOKUP($B378,[1]queries!$A$2:$V$697,BI$1,FALSE)</f>
        <v>0</v>
      </c>
      <c r="BJ378" s="3">
        <f>VLOOKUP($B378,[1]queries!$A$2:$V$697,BJ$1,FALSE)</f>
        <v>0</v>
      </c>
      <c r="BK378" s="3">
        <f>VLOOKUP($B378,[1]queries!$A$2:$V$697,BK$1,FALSE)</f>
        <v>0</v>
      </c>
      <c r="BL378" s="3">
        <f>VLOOKUP($B378,[1]queries!$A$2:$V$697,BL$1,FALSE)</f>
        <v>0</v>
      </c>
      <c r="BM378" s="3">
        <f>VLOOKUP($B378,[1]queries!$A$2:$V$697,BM$1,FALSE)</f>
        <v>0</v>
      </c>
      <c r="BN378" s="3">
        <f>VLOOKUP($B378,[1]queries!$A$2:$V$697,BN$1,FALSE)</f>
        <v>0</v>
      </c>
      <c r="BO378" s="3">
        <f>VLOOKUP($B378,[1]queries!$A$2:$V$697,BO$1,FALSE)</f>
        <v>0</v>
      </c>
      <c r="BP378" s="3">
        <f>VLOOKUP($B378,[1]queries!$A$2:$V$697,BP$1,FALSE)</f>
        <v>0</v>
      </c>
      <c r="BQ378" s="3">
        <f>VLOOKUP($B378,[1]queries!$A$2:$V$697,BQ$1,FALSE)</f>
        <v>9</v>
      </c>
      <c r="BR378" s="3">
        <f>VLOOKUP($B378,[1]queries!$A$2:$V$697,BR$1,FALSE)</f>
        <v>2</v>
      </c>
    </row>
    <row r="379" spans="1:70" x14ac:dyDescent="0.2">
      <c r="A379" s="1">
        <v>378</v>
      </c>
      <c r="B379" t="s">
        <v>431</v>
      </c>
      <c r="C379">
        <v>0.156</v>
      </c>
      <c r="D379">
        <v>0.156</v>
      </c>
      <c r="E379">
        <v>0.161</v>
      </c>
      <c r="F379">
        <v>0.161</v>
      </c>
      <c r="G379">
        <v>0.159</v>
      </c>
      <c r="H379">
        <v>0.159</v>
      </c>
      <c r="I379">
        <v>0.85199999999999998</v>
      </c>
      <c r="J379">
        <v>0</v>
      </c>
      <c r="K379">
        <v>0</v>
      </c>
      <c r="L379">
        <v>0</v>
      </c>
      <c r="M379">
        <v>9</v>
      </c>
      <c r="N379">
        <v>8260</v>
      </c>
      <c r="O379">
        <v>2230</v>
      </c>
      <c r="P379">
        <v>10490</v>
      </c>
      <c r="Q379">
        <v>107246</v>
      </c>
      <c r="R379">
        <v>0.38900000000000001</v>
      </c>
      <c r="S379">
        <v>0.38900000000000001</v>
      </c>
      <c r="T379">
        <v>0.22600000000000001</v>
      </c>
      <c r="U379">
        <v>0.22600000000000001</v>
      </c>
      <c r="V379">
        <v>0.28599999999999998</v>
      </c>
      <c r="W379">
        <v>0.28599999999999998</v>
      </c>
      <c r="X379">
        <v>0.60899999999999999</v>
      </c>
      <c r="Y379">
        <v>0.13</v>
      </c>
      <c r="Z379">
        <v>0.13</v>
      </c>
      <c r="AA379">
        <v>0.13</v>
      </c>
      <c r="AB379">
        <v>4</v>
      </c>
      <c r="AC379">
        <v>1549</v>
      </c>
      <c r="AD379">
        <v>566</v>
      </c>
      <c r="AE379">
        <v>2115</v>
      </c>
      <c r="AF379">
        <v>37806</v>
      </c>
      <c r="AG379">
        <v>0.63600000000000001</v>
      </c>
      <c r="AH379">
        <v>0.63600000000000001</v>
      </c>
      <c r="AI379">
        <v>0.22600000000000001</v>
      </c>
      <c r="AJ379">
        <v>0.22600000000000001</v>
      </c>
      <c r="AK379">
        <v>0.33300000000000002</v>
      </c>
      <c r="AL379">
        <v>0.33300000000000002</v>
      </c>
      <c r="AM379">
        <v>0.30399999999999999</v>
      </c>
      <c r="AN379">
        <v>0.13</v>
      </c>
      <c r="AO379">
        <v>0.13</v>
      </c>
      <c r="AP379">
        <v>0.13</v>
      </c>
      <c r="AQ379">
        <v>4</v>
      </c>
      <c r="AR379">
        <v>1145</v>
      </c>
      <c r="AS379">
        <v>297</v>
      </c>
      <c r="AT379">
        <v>1442</v>
      </c>
      <c r="AU379">
        <v>38527</v>
      </c>
      <c r="AV379">
        <f t="shared" si="16"/>
        <v>0.33699999999999997</v>
      </c>
      <c r="AW379">
        <f t="shared" si="17"/>
        <v>0.34166666666666662</v>
      </c>
      <c r="AX379">
        <f t="shared" si="18"/>
        <v>0.25566666666666665</v>
      </c>
      <c r="AY379" s="3" t="str">
        <f>VLOOKUP($B379,[1]queries!$A$2:$V$697,AY$1,FALSE)</f>
        <v>video_game_publisher</v>
      </c>
      <c r="AZ379" s="3" t="str">
        <f>VLOOKUP($B379,[1]queries!$A$2:$V$697,AZ$1,FALSE)</f>
        <v>SELECT publisher_name, established_in_year, nation FROM video_game_publisher WHERE established_in_year = 1991</v>
      </c>
      <c r="BA379" s="3" t="str">
        <f>VLOOKUP($B379,[1]queries!$A$2:$V$697,BA$1,FALSE)</f>
        <v>List the publisher_name, established_in_year and nation of video_game_publishers WHERE established_in_year is equal to 1991</v>
      </c>
      <c r="BB379" s="3">
        <f>VLOOKUP($B379,[1]queries!$A$2:$V$697,BB$1,FALSE)</f>
        <v>23</v>
      </c>
      <c r="BC379" s="3">
        <f>VLOOKUP($B379,[1]queries!$A$2:$V$697,BC$1,FALSE)</f>
        <v>3</v>
      </c>
      <c r="BD379" s="3">
        <f>VLOOKUP($B379,[1]queries!$A$2:$V$697,BD$1,FALSE)</f>
        <v>1</v>
      </c>
      <c r="BE379" s="3">
        <f>VLOOKUP($B379,[1]queries!$A$2:$V$697,BE$1,FALSE)</f>
        <v>2</v>
      </c>
      <c r="BF379" s="3">
        <f>VLOOKUP($B379,[1]queries!$A$2:$V$697,BF$1,FALSE)</f>
        <v>1</v>
      </c>
      <c r="BG379" s="3">
        <f>VLOOKUP($B379,[1]queries!$A$2:$V$697,BG$1,FALSE)</f>
        <v>1</v>
      </c>
      <c r="BH379" s="3">
        <f>VLOOKUP($B379,[1]queries!$A$2:$V$697,BH$1,FALSE)</f>
        <v>0</v>
      </c>
      <c r="BI379" s="3">
        <f>VLOOKUP($B379,[1]queries!$A$2:$V$697,BI$1,FALSE)</f>
        <v>0</v>
      </c>
      <c r="BJ379" s="3">
        <f>VLOOKUP($B379,[1]queries!$A$2:$V$697,BJ$1,FALSE)</f>
        <v>0</v>
      </c>
      <c r="BK379" s="3">
        <f>VLOOKUP($B379,[1]queries!$A$2:$V$697,BK$1,FALSE)</f>
        <v>0</v>
      </c>
      <c r="BL379" s="3">
        <f>VLOOKUP($B379,[1]queries!$A$2:$V$697,BL$1,FALSE)</f>
        <v>0</v>
      </c>
      <c r="BM379" s="3">
        <f>VLOOKUP($B379,[1]queries!$A$2:$V$697,BM$1,FALSE)</f>
        <v>0</v>
      </c>
      <c r="BN379" s="3">
        <f>VLOOKUP($B379,[1]queries!$A$2:$V$697,BN$1,FALSE)</f>
        <v>0</v>
      </c>
      <c r="BO379" s="3">
        <f>VLOOKUP($B379,[1]queries!$A$2:$V$697,BO$1,FALSE)</f>
        <v>0</v>
      </c>
      <c r="BP379" s="3">
        <f>VLOOKUP($B379,[1]queries!$A$2:$V$697,BP$1,FALSE)</f>
        <v>0</v>
      </c>
      <c r="BQ379" s="3">
        <f>VLOOKUP($B379,[1]queries!$A$2:$V$697,BQ$1,FALSE)</f>
        <v>3</v>
      </c>
      <c r="BR379" s="3" t="str">
        <f>VLOOKUP($B379,[1]queries!$A$2:$V$697,BR$1,FALSE)</f>
        <v/>
      </c>
    </row>
    <row r="380" spans="1:70" x14ac:dyDescent="0.2">
      <c r="A380" s="1">
        <v>379</v>
      </c>
      <c r="B380" t="s">
        <v>432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325</v>
      </c>
      <c r="O380">
        <v>34</v>
      </c>
      <c r="P380">
        <v>359</v>
      </c>
      <c r="Q380">
        <v>15759</v>
      </c>
      <c r="R380">
        <v>0.66700000000000004</v>
      </c>
      <c r="S380">
        <v>0.66700000000000004</v>
      </c>
      <c r="T380">
        <v>0.66700000000000004</v>
      </c>
      <c r="U380">
        <v>0.66700000000000004</v>
      </c>
      <c r="V380">
        <v>0.66700000000000004</v>
      </c>
      <c r="W380">
        <v>0.66700000000000004</v>
      </c>
      <c r="X380">
        <v>1</v>
      </c>
      <c r="Y380">
        <v>0</v>
      </c>
      <c r="Z380">
        <v>0</v>
      </c>
      <c r="AA380">
        <v>0</v>
      </c>
      <c r="AB380">
        <v>2</v>
      </c>
      <c r="AC380">
        <v>306</v>
      </c>
      <c r="AD380">
        <v>34</v>
      </c>
      <c r="AE380">
        <v>340</v>
      </c>
      <c r="AF380">
        <v>16545</v>
      </c>
      <c r="AG380">
        <v>0.66700000000000004</v>
      </c>
      <c r="AH380">
        <v>0.66700000000000004</v>
      </c>
      <c r="AI380">
        <v>0.66700000000000004</v>
      </c>
      <c r="AJ380">
        <v>0.66700000000000004</v>
      </c>
      <c r="AK380">
        <v>0.66700000000000004</v>
      </c>
      <c r="AL380">
        <v>0.66700000000000004</v>
      </c>
      <c r="AM380">
        <v>1</v>
      </c>
      <c r="AN380">
        <v>0</v>
      </c>
      <c r="AO380">
        <v>0</v>
      </c>
      <c r="AP380">
        <v>0</v>
      </c>
      <c r="AQ380">
        <v>2</v>
      </c>
      <c r="AR380">
        <v>302</v>
      </c>
      <c r="AS380">
        <v>52</v>
      </c>
      <c r="AT380">
        <v>354</v>
      </c>
      <c r="AU380">
        <v>27568</v>
      </c>
      <c r="AV380">
        <f t="shared" si="16"/>
        <v>1</v>
      </c>
      <c r="AW380">
        <f t="shared" si="17"/>
        <v>0.55566666666666664</v>
      </c>
      <c r="AX380">
        <f t="shared" si="18"/>
        <v>0.55566666666666664</v>
      </c>
      <c r="AY380" s="3" t="str">
        <f>VLOOKUP($B380,[1]queries!$A$2:$V$697,AY$1,FALSE)</f>
        <v>web_search_engine</v>
      </c>
      <c r="AZ380" s="3" t="str">
        <f>VLOOKUP($B380,[1]queries!$A$2:$V$697,AZ$1,FALSE)</f>
        <v>SELECT released_year, name, is_active FROM web_search_engine WHERE name = 'ALIWEB'</v>
      </c>
      <c r="BA380" s="3" t="str">
        <f>VLOOKUP($B380,[1]queries!$A$2:$V$697,BA$1,FALSE)</f>
        <v>List the released_year, name and is_active of web_search_engines WHERE name is equal to ALIWEB</v>
      </c>
      <c r="BB380" s="3">
        <f>VLOOKUP($B380,[1]queries!$A$2:$V$697,BB$1,FALSE)</f>
        <v>1</v>
      </c>
      <c r="BC380" s="3">
        <f>VLOOKUP($B380,[1]queries!$A$2:$V$697,BC$1,FALSE)</f>
        <v>3</v>
      </c>
      <c r="BD380" s="3">
        <f>VLOOKUP($B380,[1]queries!$A$2:$V$697,BD$1,FALSE)</f>
        <v>1</v>
      </c>
      <c r="BE380" s="3">
        <f>VLOOKUP($B380,[1]queries!$A$2:$V$697,BE$1,FALSE)</f>
        <v>2</v>
      </c>
      <c r="BF380" s="3">
        <f>VLOOKUP($B380,[1]queries!$A$2:$V$697,BF$1,FALSE)</f>
        <v>1</v>
      </c>
      <c r="BG380" s="3">
        <f>VLOOKUP($B380,[1]queries!$A$2:$V$697,BG$1,FALSE)</f>
        <v>0</v>
      </c>
      <c r="BH380" s="3">
        <f>VLOOKUP($B380,[1]queries!$A$2:$V$697,BH$1,FALSE)</f>
        <v>1</v>
      </c>
      <c r="BI380" s="3">
        <f>VLOOKUP($B380,[1]queries!$A$2:$V$697,BI$1,FALSE)</f>
        <v>0</v>
      </c>
      <c r="BJ380" s="3">
        <f>VLOOKUP($B380,[1]queries!$A$2:$V$697,BJ$1,FALSE)</f>
        <v>0</v>
      </c>
      <c r="BK380" s="3">
        <f>VLOOKUP($B380,[1]queries!$A$2:$V$697,BK$1,FALSE)</f>
        <v>0</v>
      </c>
      <c r="BL380" s="3">
        <f>VLOOKUP($B380,[1]queries!$A$2:$V$697,BL$1,FALSE)</f>
        <v>0</v>
      </c>
      <c r="BM380" s="3">
        <f>VLOOKUP($B380,[1]queries!$A$2:$V$697,BM$1,FALSE)</f>
        <v>0</v>
      </c>
      <c r="BN380" s="3">
        <f>VLOOKUP($B380,[1]queries!$A$2:$V$697,BN$1,FALSE)</f>
        <v>0</v>
      </c>
      <c r="BO380" s="3">
        <f>VLOOKUP($B380,[1]queries!$A$2:$V$697,BO$1,FALSE)</f>
        <v>0</v>
      </c>
      <c r="BP380" s="3">
        <f>VLOOKUP($B380,[1]queries!$A$2:$V$697,BP$1,FALSE)</f>
        <v>0</v>
      </c>
      <c r="BQ380" s="3">
        <f>VLOOKUP($B380,[1]queries!$A$2:$V$697,BQ$1,FALSE)</f>
        <v>3</v>
      </c>
      <c r="BR380" s="3" t="str">
        <f>VLOOKUP($B380,[1]queries!$A$2:$V$697,BR$1,FALSE)</f>
        <v/>
      </c>
    </row>
    <row r="381" spans="1:70" x14ac:dyDescent="0.2">
      <c r="A381" s="1">
        <v>380</v>
      </c>
      <c r="B381" t="s">
        <v>433</v>
      </c>
      <c r="C381">
        <v>0.72599999999999998</v>
      </c>
      <c r="D381">
        <v>0.72599999999999998</v>
      </c>
      <c r="E381">
        <v>8.3000000000000004E-2</v>
      </c>
      <c r="F381">
        <v>0.14000000000000001</v>
      </c>
      <c r="G381">
        <v>0.14899999999999999</v>
      </c>
      <c r="H381">
        <v>0.23400000000000001</v>
      </c>
      <c r="I381">
        <v>8.1000000000000003E-2</v>
      </c>
      <c r="J381">
        <v>1.7000000000000001E-2</v>
      </c>
      <c r="K381">
        <v>2.3E-2</v>
      </c>
      <c r="L381">
        <v>2.3E-2</v>
      </c>
      <c r="M381">
        <v>10</v>
      </c>
      <c r="N381">
        <v>8994</v>
      </c>
      <c r="O381">
        <v>2183</v>
      </c>
      <c r="P381">
        <v>11177</v>
      </c>
      <c r="Q381">
        <v>105371</v>
      </c>
      <c r="R381">
        <v>0.68</v>
      </c>
      <c r="S381">
        <v>0.68799999999999994</v>
      </c>
      <c r="T381">
        <v>8.7999999999999995E-2</v>
      </c>
      <c r="U381">
        <v>0.14199999999999999</v>
      </c>
      <c r="V381">
        <v>0.156</v>
      </c>
      <c r="W381">
        <v>0.23499999999999999</v>
      </c>
      <c r="X381">
        <v>9.9000000000000005E-2</v>
      </c>
      <c r="Y381">
        <v>1.2999999999999999E-2</v>
      </c>
      <c r="Z381">
        <v>0.02</v>
      </c>
      <c r="AA381">
        <v>0.02</v>
      </c>
      <c r="AB381">
        <v>4</v>
      </c>
      <c r="AC381">
        <v>5103</v>
      </c>
      <c r="AD381">
        <v>3053</v>
      </c>
      <c r="AE381">
        <v>8156</v>
      </c>
      <c r="AF381">
        <v>59286</v>
      </c>
      <c r="AG381">
        <v>0.75</v>
      </c>
      <c r="AH381">
        <v>0.76</v>
      </c>
      <c r="AI381">
        <v>7.9000000000000001E-2</v>
      </c>
      <c r="AJ381">
        <v>0.13600000000000001</v>
      </c>
      <c r="AK381">
        <v>0.14299999999999999</v>
      </c>
      <c r="AL381">
        <v>0.23</v>
      </c>
      <c r="AM381">
        <v>6.9000000000000006E-2</v>
      </c>
      <c r="AN381">
        <v>1.2999999999999999E-2</v>
      </c>
      <c r="AO381">
        <v>0.02</v>
      </c>
      <c r="AP381">
        <v>0.02</v>
      </c>
      <c r="AQ381">
        <v>3</v>
      </c>
      <c r="AR381">
        <v>1929</v>
      </c>
      <c r="AS381">
        <v>1358</v>
      </c>
      <c r="AT381">
        <v>3287</v>
      </c>
      <c r="AU381">
        <v>35397</v>
      </c>
      <c r="AV381">
        <f t="shared" si="16"/>
        <v>0.11266666666666668</v>
      </c>
      <c r="AW381">
        <f t="shared" si="17"/>
        <v>0.11799999999999999</v>
      </c>
      <c r="AX381">
        <f t="shared" si="18"/>
        <v>0.10633333333333335</v>
      </c>
      <c r="AY381" s="3" t="str">
        <f>VLOOKUP($B381,[1]queries!$A$2:$V$697,AY$1,FALSE)</f>
        <v>video_game_publisher</v>
      </c>
      <c r="AZ381" s="3" t="str">
        <f>VLOOKUP($B381,[1]queries!$A$2:$V$697,AZ$1,FALSE)</f>
        <v>SELECT publisher_name, established_in_year, nation FROM video_game_publisher WHERE established_in_year &lt;= 2010</v>
      </c>
      <c r="BA381" s="3" t="str">
        <f>VLOOKUP($B381,[1]queries!$A$2:$V$697,BA$1,FALSE)</f>
        <v>List the publisher_name, established_in_year and nation of video_game_publishers WHERE established_in_year is smaller or equal than 2010</v>
      </c>
      <c r="BB381" s="3">
        <f>VLOOKUP($B381,[1]queries!$A$2:$V$697,BB$1,FALSE)</f>
        <v>865</v>
      </c>
      <c r="BC381" s="3">
        <f>VLOOKUP($B381,[1]queries!$A$2:$V$697,BC$1,FALSE)</f>
        <v>3</v>
      </c>
      <c r="BD381" s="3">
        <f>VLOOKUP($B381,[1]queries!$A$2:$V$697,BD$1,FALSE)</f>
        <v>1</v>
      </c>
      <c r="BE381" s="3">
        <f>VLOOKUP($B381,[1]queries!$A$2:$V$697,BE$1,FALSE)</f>
        <v>2</v>
      </c>
      <c r="BF381" s="3">
        <f>VLOOKUP($B381,[1]queries!$A$2:$V$697,BF$1,FALSE)</f>
        <v>1</v>
      </c>
      <c r="BG381" s="3">
        <f>VLOOKUP($B381,[1]queries!$A$2:$V$697,BG$1,FALSE)</f>
        <v>1</v>
      </c>
      <c r="BH381" s="3">
        <f>VLOOKUP($B381,[1]queries!$A$2:$V$697,BH$1,FALSE)</f>
        <v>0</v>
      </c>
      <c r="BI381" s="3">
        <f>VLOOKUP($B381,[1]queries!$A$2:$V$697,BI$1,FALSE)</f>
        <v>0</v>
      </c>
      <c r="BJ381" s="3">
        <f>VLOOKUP($B381,[1]queries!$A$2:$V$697,BJ$1,FALSE)</f>
        <v>0</v>
      </c>
      <c r="BK381" s="3">
        <f>VLOOKUP($B381,[1]queries!$A$2:$V$697,BK$1,FALSE)</f>
        <v>0</v>
      </c>
      <c r="BL381" s="3">
        <f>VLOOKUP($B381,[1]queries!$A$2:$V$697,BL$1,FALSE)</f>
        <v>0</v>
      </c>
      <c r="BM381" s="3">
        <f>VLOOKUP($B381,[1]queries!$A$2:$V$697,BM$1,FALSE)</f>
        <v>0</v>
      </c>
      <c r="BN381" s="3">
        <f>VLOOKUP($B381,[1]queries!$A$2:$V$697,BN$1,FALSE)</f>
        <v>0</v>
      </c>
      <c r="BO381" s="3">
        <f>VLOOKUP($B381,[1]queries!$A$2:$V$697,BO$1,FALSE)</f>
        <v>0</v>
      </c>
      <c r="BP381" s="3">
        <f>VLOOKUP($B381,[1]queries!$A$2:$V$697,BP$1,FALSE)</f>
        <v>0</v>
      </c>
      <c r="BQ381" s="3">
        <f>VLOOKUP($B381,[1]queries!$A$2:$V$697,BQ$1,FALSE)</f>
        <v>3</v>
      </c>
      <c r="BR381" s="3" t="str">
        <f>VLOOKUP($B381,[1]queries!$A$2:$V$697,BR$1,FALSE)</f>
        <v/>
      </c>
    </row>
    <row r="382" spans="1:70" x14ac:dyDescent="0.2">
      <c r="A382" s="1">
        <v>381</v>
      </c>
      <c r="B382" t="s">
        <v>434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5</v>
      </c>
      <c r="N382">
        <v>1408</v>
      </c>
      <c r="O382">
        <v>729</v>
      </c>
      <c r="P382">
        <v>2137</v>
      </c>
      <c r="Q382">
        <v>72103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279</v>
      </c>
      <c r="AD382">
        <v>31</v>
      </c>
      <c r="AE382">
        <v>310</v>
      </c>
      <c r="AF382">
        <v>3132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0.5</v>
      </c>
      <c r="AN382">
        <v>0</v>
      </c>
      <c r="AO382">
        <v>0</v>
      </c>
      <c r="AP382">
        <v>0</v>
      </c>
      <c r="AQ382">
        <v>3</v>
      </c>
      <c r="AR382">
        <v>579</v>
      </c>
      <c r="AS382">
        <v>68</v>
      </c>
      <c r="AT382">
        <v>647</v>
      </c>
      <c r="AU382">
        <v>4723</v>
      </c>
      <c r="AV382">
        <f t="shared" si="16"/>
        <v>1</v>
      </c>
      <c r="AW382">
        <f t="shared" si="17"/>
        <v>0.33333333333333331</v>
      </c>
      <c r="AX382">
        <f t="shared" si="18"/>
        <v>0.16666666666666666</v>
      </c>
      <c r="AY382" s="3" t="str">
        <f>VLOOKUP($B382,[1]queries!$A$2:$V$697,AY$1,FALSE)</f>
        <v>university</v>
      </c>
      <c r="AZ382" s="3" t="str">
        <f>VLOOKUP($B382,[1]queries!$A$2:$V$697,AZ$1,FALSE)</f>
        <v>SELECT T2.country_name FROM university AS T1 INNER JOIN country AS T2 ON T1.country_id = T2.id WHERE T1.university_name = 'McMaster University'</v>
      </c>
      <c r="BA382" s="3" t="str">
        <f>VLOOKUP($B382,[1]queries!$A$2:$V$697,BA$1,FALSE)</f>
        <v>Which country is McMaster University located in?</v>
      </c>
      <c r="BB382" s="3">
        <f>VLOOKUP($B382,[1]queries!$A$2:$V$697,BB$1,FALSE)</f>
        <v>1</v>
      </c>
      <c r="BC382" s="3">
        <f>VLOOKUP($B382,[1]queries!$A$2:$V$697,BC$1,FALSE)</f>
        <v>1</v>
      </c>
      <c r="BD382" s="3">
        <f>VLOOKUP($B382,[1]queries!$A$2:$V$697,BD$1,FALSE)</f>
        <v>0</v>
      </c>
      <c r="BE382" s="3">
        <f>VLOOKUP($B382,[1]queries!$A$2:$V$697,BE$1,FALSE)</f>
        <v>1</v>
      </c>
      <c r="BF382" s="3">
        <f>VLOOKUP($B382,[1]queries!$A$2:$V$697,BF$1,FALSE)</f>
        <v>2</v>
      </c>
      <c r="BG382" s="3">
        <f>VLOOKUP($B382,[1]queries!$A$2:$V$697,BG$1,FALSE)</f>
        <v>0</v>
      </c>
      <c r="BH382" s="3">
        <f>VLOOKUP($B382,[1]queries!$A$2:$V$697,BH$1,FALSE)</f>
        <v>2</v>
      </c>
      <c r="BI382" s="3">
        <f>VLOOKUP($B382,[1]queries!$A$2:$V$697,BI$1,FALSE)</f>
        <v>0</v>
      </c>
      <c r="BJ382" s="3">
        <f>VLOOKUP($B382,[1]queries!$A$2:$V$697,BJ$1,FALSE)</f>
        <v>1</v>
      </c>
      <c r="BK382" s="3">
        <f>VLOOKUP($B382,[1]queries!$A$2:$V$697,BK$1,FALSE)</f>
        <v>0</v>
      </c>
      <c r="BL382" s="3">
        <f>VLOOKUP($B382,[1]queries!$A$2:$V$697,BL$1,FALSE)</f>
        <v>0</v>
      </c>
      <c r="BM382" s="3">
        <f>VLOOKUP($B382,[1]queries!$A$2:$V$697,BM$1,FALSE)</f>
        <v>0</v>
      </c>
      <c r="BN382" s="3">
        <f>VLOOKUP($B382,[1]queries!$A$2:$V$697,BN$1,FALSE)</f>
        <v>0</v>
      </c>
      <c r="BO382" s="3">
        <f>VLOOKUP($B382,[1]queries!$A$2:$V$697,BO$1,FALSE)</f>
        <v>0</v>
      </c>
      <c r="BP382" s="3">
        <f>VLOOKUP($B382,[1]queries!$A$2:$V$697,BP$1,FALSE)</f>
        <v>0</v>
      </c>
      <c r="BQ382" s="3" t="str">
        <f>VLOOKUP($B382,[1]queries!$A$2:$V$697,BQ$1,FALSE)</f>
        <v/>
      </c>
      <c r="BR382" s="3" t="str">
        <f>VLOOKUP($B382,[1]queries!$A$2:$V$697,BR$1,FALSE)</f>
        <v/>
      </c>
    </row>
    <row r="383" spans="1:70" x14ac:dyDescent="0.2">
      <c r="A383" s="1">
        <v>382</v>
      </c>
      <c r="B383" t="s">
        <v>435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632</v>
      </c>
      <c r="AD383">
        <v>124</v>
      </c>
      <c r="AE383">
        <v>756</v>
      </c>
      <c r="AF383">
        <v>3010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2</v>
      </c>
      <c r="AR383">
        <v>621</v>
      </c>
      <c r="AS383">
        <v>17</v>
      </c>
      <c r="AT383">
        <v>638</v>
      </c>
      <c r="AU383">
        <v>2291</v>
      </c>
      <c r="AV383" t="str">
        <f t="shared" si="16"/>
        <v/>
      </c>
      <c r="AW383">
        <f t="shared" si="17"/>
        <v>0.33333333333333331</v>
      </c>
      <c r="AX383">
        <f t="shared" si="18"/>
        <v>1</v>
      </c>
      <c r="AY383" s="3" t="str">
        <f>VLOOKUP($B383,[1]queries!$A$2:$V$697,AY$1,FALSE)</f>
        <v>world</v>
      </c>
      <c r="AZ383" s="3" t="str">
        <f>VLOOKUP($B383,[1]queries!$A$2:$V$697,AZ$1,FALSE)</f>
        <v>SELECT distinct T2.name FROM country AS T1 INNER JOIN city AS T2 ON T1.code = T2.countrycode WHERE T1.name = 'Philippines' and T1.capital = T2.id</v>
      </c>
      <c r="BA383" s="3" t="str">
        <f>VLOOKUP($B383,[1]queries!$A$2:$V$697,BA$1,FALSE)</f>
        <v>What is the capital city of the Philippines?</v>
      </c>
      <c r="BB383" s="3">
        <f>VLOOKUP($B383,[1]queries!$A$2:$V$697,BB$1,FALSE)</f>
        <v>1</v>
      </c>
      <c r="BC383" s="3">
        <f>VLOOKUP($B383,[1]queries!$A$2:$V$697,BC$1,FALSE)</f>
        <v>1</v>
      </c>
      <c r="BD383" s="3">
        <f>VLOOKUP($B383,[1]queries!$A$2:$V$697,BD$1,FALSE)</f>
        <v>0</v>
      </c>
      <c r="BE383" s="3">
        <f>VLOOKUP($B383,[1]queries!$A$2:$V$697,BE$1,FALSE)</f>
        <v>1</v>
      </c>
      <c r="BF383" s="3">
        <f>VLOOKUP($B383,[1]queries!$A$2:$V$697,BF$1,FALSE)</f>
        <v>2</v>
      </c>
      <c r="BG383" s="3">
        <f>VLOOKUP($B383,[1]queries!$A$2:$V$697,BG$1,FALSE)</f>
        <v>0</v>
      </c>
      <c r="BH383" s="3">
        <f>VLOOKUP($B383,[1]queries!$A$2:$V$697,BH$1,FALSE)</f>
        <v>3</v>
      </c>
      <c r="BI383" s="3">
        <f>VLOOKUP($B383,[1]queries!$A$2:$V$697,BI$1,FALSE)</f>
        <v>0</v>
      </c>
      <c r="BJ383" s="3">
        <f>VLOOKUP($B383,[1]queries!$A$2:$V$697,BJ$1,FALSE)</f>
        <v>1</v>
      </c>
      <c r="BK383" s="3">
        <f>VLOOKUP($B383,[1]queries!$A$2:$V$697,BK$1,FALSE)</f>
        <v>1</v>
      </c>
      <c r="BL383" s="3">
        <f>VLOOKUP($B383,[1]queries!$A$2:$V$697,BL$1,FALSE)</f>
        <v>0</v>
      </c>
      <c r="BM383" s="3">
        <f>VLOOKUP($B383,[1]queries!$A$2:$V$697,BM$1,FALSE)</f>
        <v>0</v>
      </c>
      <c r="BN383" s="3">
        <f>VLOOKUP($B383,[1]queries!$A$2:$V$697,BN$1,FALSE)</f>
        <v>0</v>
      </c>
      <c r="BO383" s="3">
        <f>VLOOKUP($B383,[1]queries!$A$2:$V$697,BO$1,FALSE)</f>
        <v>0</v>
      </c>
      <c r="BP383" s="3">
        <f>VLOOKUP($B383,[1]queries!$A$2:$V$697,BP$1,FALSE)</f>
        <v>0</v>
      </c>
      <c r="BQ383" s="3" t="str">
        <f>VLOOKUP($B383,[1]queries!$A$2:$V$697,BQ$1,FALSE)</f>
        <v/>
      </c>
      <c r="BR383" s="3" t="str">
        <f>VLOOKUP($B383,[1]queries!$A$2:$V$697,BR$1,FALSE)</f>
        <v/>
      </c>
    </row>
    <row r="384" spans="1:70" x14ac:dyDescent="0.2">
      <c r="A384" s="1">
        <v>383</v>
      </c>
      <c r="B384" t="s">
        <v>436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298</v>
      </c>
      <c r="AD384">
        <v>39</v>
      </c>
      <c r="AE384">
        <v>337</v>
      </c>
      <c r="AF384">
        <v>3412</v>
      </c>
      <c r="AG384">
        <v>0.33300000000000002</v>
      </c>
      <c r="AH384">
        <v>0.33300000000000002</v>
      </c>
      <c r="AI384">
        <v>1</v>
      </c>
      <c r="AJ384">
        <v>1</v>
      </c>
      <c r="AK384">
        <v>0.5</v>
      </c>
      <c r="AL384">
        <v>0.5</v>
      </c>
      <c r="AM384">
        <v>0.33300000000000002</v>
      </c>
      <c r="AN384">
        <v>1</v>
      </c>
      <c r="AO384">
        <v>1</v>
      </c>
      <c r="AP384">
        <v>1</v>
      </c>
      <c r="AQ384">
        <v>3</v>
      </c>
      <c r="AR384">
        <v>684</v>
      </c>
      <c r="AS384">
        <v>117</v>
      </c>
      <c r="AT384">
        <v>801</v>
      </c>
      <c r="AU384">
        <v>8634</v>
      </c>
      <c r="AV384" t="str">
        <f t="shared" si="16"/>
        <v/>
      </c>
      <c r="AW384">
        <f t="shared" si="17"/>
        <v>1</v>
      </c>
      <c r="AX384">
        <f t="shared" si="18"/>
        <v>0.61099999999999999</v>
      </c>
      <c r="AY384" s="3" t="str">
        <f>VLOOKUP($B384,[1]queries!$A$2:$V$697,AY$1,FALSE)</f>
        <v>world</v>
      </c>
      <c r="AZ384" s="3" t="str">
        <f>VLOOKUP($B384,[1]queries!$A$2:$V$697,AZ$1,FALSE)</f>
        <v>SELECT T1.language FROM countrylanguage AS T1 INNER JOIN country AS T2 ON T1.countrycode = T2.code WHERE T1.isofficial = 'T' AND T2.name = 'Greece'</v>
      </c>
      <c r="BA384" s="3" t="str">
        <f>VLOOKUP($B384,[1]queries!$A$2:$V$697,BA$1,FALSE)</f>
        <v>What are the official languages used in Greece?</v>
      </c>
      <c r="BB384" s="3">
        <f>VLOOKUP($B384,[1]queries!$A$2:$V$697,BB$1,FALSE)</f>
        <v>1</v>
      </c>
      <c r="BC384" s="3">
        <f>VLOOKUP($B384,[1]queries!$A$2:$V$697,BC$1,FALSE)</f>
        <v>1</v>
      </c>
      <c r="BD384" s="3">
        <f>VLOOKUP($B384,[1]queries!$A$2:$V$697,BD$1,FALSE)</f>
        <v>0</v>
      </c>
      <c r="BE384" s="3">
        <f>VLOOKUP($B384,[1]queries!$A$2:$V$697,BE$1,FALSE)</f>
        <v>1</v>
      </c>
      <c r="BF384" s="3">
        <f>VLOOKUP($B384,[1]queries!$A$2:$V$697,BF$1,FALSE)</f>
        <v>2</v>
      </c>
      <c r="BG384" s="3">
        <f>VLOOKUP($B384,[1]queries!$A$2:$V$697,BG$1,FALSE)</f>
        <v>0</v>
      </c>
      <c r="BH384" s="3">
        <f>VLOOKUP($B384,[1]queries!$A$2:$V$697,BH$1,FALSE)</f>
        <v>3</v>
      </c>
      <c r="BI384" s="3">
        <f>VLOOKUP($B384,[1]queries!$A$2:$V$697,BI$1,FALSE)</f>
        <v>0</v>
      </c>
      <c r="BJ384" s="3">
        <f>VLOOKUP($B384,[1]queries!$A$2:$V$697,BJ$1,FALSE)</f>
        <v>1</v>
      </c>
      <c r="BK384" s="3">
        <f>VLOOKUP($B384,[1]queries!$A$2:$V$697,BK$1,FALSE)</f>
        <v>0</v>
      </c>
      <c r="BL384" s="3">
        <f>VLOOKUP($B384,[1]queries!$A$2:$V$697,BL$1,FALSE)</f>
        <v>0</v>
      </c>
      <c r="BM384" s="3">
        <f>VLOOKUP($B384,[1]queries!$A$2:$V$697,BM$1,FALSE)</f>
        <v>0</v>
      </c>
      <c r="BN384" s="3">
        <f>VLOOKUP($B384,[1]queries!$A$2:$V$697,BN$1,FALSE)</f>
        <v>0</v>
      </c>
      <c r="BO384" s="3">
        <f>VLOOKUP($B384,[1]queries!$A$2:$V$697,BO$1,FALSE)</f>
        <v>0</v>
      </c>
      <c r="BP384" s="3">
        <f>VLOOKUP($B384,[1]queries!$A$2:$V$697,BP$1,FALSE)</f>
        <v>0</v>
      </c>
      <c r="BQ384" s="3" t="str">
        <f>VLOOKUP($B384,[1]queries!$A$2:$V$697,BQ$1,FALSE)</f>
        <v/>
      </c>
      <c r="BR384" s="3" t="str">
        <f>VLOOKUP($B384,[1]queries!$A$2:$V$697,BR$1,FALSE)</f>
        <v/>
      </c>
    </row>
    <row r="385" spans="1:70" x14ac:dyDescent="0.2">
      <c r="A385" s="1">
        <v>384</v>
      </c>
      <c r="B385" t="s">
        <v>437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307</v>
      </c>
      <c r="O385">
        <v>47</v>
      </c>
      <c r="P385">
        <v>354</v>
      </c>
      <c r="Q385">
        <v>14499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297</v>
      </c>
      <c r="AD385">
        <v>37</v>
      </c>
      <c r="AE385">
        <v>334</v>
      </c>
      <c r="AF385">
        <v>1830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2</v>
      </c>
      <c r="AR385">
        <v>301</v>
      </c>
      <c r="AS385">
        <v>57</v>
      </c>
      <c r="AT385">
        <v>358</v>
      </c>
      <c r="AU385">
        <v>2980</v>
      </c>
      <c r="AV385">
        <f t="shared" si="16"/>
        <v>0.33333333333333331</v>
      </c>
      <c r="AW385">
        <f t="shared" si="17"/>
        <v>0.33333333333333331</v>
      </c>
      <c r="AX385">
        <f t="shared" si="18"/>
        <v>0.33333333333333331</v>
      </c>
      <c r="AY385" s="3" t="str">
        <f>VLOOKUP($B385,[1]queries!$A$2:$V$697,AY$1,FALSE)</f>
        <v>university</v>
      </c>
      <c r="AZ385" s="3" t="str">
        <f>VLOOKUP($B385,[1]queries!$A$2:$V$697,AZ$1,FALSE)</f>
        <v>SELECT country_id FROM university WHERE university_name = 'University of Veterinary Medicine Vienna'</v>
      </c>
      <c r="BA385" s="3" t="str">
        <f>VLOOKUP($B385,[1]queries!$A$2:$V$697,BA$1,FALSE)</f>
        <v>Which country is University of Veterinary Medicine Vienna located in? Give its country id.</v>
      </c>
      <c r="BB385" s="3">
        <f>VLOOKUP($B385,[1]queries!$A$2:$V$697,BB$1,FALSE)</f>
        <v>1</v>
      </c>
      <c r="BC385" s="3">
        <f>VLOOKUP($B385,[1]queries!$A$2:$V$697,BC$1,FALSE)</f>
        <v>1</v>
      </c>
      <c r="BD385" s="3">
        <f>VLOOKUP($B385,[1]queries!$A$2:$V$697,BD$1,FALSE)</f>
        <v>1</v>
      </c>
      <c r="BE385" s="3">
        <f>VLOOKUP($B385,[1]queries!$A$2:$V$697,BE$1,FALSE)</f>
        <v>0</v>
      </c>
      <c r="BF385" s="3">
        <f>VLOOKUP($B385,[1]queries!$A$2:$V$697,BF$1,FALSE)</f>
        <v>1</v>
      </c>
      <c r="BG385" s="3">
        <f>VLOOKUP($B385,[1]queries!$A$2:$V$697,BG$1,FALSE)</f>
        <v>0</v>
      </c>
      <c r="BH385" s="3">
        <f>VLOOKUP($B385,[1]queries!$A$2:$V$697,BH$1,FALSE)</f>
        <v>1</v>
      </c>
      <c r="BI385" s="3">
        <f>VLOOKUP($B385,[1]queries!$A$2:$V$697,BI$1,FALSE)</f>
        <v>0</v>
      </c>
      <c r="BJ385" s="3">
        <f>VLOOKUP($B385,[1]queries!$A$2:$V$697,BJ$1,FALSE)</f>
        <v>0</v>
      </c>
      <c r="BK385" s="3">
        <f>VLOOKUP($B385,[1]queries!$A$2:$V$697,BK$1,FALSE)</f>
        <v>0</v>
      </c>
      <c r="BL385" s="3">
        <f>VLOOKUP($B385,[1]queries!$A$2:$V$697,BL$1,FALSE)</f>
        <v>0</v>
      </c>
      <c r="BM385" s="3">
        <f>VLOOKUP($B385,[1]queries!$A$2:$V$697,BM$1,FALSE)</f>
        <v>0</v>
      </c>
      <c r="BN385" s="3">
        <f>VLOOKUP($B385,[1]queries!$A$2:$V$697,BN$1,FALSE)</f>
        <v>0</v>
      </c>
      <c r="BO385" s="3">
        <f>VLOOKUP($B385,[1]queries!$A$2:$V$697,BO$1,FALSE)</f>
        <v>0</v>
      </c>
      <c r="BP385" s="3">
        <f>VLOOKUP($B385,[1]queries!$A$2:$V$697,BP$1,FALSE)</f>
        <v>0</v>
      </c>
      <c r="BQ385" s="3" t="str">
        <f>VLOOKUP($B385,[1]queries!$A$2:$V$697,BQ$1,FALSE)</f>
        <v/>
      </c>
      <c r="BR385" s="3" t="str">
        <f>VLOOKUP($B385,[1]queries!$A$2:$V$697,BR$1,FALSE)</f>
        <v/>
      </c>
    </row>
    <row r="386" spans="1:70" x14ac:dyDescent="0.2">
      <c r="A386" s="1">
        <v>385</v>
      </c>
      <c r="B386" t="s">
        <v>438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4.4999999999999998E-2</v>
      </c>
      <c r="J386">
        <v>0</v>
      </c>
      <c r="K386">
        <v>0</v>
      </c>
      <c r="L386">
        <v>0</v>
      </c>
      <c r="M386">
        <v>5</v>
      </c>
      <c r="N386">
        <v>3024</v>
      </c>
      <c r="O386">
        <v>1061</v>
      </c>
      <c r="P386">
        <v>4085</v>
      </c>
      <c r="Q386">
        <v>8247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0.5</v>
      </c>
      <c r="Y386">
        <v>1</v>
      </c>
      <c r="Z386">
        <v>1</v>
      </c>
      <c r="AA386">
        <v>1</v>
      </c>
      <c r="AB386">
        <v>3</v>
      </c>
      <c r="AC386">
        <v>395</v>
      </c>
      <c r="AD386">
        <v>25</v>
      </c>
      <c r="AE386">
        <v>420</v>
      </c>
      <c r="AF386">
        <v>3027</v>
      </c>
      <c r="AG386">
        <v>0.5</v>
      </c>
      <c r="AH386">
        <v>0.5</v>
      </c>
      <c r="AI386">
        <v>1</v>
      </c>
      <c r="AJ386">
        <v>1</v>
      </c>
      <c r="AK386">
        <v>0.66700000000000004</v>
      </c>
      <c r="AL386">
        <v>0.66700000000000004</v>
      </c>
      <c r="AM386">
        <v>0.5</v>
      </c>
      <c r="AN386">
        <v>1</v>
      </c>
      <c r="AO386">
        <v>1</v>
      </c>
      <c r="AP386">
        <v>1</v>
      </c>
      <c r="AQ386">
        <v>2</v>
      </c>
      <c r="AR386">
        <v>565</v>
      </c>
      <c r="AS386">
        <v>48</v>
      </c>
      <c r="AT386">
        <v>613</v>
      </c>
      <c r="AU386">
        <v>1094</v>
      </c>
      <c r="AV386">
        <f t="shared" si="16"/>
        <v>1.4999999999999999E-2</v>
      </c>
      <c r="AW386">
        <f t="shared" si="17"/>
        <v>0.83333333333333337</v>
      </c>
      <c r="AX386">
        <f t="shared" si="18"/>
        <v>0.72233333333333327</v>
      </c>
      <c r="AY386" s="3" t="str">
        <f>VLOOKUP($B386,[1]queries!$A$2:$V$697,AY$1,FALSE)</f>
        <v>world</v>
      </c>
      <c r="AZ386" s="3" t="str">
        <f>VLOOKUP($B386,[1]queries!$A$2:$V$697,AZ$1,FALSE)</f>
        <v>SELECT name FROM country WHERE indepyear = 1994</v>
      </c>
      <c r="BA386" s="3" t="str">
        <f>VLOOKUP($B386,[1]queries!$A$2:$V$697,BA$1,FALSE)</f>
        <v>What country declared its independence in 1994?</v>
      </c>
      <c r="BB386" s="3">
        <f>VLOOKUP($B386,[1]queries!$A$2:$V$697,BB$1,FALSE)</f>
        <v>1</v>
      </c>
      <c r="BC386" s="3">
        <f>VLOOKUP($B386,[1]queries!$A$2:$V$697,BC$1,FALSE)</f>
        <v>1</v>
      </c>
      <c r="BD386" s="3">
        <f>VLOOKUP($B386,[1]queries!$A$2:$V$697,BD$1,FALSE)</f>
        <v>0</v>
      </c>
      <c r="BE386" s="3">
        <f>VLOOKUP($B386,[1]queries!$A$2:$V$697,BE$1,FALSE)</f>
        <v>1</v>
      </c>
      <c r="BF386" s="3">
        <f>VLOOKUP($B386,[1]queries!$A$2:$V$697,BF$1,FALSE)</f>
        <v>1</v>
      </c>
      <c r="BG386" s="3">
        <f>VLOOKUP($B386,[1]queries!$A$2:$V$697,BG$1,FALSE)</f>
        <v>1</v>
      </c>
      <c r="BH386" s="3">
        <f>VLOOKUP($B386,[1]queries!$A$2:$V$697,BH$1,FALSE)</f>
        <v>0</v>
      </c>
      <c r="BI386" s="3">
        <f>VLOOKUP($B386,[1]queries!$A$2:$V$697,BI$1,FALSE)</f>
        <v>0</v>
      </c>
      <c r="BJ386" s="3">
        <f>VLOOKUP($B386,[1]queries!$A$2:$V$697,BJ$1,FALSE)</f>
        <v>0</v>
      </c>
      <c r="BK386" s="3">
        <f>VLOOKUP($B386,[1]queries!$A$2:$V$697,BK$1,FALSE)</f>
        <v>0</v>
      </c>
      <c r="BL386" s="3">
        <f>VLOOKUP($B386,[1]queries!$A$2:$V$697,BL$1,FALSE)</f>
        <v>0</v>
      </c>
      <c r="BM386" s="3">
        <f>VLOOKUP($B386,[1]queries!$A$2:$V$697,BM$1,FALSE)</f>
        <v>0</v>
      </c>
      <c r="BN386" s="3">
        <f>VLOOKUP($B386,[1]queries!$A$2:$V$697,BN$1,FALSE)</f>
        <v>0</v>
      </c>
      <c r="BO386" s="3">
        <f>VLOOKUP($B386,[1]queries!$A$2:$V$697,BO$1,FALSE)</f>
        <v>0</v>
      </c>
      <c r="BP386" s="3">
        <f>VLOOKUP($B386,[1]queries!$A$2:$V$697,BP$1,FALSE)</f>
        <v>0</v>
      </c>
      <c r="BQ386" s="3" t="str">
        <f>VLOOKUP($B386,[1]queries!$A$2:$V$697,BQ$1,FALSE)</f>
        <v/>
      </c>
      <c r="BR386" s="3" t="str">
        <f>VLOOKUP($B386,[1]queries!$A$2:$V$697,BR$1,FALSE)</f>
        <v/>
      </c>
    </row>
    <row r="387" spans="1:70" x14ac:dyDescent="0.2">
      <c r="A387" s="1">
        <v>386</v>
      </c>
      <c r="B387" t="s">
        <v>439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0.6</v>
      </c>
      <c r="Y387">
        <v>0</v>
      </c>
      <c r="Z387">
        <v>0</v>
      </c>
      <c r="AA387">
        <v>0</v>
      </c>
      <c r="AB387">
        <v>10</v>
      </c>
      <c r="AC387">
        <v>4185</v>
      </c>
      <c r="AD387">
        <v>1327</v>
      </c>
      <c r="AE387">
        <v>5512</v>
      </c>
      <c r="AF387">
        <v>17484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0.75</v>
      </c>
      <c r="AN387">
        <v>1</v>
      </c>
      <c r="AO387">
        <v>1</v>
      </c>
      <c r="AP387">
        <v>1</v>
      </c>
      <c r="AQ387">
        <v>3</v>
      </c>
      <c r="AR387">
        <v>1208</v>
      </c>
      <c r="AS387">
        <v>169</v>
      </c>
      <c r="AT387">
        <v>1377</v>
      </c>
      <c r="AU387">
        <v>3519</v>
      </c>
      <c r="AV387" t="str">
        <f t="shared" si="16"/>
        <v/>
      </c>
      <c r="AW387">
        <f t="shared" si="17"/>
        <v>0.19999999999999998</v>
      </c>
      <c r="AX387">
        <f t="shared" si="18"/>
        <v>0.91666666666666663</v>
      </c>
      <c r="AY387" s="3" t="str">
        <f>VLOOKUP($B387,[1]queries!$A$2:$V$697,AY$1,FALSE)</f>
        <v>world</v>
      </c>
      <c r="AZ387" s="3" t="str">
        <f>VLOOKUP($B387,[1]queries!$A$2:$V$697,AZ$1,FALSE)</f>
        <v>SELECT T2.language FROM country AS T1 INNER JOIN countrylanguage AS T2 ON T1.code = T2.countrycode WHERE T1.name = 'Belgium' AND T2.isofficial = 'T'</v>
      </c>
      <c r="BA387" s="3" t="str">
        <f>VLOOKUP($B387,[1]queries!$A$2:$V$697,BA$1,FALSE)</f>
        <v>What are the official languages used in Belgium?</v>
      </c>
      <c r="BB387" s="3">
        <f>VLOOKUP($B387,[1]queries!$A$2:$V$697,BB$1,FALSE)</f>
        <v>3</v>
      </c>
      <c r="BC387" s="3">
        <f>VLOOKUP($B387,[1]queries!$A$2:$V$697,BC$1,FALSE)</f>
        <v>1</v>
      </c>
      <c r="BD387" s="3">
        <f>VLOOKUP($B387,[1]queries!$A$2:$V$697,BD$1,FALSE)</f>
        <v>0</v>
      </c>
      <c r="BE387" s="3">
        <f>VLOOKUP($B387,[1]queries!$A$2:$V$697,BE$1,FALSE)</f>
        <v>1</v>
      </c>
      <c r="BF387" s="3">
        <f>VLOOKUP($B387,[1]queries!$A$2:$V$697,BF$1,FALSE)</f>
        <v>2</v>
      </c>
      <c r="BG387" s="3">
        <f>VLOOKUP($B387,[1]queries!$A$2:$V$697,BG$1,FALSE)</f>
        <v>0</v>
      </c>
      <c r="BH387" s="3">
        <f>VLOOKUP($B387,[1]queries!$A$2:$V$697,BH$1,FALSE)</f>
        <v>3</v>
      </c>
      <c r="BI387" s="3">
        <f>VLOOKUP($B387,[1]queries!$A$2:$V$697,BI$1,FALSE)</f>
        <v>0</v>
      </c>
      <c r="BJ387" s="3">
        <f>VLOOKUP($B387,[1]queries!$A$2:$V$697,BJ$1,FALSE)</f>
        <v>1</v>
      </c>
      <c r="BK387" s="3">
        <f>VLOOKUP($B387,[1]queries!$A$2:$V$697,BK$1,FALSE)</f>
        <v>0</v>
      </c>
      <c r="BL387" s="3">
        <f>VLOOKUP($B387,[1]queries!$A$2:$V$697,BL$1,FALSE)</f>
        <v>0</v>
      </c>
      <c r="BM387" s="3">
        <f>VLOOKUP($B387,[1]queries!$A$2:$V$697,BM$1,FALSE)</f>
        <v>0</v>
      </c>
      <c r="BN387" s="3">
        <f>VLOOKUP($B387,[1]queries!$A$2:$V$697,BN$1,FALSE)</f>
        <v>0</v>
      </c>
      <c r="BO387" s="3">
        <f>VLOOKUP($B387,[1]queries!$A$2:$V$697,BO$1,FALSE)</f>
        <v>0</v>
      </c>
      <c r="BP387" s="3">
        <f>VLOOKUP($B387,[1]queries!$A$2:$V$697,BP$1,FALSE)</f>
        <v>0</v>
      </c>
      <c r="BQ387" s="3" t="str">
        <f>VLOOKUP($B387,[1]queries!$A$2:$V$697,BQ$1,FALSE)</f>
        <v/>
      </c>
      <c r="BR387" s="3" t="str">
        <f>VLOOKUP($B387,[1]queries!$A$2:$V$697,BR$1,FALSE)</f>
        <v/>
      </c>
    </row>
    <row r="388" spans="1:70" x14ac:dyDescent="0.2">
      <c r="A388" s="1">
        <v>387</v>
      </c>
      <c r="B388" t="s">
        <v>440</v>
      </c>
      <c r="C388">
        <v>0.95799999999999996</v>
      </c>
      <c r="D388">
        <v>0.95799999999999996</v>
      </c>
      <c r="E388">
        <v>0.90200000000000002</v>
      </c>
      <c r="F388">
        <v>0.90200000000000002</v>
      </c>
      <c r="G388">
        <v>0.92900000000000005</v>
      </c>
      <c r="H388">
        <v>0.92900000000000005</v>
      </c>
      <c r="I388">
        <v>0.94099999999999995</v>
      </c>
      <c r="J388">
        <v>0.90200000000000002</v>
      </c>
      <c r="K388">
        <v>0.90200000000000002</v>
      </c>
      <c r="L388">
        <v>0.90200000000000002</v>
      </c>
      <c r="M388">
        <v>2</v>
      </c>
      <c r="N388">
        <v>961</v>
      </c>
      <c r="O388">
        <v>1303</v>
      </c>
      <c r="P388">
        <v>2264</v>
      </c>
      <c r="Q388">
        <v>7068</v>
      </c>
      <c r="R388">
        <v>0.95799999999999996</v>
      </c>
      <c r="S388">
        <v>0.95799999999999996</v>
      </c>
      <c r="T388">
        <v>0.90200000000000002</v>
      </c>
      <c r="U388">
        <v>0.90200000000000002</v>
      </c>
      <c r="V388">
        <v>0.92900000000000005</v>
      </c>
      <c r="W388">
        <v>0.92900000000000005</v>
      </c>
      <c r="X388">
        <v>0.94099999999999995</v>
      </c>
      <c r="Y388">
        <v>0.90200000000000002</v>
      </c>
      <c r="Z388">
        <v>0.90200000000000002</v>
      </c>
      <c r="AA388">
        <v>0.90200000000000002</v>
      </c>
      <c r="AB388">
        <v>3</v>
      </c>
      <c r="AC388">
        <v>8127</v>
      </c>
      <c r="AD388">
        <v>6058</v>
      </c>
      <c r="AE388">
        <v>14185</v>
      </c>
      <c r="AF388">
        <v>37325</v>
      </c>
      <c r="AG388">
        <v>0.95899999999999996</v>
      </c>
      <c r="AH388">
        <v>0.95899999999999996</v>
      </c>
      <c r="AI388">
        <v>0.92200000000000004</v>
      </c>
      <c r="AJ388">
        <v>0.92200000000000004</v>
      </c>
      <c r="AK388">
        <v>0.94</v>
      </c>
      <c r="AL388">
        <v>0.94</v>
      </c>
      <c r="AM388">
        <v>0.96099999999999997</v>
      </c>
      <c r="AN388">
        <v>0.92200000000000004</v>
      </c>
      <c r="AO388">
        <v>0.92200000000000004</v>
      </c>
      <c r="AP388">
        <v>0.92200000000000004</v>
      </c>
      <c r="AQ388">
        <v>2</v>
      </c>
      <c r="AR388">
        <v>799</v>
      </c>
      <c r="AS388">
        <v>603</v>
      </c>
      <c r="AT388">
        <v>1402</v>
      </c>
      <c r="AU388">
        <v>5663</v>
      </c>
      <c r="AV388">
        <f t="shared" ref="AV388:AV451" si="19">IF(H388="","",AVERAGEA(H388,I388,L388))</f>
        <v>0.92400000000000004</v>
      </c>
      <c r="AW388">
        <f t="shared" ref="AW388:AW451" si="20">IF(W388="","",AVERAGE(W388,X388,AA388))</f>
        <v>0.92400000000000004</v>
      </c>
      <c r="AX388">
        <f t="shared" ref="AX388:AX451" si="21">IF(AL388="","",AVERAGE(AL388,AM388,AP388))</f>
        <v>0.94099999999999995</v>
      </c>
      <c r="AY388" s="3" t="str">
        <f>VLOOKUP($B388,[1]queries!$A$2:$V$697,AY$1,FALSE)</f>
        <v>world</v>
      </c>
      <c r="AZ388" s="3" t="str">
        <f>VLOOKUP($B388,[1]queries!$A$2:$V$697,AZ$1,FALSE)</f>
        <v>SELECT name FROM country WHERE continent = 'Asia'</v>
      </c>
      <c r="BA388" s="3" t="str">
        <f>VLOOKUP($B388,[1]queries!$A$2:$V$697,BA$1,FALSE)</f>
        <v>List all the countries in Asia.</v>
      </c>
      <c r="BB388" s="3">
        <f>VLOOKUP($B388,[1]queries!$A$2:$V$697,BB$1,FALSE)</f>
        <v>51</v>
      </c>
      <c r="BC388" s="3">
        <f>VLOOKUP($B388,[1]queries!$A$2:$V$697,BC$1,FALSE)</f>
        <v>1</v>
      </c>
      <c r="BD388" s="3">
        <f>VLOOKUP($B388,[1]queries!$A$2:$V$697,BD$1,FALSE)</f>
        <v>0</v>
      </c>
      <c r="BE388" s="3">
        <f>VLOOKUP($B388,[1]queries!$A$2:$V$697,BE$1,FALSE)</f>
        <v>1</v>
      </c>
      <c r="BF388" s="3">
        <f>VLOOKUP($B388,[1]queries!$A$2:$V$697,BF$1,FALSE)</f>
        <v>1</v>
      </c>
      <c r="BG388" s="3">
        <f>VLOOKUP($B388,[1]queries!$A$2:$V$697,BG$1,FALSE)</f>
        <v>0</v>
      </c>
      <c r="BH388" s="3">
        <f>VLOOKUP($B388,[1]queries!$A$2:$V$697,BH$1,FALSE)</f>
        <v>1</v>
      </c>
      <c r="BI388" s="3">
        <f>VLOOKUP($B388,[1]queries!$A$2:$V$697,BI$1,FALSE)</f>
        <v>0</v>
      </c>
      <c r="BJ388" s="3">
        <f>VLOOKUP($B388,[1]queries!$A$2:$V$697,BJ$1,FALSE)</f>
        <v>0</v>
      </c>
      <c r="BK388" s="3">
        <f>VLOOKUP($B388,[1]queries!$A$2:$V$697,BK$1,FALSE)</f>
        <v>0</v>
      </c>
      <c r="BL388" s="3">
        <f>VLOOKUP($B388,[1]queries!$A$2:$V$697,BL$1,FALSE)</f>
        <v>0</v>
      </c>
      <c r="BM388" s="3">
        <f>VLOOKUP($B388,[1]queries!$A$2:$V$697,BM$1,FALSE)</f>
        <v>0</v>
      </c>
      <c r="BN388" s="3">
        <f>VLOOKUP($B388,[1]queries!$A$2:$V$697,BN$1,FALSE)</f>
        <v>0</v>
      </c>
      <c r="BO388" s="3">
        <f>VLOOKUP($B388,[1]queries!$A$2:$V$697,BO$1,FALSE)</f>
        <v>0</v>
      </c>
      <c r="BP388" s="3">
        <f>VLOOKUP($B388,[1]queries!$A$2:$V$697,BP$1,FALSE)</f>
        <v>0</v>
      </c>
      <c r="BQ388" s="3" t="str">
        <f>VLOOKUP($B388,[1]queries!$A$2:$V$697,BQ$1,FALSE)</f>
        <v/>
      </c>
      <c r="BR388" s="3" t="str">
        <f>VLOOKUP($B388,[1]queries!$A$2:$V$697,BR$1,FALSE)</f>
        <v/>
      </c>
    </row>
    <row r="389" spans="1:70" x14ac:dyDescent="0.2">
      <c r="A389" s="1">
        <v>388</v>
      </c>
      <c r="B389" t="s">
        <v>441</v>
      </c>
      <c r="C389">
        <v>0.71399999999999997</v>
      </c>
      <c r="D389">
        <v>0.71399999999999997</v>
      </c>
      <c r="E389">
        <v>0.71399999999999997</v>
      </c>
      <c r="F389">
        <v>0.71399999999999997</v>
      </c>
      <c r="G389">
        <v>0.71399999999999997</v>
      </c>
      <c r="H389">
        <v>0.71399999999999997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527</v>
      </c>
      <c r="O389">
        <v>82</v>
      </c>
      <c r="P389">
        <v>609</v>
      </c>
      <c r="Q389">
        <v>14264</v>
      </c>
      <c r="R389">
        <v>0.71399999999999997</v>
      </c>
      <c r="S389">
        <v>0.71399999999999997</v>
      </c>
      <c r="T389">
        <v>0.71399999999999997</v>
      </c>
      <c r="U389">
        <v>0.71399999999999997</v>
      </c>
      <c r="V389">
        <v>0.71399999999999997</v>
      </c>
      <c r="W389">
        <v>0.71399999999999997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500</v>
      </c>
      <c r="AD389">
        <v>130</v>
      </c>
      <c r="AE389">
        <v>630</v>
      </c>
      <c r="AF389">
        <v>17794</v>
      </c>
      <c r="AG389">
        <v>0.71399999999999997</v>
      </c>
      <c r="AH389">
        <v>0.71399999999999997</v>
      </c>
      <c r="AI389">
        <v>0.71399999999999997</v>
      </c>
      <c r="AJ389">
        <v>0.71399999999999997</v>
      </c>
      <c r="AK389">
        <v>0.71399999999999997</v>
      </c>
      <c r="AL389">
        <v>0.71399999999999997</v>
      </c>
      <c r="AM389">
        <v>1</v>
      </c>
      <c r="AN389">
        <v>0</v>
      </c>
      <c r="AO389">
        <v>0</v>
      </c>
      <c r="AP389">
        <v>0</v>
      </c>
      <c r="AQ389">
        <v>2</v>
      </c>
      <c r="AR389">
        <v>516</v>
      </c>
      <c r="AS389">
        <v>96</v>
      </c>
      <c r="AT389">
        <v>612</v>
      </c>
      <c r="AU389">
        <v>14715</v>
      </c>
      <c r="AV389">
        <f t="shared" si="19"/>
        <v>0.57133333333333336</v>
      </c>
      <c r="AW389">
        <f t="shared" si="20"/>
        <v>0.57133333333333336</v>
      </c>
      <c r="AX389">
        <f t="shared" si="21"/>
        <v>0.57133333333333336</v>
      </c>
      <c r="AY389" s="3" t="str">
        <f>VLOOKUP($B389,[1]queries!$A$2:$V$697,AY$1,FALSE)</f>
        <v>chemical_element</v>
      </c>
      <c r="AZ389" s="3" t="str">
        <f>VLOOKUP($B389,[1]queries!$A$2:$V$697,AZ$1,FALSE)</f>
        <v>SELECT atomic_number, symbol, element, periodic_table_group, period, block, atomic_weight, origin, phase FROM chemical_element WHERE symbol = 'H' AND element = 'Hydrogen'</v>
      </c>
      <c r="BA389" s="3" t="str">
        <f>VLOOKUP($B389,[1]queries!$A$2:$V$697,BA$1,FALSE)</f>
        <v>List the atomic_number, symbol, element, periodic_table_group, period, block, atomic_weight, origin and phase of chemical_elements WHERE symbol is equal to H and element is equal to Hydrogen</v>
      </c>
      <c r="BB389" s="3">
        <f>VLOOKUP($B389,[1]queries!$A$2:$V$697,BB$1,FALSE)</f>
        <v>1</v>
      </c>
      <c r="BC389" s="3">
        <f>VLOOKUP($B389,[1]queries!$A$2:$V$697,BC$1,FALSE)</f>
        <v>9</v>
      </c>
      <c r="BD389" s="3">
        <f>VLOOKUP($B389,[1]queries!$A$2:$V$697,BD$1,FALSE)</f>
        <v>3</v>
      </c>
      <c r="BE389" s="3">
        <f>VLOOKUP($B389,[1]queries!$A$2:$V$697,BE$1,FALSE)</f>
        <v>6</v>
      </c>
      <c r="BF389" s="3">
        <f>VLOOKUP($B389,[1]queries!$A$2:$V$697,BF$1,FALSE)</f>
        <v>1</v>
      </c>
      <c r="BG389" s="3">
        <f>VLOOKUP($B389,[1]queries!$A$2:$V$697,BG$1,FALSE)</f>
        <v>0</v>
      </c>
      <c r="BH389" s="3">
        <f>VLOOKUP($B389,[1]queries!$A$2:$V$697,BH$1,FALSE)</f>
        <v>2</v>
      </c>
      <c r="BI389" s="3">
        <f>VLOOKUP($B389,[1]queries!$A$2:$V$697,BI$1,FALSE)</f>
        <v>0</v>
      </c>
      <c r="BJ389" s="3">
        <f>VLOOKUP($B389,[1]queries!$A$2:$V$697,BJ$1,FALSE)</f>
        <v>0</v>
      </c>
      <c r="BK389" s="3">
        <f>VLOOKUP($B389,[1]queries!$A$2:$V$697,BK$1,FALSE)</f>
        <v>0</v>
      </c>
      <c r="BL389" s="3">
        <f>VLOOKUP($B389,[1]queries!$A$2:$V$697,BL$1,FALSE)</f>
        <v>0</v>
      </c>
      <c r="BM389" s="3">
        <f>VLOOKUP($B389,[1]queries!$A$2:$V$697,BM$1,FALSE)</f>
        <v>0</v>
      </c>
      <c r="BN389" s="3">
        <f>VLOOKUP($B389,[1]queries!$A$2:$V$697,BN$1,FALSE)</f>
        <v>0</v>
      </c>
      <c r="BO389" s="3">
        <f>VLOOKUP($B389,[1]queries!$A$2:$V$697,BO$1,FALSE)</f>
        <v>0</v>
      </c>
      <c r="BP389" s="3">
        <f>VLOOKUP($B389,[1]queries!$A$2:$V$697,BP$1,FALSE)</f>
        <v>0</v>
      </c>
      <c r="BQ389" s="3">
        <f>VLOOKUP($B389,[1]queries!$A$2:$V$697,BQ$1,FALSE)</f>
        <v>9</v>
      </c>
      <c r="BR389" s="3" t="str">
        <f>VLOOKUP($B389,[1]queries!$A$2:$V$697,BR$1,FALSE)</f>
        <v/>
      </c>
    </row>
    <row r="390" spans="1:70" x14ac:dyDescent="0.2">
      <c r="A390" s="1">
        <v>389</v>
      </c>
      <c r="B390" t="s">
        <v>442</v>
      </c>
      <c r="C390">
        <v>0.375</v>
      </c>
      <c r="D390">
        <v>0.47499999999999998</v>
      </c>
      <c r="E390">
        <v>0.93799999999999994</v>
      </c>
      <c r="F390">
        <v>0.93799999999999994</v>
      </c>
      <c r="G390">
        <v>0.53600000000000003</v>
      </c>
      <c r="H390">
        <v>0.63100000000000001</v>
      </c>
      <c r="I390">
        <v>0.33300000000000002</v>
      </c>
      <c r="J390">
        <v>0</v>
      </c>
      <c r="K390">
        <v>0</v>
      </c>
      <c r="L390">
        <v>0</v>
      </c>
      <c r="M390">
        <v>4</v>
      </c>
      <c r="N390">
        <v>2097</v>
      </c>
      <c r="O390">
        <v>670</v>
      </c>
      <c r="P390">
        <v>2767</v>
      </c>
      <c r="Q390">
        <v>34638</v>
      </c>
      <c r="R390">
        <v>0.875</v>
      </c>
      <c r="S390">
        <v>0.875</v>
      </c>
      <c r="T390">
        <v>0.438</v>
      </c>
      <c r="U390">
        <v>0.5</v>
      </c>
      <c r="V390">
        <v>0.58299999999999996</v>
      </c>
      <c r="W390">
        <v>0.63600000000000001</v>
      </c>
      <c r="X390">
        <v>0.5</v>
      </c>
      <c r="Y390">
        <v>0</v>
      </c>
      <c r="Z390">
        <v>0</v>
      </c>
      <c r="AA390">
        <v>0</v>
      </c>
      <c r="AB390">
        <v>2</v>
      </c>
      <c r="AC390">
        <v>510</v>
      </c>
      <c r="AD390">
        <v>130</v>
      </c>
      <c r="AE390">
        <v>640</v>
      </c>
      <c r="AF390">
        <v>15435</v>
      </c>
      <c r="AG390">
        <v>9.0999999999999998E-2</v>
      </c>
      <c r="AH390">
        <v>0.21199999999999999</v>
      </c>
      <c r="AI390">
        <v>0.188</v>
      </c>
      <c r="AJ390">
        <v>0.438</v>
      </c>
      <c r="AK390">
        <v>0.122</v>
      </c>
      <c r="AL390">
        <v>0.28599999999999998</v>
      </c>
      <c r="AM390">
        <v>0.4</v>
      </c>
      <c r="AN390">
        <v>0</v>
      </c>
      <c r="AO390">
        <v>0</v>
      </c>
      <c r="AP390">
        <v>0</v>
      </c>
      <c r="AQ390">
        <v>2</v>
      </c>
      <c r="AR390">
        <v>703</v>
      </c>
      <c r="AS390">
        <v>407</v>
      </c>
      <c r="AT390">
        <v>1110</v>
      </c>
      <c r="AU390">
        <v>20338</v>
      </c>
      <c r="AV390">
        <f t="shared" si="19"/>
        <v>0.3213333333333333</v>
      </c>
      <c r="AW390">
        <f t="shared" si="20"/>
        <v>0.37866666666666671</v>
      </c>
      <c r="AX390">
        <f t="shared" si="21"/>
        <v>0.22866666666666666</v>
      </c>
      <c r="AY390" s="3" t="str">
        <f>VLOOKUP($B390,[1]queries!$A$2:$V$697,AY$1,FALSE)</f>
        <v>chemical_element</v>
      </c>
      <c r="AZ390" s="3" t="str">
        <f>VLOOKUP($B390,[1]queries!$A$2:$V$697,AZ$1,FALSE)</f>
        <v>SELECT atomic_number, symbol, element, periodic_table_group, period, block, atomic_weight, origin, phase FROM chemical_element WHERE atomic_weight &gt;= 6.94 AND phase = 'liquid'</v>
      </c>
      <c r="BA390" s="3" t="str">
        <f>VLOOKUP($B390,[1]queries!$A$2:$V$697,BA$1,FALSE)</f>
        <v>List the atomic_number, symbol, element, periodic_table_group, period, block, atomic_weight, origin and phase of chemical_elements WHERE atomic_weight is greater or equal than 6.94 and phase is equal to liquid</v>
      </c>
      <c r="BB390" s="3">
        <f>VLOOKUP($B390,[1]queries!$A$2:$V$697,BB$1,FALSE)</f>
        <v>2</v>
      </c>
      <c r="BC390" s="3">
        <f>VLOOKUP($B390,[1]queries!$A$2:$V$697,BC$1,FALSE)</f>
        <v>9</v>
      </c>
      <c r="BD390" s="3">
        <f>VLOOKUP($B390,[1]queries!$A$2:$V$697,BD$1,FALSE)</f>
        <v>3</v>
      </c>
      <c r="BE390" s="3">
        <f>VLOOKUP($B390,[1]queries!$A$2:$V$697,BE$1,FALSE)</f>
        <v>6</v>
      </c>
      <c r="BF390" s="3">
        <f>VLOOKUP($B390,[1]queries!$A$2:$V$697,BF$1,FALSE)</f>
        <v>1</v>
      </c>
      <c r="BG390" s="3">
        <f>VLOOKUP($B390,[1]queries!$A$2:$V$697,BG$1,FALSE)</f>
        <v>1</v>
      </c>
      <c r="BH390" s="3">
        <f>VLOOKUP($B390,[1]queries!$A$2:$V$697,BH$1,FALSE)</f>
        <v>1</v>
      </c>
      <c r="BI390" s="3">
        <f>VLOOKUP($B390,[1]queries!$A$2:$V$697,BI$1,FALSE)</f>
        <v>0</v>
      </c>
      <c r="BJ390" s="3">
        <f>VLOOKUP($B390,[1]queries!$A$2:$V$697,BJ$1,FALSE)</f>
        <v>0</v>
      </c>
      <c r="BK390" s="3">
        <f>VLOOKUP($B390,[1]queries!$A$2:$V$697,BK$1,FALSE)</f>
        <v>0</v>
      </c>
      <c r="BL390" s="3">
        <f>VLOOKUP($B390,[1]queries!$A$2:$V$697,BL$1,FALSE)</f>
        <v>0</v>
      </c>
      <c r="BM390" s="3">
        <f>VLOOKUP($B390,[1]queries!$A$2:$V$697,BM$1,FALSE)</f>
        <v>0</v>
      </c>
      <c r="BN390" s="3">
        <f>VLOOKUP($B390,[1]queries!$A$2:$V$697,BN$1,FALSE)</f>
        <v>0</v>
      </c>
      <c r="BO390" s="3">
        <f>VLOOKUP($B390,[1]queries!$A$2:$V$697,BO$1,FALSE)</f>
        <v>0</v>
      </c>
      <c r="BP390" s="3">
        <f>VLOOKUP($B390,[1]queries!$A$2:$V$697,BP$1,FALSE)</f>
        <v>0</v>
      </c>
      <c r="BQ390" s="3">
        <f>VLOOKUP($B390,[1]queries!$A$2:$V$697,BQ$1,FALSE)</f>
        <v>9</v>
      </c>
      <c r="BR390" s="3">
        <f>VLOOKUP($B390,[1]queries!$A$2:$V$697,BR$1,FALSE)</f>
        <v>2</v>
      </c>
    </row>
    <row r="391" spans="1:70" x14ac:dyDescent="0.2">
      <c r="A391" s="1">
        <v>390</v>
      </c>
      <c r="B391" t="s">
        <v>443</v>
      </c>
      <c r="C391">
        <v>0.35599999999999998</v>
      </c>
      <c r="D391">
        <v>0.48899999999999999</v>
      </c>
      <c r="E391">
        <v>0.15</v>
      </c>
      <c r="F391">
        <v>0.16800000000000001</v>
      </c>
      <c r="G391">
        <v>0.21099999999999999</v>
      </c>
      <c r="H391">
        <v>0.25</v>
      </c>
      <c r="I391">
        <v>0.33300000000000002</v>
      </c>
      <c r="J391">
        <v>0</v>
      </c>
      <c r="K391">
        <v>0</v>
      </c>
      <c r="L391">
        <v>0</v>
      </c>
      <c r="M391">
        <v>3</v>
      </c>
      <c r="N391">
        <v>1224</v>
      </c>
      <c r="O391">
        <v>450</v>
      </c>
      <c r="P391">
        <v>1674</v>
      </c>
      <c r="Q391">
        <v>26219</v>
      </c>
      <c r="R391">
        <v>0.68200000000000005</v>
      </c>
      <c r="S391">
        <v>0.70499999999999996</v>
      </c>
      <c r="T391">
        <v>0.28000000000000003</v>
      </c>
      <c r="U391">
        <v>0.495</v>
      </c>
      <c r="V391">
        <v>0.39700000000000002</v>
      </c>
      <c r="W391">
        <v>0.58199999999999996</v>
      </c>
      <c r="X391">
        <v>0.33300000000000002</v>
      </c>
      <c r="Y391">
        <v>0</v>
      </c>
      <c r="Z391">
        <v>0</v>
      </c>
      <c r="AA391">
        <v>0</v>
      </c>
      <c r="AB391">
        <v>2</v>
      </c>
      <c r="AC391">
        <v>835</v>
      </c>
      <c r="AD391">
        <v>595</v>
      </c>
      <c r="AE391">
        <v>1430</v>
      </c>
      <c r="AF391">
        <v>31012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4.8000000000000001E-2</v>
      </c>
      <c r="AN391">
        <v>0</v>
      </c>
      <c r="AO391">
        <v>0</v>
      </c>
      <c r="AP391">
        <v>0</v>
      </c>
      <c r="AQ391">
        <v>1</v>
      </c>
      <c r="AR391">
        <v>211</v>
      </c>
      <c r="AS391">
        <v>2</v>
      </c>
      <c r="AT391">
        <v>213</v>
      </c>
      <c r="AU391">
        <v>7091</v>
      </c>
      <c r="AV391">
        <f t="shared" si="19"/>
        <v>0.19433333333333333</v>
      </c>
      <c r="AW391">
        <f t="shared" si="20"/>
        <v>0.30499999999999999</v>
      </c>
      <c r="AX391">
        <f t="shared" si="21"/>
        <v>1.6E-2</v>
      </c>
      <c r="AY391" s="3" t="str">
        <f>VLOOKUP($B391,[1]queries!$A$2:$V$697,AY$1,FALSE)</f>
        <v>chemical_element</v>
      </c>
      <c r="AZ391" s="3" t="str">
        <f>VLOOKUP($B391,[1]queries!$A$2:$V$697,AZ$1,FALSE)</f>
        <v>SELECT atomic_number, symbol, element, periodic_table_group, period, block, atomic_weight, origin, phase FROM chemical_element WHERE atomic_number &gt;= 4 AND phase = 'unknown phase'</v>
      </c>
      <c r="BA391" s="3" t="str">
        <f>VLOOKUP($B391,[1]queries!$A$2:$V$697,BA$1,FALSE)</f>
        <v>List the atomic_number, symbol, element, periodic_table_group, period, block, atomic_weight, origin and phase of chemical_elements WHERE atomic_number is greater or equal than 4 and phase is equal to unknown phase</v>
      </c>
      <c r="BB391" s="3">
        <f>VLOOKUP($B391,[1]queries!$A$2:$V$697,BB$1,FALSE)</f>
        <v>21</v>
      </c>
      <c r="BC391" s="3">
        <f>VLOOKUP($B391,[1]queries!$A$2:$V$697,BC$1,FALSE)</f>
        <v>9</v>
      </c>
      <c r="BD391" s="3">
        <f>VLOOKUP($B391,[1]queries!$A$2:$V$697,BD$1,FALSE)</f>
        <v>3</v>
      </c>
      <c r="BE391" s="3">
        <f>VLOOKUP($B391,[1]queries!$A$2:$V$697,BE$1,FALSE)</f>
        <v>6</v>
      </c>
      <c r="BF391" s="3">
        <f>VLOOKUP($B391,[1]queries!$A$2:$V$697,BF$1,FALSE)</f>
        <v>1</v>
      </c>
      <c r="BG391" s="3">
        <f>VLOOKUP($B391,[1]queries!$A$2:$V$697,BG$1,FALSE)</f>
        <v>1</v>
      </c>
      <c r="BH391" s="3">
        <f>VLOOKUP($B391,[1]queries!$A$2:$V$697,BH$1,FALSE)</f>
        <v>1</v>
      </c>
      <c r="BI391" s="3">
        <f>VLOOKUP($B391,[1]queries!$A$2:$V$697,BI$1,FALSE)</f>
        <v>0</v>
      </c>
      <c r="BJ391" s="3">
        <f>VLOOKUP($B391,[1]queries!$A$2:$V$697,BJ$1,FALSE)</f>
        <v>0</v>
      </c>
      <c r="BK391" s="3">
        <f>VLOOKUP($B391,[1]queries!$A$2:$V$697,BK$1,FALSE)</f>
        <v>0</v>
      </c>
      <c r="BL391" s="3">
        <f>VLOOKUP($B391,[1]queries!$A$2:$V$697,BL$1,FALSE)</f>
        <v>0</v>
      </c>
      <c r="BM391" s="3">
        <f>VLOOKUP($B391,[1]queries!$A$2:$V$697,BM$1,FALSE)</f>
        <v>0</v>
      </c>
      <c r="BN391" s="3">
        <f>VLOOKUP($B391,[1]queries!$A$2:$V$697,BN$1,FALSE)</f>
        <v>0</v>
      </c>
      <c r="BO391" s="3">
        <f>VLOOKUP($B391,[1]queries!$A$2:$V$697,BO$1,FALSE)</f>
        <v>0</v>
      </c>
      <c r="BP391" s="3">
        <f>VLOOKUP($B391,[1]queries!$A$2:$V$697,BP$1,FALSE)</f>
        <v>0</v>
      </c>
      <c r="BQ391" s="3">
        <f>VLOOKUP($B391,[1]queries!$A$2:$V$697,BQ$1,FALSE)</f>
        <v>9</v>
      </c>
      <c r="BR391" s="3">
        <f>VLOOKUP($B391,[1]queries!$A$2:$V$697,BR$1,FALSE)</f>
        <v>2</v>
      </c>
    </row>
    <row r="392" spans="1:70" x14ac:dyDescent="0.2">
      <c r="A392" s="1">
        <v>391</v>
      </c>
      <c r="B392" t="s">
        <v>444</v>
      </c>
      <c r="C392">
        <v>0.66700000000000004</v>
      </c>
      <c r="D392">
        <v>0.66700000000000004</v>
      </c>
      <c r="E392">
        <v>0.66700000000000004</v>
      </c>
      <c r="F392">
        <v>0.66700000000000004</v>
      </c>
      <c r="G392">
        <v>0.66700000000000004</v>
      </c>
      <c r="H392">
        <v>0.66700000000000004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454</v>
      </c>
      <c r="O392">
        <v>113</v>
      </c>
      <c r="P392">
        <v>567</v>
      </c>
      <c r="Q392">
        <v>17665</v>
      </c>
      <c r="R392">
        <v>0.66700000000000004</v>
      </c>
      <c r="S392">
        <v>0.66700000000000004</v>
      </c>
      <c r="T392">
        <v>0.66700000000000004</v>
      </c>
      <c r="U392">
        <v>0.66700000000000004</v>
      </c>
      <c r="V392">
        <v>0.66700000000000004</v>
      </c>
      <c r="W392">
        <v>0.66700000000000004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424</v>
      </c>
      <c r="AD392">
        <v>113</v>
      </c>
      <c r="AE392">
        <v>537</v>
      </c>
      <c r="AF392">
        <v>14540</v>
      </c>
      <c r="AG392">
        <v>0.66700000000000004</v>
      </c>
      <c r="AH392">
        <v>0.66700000000000004</v>
      </c>
      <c r="AI392">
        <v>0.66700000000000004</v>
      </c>
      <c r="AJ392">
        <v>0.66700000000000004</v>
      </c>
      <c r="AK392">
        <v>0.66700000000000004</v>
      </c>
      <c r="AL392">
        <v>0.66700000000000004</v>
      </c>
      <c r="AM392">
        <v>1</v>
      </c>
      <c r="AN392">
        <v>0</v>
      </c>
      <c r="AO392">
        <v>0</v>
      </c>
      <c r="AP392">
        <v>0</v>
      </c>
      <c r="AQ392">
        <v>2</v>
      </c>
      <c r="AR392">
        <v>428</v>
      </c>
      <c r="AS392">
        <v>113</v>
      </c>
      <c r="AT392">
        <v>541</v>
      </c>
      <c r="AU392">
        <v>15177</v>
      </c>
      <c r="AV392">
        <f t="shared" si="19"/>
        <v>0.55566666666666664</v>
      </c>
      <c r="AW392">
        <f t="shared" si="20"/>
        <v>0.55566666666666664</v>
      </c>
      <c r="AX392">
        <f t="shared" si="21"/>
        <v>0.55566666666666664</v>
      </c>
      <c r="AY392" s="3" t="str">
        <f>VLOOKUP($B392,[1]queries!$A$2:$V$697,AY$1,FALSE)</f>
        <v>airport</v>
      </c>
      <c r="AZ392" s="3" t="str">
        <f>VLOOKUP($B392,[1]queries!$A$2:$V$697,AZ$1,FALSE)</f>
        <v>SELECT iata_code, icao_code, airport_name, standard_timezone, city, nation FROM airport WHERE city = 'Annaba' AND nation = 'Algeria'</v>
      </c>
      <c r="BA392" s="3" t="str">
        <f>VLOOKUP($B392,[1]queries!$A$2:$V$697,BA$1,FALSE)</f>
        <v>List the iata_code, icao_code, airport_name, standard_timezone, city and nation of airports WHERE city is equal to Annaba and nation is equal to Algeria</v>
      </c>
      <c r="BB392" s="3">
        <f>VLOOKUP($B392,[1]queries!$A$2:$V$697,BB$1,FALSE)</f>
        <v>1</v>
      </c>
      <c r="BC392" s="3">
        <f>VLOOKUP($B392,[1]queries!$A$2:$V$697,BC$1,FALSE)</f>
        <v>6</v>
      </c>
      <c r="BD392" s="3">
        <f>VLOOKUP($B392,[1]queries!$A$2:$V$697,BD$1,FALSE)</f>
        <v>0</v>
      </c>
      <c r="BE392" s="3">
        <f>VLOOKUP($B392,[1]queries!$A$2:$V$697,BE$1,FALSE)</f>
        <v>6</v>
      </c>
      <c r="BF392" s="3">
        <f>VLOOKUP($B392,[1]queries!$A$2:$V$697,BF$1,FALSE)</f>
        <v>1</v>
      </c>
      <c r="BG392" s="3">
        <f>VLOOKUP($B392,[1]queries!$A$2:$V$697,BG$1,FALSE)</f>
        <v>0</v>
      </c>
      <c r="BH392" s="3">
        <f>VLOOKUP($B392,[1]queries!$A$2:$V$697,BH$1,FALSE)</f>
        <v>2</v>
      </c>
      <c r="BI392" s="3">
        <f>VLOOKUP($B392,[1]queries!$A$2:$V$697,BI$1,FALSE)</f>
        <v>0</v>
      </c>
      <c r="BJ392" s="3">
        <f>VLOOKUP($B392,[1]queries!$A$2:$V$697,BJ$1,FALSE)</f>
        <v>0</v>
      </c>
      <c r="BK392" s="3">
        <f>VLOOKUP($B392,[1]queries!$A$2:$V$697,BK$1,FALSE)</f>
        <v>0</v>
      </c>
      <c r="BL392" s="3">
        <f>VLOOKUP($B392,[1]queries!$A$2:$V$697,BL$1,FALSE)</f>
        <v>0</v>
      </c>
      <c r="BM392" s="3">
        <f>VLOOKUP($B392,[1]queries!$A$2:$V$697,BM$1,FALSE)</f>
        <v>0</v>
      </c>
      <c r="BN392" s="3">
        <f>VLOOKUP($B392,[1]queries!$A$2:$V$697,BN$1,FALSE)</f>
        <v>0</v>
      </c>
      <c r="BO392" s="3">
        <f>VLOOKUP($B392,[1]queries!$A$2:$V$697,BO$1,FALSE)</f>
        <v>0</v>
      </c>
      <c r="BP392" s="3">
        <f>VLOOKUP($B392,[1]queries!$A$2:$V$697,BP$1,FALSE)</f>
        <v>0</v>
      </c>
      <c r="BQ392" s="3" t="str">
        <f>VLOOKUP($B392,[1]queries!$A$2:$V$697,BQ$1,FALSE)</f>
        <v/>
      </c>
      <c r="BR392" s="3" t="str">
        <f>VLOOKUP($B392,[1]queries!$A$2:$V$697,BR$1,FALSE)</f>
        <v/>
      </c>
    </row>
    <row r="393" spans="1:70" x14ac:dyDescent="0.2">
      <c r="A393" s="1">
        <v>392</v>
      </c>
      <c r="B393" t="s">
        <v>445</v>
      </c>
      <c r="C393">
        <v>0.65700000000000003</v>
      </c>
      <c r="D393">
        <v>0.72099999999999997</v>
      </c>
      <c r="E393">
        <v>0.70399999999999996</v>
      </c>
      <c r="F393">
        <v>0.82599999999999996</v>
      </c>
      <c r="G393">
        <v>0.68</v>
      </c>
      <c r="H393">
        <v>0.77</v>
      </c>
      <c r="I393">
        <v>0.86899999999999999</v>
      </c>
      <c r="J393">
        <v>0</v>
      </c>
      <c r="K393">
        <v>0</v>
      </c>
      <c r="L393">
        <v>0</v>
      </c>
      <c r="M393">
        <v>5</v>
      </c>
      <c r="N393">
        <v>5303</v>
      </c>
      <c r="O393">
        <v>4569</v>
      </c>
      <c r="P393">
        <v>9872</v>
      </c>
      <c r="Q393">
        <v>78972</v>
      </c>
      <c r="R393">
        <v>0.73799999999999999</v>
      </c>
      <c r="S393">
        <v>0.84899999999999998</v>
      </c>
      <c r="T393">
        <v>0.93200000000000005</v>
      </c>
      <c r="U393">
        <v>0.97199999999999998</v>
      </c>
      <c r="V393">
        <v>0.82399999999999995</v>
      </c>
      <c r="W393">
        <v>0.90600000000000003</v>
      </c>
      <c r="X393">
        <v>0.78500000000000003</v>
      </c>
      <c r="Y393">
        <v>0</v>
      </c>
      <c r="Z393">
        <v>0</v>
      </c>
      <c r="AA393">
        <v>0</v>
      </c>
      <c r="AB393">
        <v>4</v>
      </c>
      <c r="AC393">
        <v>2999</v>
      </c>
      <c r="AD393">
        <v>6458</v>
      </c>
      <c r="AE393">
        <v>9457</v>
      </c>
      <c r="AF393">
        <v>78963</v>
      </c>
      <c r="AG393">
        <v>0.59499999999999997</v>
      </c>
      <c r="AH393">
        <v>0.69599999999999995</v>
      </c>
      <c r="AI393">
        <v>0.38500000000000001</v>
      </c>
      <c r="AJ393">
        <v>0.68100000000000005</v>
      </c>
      <c r="AK393">
        <v>0.46700000000000003</v>
      </c>
      <c r="AL393">
        <v>0.68799999999999994</v>
      </c>
      <c r="AM393">
        <v>0.51200000000000001</v>
      </c>
      <c r="AN393">
        <v>0</v>
      </c>
      <c r="AO393">
        <v>0</v>
      </c>
      <c r="AP393">
        <v>0</v>
      </c>
      <c r="AQ393">
        <v>3</v>
      </c>
      <c r="AR393">
        <v>3224</v>
      </c>
      <c r="AS393">
        <v>2436</v>
      </c>
      <c r="AT393">
        <v>5660</v>
      </c>
      <c r="AU393">
        <v>45992</v>
      </c>
      <c r="AV393">
        <f t="shared" si="19"/>
        <v>0.54633333333333334</v>
      </c>
      <c r="AW393">
        <f t="shared" si="20"/>
        <v>0.56366666666666665</v>
      </c>
      <c r="AX393">
        <f t="shared" si="21"/>
        <v>0.39999999999999997</v>
      </c>
      <c r="AY393" s="3" t="str">
        <f>VLOOKUP($B393,[1]queries!$A$2:$V$697,AY$1,FALSE)</f>
        <v>chemical_element</v>
      </c>
      <c r="AZ393" s="3" t="str">
        <f>VLOOKUP($B393,[1]queries!$A$2:$V$697,AZ$1,FALSE)</f>
        <v>SELECT atomic_number, symbol, element, periodic_table_group, period, block, atomic_weight, origin, phase FROM chemical_element WHERE atomic_weight &gt;= 4.0026 AND phase = 'solid'</v>
      </c>
      <c r="BA393" s="3" t="str">
        <f>VLOOKUP($B393,[1]queries!$A$2:$V$697,BA$1,FALSE)</f>
        <v>List the atomic_number, symbol, element, periodic_table_group, period, block, atomic_weight, origin and phase of chemical_elements WHERE atomic_weight is greater or equal than 4.0026 and phase is equal to solid</v>
      </c>
      <c r="BB393" s="3">
        <f>VLOOKUP($B393,[1]queries!$A$2:$V$697,BB$1,FALSE)</f>
        <v>84</v>
      </c>
      <c r="BC393" s="3">
        <f>VLOOKUP($B393,[1]queries!$A$2:$V$697,BC$1,FALSE)</f>
        <v>9</v>
      </c>
      <c r="BD393" s="3">
        <f>VLOOKUP($B393,[1]queries!$A$2:$V$697,BD$1,FALSE)</f>
        <v>3</v>
      </c>
      <c r="BE393" s="3">
        <f>VLOOKUP($B393,[1]queries!$A$2:$V$697,BE$1,FALSE)</f>
        <v>6</v>
      </c>
      <c r="BF393" s="3">
        <f>VLOOKUP($B393,[1]queries!$A$2:$V$697,BF$1,FALSE)</f>
        <v>1</v>
      </c>
      <c r="BG393" s="3">
        <f>VLOOKUP($B393,[1]queries!$A$2:$V$697,BG$1,FALSE)</f>
        <v>1</v>
      </c>
      <c r="BH393" s="3">
        <f>VLOOKUP($B393,[1]queries!$A$2:$V$697,BH$1,FALSE)</f>
        <v>1</v>
      </c>
      <c r="BI393" s="3">
        <f>VLOOKUP($B393,[1]queries!$A$2:$V$697,BI$1,FALSE)</f>
        <v>0</v>
      </c>
      <c r="BJ393" s="3">
        <f>VLOOKUP($B393,[1]queries!$A$2:$V$697,BJ$1,FALSE)</f>
        <v>0</v>
      </c>
      <c r="BK393" s="3">
        <f>VLOOKUP($B393,[1]queries!$A$2:$V$697,BK$1,FALSE)</f>
        <v>0</v>
      </c>
      <c r="BL393" s="3">
        <f>VLOOKUP($B393,[1]queries!$A$2:$V$697,BL$1,FALSE)</f>
        <v>0</v>
      </c>
      <c r="BM393" s="3">
        <f>VLOOKUP($B393,[1]queries!$A$2:$V$697,BM$1,FALSE)</f>
        <v>0</v>
      </c>
      <c r="BN393" s="3">
        <f>VLOOKUP($B393,[1]queries!$A$2:$V$697,BN$1,FALSE)</f>
        <v>0</v>
      </c>
      <c r="BO393" s="3">
        <f>VLOOKUP($B393,[1]queries!$A$2:$V$697,BO$1,FALSE)</f>
        <v>0</v>
      </c>
      <c r="BP393" s="3">
        <f>VLOOKUP($B393,[1]queries!$A$2:$V$697,BP$1,FALSE)</f>
        <v>0</v>
      </c>
      <c r="BQ393" s="3">
        <f>VLOOKUP($B393,[1]queries!$A$2:$V$697,BQ$1,FALSE)</f>
        <v>9</v>
      </c>
      <c r="BR393" s="3">
        <f>VLOOKUP($B393,[1]queries!$A$2:$V$697,BR$1,FALSE)</f>
        <v>2</v>
      </c>
    </row>
    <row r="394" spans="1:70" x14ac:dyDescent="0.2">
      <c r="A394" s="1">
        <v>393</v>
      </c>
      <c r="B394" t="s">
        <v>446</v>
      </c>
      <c r="C394">
        <v>2.5000000000000001E-2</v>
      </c>
      <c r="D394">
        <v>6.7000000000000004E-2</v>
      </c>
      <c r="E394">
        <v>0.188</v>
      </c>
      <c r="F394">
        <v>0.438</v>
      </c>
      <c r="G394">
        <v>4.3999999999999997E-2</v>
      </c>
      <c r="H394">
        <v>0.11700000000000001</v>
      </c>
      <c r="I394">
        <v>9.0999999999999998E-2</v>
      </c>
      <c r="J394">
        <v>0</v>
      </c>
      <c r="K394">
        <v>0</v>
      </c>
      <c r="L394">
        <v>0</v>
      </c>
      <c r="M394">
        <v>10</v>
      </c>
      <c r="N394">
        <v>11822</v>
      </c>
      <c r="O394">
        <v>4992</v>
      </c>
      <c r="P394">
        <v>16814</v>
      </c>
      <c r="Q394">
        <v>120894</v>
      </c>
      <c r="R394">
        <v>6.7000000000000004E-2</v>
      </c>
      <c r="S394">
        <v>0.25</v>
      </c>
      <c r="T394">
        <v>0.25</v>
      </c>
      <c r="U394">
        <v>0.56200000000000006</v>
      </c>
      <c r="V394">
        <v>0.105</v>
      </c>
      <c r="W394">
        <v>0.34599999999999997</v>
      </c>
      <c r="X394">
        <v>0.2</v>
      </c>
      <c r="Y394">
        <v>0</v>
      </c>
      <c r="Z394">
        <v>0</v>
      </c>
      <c r="AA394">
        <v>0</v>
      </c>
      <c r="AB394">
        <v>3</v>
      </c>
      <c r="AC394">
        <v>2247</v>
      </c>
      <c r="AD394">
        <v>1311</v>
      </c>
      <c r="AE394">
        <v>3558</v>
      </c>
      <c r="AF394">
        <v>42752</v>
      </c>
      <c r="AG394">
        <v>0.105</v>
      </c>
      <c r="AH394">
        <v>0.26300000000000001</v>
      </c>
      <c r="AI394">
        <v>0.25</v>
      </c>
      <c r="AJ394">
        <v>0.56200000000000006</v>
      </c>
      <c r="AK394">
        <v>0.14799999999999999</v>
      </c>
      <c r="AL394">
        <v>0.35899999999999999</v>
      </c>
      <c r="AM394">
        <v>0.33300000000000002</v>
      </c>
      <c r="AN394">
        <v>0</v>
      </c>
      <c r="AO394">
        <v>0</v>
      </c>
      <c r="AP394">
        <v>0</v>
      </c>
      <c r="AQ394">
        <v>2</v>
      </c>
      <c r="AR394">
        <v>795</v>
      </c>
      <c r="AS394">
        <v>534</v>
      </c>
      <c r="AT394">
        <v>1329</v>
      </c>
      <c r="AU394">
        <v>22421</v>
      </c>
      <c r="AV394">
        <f t="shared" si="19"/>
        <v>6.9333333333333344E-2</v>
      </c>
      <c r="AW394">
        <f t="shared" si="20"/>
        <v>0.18200000000000002</v>
      </c>
      <c r="AX394">
        <f t="shared" si="21"/>
        <v>0.23066666666666666</v>
      </c>
      <c r="AY394" s="3" t="str">
        <f>VLOOKUP($B394,[1]queries!$A$2:$V$697,AY$1,FALSE)</f>
        <v>chemical_element</v>
      </c>
      <c r="AZ394" s="3" t="str">
        <f>VLOOKUP($B394,[1]queries!$A$2:$V$697,AZ$1,FALSE)</f>
        <v>SELECT atomic_number, symbol, element, periodic_table_group, period, block, atomic_weight, origin, phase FROM chemical_element WHERE atomic_number &gt;= 3 AND phase = 'liquid'</v>
      </c>
      <c r="BA394" s="3" t="str">
        <f>VLOOKUP($B394,[1]queries!$A$2:$V$697,BA$1,FALSE)</f>
        <v>List the atomic_number, symbol, element, periodic_table_group, period, block, atomic_weight, origin and phase of chemical_elements WHERE atomic_number is greater or equal than 3 and phase is equal to liquid</v>
      </c>
      <c r="BB394" s="3">
        <f>VLOOKUP($B394,[1]queries!$A$2:$V$697,BB$1,FALSE)</f>
        <v>2</v>
      </c>
      <c r="BC394" s="3">
        <f>VLOOKUP($B394,[1]queries!$A$2:$V$697,BC$1,FALSE)</f>
        <v>9</v>
      </c>
      <c r="BD394" s="3">
        <f>VLOOKUP($B394,[1]queries!$A$2:$V$697,BD$1,FALSE)</f>
        <v>3</v>
      </c>
      <c r="BE394" s="3">
        <f>VLOOKUP($B394,[1]queries!$A$2:$V$697,BE$1,FALSE)</f>
        <v>6</v>
      </c>
      <c r="BF394" s="3">
        <f>VLOOKUP($B394,[1]queries!$A$2:$V$697,BF$1,FALSE)</f>
        <v>1</v>
      </c>
      <c r="BG394" s="3">
        <f>VLOOKUP($B394,[1]queries!$A$2:$V$697,BG$1,FALSE)</f>
        <v>1</v>
      </c>
      <c r="BH394" s="3">
        <f>VLOOKUP($B394,[1]queries!$A$2:$V$697,BH$1,FALSE)</f>
        <v>1</v>
      </c>
      <c r="BI394" s="3">
        <f>VLOOKUP($B394,[1]queries!$A$2:$V$697,BI$1,FALSE)</f>
        <v>0</v>
      </c>
      <c r="BJ394" s="3">
        <f>VLOOKUP($B394,[1]queries!$A$2:$V$697,BJ$1,FALSE)</f>
        <v>0</v>
      </c>
      <c r="BK394" s="3">
        <f>VLOOKUP($B394,[1]queries!$A$2:$V$697,BK$1,FALSE)</f>
        <v>0</v>
      </c>
      <c r="BL394" s="3">
        <f>VLOOKUP($B394,[1]queries!$A$2:$V$697,BL$1,FALSE)</f>
        <v>0</v>
      </c>
      <c r="BM394" s="3">
        <f>VLOOKUP($B394,[1]queries!$A$2:$V$697,BM$1,FALSE)</f>
        <v>0</v>
      </c>
      <c r="BN394" s="3">
        <f>VLOOKUP($B394,[1]queries!$A$2:$V$697,BN$1,FALSE)</f>
        <v>0</v>
      </c>
      <c r="BO394" s="3">
        <f>VLOOKUP($B394,[1]queries!$A$2:$V$697,BO$1,FALSE)</f>
        <v>0</v>
      </c>
      <c r="BP394" s="3">
        <f>VLOOKUP($B394,[1]queries!$A$2:$V$697,BP$1,FALSE)</f>
        <v>0</v>
      </c>
      <c r="BQ394" s="3">
        <f>VLOOKUP($B394,[1]queries!$A$2:$V$697,BQ$1,FALSE)</f>
        <v>9</v>
      </c>
      <c r="BR394" s="3">
        <f>VLOOKUP($B394,[1]queries!$A$2:$V$697,BR$1,FALSE)</f>
        <v>2</v>
      </c>
    </row>
    <row r="395" spans="1:70" x14ac:dyDescent="0.2">
      <c r="A395" s="1">
        <v>394</v>
      </c>
      <c r="B395" t="s">
        <v>447</v>
      </c>
      <c r="C395">
        <v>0.66700000000000004</v>
      </c>
      <c r="D395">
        <v>0.66700000000000004</v>
      </c>
      <c r="E395">
        <v>0.66700000000000004</v>
      </c>
      <c r="F395">
        <v>0.66700000000000004</v>
      </c>
      <c r="G395">
        <v>0.66700000000000004</v>
      </c>
      <c r="H395">
        <v>0.66700000000000004</v>
      </c>
      <c r="I395">
        <v>1</v>
      </c>
      <c r="J395">
        <v>0</v>
      </c>
      <c r="K395">
        <v>0</v>
      </c>
      <c r="L395">
        <v>0</v>
      </c>
      <c r="M395">
        <v>2</v>
      </c>
      <c r="N395">
        <v>461</v>
      </c>
      <c r="O395">
        <v>115</v>
      </c>
      <c r="P395">
        <v>576</v>
      </c>
      <c r="Q395">
        <v>19176</v>
      </c>
      <c r="R395">
        <v>0.66700000000000004</v>
      </c>
      <c r="S395">
        <v>0.66700000000000004</v>
      </c>
      <c r="T395">
        <v>0.66700000000000004</v>
      </c>
      <c r="U395">
        <v>0.66700000000000004</v>
      </c>
      <c r="V395">
        <v>0.66700000000000004</v>
      </c>
      <c r="W395">
        <v>0.66700000000000004</v>
      </c>
      <c r="X395">
        <v>1</v>
      </c>
      <c r="Y395">
        <v>0</v>
      </c>
      <c r="Z395">
        <v>0</v>
      </c>
      <c r="AA395">
        <v>0</v>
      </c>
      <c r="AB395">
        <v>2</v>
      </c>
      <c r="AC395">
        <v>435</v>
      </c>
      <c r="AD395">
        <v>70</v>
      </c>
      <c r="AE395">
        <v>505</v>
      </c>
      <c r="AF395">
        <v>17771</v>
      </c>
      <c r="AG395">
        <v>0.83299999999999996</v>
      </c>
      <c r="AH395">
        <v>0.83299999999999996</v>
      </c>
      <c r="AI395">
        <v>0.83299999999999996</v>
      </c>
      <c r="AJ395">
        <v>0.83299999999999996</v>
      </c>
      <c r="AK395">
        <v>0.83299999999999996</v>
      </c>
      <c r="AL395">
        <v>0.83299999999999996</v>
      </c>
      <c r="AM395">
        <v>1</v>
      </c>
      <c r="AN395">
        <v>0</v>
      </c>
      <c r="AO395">
        <v>0</v>
      </c>
      <c r="AP395">
        <v>0</v>
      </c>
      <c r="AQ395">
        <v>2</v>
      </c>
      <c r="AR395">
        <v>435</v>
      </c>
      <c r="AS395">
        <v>115</v>
      </c>
      <c r="AT395">
        <v>550</v>
      </c>
      <c r="AU395">
        <v>15961</v>
      </c>
      <c r="AV395">
        <f t="shared" si="19"/>
        <v>0.55566666666666664</v>
      </c>
      <c r="AW395">
        <f t="shared" si="20"/>
        <v>0.55566666666666664</v>
      </c>
      <c r="AX395">
        <f t="shared" si="21"/>
        <v>0.61099999999999999</v>
      </c>
      <c r="AY395" s="3" t="str">
        <f>VLOOKUP($B395,[1]queries!$A$2:$V$697,AY$1,FALSE)</f>
        <v>airport</v>
      </c>
      <c r="AZ395" s="3" t="str">
        <f>VLOOKUP($B395,[1]queries!$A$2:$V$697,AZ$1,FALSE)</f>
        <v>SELECT iata_code, icao_code, airport_name, standard_timezone, city, nation FROM airport WHERE city = 'Adado (Cadaado)' AND nation = 'Somalia'</v>
      </c>
      <c r="BA395" s="3" t="str">
        <f>VLOOKUP($B395,[1]queries!$A$2:$V$697,BA$1,FALSE)</f>
        <v>List the iata_code, icao_code, airport_name, standard_timezone, city and nation of airports WHERE city is equal to Adado (Cadaado) and nation is equal to Somalia</v>
      </c>
      <c r="BB395" s="3">
        <f>VLOOKUP($B395,[1]queries!$A$2:$V$697,BB$1,FALSE)</f>
        <v>1</v>
      </c>
      <c r="BC395" s="3">
        <f>VLOOKUP($B395,[1]queries!$A$2:$V$697,BC$1,FALSE)</f>
        <v>6</v>
      </c>
      <c r="BD395" s="3">
        <f>VLOOKUP($B395,[1]queries!$A$2:$V$697,BD$1,FALSE)</f>
        <v>0</v>
      </c>
      <c r="BE395" s="3">
        <f>VLOOKUP($B395,[1]queries!$A$2:$V$697,BE$1,FALSE)</f>
        <v>6</v>
      </c>
      <c r="BF395" s="3">
        <f>VLOOKUP($B395,[1]queries!$A$2:$V$697,BF$1,FALSE)</f>
        <v>1</v>
      </c>
      <c r="BG395" s="3">
        <f>VLOOKUP($B395,[1]queries!$A$2:$V$697,BG$1,FALSE)</f>
        <v>0</v>
      </c>
      <c r="BH395" s="3">
        <f>VLOOKUP($B395,[1]queries!$A$2:$V$697,BH$1,FALSE)</f>
        <v>2</v>
      </c>
      <c r="BI395" s="3">
        <f>VLOOKUP($B395,[1]queries!$A$2:$V$697,BI$1,FALSE)</f>
        <v>0</v>
      </c>
      <c r="BJ395" s="3">
        <f>VLOOKUP($B395,[1]queries!$A$2:$V$697,BJ$1,FALSE)</f>
        <v>0</v>
      </c>
      <c r="BK395" s="3">
        <f>VLOOKUP($B395,[1]queries!$A$2:$V$697,BK$1,FALSE)</f>
        <v>0</v>
      </c>
      <c r="BL395" s="3">
        <f>VLOOKUP($B395,[1]queries!$A$2:$V$697,BL$1,FALSE)</f>
        <v>0</v>
      </c>
      <c r="BM395" s="3">
        <f>VLOOKUP($B395,[1]queries!$A$2:$V$697,BM$1,FALSE)</f>
        <v>0</v>
      </c>
      <c r="BN395" s="3">
        <f>VLOOKUP($B395,[1]queries!$A$2:$V$697,BN$1,FALSE)</f>
        <v>0</v>
      </c>
      <c r="BO395" s="3">
        <f>VLOOKUP($B395,[1]queries!$A$2:$V$697,BO$1,FALSE)</f>
        <v>0</v>
      </c>
      <c r="BP395" s="3">
        <f>VLOOKUP($B395,[1]queries!$A$2:$V$697,BP$1,FALSE)</f>
        <v>0</v>
      </c>
      <c r="BQ395" s="3" t="str">
        <f>VLOOKUP($B395,[1]queries!$A$2:$V$697,BQ$1,FALSE)</f>
        <v/>
      </c>
      <c r="BR395" s="3" t="str">
        <f>VLOOKUP($B395,[1]queries!$A$2:$V$697,BR$1,FALSE)</f>
        <v/>
      </c>
    </row>
    <row r="396" spans="1:70" x14ac:dyDescent="0.2">
      <c r="A396" s="1">
        <v>395</v>
      </c>
      <c r="B396" t="s">
        <v>448</v>
      </c>
      <c r="C396">
        <v>0.71399999999999997</v>
      </c>
      <c r="D396">
        <v>0.71399999999999997</v>
      </c>
      <c r="E396">
        <v>0.71399999999999997</v>
      </c>
      <c r="F396">
        <v>0.71399999999999997</v>
      </c>
      <c r="G396">
        <v>0.71399999999999997</v>
      </c>
      <c r="H396">
        <v>0.71399999999999997</v>
      </c>
      <c r="I396">
        <v>1</v>
      </c>
      <c r="J396">
        <v>0</v>
      </c>
      <c r="K396">
        <v>0</v>
      </c>
      <c r="L396">
        <v>0</v>
      </c>
      <c r="M396">
        <v>2</v>
      </c>
      <c r="N396">
        <v>526</v>
      </c>
      <c r="O396">
        <v>127</v>
      </c>
      <c r="P396">
        <v>653</v>
      </c>
      <c r="Q396">
        <v>16542</v>
      </c>
      <c r="R396">
        <v>0.71399999999999997</v>
      </c>
      <c r="S396">
        <v>0.71399999999999997</v>
      </c>
      <c r="T396">
        <v>0.71399999999999997</v>
      </c>
      <c r="U396">
        <v>0.71399999999999997</v>
      </c>
      <c r="V396">
        <v>0.71399999999999997</v>
      </c>
      <c r="W396">
        <v>0.71399999999999997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523</v>
      </c>
      <c r="AD396">
        <v>156</v>
      </c>
      <c r="AE396">
        <v>679</v>
      </c>
      <c r="AF396">
        <v>15765</v>
      </c>
      <c r="AG396">
        <v>0.71399999999999997</v>
      </c>
      <c r="AH396">
        <v>0.71399999999999997</v>
      </c>
      <c r="AI396">
        <v>0.71399999999999997</v>
      </c>
      <c r="AJ396">
        <v>0.71399999999999997</v>
      </c>
      <c r="AK396">
        <v>0.71399999999999997</v>
      </c>
      <c r="AL396">
        <v>0.71399999999999997</v>
      </c>
      <c r="AM396">
        <v>1</v>
      </c>
      <c r="AN396">
        <v>0</v>
      </c>
      <c r="AO396">
        <v>0</v>
      </c>
      <c r="AP396">
        <v>0</v>
      </c>
      <c r="AQ396">
        <v>2</v>
      </c>
      <c r="AR396">
        <v>515</v>
      </c>
      <c r="AS396">
        <v>156</v>
      </c>
      <c r="AT396">
        <v>671</v>
      </c>
      <c r="AU396">
        <v>17013</v>
      </c>
      <c r="AV396">
        <f t="shared" si="19"/>
        <v>0.57133333333333336</v>
      </c>
      <c r="AW396">
        <f t="shared" si="20"/>
        <v>0.57133333333333336</v>
      </c>
      <c r="AX396">
        <f t="shared" si="21"/>
        <v>0.57133333333333336</v>
      </c>
      <c r="AY396" s="3" t="str">
        <f>VLOOKUP($B396,[1]queries!$A$2:$V$697,AY$1,FALSE)</f>
        <v>chemical_element</v>
      </c>
      <c r="AZ396" s="3" t="str">
        <f>VLOOKUP($B396,[1]queries!$A$2:$V$697,AZ$1,FALSE)</f>
        <v>SELECT atomic_number, symbol, element, periodic_table_group, period, block, atomic_weight, origin, phase FROM chemical_element WHERE atomic_weight &lt;= 1.008 AND phase = 'gas'</v>
      </c>
      <c r="BA396" s="3" t="str">
        <f>VLOOKUP($B396,[1]queries!$A$2:$V$697,BA$1,FALSE)</f>
        <v>List the atomic_number, symbol, element, periodic_table_group, period, block, atomic_weight, origin and phase of chemical_elements WHERE atomic_weight is smaller or equal than 1.008 and phase is equal to gas</v>
      </c>
      <c r="BB396" s="3">
        <f>VLOOKUP($B396,[1]queries!$A$2:$V$697,BB$1,FALSE)</f>
        <v>1</v>
      </c>
      <c r="BC396" s="3">
        <f>VLOOKUP($B396,[1]queries!$A$2:$V$697,BC$1,FALSE)</f>
        <v>9</v>
      </c>
      <c r="BD396" s="3">
        <f>VLOOKUP($B396,[1]queries!$A$2:$V$697,BD$1,FALSE)</f>
        <v>3</v>
      </c>
      <c r="BE396" s="3">
        <f>VLOOKUP($B396,[1]queries!$A$2:$V$697,BE$1,FALSE)</f>
        <v>6</v>
      </c>
      <c r="BF396" s="3">
        <f>VLOOKUP($B396,[1]queries!$A$2:$V$697,BF$1,FALSE)</f>
        <v>1</v>
      </c>
      <c r="BG396" s="3">
        <f>VLOOKUP($B396,[1]queries!$A$2:$V$697,BG$1,FALSE)</f>
        <v>1</v>
      </c>
      <c r="BH396" s="3">
        <f>VLOOKUP($B396,[1]queries!$A$2:$V$697,BH$1,FALSE)</f>
        <v>1</v>
      </c>
      <c r="BI396" s="3">
        <f>VLOOKUP($B396,[1]queries!$A$2:$V$697,BI$1,FALSE)</f>
        <v>0</v>
      </c>
      <c r="BJ396" s="3">
        <f>VLOOKUP($B396,[1]queries!$A$2:$V$697,BJ$1,FALSE)</f>
        <v>0</v>
      </c>
      <c r="BK396" s="3">
        <f>VLOOKUP($B396,[1]queries!$A$2:$V$697,BK$1,FALSE)</f>
        <v>0</v>
      </c>
      <c r="BL396" s="3">
        <f>VLOOKUP($B396,[1]queries!$A$2:$V$697,BL$1,FALSE)</f>
        <v>0</v>
      </c>
      <c r="BM396" s="3">
        <f>VLOOKUP($B396,[1]queries!$A$2:$V$697,BM$1,FALSE)</f>
        <v>0</v>
      </c>
      <c r="BN396" s="3">
        <f>VLOOKUP($B396,[1]queries!$A$2:$V$697,BN$1,FALSE)</f>
        <v>0</v>
      </c>
      <c r="BO396" s="3">
        <f>VLOOKUP($B396,[1]queries!$A$2:$V$697,BO$1,FALSE)</f>
        <v>0</v>
      </c>
      <c r="BP396" s="3">
        <f>VLOOKUP($B396,[1]queries!$A$2:$V$697,BP$1,FALSE)</f>
        <v>0</v>
      </c>
      <c r="BQ396" s="3">
        <f>VLOOKUP($B396,[1]queries!$A$2:$V$697,BQ$1,FALSE)</f>
        <v>9</v>
      </c>
      <c r="BR396" s="3">
        <f>VLOOKUP($B396,[1]queries!$A$2:$V$697,BR$1,FALSE)</f>
        <v>2</v>
      </c>
    </row>
    <row r="397" spans="1:70" x14ac:dyDescent="0.2">
      <c r="A397" s="1">
        <v>396</v>
      </c>
      <c r="B397" t="s">
        <v>449</v>
      </c>
      <c r="C397">
        <v>0.69199999999999995</v>
      </c>
      <c r="D397">
        <v>0.80700000000000005</v>
      </c>
      <c r="E397">
        <v>0.86899999999999999</v>
      </c>
      <c r="F397">
        <v>0.92300000000000004</v>
      </c>
      <c r="G397">
        <v>0.77</v>
      </c>
      <c r="H397">
        <v>0.86099999999999999</v>
      </c>
      <c r="I397">
        <v>0.77800000000000002</v>
      </c>
      <c r="J397">
        <v>0</v>
      </c>
      <c r="K397">
        <v>0</v>
      </c>
      <c r="L397">
        <v>0</v>
      </c>
      <c r="M397">
        <v>4</v>
      </c>
      <c r="N397">
        <v>3024</v>
      </c>
      <c r="O397">
        <v>6505</v>
      </c>
      <c r="P397">
        <v>9529</v>
      </c>
      <c r="Q397">
        <v>85928</v>
      </c>
      <c r="R397">
        <v>0.55700000000000005</v>
      </c>
      <c r="S397">
        <v>0.68100000000000005</v>
      </c>
      <c r="T397">
        <v>0.48699999999999999</v>
      </c>
      <c r="U397">
        <v>0.746</v>
      </c>
      <c r="V397">
        <v>0.52</v>
      </c>
      <c r="W397">
        <v>0.71199999999999997</v>
      </c>
      <c r="X397">
        <v>0.71399999999999997</v>
      </c>
      <c r="Y397">
        <v>0</v>
      </c>
      <c r="Z397">
        <v>0</v>
      </c>
      <c r="AA397">
        <v>0</v>
      </c>
      <c r="AB397">
        <v>3</v>
      </c>
      <c r="AC397">
        <v>6248</v>
      </c>
      <c r="AD397">
        <v>4602</v>
      </c>
      <c r="AE397">
        <v>10850</v>
      </c>
      <c r="AF397">
        <v>78543</v>
      </c>
      <c r="AG397">
        <v>0.58499999999999996</v>
      </c>
      <c r="AH397">
        <v>0.68700000000000006</v>
      </c>
      <c r="AI397">
        <v>0.36199999999999999</v>
      </c>
      <c r="AJ397">
        <v>0.66100000000000003</v>
      </c>
      <c r="AK397">
        <v>0.44700000000000001</v>
      </c>
      <c r="AL397">
        <v>0.67400000000000004</v>
      </c>
      <c r="AM397">
        <v>0.48799999999999999</v>
      </c>
      <c r="AN397">
        <v>0</v>
      </c>
      <c r="AO397">
        <v>0</v>
      </c>
      <c r="AP397">
        <v>0</v>
      </c>
      <c r="AQ397">
        <v>2</v>
      </c>
      <c r="AR397">
        <v>2520</v>
      </c>
      <c r="AS397">
        <v>3344</v>
      </c>
      <c r="AT397">
        <v>5864</v>
      </c>
      <c r="AU397">
        <v>41492</v>
      </c>
      <c r="AV397">
        <f t="shared" si="19"/>
        <v>0.54633333333333334</v>
      </c>
      <c r="AW397">
        <f t="shared" si="20"/>
        <v>0.47533333333333333</v>
      </c>
      <c r="AX397">
        <f t="shared" si="21"/>
        <v>0.38733333333333331</v>
      </c>
      <c r="AY397" s="3" t="str">
        <f>VLOOKUP($B397,[1]queries!$A$2:$V$697,AY$1,FALSE)</f>
        <v>chemical_element</v>
      </c>
      <c r="AZ397" s="3" t="str">
        <f>VLOOKUP($B397,[1]queries!$A$2:$V$697,AZ$1,FALSE)</f>
        <v>SELECT atomic_number, symbol, element, periodic_table_group, period, block, atomic_weight, origin, phase FROM chemical_element WHERE atomic_number &gt;= 2 AND phase = 'solid'</v>
      </c>
      <c r="BA397" s="3" t="str">
        <f>VLOOKUP($B397,[1]queries!$A$2:$V$697,BA$1,FALSE)</f>
        <v>List the atomic_number, symbol, element, periodic_table_group, period, block, atomic_weight, origin and phase of chemical_elements WHERE atomic_number is greater or equal than 2 and phase is equal to solid</v>
      </c>
      <c r="BB397" s="3">
        <f>VLOOKUP($B397,[1]queries!$A$2:$V$697,BB$1,FALSE)</f>
        <v>84</v>
      </c>
      <c r="BC397" s="3">
        <f>VLOOKUP($B397,[1]queries!$A$2:$V$697,BC$1,FALSE)</f>
        <v>9</v>
      </c>
      <c r="BD397" s="3">
        <f>VLOOKUP($B397,[1]queries!$A$2:$V$697,BD$1,FALSE)</f>
        <v>3</v>
      </c>
      <c r="BE397" s="3">
        <f>VLOOKUP($B397,[1]queries!$A$2:$V$697,BE$1,FALSE)</f>
        <v>6</v>
      </c>
      <c r="BF397" s="3">
        <f>VLOOKUP($B397,[1]queries!$A$2:$V$697,BF$1,FALSE)</f>
        <v>1</v>
      </c>
      <c r="BG397" s="3">
        <f>VLOOKUP($B397,[1]queries!$A$2:$V$697,BG$1,FALSE)</f>
        <v>1</v>
      </c>
      <c r="BH397" s="3">
        <f>VLOOKUP($B397,[1]queries!$A$2:$V$697,BH$1,FALSE)</f>
        <v>1</v>
      </c>
      <c r="BI397" s="3">
        <f>VLOOKUP($B397,[1]queries!$A$2:$V$697,BI$1,FALSE)</f>
        <v>0</v>
      </c>
      <c r="BJ397" s="3">
        <f>VLOOKUP($B397,[1]queries!$A$2:$V$697,BJ$1,FALSE)</f>
        <v>0</v>
      </c>
      <c r="BK397" s="3">
        <f>VLOOKUP($B397,[1]queries!$A$2:$V$697,BK$1,FALSE)</f>
        <v>0</v>
      </c>
      <c r="BL397" s="3">
        <f>VLOOKUP($B397,[1]queries!$A$2:$V$697,BL$1,FALSE)</f>
        <v>0</v>
      </c>
      <c r="BM397" s="3">
        <f>VLOOKUP($B397,[1]queries!$A$2:$V$697,BM$1,FALSE)</f>
        <v>0</v>
      </c>
      <c r="BN397" s="3">
        <f>VLOOKUP($B397,[1]queries!$A$2:$V$697,BN$1,FALSE)</f>
        <v>0</v>
      </c>
      <c r="BO397" s="3">
        <f>VLOOKUP($B397,[1]queries!$A$2:$V$697,BO$1,FALSE)</f>
        <v>0</v>
      </c>
      <c r="BP397" s="3">
        <f>VLOOKUP($B397,[1]queries!$A$2:$V$697,BP$1,FALSE)</f>
        <v>0</v>
      </c>
      <c r="BQ397" s="3">
        <f>VLOOKUP($B397,[1]queries!$A$2:$V$697,BQ$1,FALSE)</f>
        <v>9</v>
      </c>
      <c r="BR397" s="3">
        <f>VLOOKUP($B397,[1]queries!$A$2:$V$697,BR$1,FALSE)</f>
        <v>2</v>
      </c>
    </row>
    <row r="398" spans="1:70" x14ac:dyDescent="0.2">
      <c r="A398" s="1">
        <v>397</v>
      </c>
      <c r="B398" t="s">
        <v>450</v>
      </c>
      <c r="C398">
        <v>0.83299999999999996</v>
      </c>
      <c r="D398">
        <v>0.83299999999999996</v>
      </c>
      <c r="E398">
        <v>0.83299999999999996</v>
      </c>
      <c r="F398">
        <v>0.83299999999999996</v>
      </c>
      <c r="G398">
        <v>0.83299999999999996</v>
      </c>
      <c r="H398">
        <v>0.83299999999999996</v>
      </c>
      <c r="I398">
        <v>1</v>
      </c>
      <c r="J398">
        <v>0</v>
      </c>
      <c r="K398">
        <v>0</v>
      </c>
      <c r="L398">
        <v>0</v>
      </c>
      <c r="M398">
        <v>2</v>
      </c>
      <c r="N398">
        <v>448</v>
      </c>
      <c r="O398">
        <v>105</v>
      </c>
      <c r="P398">
        <v>553</v>
      </c>
      <c r="Q398">
        <v>16629</v>
      </c>
      <c r="R398">
        <v>0.83299999999999996</v>
      </c>
      <c r="S398">
        <v>0.83299999999999996</v>
      </c>
      <c r="T398">
        <v>0.83299999999999996</v>
      </c>
      <c r="U398">
        <v>0.83299999999999996</v>
      </c>
      <c r="V398">
        <v>0.83299999999999996</v>
      </c>
      <c r="W398">
        <v>0.83299999999999996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422</v>
      </c>
      <c r="AD398">
        <v>65</v>
      </c>
      <c r="AE398">
        <v>487</v>
      </c>
      <c r="AF398">
        <v>14589</v>
      </c>
      <c r="AG398">
        <v>0.83299999999999996</v>
      </c>
      <c r="AH398">
        <v>0.83299999999999996</v>
      </c>
      <c r="AI398">
        <v>0.83299999999999996</v>
      </c>
      <c r="AJ398">
        <v>0.83299999999999996</v>
      </c>
      <c r="AK398">
        <v>0.83299999999999996</v>
      </c>
      <c r="AL398">
        <v>0.83299999999999996</v>
      </c>
      <c r="AM398">
        <v>1</v>
      </c>
      <c r="AN398">
        <v>0</v>
      </c>
      <c r="AO398">
        <v>0</v>
      </c>
      <c r="AP398">
        <v>0</v>
      </c>
      <c r="AQ398">
        <v>2</v>
      </c>
      <c r="AR398">
        <v>422</v>
      </c>
      <c r="AS398">
        <v>105</v>
      </c>
      <c r="AT398">
        <v>527</v>
      </c>
      <c r="AU398">
        <v>19297</v>
      </c>
      <c r="AV398">
        <f t="shared" si="19"/>
        <v>0.61099999999999999</v>
      </c>
      <c r="AW398">
        <f t="shared" si="20"/>
        <v>0.61099999999999999</v>
      </c>
      <c r="AX398">
        <f t="shared" si="21"/>
        <v>0.61099999999999999</v>
      </c>
      <c r="AY398" s="3" t="str">
        <f>VLOOKUP($B398,[1]queries!$A$2:$V$697,AY$1,FALSE)</f>
        <v>airport</v>
      </c>
      <c r="AZ398" s="3" t="str">
        <f>VLOOKUP($B398,[1]queries!$A$2:$V$697,AZ$1,FALSE)</f>
        <v>SELECT iata_code, icao_code, airport_name, standard_timezone, city, nation FROM airport WHERE city = 'El Arish' AND nation = 'Egypt'</v>
      </c>
      <c r="BA398" s="3" t="str">
        <f>VLOOKUP($B398,[1]queries!$A$2:$V$697,BA$1,FALSE)</f>
        <v>List the iata_code, icao_code, airport_name, standard_timezone, city and nation of airports WHERE city is equal to El Arish and nation is equal to Egypt</v>
      </c>
      <c r="BB398" s="3">
        <f>VLOOKUP($B398,[1]queries!$A$2:$V$697,BB$1,FALSE)</f>
        <v>1</v>
      </c>
      <c r="BC398" s="3">
        <f>VLOOKUP($B398,[1]queries!$A$2:$V$697,BC$1,FALSE)</f>
        <v>6</v>
      </c>
      <c r="BD398" s="3">
        <f>VLOOKUP($B398,[1]queries!$A$2:$V$697,BD$1,FALSE)</f>
        <v>0</v>
      </c>
      <c r="BE398" s="3">
        <f>VLOOKUP($B398,[1]queries!$A$2:$V$697,BE$1,FALSE)</f>
        <v>6</v>
      </c>
      <c r="BF398" s="3">
        <f>VLOOKUP($B398,[1]queries!$A$2:$V$697,BF$1,FALSE)</f>
        <v>1</v>
      </c>
      <c r="BG398" s="3">
        <f>VLOOKUP($B398,[1]queries!$A$2:$V$697,BG$1,FALSE)</f>
        <v>0</v>
      </c>
      <c r="BH398" s="3">
        <f>VLOOKUP($B398,[1]queries!$A$2:$V$697,BH$1,FALSE)</f>
        <v>2</v>
      </c>
      <c r="BI398" s="3">
        <f>VLOOKUP($B398,[1]queries!$A$2:$V$697,BI$1,FALSE)</f>
        <v>0</v>
      </c>
      <c r="BJ398" s="3">
        <f>VLOOKUP($B398,[1]queries!$A$2:$V$697,BJ$1,FALSE)</f>
        <v>0</v>
      </c>
      <c r="BK398" s="3">
        <f>VLOOKUP($B398,[1]queries!$A$2:$V$697,BK$1,FALSE)</f>
        <v>0</v>
      </c>
      <c r="BL398" s="3">
        <f>VLOOKUP($B398,[1]queries!$A$2:$V$697,BL$1,FALSE)</f>
        <v>0</v>
      </c>
      <c r="BM398" s="3">
        <f>VLOOKUP($B398,[1]queries!$A$2:$V$697,BM$1,FALSE)</f>
        <v>0</v>
      </c>
      <c r="BN398" s="3">
        <f>VLOOKUP($B398,[1]queries!$A$2:$V$697,BN$1,FALSE)</f>
        <v>0</v>
      </c>
      <c r="BO398" s="3">
        <f>VLOOKUP($B398,[1]queries!$A$2:$V$697,BO$1,FALSE)</f>
        <v>0</v>
      </c>
      <c r="BP398" s="3">
        <f>VLOOKUP($B398,[1]queries!$A$2:$V$697,BP$1,FALSE)</f>
        <v>0</v>
      </c>
      <c r="BQ398" s="3" t="str">
        <f>VLOOKUP($B398,[1]queries!$A$2:$V$697,BQ$1,FALSE)</f>
        <v/>
      </c>
      <c r="BR398" s="3" t="str">
        <f>VLOOKUP($B398,[1]queries!$A$2:$V$697,BR$1,FALSE)</f>
        <v/>
      </c>
    </row>
    <row r="399" spans="1:70" x14ac:dyDescent="0.2">
      <c r="A399" s="1">
        <v>398</v>
      </c>
      <c r="B399" t="s">
        <v>451</v>
      </c>
      <c r="C399">
        <v>0.87</v>
      </c>
      <c r="D399">
        <v>0.88900000000000001</v>
      </c>
      <c r="E399">
        <v>0.85499999999999998</v>
      </c>
      <c r="F399">
        <v>0.89100000000000001</v>
      </c>
      <c r="G399">
        <v>0.86199999999999999</v>
      </c>
      <c r="H399">
        <v>0.89</v>
      </c>
      <c r="I399">
        <v>0.90900000000000003</v>
      </c>
      <c r="J399">
        <v>0</v>
      </c>
      <c r="K399">
        <v>0</v>
      </c>
      <c r="L399">
        <v>0</v>
      </c>
      <c r="M399">
        <v>2</v>
      </c>
      <c r="N399">
        <v>929</v>
      </c>
      <c r="O399">
        <v>763</v>
      </c>
      <c r="P399">
        <v>1692</v>
      </c>
      <c r="Q399">
        <v>26730</v>
      </c>
      <c r="R399">
        <v>0.82</v>
      </c>
      <c r="S399">
        <v>0.83599999999999997</v>
      </c>
      <c r="T399">
        <v>0.90900000000000003</v>
      </c>
      <c r="U399">
        <v>0.92700000000000005</v>
      </c>
      <c r="V399">
        <v>0.86199999999999999</v>
      </c>
      <c r="W399">
        <v>0.879</v>
      </c>
      <c r="X399">
        <v>0.91700000000000004</v>
      </c>
      <c r="Y399">
        <v>0</v>
      </c>
      <c r="Z399">
        <v>0</v>
      </c>
      <c r="AA399">
        <v>0</v>
      </c>
      <c r="AB399">
        <v>2</v>
      </c>
      <c r="AC399">
        <v>999</v>
      </c>
      <c r="AD399">
        <v>912</v>
      </c>
      <c r="AE399">
        <v>1911</v>
      </c>
      <c r="AF399">
        <v>28376</v>
      </c>
      <c r="AG399">
        <v>0.80600000000000005</v>
      </c>
      <c r="AH399">
        <v>0.82299999999999995</v>
      </c>
      <c r="AI399">
        <v>0.90900000000000003</v>
      </c>
      <c r="AJ399">
        <v>0.92700000000000005</v>
      </c>
      <c r="AK399">
        <v>0.85499999999999998</v>
      </c>
      <c r="AL399">
        <v>0.872</v>
      </c>
      <c r="AM399">
        <v>0.91700000000000004</v>
      </c>
      <c r="AN399">
        <v>0</v>
      </c>
      <c r="AO399">
        <v>0</v>
      </c>
      <c r="AP399">
        <v>0</v>
      </c>
      <c r="AQ399">
        <v>2</v>
      </c>
      <c r="AR399">
        <v>997</v>
      </c>
      <c r="AS399">
        <v>918</v>
      </c>
      <c r="AT399">
        <v>1915</v>
      </c>
      <c r="AU399">
        <v>28809</v>
      </c>
      <c r="AV399">
        <f t="shared" si="19"/>
        <v>0.59966666666666668</v>
      </c>
      <c r="AW399">
        <f t="shared" si="20"/>
        <v>0.59866666666666668</v>
      </c>
      <c r="AX399">
        <f t="shared" si="21"/>
        <v>0.59633333333333338</v>
      </c>
      <c r="AY399" s="3" t="str">
        <f>VLOOKUP($B399,[1]queries!$A$2:$V$697,AY$1,FALSE)</f>
        <v>chemical_element</v>
      </c>
      <c r="AZ399" s="3" t="str">
        <f>VLOOKUP($B399,[1]queries!$A$2:$V$697,AZ$1,FALSE)</f>
        <v>SELECT atomic_number, symbol, element, periodic_table_group, period, block, atomic_weight, origin, phase FROM chemical_element WHERE atomic_weight &gt;= 1.008 AND phase = 'gas'</v>
      </c>
      <c r="BA399" s="3" t="str">
        <f>VLOOKUP($B399,[1]queries!$A$2:$V$697,BA$1,FALSE)</f>
        <v>List the atomic_number, symbol, element, periodic_table_group, period, block, atomic_weight, origin and phase of chemical_elements WHERE atomic_weight is greater or equal than 1.008 and phase is equal to gas</v>
      </c>
      <c r="BB399" s="3">
        <f>VLOOKUP($B399,[1]queries!$A$2:$V$697,BB$1,FALSE)</f>
        <v>11</v>
      </c>
      <c r="BC399" s="3">
        <f>VLOOKUP($B399,[1]queries!$A$2:$V$697,BC$1,FALSE)</f>
        <v>9</v>
      </c>
      <c r="BD399" s="3">
        <f>VLOOKUP($B399,[1]queries!$A$2:$V$697,BD$1,FALSE)</f>
        <v>3</v>
      </c>
      <c r="BE399" s="3">
        <f>VLOOKUP($B399,[1]queries!$A$2:$V$697,BE$1,FALSE)</f>
        <v>6</v>
      </c>
      <c r="BF399" s="3">
        <f>VLOOKUP($B399,[1]queries!$A$2:$V$697,BF$1,FALSE)</f>
        <v>1</v>
      </c>
      <c r="BG399" s="3">
        <f>VLOOKUP($B399,[1]queries!$A$2:$V$697,BG$1,FALSE)</f>
        <v>1</v>
      </c>
      <c r="BH399" s="3">
        <f>VLOOKUP($B399,[1]queries!$A$2:$V$697,BH$1,FALSE)</f>
        <v>1</v>
      </c>
      <c r="BI399" s="3">
        <f>VLOOKUP($B399,[1]queries!$A$2:$V$697,BI$1,FALSE)</f>
        <v>0</v>
      </c>
      <c r="BJ399" s="3">
        <f>VLOOKUP($B399,[1]queries!$A$2:$V$697,BJ$1,FALSE)</f>
        <v>0</v>
      </c>
      <c r="BK399" s="3">
        <f>VLOOKUP($B399,[1]queries!$A$2:$V$697,BK$1,FALSE)</f>
        <v>0</v>
      </c>
      <c r="BL399" s="3">
        <f>VLOOKUP($B399,[1]queries!$A$2:$V$697,BL$1,FALSE)</f>
        <v>0</v>
      </c>
      <c r="BM399" s="3">
        <f>VLOOKUP($B399,[1]queries!$A$2:$V$697,BM$1,FALSE)</f>
        <v>0</v>
      </c>
      <c r="BN399" s="3">
        <f>VLOOKUP($B399,[1]queries!$A$2:$V$697,BN$1,FALSE)</f>
        <v>0</v>
      </c>
      <c r="BO399" s="3">
        <f>VLOOKUP($B399,[1]queries!$A$2:$V$697,BO$1,FALSE)</f>
        <v>0</v>
      </c>
      <c r="BP399" s="3">
        <f>VLOOKUP($B399,[1]queries!$A$2:$V$697,BP$1,FALSE)</f>
        <v>0</v>
      </c>
      <c r="BQ399" s="3">
        <f>VLOOKUP($B399,[1]queries!$A$2:$V$697,BQ$1,FALSE)</f>
        <v>9</v>
      </c>
      <c r="BR399" s="3">
        <f>VLOOKUP($B399,[1]queries!$A$2:$V$697,BR$1,FALSE)</f>
        <v>2</v>
      </c>
    </row>
    <row r="400" spans="1:70" x14ac:dyDescent="0.2">
      <c r="A400" s="1">
        <v>399</v>
      </c>
      <c r="B400" t="s">
        <v>452</v>
      </c>
      <c r="C400">
        <v>0.85699999999999998</v>
      </c>
      <c r="D400">
        <v>0.85699999999999998</v>
      </c>
      <c r="E400">
        <v>0.85699999999999998</v>
      </c>
      <c r="F400">
        <v>0.85699999999999998</v>
      </c>
      <c r="G400">
        <v>0.85699999999999998</v>
      </c>
      <c r="H400">
        <v>0.85699999999999998</v>
      </c>
      <c r="I400">
        <v>1</v>
      </c>
      <c r="J400">
        <v>0</v>
      </c>
      <c r="K400">
        <v>0</v>
      </c>
      <c r="L400">
        <v>0</v>
      </c>
      <c r="M400">
        <v>2</v>
      </c>
      <c r="N400">
        <v>524</v>
      </c>
      <c r="O400">
        <v>83</v>
      </c>
      <c r="P400">
        <v>607</v>
      </c>
      <c r="Q400">
        <v>16990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214</v>
      </c>
      <c r="AD400">
        <v>2</v>
      </c>
      <c r="AE400">
        <v>216</v>
      </c>
      <c r="AF400">
        <v>6963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210</v>
      </c>
      <c r="AS400">
        <v>2</v>
      </c>
      <c r="AT400">
        <v>212</v>
      </c>
      <c r="AU400">
        <v>9028</v>
      </c>
      <c r="AV400">
        <f t="shared" si="19"/>
        <v>0.61899999999999999</v>
      </c>
      <c r="AW400">
        <f t="shared" si="20"/>
        <v>0.33333333333333331</v>
      </c>
      <c r="AX400">
        <f t="shared" si="21"/>
        <v>0.33333333333333331</v>
      </c>
      <c r="AY400" s="3" t="str">
        <f>VLOOKUP($B400,[1]queries!$A$2:$V$697,AY$1,FALSE)</f>
        <v>chemical_element</v>
      </c>
      <c r="AZ400" s="3" t="str">
        <f>VLOOKUP($B400,[1]queries!$A$2:$V$697,AZ$1,FALSE)</f>
        <v>SELECT atomic_number, symbol, element, periodic_table_group, period, block, atomic_weight, origin, phase FROM chemical_element WHERE atomic_number &lt;= 1 AND phase = 'gas'</v>
      </c>
      <c r="BA400" s="3" t="str">
        <f>VLOOKUP($B400,[1]queries!$A$2:$V$697,BA$1,FALSE)</f>
        <v>List the atomic_number, symbol, element, periodic_table_group, period, block, atomic_weight, origin and phase of chemical_elements WHERE atomic_number is smaller or equal than 1 and phase is equal to gas</v>
      </c>
      <c r="BB400" s="3">
        <f>VLOOKUP($B400,[1]queries!$A$2:$V$697,BB$1,FALSE)</f>
        <v>1</v>
      </c>
      <c r="BC400" s="3">
        <f>VLOOKUP($B400,[1]queries!$A$2:$V$697,BC$1,FALSE)</f>
        <v>9</v>
      </c>
      <c r="BD400" s="3">
        <f>VLOOKUP($B400,[1]queries!$A$2:$V$697,BD$1,FALSE)</f>
        <v>3</v>
      </c>
      <c r="BE400" s="3">
        <f>VLOOKUP($B400,[1]queries!$A$2:$V$697,BE$1,FALSE)</f>
        <v>6</v>
      </c>
      <c r="BF400" s="3">
        <f>VLOOKUP($B400,[1]queries!$A$2:$V$697,BF$1,FALSE)</f>
        <v>1</v>
      </c>
      <c r="BG400" s="3">
        <f>VLOOKUP($B400,[1]queries!$A$2:$V$697,BG$1,FALSE)</f>
        <v>1</v>
      </c>
      <c r="BH400" s="3">
        <f>VLOOKUP($B400,[1]queries!$A$2:$V$697,BH$1,FALSE)</f>
        <v>1</v>
      </c>
      <c r="BI400" s="3">
        <f>VLOOKUP($B400,[1]queries!$A$2:$V$697,BI$1,FALSE)</f>
        <v>0</v>
      </c>
      <c r="BJ400" s="3">
        <f>VLOOKUP($B400,[1]queries!$A$2:$V$697,BJ$1,FALSE)</f>
        <v>0</v>
      </c>
      <c r="BK400" s="3">
        <f>VLOOKUP($B400,[1]queries!$A$2:$V$697,BK$1,FALSE)</f>
        <v>0</v>
      </c>
      <c r="BL400" s="3">
        <f>VLOOKUP($B400,[1]queries!$A$2:$V$697,BL$1,FALSE)</f>
        <v>0</v>
      </c>
      <c r="BM400" s="3">
        <f>VLOOKUP($B400,[1]queries!$A$2:$V$697,BM$1,FALSE)</f>
        <v>0</v>
      </c>
      <c r="BN400" s="3">
        <f>VLOOKUP($B400,[1]queries!$A$2:$V$697,BN$1,FALSE)</f>
        <v>0</v>
      </c>
      <c r="BO400" s="3">
        <f>VLOOKUP($B400,[1]queries!$A$2:$V$697,BO$1,FALSE)</f>
        <v>0</v>
      </c>
      <c r="BP400" s="3">
        <f>VLOOKUP($B400,[1]queries!$A$2:$V$697,BP$1,FALSE)</f>
        <v>0</v>
      </c>
      <c r="BQ400" s="3">
        <f>VLOOKUP($B400,[1]queries!$A$2:$V$697,BQ$1,FALSE)</f>
        <v>9</v>
      </c>
      <c r="BR400" s="3">
        <f>VLOOKUP($B400,[1]queries!$A$2:$V$697,BR$1,FALSE)</f>
        <v>2</v>
      </c>
    </row>
    <row r="401" spans="1:70" x14ac:dyDescent="0.2">
      <c r="A401" s="1">
        <v>400</v>
      </c>
      <c r="B401" t="s">
        <v>453</v>
      </c>
      <c r="C401">
        <v>0.83299999999999996</v>
      </c>
      <c r="D401">
        <v>0.83299999999999996</v>
      </c>
      <c r="E401">
        <v>0.83299999999999996</v>
      </c>
      <c r="F401">
        <v>0.83299999999999996</v>
      </c>
      <c r="G401">
        <v>0.83299999999999996</v>
      </c>
      <c r="H401">
        <v>0.83299999999999996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449</v>
      </c>
      <c r="O401">
        <v>107</v>
      </c>
      <c r="P401">
        <v>556</v>
      </c>
      <c r="Q401">
        <v>14016</v>
      </c>
      <c r="R401">
        <v>0.83299999999999996</v>
      </c>
      <c r="S401">
        <v>0.83299999999999996</v>
      </c>
      <c r="T401">
        <v>0.83299999999999996</v>
      </c>
      <c r="U401">
        <v>0.83299999999999996</v>
      </c>
      <c r="V401">
        <v>0.83299999999999996</v>
      </c>
      <c r="W401">
        <v>0.83299999999999996</v>
      </c>
      <c r="X401">
        <v>1</v>
      </c>
      <c r="Y401">
        <v>0</v>
      </c>
      <c r="Z401">
        <v>0</v>
      </c>
      <c r="AA401">
        <v>0</v>
      </c>
      <c r="AB401">
        <v>2</v>
      </c>
      <c r="AC401">
        <v>423</v>
      </c>
      <c r="AD401">
        <v>107</v>
      </c>
      <c r="AE401">
        <v>530</v>
      </c>
      <c r="AF401">
        <v>15012</v>
      </c>
      <c r="AG401">
        <v>0.83299999999999996</v>
      </c>
      <c r="AH401">
        <v>0.83299999999999996</v>
      </c>
      <c r="AI401">
        <v>0.83299999999999996</v>
      </c>
      <c r="AJ401">
        <v>0.83299999999999996</v>
      </c>
      <c r="AK401">
        <v>0.83299999999999996</v>
      </c>
      <c r="AL401">
        <v>0.83299999999999996</v>
      </c>
      <c r="AM401">
        <v>1</v>
      </c>
      <c r="AN401">
        <v>0</v>
      </c>
      <c r="AO401">
        <v>0</v>
      </c>
      <c r="AP401">
        <v>0</v>
      </c>
      <c r="AQ401">
        <v>2</v>
      </c>
      <c r="AR401">
        <v>423</v>
      </c>
      <c r="AS401">
        <v>107</v>
      </c>
      <c r="AT401">
        <v>530</v>
      </c>
      <c r="AU401">
        <v>18512</v>
      </c>
      <c r="AV401">
        <f t="shared" si="19"/>
        <v>0.61099999999999999</v>
      </c>
      <c r="AW401">
        <f t="shared" si="20"/>
        <v>0.61099999999999999</v>
      </c>
      <c r="AX401">
        <f t="shared" si="21"/>
        <v>0.61099999999999999</v>
      </c>
      <c r="AY401" s="3" t="str">
        <f>VLOOKUP($B401,[1]queries!$A$2:$V$697,AY$1,FALSE)</f>
        <v>airport</v>
      </c>
      <c r="AZ401" s="3" t="str">
        <f>VLOOKUP($B401,[1]queries!$A$2:$V$697,AZ$1,FALSE)</f>
        <v>SELECT iata_code, icao_code, airport_name, standard_timezone, city, nation FROM airport WHERE city = 'Arrabury' AND nation = 'Australia'</v>
      </c>
      <c r="BA401" s="3" t="str">
        <f>VLOOKUP($B401,[1]queries!$A$2:$V$697,BA$1,FALSE)</f>
        <v>List the iata_code, icao_code, airport_name, standard_timezone, city and nation of airports WHERE city is equal to Arrabury and nation is equal to Australia</v>
      </c>
      <c r="BB401" s="3">
        <f>VLOOKUP($B401,[1]queries!$A$2:$V$697,BB$1,FALSE)</f>
        <v>1</v>
      </c>
      <c r="BC401" s="3">
        <f>VLOOKUP($B401,[1]queries!$A$2:$V$697,BC$1,FALSE)</f>
        <v>6</v>
      </c>
      <c r="BD401" s="3">
        <f>VLOOKUP($B401,[1]queries!$A$2:$V$697,BD$1,FALSE)</f>
        <v>0</v>
      </c>
      <c r="BE401" s="3">
        <f>VLOOKUP($B401,[1]queries!$A$2:$V$697,BE$1,FALSE)</f>
        <v>6</v>
      </c>
      <c r="BF401" s="3">
        <f>VLOOKUP($B401,[1]queries!$A$2:$V$697,BF$1,FALSE)</f>
        <v>1</v>
      </c>
      <c r="BG401" s="3">
        <f>VLOOKUP($B401,[1]queries!$A$2:$V$697,BG$1,FALSE)</f>
        <v>0</v>
      </c>
      <c r="BH401" s="3">
        <f>VLOOKUP($B401,[1]queries!$A$2:$V$697,BH$1,FALSE)</f>
        <v>2</v>
      </c>
      <c r="BI401" s="3">
        <f>VLOOKUP($B401,[1]queries!$A$2:$V$697,BI$1,FALSE)</f>
        <v>0</v>
      </c>
      <c r="BJ401" s="3">
        <f>VLOOKUP($B401,[1]queries!$A$2:$V$697,BJ$1,FALSE)</f>
        <v>0</v>
      </c>
      <c r="BK401" s="3">
        <f>VLOOKUP($B401,[1]queries!$A$2:$V$697,BK$1,FALSE)</f>
        <v>0</v>
      </c>
      <c r="BL401" s="3">
        <f>VLOOKUP($B401,[1]queries!$A$2:$V$697,BL$1,FALSE)</f>
        <v>0</v>
      </c>
      <c r="BM401" s="3">
        <f>VLOOKUP($B401,[1]queries!$A$2:$V$697,BM$1,FALSE)</f>
        <v>0</v>
      </c>
      <c r="BN401" s="3">
        <f>VLOOKUP($B401,[1]queries!$A$2:$V$697,BN$1,FALSE)</f>
        <v>0</v>
      </c>
      <c r="BO401" s="3">
        <f>VLOOKUP($B401,[1]queries!$A$2:$V$697,BO$1,FALSE)</f>
        <v>0</v>
      </c>
      <c r="BP401" s="3">
        <f>VLOOKUP($B401,[1]queries!$A$2:$V$697,BP$1,FALSE)</f>
        <v>0</v>
      </c>
      <c r="BQ401" s="3" t="str">
        <f>VLOOKUP($B401,[1]queries!$A$2:$V$697,BQ$1,FALSE)</f>
        <v/>
      </c>
      <c r="BR401" s="3" t="str">
        <f>VLOOKUP($B401,[1]queries!$A$2:$V$697,BR$1,FALSE)</f>
        <v/>
      </c>
    </row>
    <row r="402" spans="1:70" x14ac:dyDescent="0.2">
      <c r="A402" s="1">
        <v>401</v>
      </c>
      <c r="B402" t="s">
        <v>454</v>
      </c>
      <c r="C402">
        <v>0.85699999999999998</v>
      </c>
      <c r="D402">
        <v>0.85699999999999998</v>
      </c>
      <c r="E402">
        <v>0.85699999999999998</v>
      </c>
      <c r="F402">
        <v>0.85699999999999998</v>
      </c>
      <c r="G402">
        <v>0.85699999999999998</v>
      </c>
      <c r="H402">
        <v>0.85699999999999998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527</v>
      </c>
      <c r="O402">
        <v>129</v>
      </c>
      <c r="P402">
        <v>656</v>
      </c>
      <c r="Q402">
        <v>22490</v>
      </c>
      <c r="R402">
        <v>0.625</v>
      </c>
      <c r="S402">
        <v>0.625</v>
      </c>
      <c r="T402">
        <v>0.71399999999999997</v>
      </c>
      <c r="U402">
        <v>0.71399999999999997</v>
      </c>
      <c r="V402">
        <v>0.66700000000000004</v>
      </c>
      <c r="W402">
        <v>0.66700000000000004</v>
      </c>
      <c r="X402">
        <v>0.5</v>
      </c>
      <c r="Y402">
        <v>0</v>
      </c>
      <c r="Z402">
        <v>0</v>
      </c>
      <c r="AA402">
        <v>0</v>
      </c>
      <c r="AB402">
        <v>3</v>
      </c>
      <c r="AC402">
        <v>886</v>
      </c>
      <c r="AD402">
        <v>143</v>
      </c>
      <c r="AE402">
        <v>1029</v>
      </c>
      <c r="AF402">
        <v>27487</v>
      </c>
      <c r="AG402">
        <v>0.71399999999999997</v>
      </c>
      <c r="AH402">
        <v>0.71399999999999997</v>
      </c>
      <c r="AI402">
        <v>0.71399999999999997</v>
      </c>
      <c r="AJ402">
        <v>0.71399999999999997</v>
      </c>
      <c r="AK402">
        <v>0.71399999999999997</v>
      </c>
      <c r="AL402">
        <v>0.71399999999999997</v>
      </c>
      <c r="AM402">
        <v>1</v>
      </c>
      <c r="AN402">
        <v>0</v>
      </c>
      <c r="AO402">
        <v>0</v>
      </c>
      <c r="AP402">
        <v>0</v>
      </c>
      <c r="AQ402">
        <v>2</v>
      </c>
      <c r="AR402">
        <v>515</v>
      </c>
      <c r="AS402">
        <v>156</v>
      </c>
      <c r="AT402">
        <v>671</v>
      </c>
      <c r="AU402">
        <v>19645</v>
      </c>
      <c r="AV402">
        <f t="shared" si="19"/>
        <v>0.61899999999999999</v>
      </c>
      <c r="AW402">
        <f t="shared" si="20"/>
        <v>0.38900000000000001</v>
      </c>
      <c r="AX402">
        <f t="shared" si="21"/>
        <v>0.57133333333333336</v>
      </c>
      <c r="AY402" s="3" t="str">
        <f>VLOOKUP($B402,[1]queries!$A$2:$V$697,AY$1,FALSE)</f>
        <v>chemical_element</v>
      </c>
      <c r="AZ402" s="3" t="str">
        <f>VLOOKUP($B402,[1]queries!$A$2:$V$697,AZ$1,FALSE)</f>
        <v>SELECT atomic_number, symbol, element, periodic_table_group, period, block, atomic_weight, origin, phase FROM chemical_element WHERE atomic_weight = 1.008 AND phase = 'gas'</v>
      </c>
      <c r="BA402" s="3" t="str">
        <f>VLOOKUP($B402,[1]queries!$A$2:$V$697,BA$1,FALSE)</f>
        <v>List the atomic_number, symbol, element, periodic_table_group, period, block, atomic_weight, origin and phase of chemical_elements WHERE atomic_weight is equal to 1.008 and phase is equal to gas</v>
      </c>
      <c r="BB402" s="3">
        <f>VLOOKUP($B402,[1]queries!$A$2:$V$697,BB$1,FALSE)</f>
        <v>1</v>
      </c>
      <c r="BC402" s="3">
        <f>VLOOKUP($B402,[1]queries!$A$2:$V$697,BC$1,FALSE)</f>
        <v>9</v>
      </c>
      <c r="BD402" s="3">
        <f>VLOOKUP($B402,[1]queries!$A$2:$V$697,BD$1,FALSE)</f>
        <v>3</v>
      </c>
      <c r="BE402" s="3">
        <f>VLOOKUP($B402,[1]queries!$A$2:$V$697,BE$1,FALSE)</f>
        <v>6</v>
      </c>
      <c r="BF402" s="3">
        <f>VLOOKUP($B402,[1]queries!$A$2:$V$697,BF$1,FALSE)</f>
        <v>1</v>
      </c>
      <c r="BG402" s="3">
        <f>VLOOKUP($B402,[1]queries!$A$2:$V$697,BG$1,FALSE)</f>
        <v>1</v>
      </c>
      <c r="BH402" s="3">
        <f>VLOOKUP($B402,[1]queries!$A$2:$V$697,BH$1,FALSE)</f>
        <v>1</v>
      </c>
      <c r="BI402" s="3">
        <f>VLOOKUP($B402,[1]queries!$A$2:$V$697,BI$1,FALSE)</f>
        <v>0</v>
      </c>
      <c r="BJ402" s="3">
        <f>VLOOKUP($B402,[1]queries!$A$2:$V$697,BJ$1,FALSE)</f>
        <v>0</v>
      </c>
      <c r="BK402" s="3">
        <f>VLOOKUP($B402,[1]queries!$A$2:$V$697,BK$1,FALSE)</f>
        <v>0</v>
      </c>
      <c r="BL402" s="3">
        <f>VLOOKUP($B402,[1]queries!$A$2:$V$697,BL$1,FALSE)</f>
        <v>0</v>
      </c>
      <c r="BM402" s="3">
        <f>VLOOKUP($B402,[1]queries!$A$2:$V$697,BM$1,FALSE)</f>
        <v>0</v>
      </c>
      <c r="BN402" s="3">
        <f>VLOOKUP($B402,[1]queries!$A$2:$V$697,BN$1,FALSE)</f>
        <v>0</v>
      </c>
      <c r="BO402" s="3">
        <f>VLOOKUP($B402,[1]queries!$A$2:$V$697,BO$1,FALSE)</f>
        <v>0</v>
      </c>
      <c r="BP402" s="3">
        <f>VLOOKUP($B402,[1]queries!$A$2:$V$697,BP$1,FALSE)</f>
        <v>0</v>
      </c>
      <c r="BQ402" s="3">
        <f>VLOOKUP($B402,[1]queries!$A$2:$V$697,BQ$1,FALSE)</f>
        <v>9</v>
      </c>
      <c r="BR402" s="3">
        <f>VLOOKUP($B402,[1]queries!$A$2:$V$697,BR$1,FALSE)</f>
        <v>2</v>
      </c>
    </row>
    <row r="403" spans="1:70" x14ac:dyDescent="0.2">
      <c r="A403" s="1">
        <v>402</v>
      </c>
      <c r="B403" t="s">
        <v>455</v>
      </c>
      <c r="C403">
        <v>0.87</v>
      </c>
      <c r="D403">
        <v>0.88900000000000001</v>
      </c>
      <c r="E403">
        <v>0.85499999999999998</v>
      </c>
      <c r="F403">
        <v>0.89100000000000001</v>
      </c>
      <c r="G403">
        <v>0.86199999999999999</v>
      </c>
      <c r="H403">
        <v>0.89</v>
      </c>
      <c r="I403">
        <v>0.90900000000000003</v>
      </c>
      <c r="J403">
        <v>0</v>
      </c>
      <c r="K403">
        <v>0</v>
      </c>
      <c r="L403">
        <v>0</v>
      </c>
      <c r="M403">
        <v>2</v>
      </c>
      <c r="N403">
        <v>934</v>
      </c>
      <c r="O403">
        <v>772</v>
      </c>
      <c r="P403">
        <v>1706</v>
      </c>
      <c r="Q403">
        <v>22283</v>
      </c>
      <c r="R403">
        <v>0.72499999999999998</v>
      </c>
      <c r="S403">
        <v>0.73899999999999999</v>
      </c>
      <c r="T403">
        <v>0.90900000000000003</v>
      </c>
      <c r="U403">
        <v>0.92700000000000005</v>
      </c>
      <c r="V403">
        <v>0.80600000000000005</v>
      </c>
      <c r="W403">
        <v>0.82299999999999995</v>
      </c>
      <c r="X403">
        <v>0.91700000000000004</v>
      </c>
      <c r="Y403">
        <v>0</v>
      </c>
      <c r="Z403">
        <v>0</v>
      </c>
      <c r="AA403">
        <v>0</v>
      </c>
      <c r="AB403">
        <v>2</v>
      </c>
      <c r="AC403">
        <v>1088</v>
      </c>
      <c r="AD403">
        <v>1005</v>
      </c>
      <c r="AE403">
        <v>2093</v>
      </c>
      <c r="AF403">
        <v>23215</v>
      </c>
      <c r="AG403">
        <v>0.72499999999999998</v>
      </c>
      <c r="AH403">
        <v>0.73899999999999999</v>
      </c>
      <c r="AI403">
        <v>0.90900000000000003</v>
      </c>
      <c r="AJ403">
        <v>0.92700000000000005</v>
      </c>
      <c r="AK403">
        <v>0.80600000000000005</v>
      </c>
      <c r="AL403">
        <v>0.82299999999999995</v>
      </c>
      <c r="AM403">
        <v>0.91700000000000004</v>
      </c>
      <c r="AN403">
        <v>0</v>
      </c>
      <c r="AO403">
        <v>0</v>
      </c>
      <c r="AP403">
        <v>0</v>
      </c>
      <c r="AQ403">
        <v>2</v>
      </c>
      <c r="AR403">
        <v>1085</v>
      </c>
      <c r="AS403">
        <v>1010</v>
      </c>
      <c r="AT403">
        <v>2095</v>
      </c>
      <c r="AU403">
        <v>23265</v>
      </c>
      <c r="AV403">
        <f t="shared" si="19"/>
        <v>0.59966666666666668</v>
      </c>
      <c r="AW403">
        <f t="shared" si="20"/>
        <v>0.57999999999999996</v>
      </c>
      <c r="AX403">
        <f t="shared" si="21"/>
        <v>0.57999999999999996</v>
      </c>
      <c r="AY403" s="3" t="str">
        <f>VLOOKUP($B403,[1]queries!$A$2:$V$697,AY$1,FALSE)</f>
        <v>chemical_element</v>
      </c>
      <c r="AZ403" s="3" t="str">
        <f>VLOOKUP($B403,[1]queries!$A$2:$V$697,AZ$1,FALSE)</f>
        <v>SELECT atomic_number, symbol, element, periodic_table_group, period, block, atomic_weight, origin, phase FROM chemical_element WHERE atomic_number &gt;= 1 AND phase = 'gas'</v>
      </c>
      <c r="BA403" s="3" t="str">
        <f>VLOOKUP($B403,[1]queries!$A$2:$V$697,BA$1,FALSE)</f>
        <v>List the atomic_number, symbol, element, periodic_table_group, period, block, atomic_weight, origin and phase of chemical_elements WHERE atomic_number is greater or equal than 1 and phase is equal to gas</v>
      </c>
      <c r="BB403" s="3">
        <f>VLOOKUP($B403,[1]queries!$A$2:$V$697,BB$1,FALSE)</f>
        <v>11</v>
      </c>
      <c r="BC403" s="3">
        <f>VLOOKUP($B403,[1]queries!$A$2:$V$697,BC$1,FALSE)</f>
        <v>9</v>
      </c>
      <c r="BD403" s="3">
        <f>VLOOKUP($B403,[1]queries!$A$2:$V$697,BD$1,FALSE)</f>
        <v>3</v>
      </c>
      <c r="BE403" s="3">
        <f>VLOOKUP($B403,[1]queries!$A$2:$V$697,BE$1,FALSE)</f>
        <v>6</v>
      </c>
      <c r="BF403" s="3">
        <f>VLOOKUP($B403,[1]queries!$A$2:$V$697,BF$1,FALSE)</f>
        <v>1</v>
      </c>
      <c r="BG403" s="3">
        <f>VLOOKUP($B403,[1]queries!$A$2:$V$697,BG$1,FALSE)</f>
        <v>1</v>
      </c>
      <c r="BH403" s="3">
        <f>VLOOKUP($B403,[1]queries!$A$2:$V$697,BH$1,FALSE)</f>
        <v>1</v>
      </c>
      <c r="BI403" s="3">
        <f>VLOOKUP($B403,[1]queries!$A$2:$V$697,BI$1,FALSE)</f>
        <v>0</v>
      </c>
      <c r="BJ403" s="3">
        <f>VLOOKUP($B403,[1]queries!$A$2:$V$697,BJ$1,FALSE)</f>
        <v>0</v>
      </c>
      <c r="BK403" s="3">
        <f>VLOOKUP($B403,[1]queries!$A$2:$V$697,BK$1,FALSE)</f>
        <v>0</v>
      </c>
      <c r="BL403" s="3">
        <f>VLOOKUP($B403,[1]queries!$A$2:$V$697,BL$1,FALSE)</f>
        <v>0</v>
      </c>
      <c r="BM403" s="3">
        <f>VLOOKUP($B403,[1]queries!$A$2:$V$697,BM$1,FALSE)</f>
        <v>0</v>
      </c>
      <c r="BN403" s="3">
        <f>VLOOKUP($B403,[1]queries!$A$2:$V$697,BN$1,FALSE)</f>
        <v>0</v>
      </c>
      <c r="BO403" s="3">
        <f>VLOOKUP($B403,[1]queries!$A$2:$V$697,BO$1,FALSE)</f>
        <v>0</v>
      </c>
      <c r="BP403" s="3">
        <f>VLOOKUP($B403,[1]queries!$A$2:$V$697,BP$1,FALSE)</f>
        <v>0</v>
      </c>
      <c r="BQ403" s="3">
        <f>VLOOKUP($B403,[1]queries!$A$2:$V$697,BQ$1,FALSE)</f>
        <v>9</v>
      </c>
      <c r="BR403" s="3">
        <f>VLOOKUP($B403,[1]queries!$A$2:$V$697,BR$1,FALSE)</f>
        <v>2</v>
      </c>
    </row>
    <row r="404" spans="1:70" x14ac:dyDescent="0.2">
      <c r="A404" s="1">
        <v>403</v>
      </c>
      <c r="B404" t="s">
        <v>456</v>
      </c>
      <c r="C404">
        <v>0.41199999999999998</v>
      </c>
      <c r="D404">
        <v>0.41199999999999998</v>
      </c>
      <c r="E404">
        <v>0.13800000000000001</v>
      </c>
      <c r="F404">
        <v>0.19700000000000001</v>
      </c>
      <c r="G404">
        <v>0.20699999999999999</v>
      </c>
      <c r="H404">
        <v>0.26700000000000002</v>
      </c>
      <c r="I404">
        <v>0.26300000000000001</v>
      </c>
      <c r="J404">
        <v>2.5999999999999999E-2</v>
      </c>
      <c r="K404">
        <v>2.5999999999999999E-2</v>
      </c>
      <c r="L404">
        <v>2.5999999999999999E-2</v>
      </c>
      <c r="M404">
        <v>7</v>
      </c>
      <c r="N404">
        <v>8481</v>
      </c>
      <c r="O404">
        <v>3035</v>
      </c>
      <c r="P404">
        <v>11516</v>
      </c>
      <c r="Q404">
        <v>84657</v>
      </c>
      <c r="R404">
        <v>0.35899999999999999</v>
      </c>
      <c r="S404">
        <v>0.374</v>
      </c>
      <c r="T404">
        <v>0.23200000000000001</v>
      </c>
      <c r="U404">
        <v>0.246</v>
      </c>
      <c r="V404">
        <v>0.28100000000000003</v>
      </c>
      <c r="W404">
        <v>0.29699999999999999</v>
      </c>
      <c r="X404">
        <v>0.58299999999999996</v>
      </c>
      <c r="Y404">
        <v>4.4999999999999998E-2</v>
      </c>
      <c r="Z404">
        <v>5.0999999999999997E-2</v>
      </c>
      <c r="AA404">
        <v>5.0999999999999997E-2</v>
      </c>
      <c r="AB404">
        <v>5</v>
      </c>
      <c r="AC404">
        <v>4800</v>
      </c>
      <c r="AD404">
        <v>2714</v>
      </c>
      <c r="AE404">
        <v>7514</v>
      </c>
      <c r="AF404">
        <v>63070</v>
      </c>
      <c r="AG404">
        <v>0.216</v>
      </c>
      <c r="AH404">
        <v>0.216</v>
      </c>
      <c r="AI404">
        <v>0.123</v>
      </c>
      <c r="AJ404">
        <v>0.17699999999999999</v>
      </c>
      <c r="AK404">
        <v>0.157</v>
      </c>
      <c r="AL404">
        <v>0.19500000000000001</v>
      </c>
      <c r="AM404">
        <v>0.56399999999999995</v>
      </c>
      <c r="AN404">
        <v>1.2999999999999999E-2</v>
      </c>
      <c r="AO404">
        <v>1.2999999999999999E-2</v>
      </c>
      <c r="AP404">
        <v>1.2999999999999999E-2</v>
      </c>
      <c r="AQ404">
        <v>3</v>
      </c>
      <c r="AR404">
        <v>2440</v>
      </c>
      <c r="AS404">
        <v>1919</v>
      </c>
      <c r="AT404">
        <v>4359</v>
      </c>
      <c r="AU404">
        <v>46039</v>
      </c>
      <c r="AV404">
        <f t="shared" si="19"/>
        <v>0.18533333333333335</v>
      </c>
      <c r="AW404">
        <f t="shared" si="20"/>
        <v>0.31033333333333329</v>
      </c>
      <c r="AX404">
        <f t="shared" si="21"/>
        <v>0.2573333333333333</v>
      </c>
      <c r="AY404" s="3" t="str">
        <f>VLOOKUP($B404,[1]queries!$A$2:$V$697,AY$1,FALSE)</f>
        <v>video_game_publisher</v>
      </c>
      <c r="AZ404" s="3" t="str">
        <f>VLOOKUP($B404,[1]queries!$A$2:$V$697,AZ$1,FALSE)</f>
        <v>SELECT publisher_name, established_in_year, nation FROM video_game_publisher WHERE established_in_year &gt;= 2002</v>
      </c>
      <c r="BA404" s="3" t="str">
        <f>VLOOKUP($B404,[1]queries!$A$2:$V$697,BA$1,FALSE)</f>
        <v>List the publisher_name, established_in_year and nation of video_game_publishers WHERE established_in_year is greater or equal than 2002</v>
      </c>
      <c r="BB404" s="3">
        <f>VLOOKUP($B404,[1]queries!$A$2:$V$697,BB$1,FALSE)</f>
        <v>156</v>
      </c>
      <c r="BC404" s="3">
        <f>VLOOKUP($B404,[1]queries!$A$2:$V$697,BC$1,FALSE)</f>
        <v>3</v>
      </c>
      <c r="BD404" s="3">
        <f>VLOOKUP($B404,[1]queries!$A$2:$V$697,BD$1,FALSE)</f>
        <v>1</v>
      </c>
      <c r="BE404" s="3">
        <f>VLOOKUP($B404,[1]queries!$A$2:$V$697,BE$1,FALSE)</f>
        <v>2</v>
      </c>
      <c r="BF404" s="3">
        <f>VLOOKUP($B404,[1]queries!$A$2:$V$697,BF$1,FALSE)</f>
        <v>1</v>
      </c>
      <c r="BG404" s="3">
        <f>VLOOKUP($B404,[1]queries!$A$2:$V$697,BG$1,FALSE)</f>
        <v>1</v>
      </c>
      <c r="BH404" s="3">
        <f>VLOOKUP($B404,[1]queries!$A$2:$V$697,BH$1,FALSE)</f>
        <v>0</v>
      </c>
      <c r="BI404" s="3">
        <f>VLOOKUP($B404,[1]queries!$A$2:$V$697,BI$1,FALSE)</f>
        <v>0</v>
      </c>
      <c r="BJ404" s="3">
        <f>VLOOKUP($B404,[1]queries!$A$2:$V$697,BJ$1,FALSE)</f>
        <v>0</v>
      </c>
      <c r="BK404" s="3">
        <f>VLOOKUP($B404,[1]queries!$A$2:$V$697,BK$1,FALSE)</f>
        <v>0</v>
      </c>
      <c r="BL404" s="3">
        <f>VLOOKUP($B404,[1]queries!$A$2:$V$697,BL$1,FALSE)</f>
        <v>0</v>
      </c>
      <c r="BM404" s="3">
        <f>VLOOKUP($B404,[1]queries!$A$2:$V$697,BM$1,FALSE)</f>
        <v>0</v>
      </c>
      <c r="BN404" s="3">
        <f>VLOOKUP($B404,[1]queries!$A$2:$V$697,BN$1,FALSE)</f>
        <v>0</v>
      </c>
      <c r="BO404" s="3">
        <f>VLOOKUP($B404,[1]queries!$A$2:$V$697,BO$1,FALSE)</f>
        <v>0</v>
      </c>
      <c r="BP404" s="3">
        <f>VLOOKUP($B404,[1]queries!$A$2:$V$697,BP$1,FALSE)</f>
        <v>0</v>
      </c>
      <c r="BQ404" s="3">
        <f>VLOOKUP($B404,[1]queries!$A$2:$V$697,BQ$1,FALSE)</f>
        <v>3</v>
      </c>
      <c r="BR404" s="3" t="str">
        <f>VLOOKUP($B404,[1]queries!$A$2:$V$697,BR$1,FALSE)</f>
        <v/>
      </c>
    </row>
    <row r="405" spans="1:70" x14ac:dyDescent="0.2">
      <c r="A405" s="1">
        <v>404</v>
      </c>
      <c r="B405" t="s">
        <v>457</v>
      </c>
      <c r="C405">
        <v>0.38500000000000001</v>
      </c>
      <c r="D405">
        <v>0.38500000000000001</v>
      </c>
      <c r="E405">
        <v>0.83299999999999996</v>
      </c>
      <c r="F405">
        <v>0.83299999999999996</v>
      </c>
      <c r="G405">
        <v>0.52600000000000002</v>
      </c>
      <c r="H405">
        <v>0.52600000000000002</v>
      </c>
      <c r="I405">
        <v>0.4</v>
      </c>
      <c r="J405">
        <v>0</v>
      </c>
      <c r="K405">
        <v>0</v>
      </c>
      <c r="L405">
        <v>0</v>
      </c>
      <c r="M405">
        <v>3</v>
      </c>
      <c r="N405">
        <v>977</v>
      </c>
      <c r="O405">
        <v>439</v>
      </c>
      <c r="P405">
        <v>1416</v>
      </c>
      <c r="Q405">
        <v>27431</v>
      </c>
      <c r="R405">
        <v>0.375</v>
      </c>
      <c r="S405">
        <v>0.5</v>
      </c>
      <c r="T405">
        <v>0.5</v>
      </c>
      <c r="U405">
        <v>0.5</v>
      </c>
      <c r="V405">
        <v>0.42899999999999999</v>
      </c>
      <c r="W405">
        <v>0.5</v>
      </c>
      <c r="X405">
        <v>0.8</v>
      </c>
      <c r="Y405">
        <v>0</v>
      </c>
      <c r="Z405">
        <v>0</v>
      </c>
      <c r="AA405">
        <v>0</v>
      </c>
      <c r="AB405">
        <v>3</v>
      </c>
      <c r="AC405">
        <v>672</v>
      </c>
      <c r="AD405">
        <v>179</v>
      </c>
      <c r="AE405">
        <v>851</v>
      </c>
      <c r="AF405">
        <v>28336</v>
      </c>
      <c r="AG405">
        <v>0.23499999999999999</v>
      </c>
      <c r="AH405">
        <v>0.47099999999999997</v>
      </c>
      <c r="AI405">
        <v>0.66700000000000004</v>
      </c>
      <c r="AJ405">
        <v>0.66700000000000004</v>
      </c>
      <c r="AK405">
        <v>0.34799999999999998</v>
      </c>
      <c r="AL405">
        <v>0.55200000000000005</v>
      </c>
      <c r="AM405">
        <v>0.4</v>
      </c>
      <c r="AN405">
        <v>0</v>
      </c>
      <c r="AO405">
        <v>0</v>
      </c>
      <c r="AP405">
        <v>0</v>
      </c>
      <c r="AQ405">
        <v>3</v>
      </c>
      <c r="AR405">
        <v>771</v>
      </c>
      <c r="AS405">
        <v>287</v>
      </c>
      <c r="AT405">
        <v>1058</v>
      </c>
      <c r="AU405">
        <v>28201</v>
      </c>
      <c r="AV405">
        <f t="shared" si="19"/>
        <v>0.3086666666666667</v>
      </c>
      <c r="AW405">
        <f t="shared" si="20"/>
        <v>0.43333333333333335</v>
      </c>
      <c r="AX405">
        <f t="shared" si="21"/>
        <v>0.31733333333333336</v>
      </c>
      <c r="AY405" s="3" t="str">
        <f>VLOOKUP($B405,[1]queries!$A$2:$V$697,AY$1,FALSE)</f>
        <v>web_search_engine</v>
      </c>
      <c r="AZ405" s="3" t="str">
        <f>VLOOKUP($B405,[1]queries!$A$2:$V$697,AZ$1,FALSE)</f>
        <v>SELECT released_year, name, is_active FROM web_search_engine WHERE released_year &lt;= 1993</v>
      </c>
      <c r="BA405" s="3" t="str">
        <f>VLOOKUP($B405,[1]queries!$A$2:$V$697,BA$1,FALSE)</f>
        <v>List the released_year, name and is_active of web_search_engines WHERE released_year is smaller or equal than 1993</v>
      </c>
      <c r="BB405" s="3">
        <f>VLOOKUP($B405,[1]queries!$A$2:$V$697,BB$1,FALSE)</f>
        <v>4</v>
      </c>
      <c r="BC405" s="3">
        <f>VLOOKUP($B405,[1]queries!$A$2:$V$697,BC$1,FALSE)</f>
        <v>3</v>
      </c>
      <c r="BD405" s="3">
        <f>VLOOKUP($B405,[1]queries!$A$2:$V$697,BD$1,FALSE)</f>
        <v>1</v>
      </c>
      <c r="BE405" s="3">
        <f>VLOOKUP($B405,[1]queries!$A$2:$V$697,BE$1,FALSE)</f>
        <v>2</v>
      </c>
      <c r="BF405" s="3">
        <f>VLOOKUP($B405,[1]queries!$A$2:$V$697,BF$1,FALSE)</f>
        <v>1</v>
      </c>
      <c r="BG405" s="3">
        <f>VLOOKUP($B405,[1]queries!$A$2:$V$697,BG$1,FALSE)</f>
        <v>1</v>
      </c>
      <c r="BH405" s="3">
        <f>VLOOKUP($B405,[1]queries!$A$2:$V$697,BH$1,FALSE)</f>
        <v>0</v>
      </c>
      <c r="BI405" s="3">
        <f>VLOOKUP($B405,[1]queries!$A$2:$V$697,BI$1,FALSE)</f>
        <v>0</v>
      </c>
      <c r="BJ405" s="3">
        <f>VLOOKUP($B405,[1]queries!$A$2:$V$697,BJ$1,FALSE)</f>
        <v>0</v>
      </c>
      <c r="BK405" s="3">
        <f>VLOOKUP($B405,[1]queries!$A$2:$V$697,BK$1,FALSE)</f>
        <v>0</v>
      </c>
      <c r="BL405" s="3">
        <f>VLOOKUP($B405,[1]queries!$A$2:$V$697,BL$1,FALSE)</f>
        <v>0</v>
      </c>
      <c r="BM405" s="3">
        <f>VLOOKUP($B405,[1]queries!$A$2:$V$697,BM$1,FALSE)</f>
        <v>0</v>
      </c>
      <c r="BN405" s="3">
        <f>VLOOKUP($B405,[1]queries!$A$2:$V$697,BN$1,FALSE)</f>
        <v>0</v>
      </c>
      <c r="BO405" s="3">
        <f>VLOOKUP($B405,[1]queries!$A$2:$V$697,BO$1,FALSE)</f>
        <v>0</v>
      </c>
      <c r="BP405" s="3">
        <f>VLOOKUP($B405,[1]queries!$A$2:$V$697,BP$1,FALSE)</f>
        <v>0</v>
      </c>
      <c r="BQ405" s="3">
        <f>VLOOKUP($B405,[1]queries!$A$2:$V$697,BQ$1,FALSE)</f>
        <v>3</v>
      </c>
      <c r="BR405" s="3" t="str">
        <f>VLOOKUP($B405,[1]queries!$A$2:$V$697,BR$1,FALSE)</f>
        <v/>
      </c>
    </row>
    <row r="406" spans="1:70" x14ac:dyDescent="0.2">
      <c r="A406" s="1">
        <v>405</v>
      </c>
      <c r="B406" t="s">
        <v>458</v>
      </c>
      <c r="C406">
        <v>0.71399999999999997</v>
      </c>
      <c r="D406">
        <v>0.71399999999999997</v>
      </c>
      <c r="E406">
        <v>0.71399999999999997</v>
      </c>
      <c r="F406">
        <v>0.71399999999999997</v>
      </c>
      <c r="G406">
        <v>0.71399999999999997</v>
      </c>
      <c r="H406">
        <v>0.71399999999999997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527</v>
      </c>
      <c r="O406">
        <v>82</v>
      </c>
      <c r="P406">
        <v>609</v>
      </c>
      <c r="Q406">
        <v>14399</v>
      </c>
      <c r="R406">
        <v>0.71399999999999997</v>
      </c>
      <c r="S406">
        <v>0.71399999999999997</v>
      </c>
      <c r="T406">
        <v>0.71399999999999997</v>
      </c>
      <c r="U406">
        <v>0.71399999999999997</v>
      </c>
      <c r="V406">
        <v>0.71399999999999997</v>
      </c>
      <c r="W406">
        <v>0.71399999999999997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518</v>
      </c>
      <c r="AD406">
        <v>158</v>
      </c>
      <c r="AE406">
        <v>676</v>
      </c>
      <c r="AF406">
        <v>15729</v>
      </c>
      <c r="AG406">
        <v>0.71399999999999997</v>
      </c>
      <c r="AH406">
        <v>0.71399999999999997</v>
      </c>
      <c r="AI406">
        <v>0.71399999999999997</v>
      </c>
      <c r="AJ406">
        <v>0.71399999999999997</v>
      </c>
      <c r="AK406">
        <v>0.71399999999999997</v>
      </c>
      <c r="AL406">
        <v>0.71399999999999997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516</v>
      </c>
      <c r="AS406">
        <v>96</v>
      </c>
      <c r="AT406">
        <v>612</v>
      </c>
      <c r="AU406">
        <v>17480</v>
      </c>
      <c r="AV406">
        <f t="shared" si="19"/>
        <v>0.57133333333333336</v>
      </c>
      <c r="AW406">
        <f t="shared" si="20"/>
        <v>0.57133333333333336</v>
      </c>
      <c r="AX406">
        <f t="shared" si="21"/>
        <v>0.57133333333333336</v>
      </c>
      <c r="AY406" s="3" t="str">
        <f>VLOOKUP($B406,[1]queries!$A$2:$V$697,AY$1,FALSE)</f>
        <v>chemical_element</v>
      </c>
      <c r="AZ406" s="3" t="str">
        <f>VLOOKUP($B406,[1]queries!$A$2:$V$697,AZ$1,FALSE)</f>
        <v>SELECT atomic_number, symbol, element, periodic_table_group, period, block, atomic_weight, origin, phase FROM chemical_element WHERE symbol = 'H' AND periodic_table_group = '1'</v>
      </c>
      <c r="BA406" s="3" t="str">
        <f>VLOOKUP($B406,[1]queries!$A$2:$V$697,BA$1,FALSE)</f>
        <v>List the atomic_number, symbol, element, periodic_table_group, period, block, atomic_weight, origin and phase of chemical_elements WHERE symbol is equal to H and periodic_table_group is equal to 1</v>
      </c>
      <c r="BB406" s="3">
        <f>VLOOKUP($B406,[1]queries!$A$2:$V$697,BB$1,FALSE)</f>
        <v>1</v>
      </c>
      <c r="BC406" s="3">
        <f>VLOOKUP($B406,[1]queries!$A$2:$V$697,BC$1,FALSE)</f>
        <v>9</v>
      </c>
      <c r="BD406" s="3">
        <f>VLOOKUP($B406,[1]queries!$A$2:$V$697,BD$1,FALSE)</f>
        <v>3</v>
      </c>
      <c r="BE406" s="3">
        <f>VLOOKUP($B406,[1]queries!$A$2:$V$697,BE$1,FALSE)</f>
        <v>6</v>
      </c>
      <c r="BF406" s="3">
        <f>VLOOKUP($B406,[1]queries!$A$2:$V$697,BF$1,FALSE)</f>
        <v>1</v>
      </c>
      <c r="BG406" s="3">
        <f>VLOOKUP($B406,[1]queries!$A$2:$V$697,BG$1,FALSE)</f>
        <v>0</v>
      </c>
      <c r="BH406" s="3">
        <f>VLOOKUP($B406,[1]queries!$A$2:$V$697,BH$1,FALSE)</f>
        <v>2</v>
      </c>
      <c r="BI406" s="3">
        <f>VLOOKUP($B406,[1]queries!$A$2:$V$697,BI$1,FALSE)</f>
        <v>0</v>
      </c>
      <c r="BJ406" s="3">
        <f>VLOOKUP($B406,[1]queries!$A$2:$V$697,BJ$1,FALSE)</f>
        <v>0</v>
      </c>
      <c r="BK406" s="3">
        <f>VLOOKUP($B406,[1]queries!$A$2:$V$697,BK$1,FALSE)</f>
        <v>0</v>
      </c>
      <c r="BL406" s="3">
        <f>VLOOKUP($B406,[1]queries!$A$2:$V$697,BL$1,FALSE)</f>
        <v>0</v>
      </c>
      <c r="BM406" s="3">
        <f>VLOOKUP($B406,[1]queries!$A$2:$V$697,BM$1,FALSE)</f>
        <v>0</v>
      </c>
      <c r="BN406" s="3">
        <f>VLOOKUP($B406,[1]queries!$A$2:$V$697,BN$1,FALSE)</f>
        <v>0</v>
      </c>
      <c r="BO406" s="3">
        <f>VLOOKUP($B406,[1]queries!$A$2:$V$697,BO$1,FALSE)</f>
        <v>0</v>
      </c>
      <c r="BP406" s="3">
        <f>VLOOKUP($B406,[1]queries!$A$2:$V$697,BP$1,FALSE)</f>
        <v>0</v>
      </c>
      <c r="BQ406" s="3">
        <f>VLOOKUP($B406,[1]queries!$A$2:$V$697,BQ$1,FALSE)</f>
        <v>9</v>
      </c>
      <c r="BR406" s="3" t="str">
        <f>VLOOKUP($B406,[1]queries!$A$2:$V$697,BR$1,FALSE)</f>
        <v/>
      </c>
    </row>
    <row r="407" spans="1:70" x14ac:dyDescent="0.2">
      <c r="A407" s="1">
        <v>406</v>
      </c>
      <c r="B407" t="s">
        <v>459</v>
      </c>
      <c r="C407">
        <v>0.222</v>
      </c>
      <c r="D407">
        <v>0.222</v>
      </c>
      <c r="E407">
        <v>0.10299999999999999</v>
      </c>
      <c r="F407">
        <v>0.10299999999999999</v>
      </c>
      <c r="G407">
        <v>0.14000000000000001</v>
      </c>
      <c r="H407">
        <v>0.14000000000000001</v>
      </c>
      <c r="I407">
        <v>0.38500000000000001</v>
      </c>
      <c r="J407">
        <v>0</v>
      </c>
      <c r="K407">
        <v>0</v>
      </c>
      <c r="L407">
        <v>0</v>
      </c>
      <c r="M407">
        <v>5</v>
      </c>
      <c r="N407">
        <v>2042</v>
      </c>
      <c r="O407">
        <v>543</v>
      </c>
      <c r="P407">
        <v>2585</v>
      </c>
      <c r="Q407">
        <v>53075</v>
      </c>
      <c r="R407">
        <v>0.22600000000000001</v>
      </c>
      <c r="S407">
        <v>0.22600000000000001</v>
      </c>
      <c r="T407">
        <v>0.17899999999999999</v>
      </c>
      <c r="U407">
        <v>0.17899999999999999</v>
      </c>
      <c r="V407">
        <v>0.2</v>
      </c>
      <c r="W407">
        <v>0.2</v>
      </c>
      <c r="X407">
        <v>0.80800000000000005</v>
      </c>
      <c r="Y407">
        <v>3.7999999999999999E-2</v>
      </c>
      <c r="Z407">
        <v>3.7999999999999999E-2</v>
      </c>
      <c r="AA407">
        <v>3.7999999999999999E-2</v>
      </c>
      <c r="AB407">
        <v>4</v>
      </c>
      <c r="AC407">
        <v>1609</v>
      </c>
      <c r="AD407">
        <v>664</v>
      </c>
      <c r="AE407">
        <v>2273</v>
      </c>
      <c r="AF407">
        <v>45126</v>
      </c>
      <c r="AG407">
        <v>0.312</v>
      </c>
      <c r="AH407">
        <v>0.312</v>
      </c>
      <c r="AI407">
        <v>0.128</v>
      </c>
      <c r="AJ407">
        <v>0.128</v>
      </c>
      <c r="AK407">
        <v>0.182</v>
      </c>
      <c r="AL407">
        <v>0.182</v>
      </c>
      <c r="AM407">
        <v>0.38500000000000001</v>
      </c>
      <c r="AN407">
        <v>0</v>
      </c>
      <c r="AO407">
        <v>0</v>
      </c>
      <c r="AP407">
        <v>0</v>
      </c>
      <c r="AQ407">
        <v>3</v>
      </c>
      <c r="AR407">
        <v>815</v>
      </c>
      <c r="AS407">
        <v>306</v>
      </c>
      <c r="AT407">
        <v>1121</v>
      </c>
      <c r="AU407">
        <v>24542</v>
      </c>
      <c r="AV407">
        <f t="shared" si="19"/>
        <v>0.17500000000000002</v>
      </c>
      <c r="AW407">
        <f t="shared" si="20"/>
        <v>0.34866666666666668</v>
      </c>
      <c r="AX407">
        <f t="shared" si="21"/>
        <v>0.18899999999999997</v>
      </c>
      <c r="AY407" s="3" t="str">
        <f>VLOOKUP($B407,[1]queries!$A$2:$V$697,AY$1,FALSE)</f>
        <v>video_game_publisher</v>
      </c>
      <c r="AZ407" s="3" t="str">
        <f>VLOOKUP($B407,[1]queries!$A$2:$V$697,AZ$1,FALSE)</f>
        <v>SELECT publisher_name, established_in_year, nation FROM video_game_publisher WHERE established_in_year = 2002</v>
      </c>
      <c r="BA407" s="3" t="str">
        <f>VLOOKUP($B407,[1]queries!$A$2:$V$697,BA$1,FALSE)</f>
        <v>List the publisher_name, established_in_year and nation of video_game_publishers WHERE established_in_year is equal to 2002</v>
      </c>
      <c r="BB407" s="3">
        <f>VLOOKUP($B407,[1]queries!$A$2:$V$697,BB$1,FALSE)</f>
        <v>26</v>
      </c>
      <c r="BC407" s="3">
        <f>VLOOKUP($B407,[1]queries!$A$2:$V$697,BC$1,FALSE)</f>
        <v>3</v>
      </c>
      <c r="BD407" s="3">
        <f>VLOOKUP($B407,[1]queries!$A$2:$V$697,BD$1,FALSE)</f>
        <v>1</v>
      </c>
      <c r="BE407" s="3">
        <f>VLOOKUP($B407,[1]queries!$A$2:$V$697,BE$1,FALSE)</f>
        <v>2</v>
      </c>
      <c r="BF407" s="3">
        <f>VLOOKUP($B407,[1]queries!$A$2:$V$697,BF$1,FALSE)</f>
        <v>1</v>
      </c>
      <c r="BG407" s="3">
        <f>VLOOKUP($B407,[1]queries!$A$2:$V$697,BG$1,FALSE)</f>
        <v>1</v>
      </c>
      <c r="BH407" s="3">
        <f>VLOOKUP($B407,[1]queries!$A$2:$V$697,BH$1,FALSE)</f>
        <v>0</v>
      </c>
      <c r="BI407" s="3">
        <f>VLOOKUP($B407,[1]queries!$A$2:$V$697,BI$1,FALSE)</f>
        <v>0</v>
      </c>
      <c r="BJ407" s="3">
        <f>VLOOKUP($B407,[1]queries!$A$2:$V$697,BJ$1,FALSE)</f>
        <v>0</v>
      </c>
      <c r="BK407" s="3">
        <f>VLOOKUP($B407,[1]queries!$A$2:$V$697,BK$1,FALSE)</f>
        <v>0</v>
      </c>
      <c r="BL407" s="3">
        <f>VLOOKUP($B407,[1]queries!$A$2:$V$697,BL$1,FALSE)</f>
        <v>0</v>
      </c>
      <c r="BM407" s="3">
        <f>VLOOKUP($B407,[1]queries!$A$2:$V$697,BM$1,FALSE)</f>
        <v>0</v>
      </c>
      <c r="BN407" s="3">
        <f>VLOOKUP($B407,[1]queries!$A$2:$V$697,BN$1,FALSE)</f>
        <v>0</v>
      </c>
      <c r="BO407" s="3">
        <f>VLOOKUP($B407,[1]queries!$A$2:$V$697,BO$1,FALSE)</f>
        <v>0</v>
      </c>
      <c r="BP407" s="3">
        <f>VLOOKUP($B407,[1]queries!$A$2:$V$697,BP$1,FALSE)</f>
        <v>0</v>
      </c>
      <c r="BQ407" s="3">
        <f>VLOOKUP($B407,[1]queries!$A$2:$V$697,BQ$1,FALSE)</f>
        <v>3</v>
      </c>
      <c r="BR407" s="3" t="str">
        <f>VLOOKUP($B407,[1]queries!$A$2:$V$697,BR$1,FALSE)</f>
        <v/>
      </c>
    </row>
    <row r="408" spans="1:70" x14ac:dyDescent="0.2">
      <c r="A408" s="1">
        <v>407</v>
      </c>
      <c r="B408" t="s">
        <v>460</v>
      </c>
      <c r="C408">
        <v>0.92100000000000004</v>
      </c>
      <c r="D408">
        <v>0.92100000000000004</v>
      </c>
      <c r="E408">
        <v>0.30399999999999999</v>
      </c>
      <c r="F408">
        <v>0.42599999999999999</v>
      </c>
      <c r="G408">
        <v>0.45800000000000002</v>
      </c>
      <c r="H408">
        <v>0.58299999999999996</v>
      </c>
      <c r="I408">
        <v>0.26700000000000002</v>
      </c>
      <c r="J408">
        <v>5.8000000000000003E-2</v>
      </c>
      <c r="K408">
        <v>7.0000000000000007E-2</v>
      </c>
      <c r="L408">
        <v>7.0000000000000007E-2</v>
      </c>
      <c r="M408">
        <v>5</v>
      </c>
      <c r="N408">
        <v>3153</v>
      </c>
      <c r="O408">
        <v>1141</v>
      </c>
      <c r="P408">
        <v>4294</v>
      </c>
      <c r="Q408">
        <v>47630</v>
      </c>
      <c r="R408">
        <v>0.52500000000000002</v>
      </c>
      <c r="S408">
        <v>0.55800000000000005</v>
      </c>
      <c r="T408">
        <v>0.54800000000000004</v>
      </c>
      <c r="U408">
        <v>0.54800000000000004</v>
      </c>
      <c r="V408">
        <v>0.53600000000000003</v>
      </c>
      <c r="W408">
        <v>0.55300000000000005</v>
      </c>
      <c r="X408">
        <v>0.95599999999999996</v>
      </c>
      <c r="Y408">
        <v>1.2E-2</v>
      </c>
      <c r="Z408">
        <v>7.0000000000000007E-2</v>
      </c>
      <c r="AA408">
        <v>7.0000000000000007E-2</v>
      </c>
      <c r="AB408">
        <v>10</v>
      </c>
      <c r="AC408">
        <v>12360</v>
      </c>
      <c r="AD408">
        <v>5591</v>
      </c>
      <c r="AE408">
        <v>17951</v>
      </c>
      <c r="AF408">
        <v>140380</v>
      </c>
      <c r="AG408">
        <v>0.90900000000000003</v>
      </c>
      <c r="AH408">
        <v>0.90900000000000003</v>
      </c>
      <c r="AI408">
        <v>0.17399999999999999</v>
      </c>
      <c r="AJ408">
        <v>0.32200000000000001</v>
      </c>
      <c r="AK408">
        <v>0.29199999999999998</v>
      </c>
      <c r="AL408">
        <v>0.47499999999999998</v>
      </c>
      <c r="AM408">
        <v>0.11600000000000001</v>
      </c>
      <c r="AN408">
        <v>0</v>
      </c>
      <c r="AO408">
        <v>1.2E-2</v>
      </c>
      <c r="AP408">
        <v>1.2E-2</v>
      </c>
      <c r="AQ408">
        <v>3</v>
      </c>
      <c r="AR408">
        <v>835</v>
      </c>
      <c r="AS408">
        <v>345</v>
      </c>
      <c r="AT408">
        <v>1180</v>
      </c>
      <c r="AU408">
        <v>25502</v>
      </c>
      <c r="AV408">
        <f t="shared" si="19"/>
        <v>0.30666666666666664</v>
      </c>
      <c r="AW408">
        <f t="shared" si="20"/>
        <v>0.52633333333333332</v>
      </c>
      <c r="AX408">
        <f t="shared" si="21"/>
        <v>0.20099999999999998</v>
      </c>
      <c r="AY408" s="3" t="str">
        <f>VLOOKUP($B408,[1]queries!$A$2:$V$697,AY$1,FALSE)</f>
        <v>web_search_engine</v>
      </c>
      <c r="AZ408" s="3" t="str">
        <f>VLOOKUP($B408,[1]queries!$A$2:$V$697,AZ$1,FALSE)</f>
        <v>SELECT released_year, name, is_active FROM web_search_engine WHERE released_year &gt;= 1993</v>
      </c>
      <c r="BA408" s="3" t="str">
        <f>VLOOKUP($B408,[1]queries!$A$2:$V$697,BA$1,FALSE)</f>
        <v>List the released_year, name and is_active of web_search_engines WHERE released_year is greater or equal than 1993</v>
      </c>
      <c r="BB408" s="3">
        <f>VLOOKUP($B408,[1]queries!$A$2:$V$697,BB$1,FALSE)</f>
        <v>86</v>
      </c>
      <c r="BC408" s="3">
        <f>VLOOKUP($B408,[1]queries!$A$2:$V$697,BC$1,FALSE)</f>
        <v>3</v>
      </c>
      <c r="BD408" s="3">
        <f>VLOOKUP($B408,[1]queries!$A$2:$V$697,BD$1,FALSE)</f>
        <v>1</v>
      </c>
      <c r="BE408" s="3">
        <f>VLOOKUP($B408,[1]queries!$A$2:$V$697,BE$1,FALSE)</f>
        <v>2</v>
      </c>
      <c r="BF408" s="3">
        <f>VLOOKUP($B408,[1]queries!$A$2:$V$697,BF$1,FALSE)</f>
        <v>1</v>
      </c>
      <c r="BG408" s="3">
        <f>VLOOKUP($B408,[1]queries!$A$2:$V$697,BG$1,FALSE)</f>
        <v>1</v>
      </c>
      <c r="BH408" s="3">
        <f>VLOOKUP($B408,[1]queries!$A$2:$V$697,BH$1,FALSE)</f>
        <v>0</v>
      </c>
      <c r="BI408" s="3">
        <f>VLOOKUP($B408,[1]queries!$A$2:$V$697,BI$1,FALSE)</f>
        <v>0</v>
      </c>
      <c r="BJ408" s="3">
        <f>VLOOKUP($B408,[1]queries!$A$2:$V$697,BJ$1,FALSE)</f>
        <v>0</v>
      </c>
      <c r="BK408" s="3">
        <f>VLOOKUP($B408,[1]queries!$A$2:$V$697,BK$1,FALSE)</f>
        <v>0</v>
      </c>
      <c r="BL408" s="3">
        <f>VLOOKUP($B408,[1]queries!$A$2:$V$697,BL$1,FALSE)</f>
        <v>0</v>
      </c>
      <c r="BM408" s="3">
        <f>VLOOKUP($B408,[1]queries!$A$2:$V$697,BM$1,FALSE)</f>
        <v>0</v>
      </c>
      <c r="BN408" s="3">
        <f>VLOOKUP($B408,[1]queries!$A$2:$V$697,BN$1,FALSE)</f>
        <v>0</v>
      </c>
      <c r="BO408" s="3">
        <f>VLOOKUP($B408,[1]queries!$A$2:$V$697,BO$1,FALSE)</f>
        <v>0</v>
      </c>
      <c r="BP408" s="3">
        <f>VLOOKUP($B408,[1]queries!$A$2:$V$697,BP$1,FALSE)</f>
        <v>0</v>
      </c>
      <c r="BQ408" s="3">
        <f>VLOOKUP($B408,[1]queries!$A$2:$V$697,BQ$1,FALSE)</f>
        <v>3</v>
      </c>
      <c r="BR408" s="3" t="str">
        <f>VLOOKUP($B408,[1]queries!$A$2:$V$697,BR$1,FALSE)</f>
        <v/>
      </c>
    </row>
    <row r="409" spans="1:70" x14ac:dyDescent="0.2">
      <c r="A409" s="1">
        <v>408</v>
      </c>
      <c r="B409" t="s">
        <v>461</v>
      </c>
      <c r="C409">
        <v>0.88900000000000001</v>
      </c>
      <c r="D409">
        <v>0.88900000000000001</v>
      </c>
      <c r="E409">
        <v>0.88900000000000001</v>
      </c>
      <c r="F409">
        <v>0.88900000000000001</v>
      </c>
      <c r="G409">
        <v>0.88900000000000001</v>
      </c>
      <c r="H409">
        <v>0.88900000000000001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524</v>
      </c>
      <c r="O409">
        <v>81</v>
      </c>
      <c r="P409">
        <v>605</v>
      </c>
      <c r="Q409">
        <v>16996</v>
      </c>
      <c r="R409">
        <v>0.77800000000000002</v>
      </c>
      <c r="S409">
        <v>0.77800000000000002</v>
      </c>
      <c r="T409">
        <v>0.77800000000000002</v>
      </c>
      <c r="U409">
        <v>0.77800000000000002</v>
      </c>
      <c r="V409">
        <v>0.77800000000000002</v>
      </c>
      <c r="W409">
        <v>0.77800000000000002</v>
      </c>
      <c r="X409">
        <v>1</v>
      </c>
      <c r="Y409">
        <v>0</v>
      </c>
      <c r="Z409">
        <v>0</v>
      </c>
      <c r="AA409">
        <v>0</v>
      </c>
      <c r="AB409">
        <v>2</v>
      </c>
      <c r="AC409">
        <v>498</v>
      </c>
      <c r="AD409">
        <v>80</v>
      </c>
      <c r="AE409">
        <v>578</v>
      </c>
      <c r="AF409">
        <v>16928</v>
      </c>
      <c r="AG409">
        <v>0.77800000000000002</v>
      </c>
      <c r="AH409">
        <v>0.77800000000000002</v>
      </c>
      <c r="AI409">
        <v>0.77800000000000002</v>
      </c>
      <c r="AJ409">
        <v>0.77800000000000002</v>
      </c>
      <c r="AK409">
        <v>0.77800000000000002</v>
      </c>
      <c r="AL409">
        <v>0.77800000000000002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511</v>
      </c>
      <c r="AS409">
        <v>93</v>
      </c>
      <c r="AT409">
        <v>604</v>
      </c>
      <c r="AU409">
        <v>15481</v>
      </c>
      <c r="AV409">
        <f t="shared" si="19"/>
        <v>0.62966666666666671</v>
      </c>
      <c r="AW409">
        <f t="shared" si="20"/>
        <v>0.59266666666666667</v>
      </c>
      <c r="AX409">
        <f t="shared" si="21"/>
        <v>0.59266666666666667</v>
      </c>
      <c r="AY409" s="3" t="str">
        <f>VLOOKUP($B409,[1]queries!$A$2:$V$697,AY$1,FALSE)</f>
        <v>chemical_element</v>
      </c>
      <c r="AZ409" s="3" t="str">
        <f>VLOOKUP($B409,[1]queries!$A$2:$V$697,AZ$1,FALSE)</f>
        <v>SELECT atomic_number, symbol, element, periodic_table_group, period, block, atomic_weight, origin, phase FROM chemical_element WHERE symbol = 'B' AND element = 'Boron'</v>
      </c>
      <c r="BA409" s="3" t="str">
        <f>VLOOKUP($B409,[1]queries!$A$2:$V$697,BA$1,FALSE)</f>
        <v>List the atomic_number, symbol, element, periodic_table_group, period, block, atomic_weight, origin and phase of chemical_elements WHERE symbol is equal to B and element is equal to Boron</v>
      </c>
      <c r="BB409" s="3">
        <f>VLOOKUP($B409,[1]queries!$A$2:$V$697,BB$1,FALSE)</f>
        <v>1</v>
      </c>
      <c r="BC409" s="3">
        <f>VLOOKUP($B409,[1]queries!$A$2:$V$697,BC$1,FALSE)</f>
        <v>9</v>
      </c>
      <c r="BD409" s="3">
        <f>VLOOKUP($B409,[1]queries!$A$2:$V$697,BD$1,FALSE)</f>
        <v>3</v>
      </c>
      <c r="BE409" s="3">
        <f>VLOOKUP($B409,[1]queries!$A$2:$V$697,BE$1,FALSE)</f>
        <v>6</v>
      </c>
      <c r="BF409" s="3">
        <f>VLOOKUP($B409,[1]queries!$A$2:$V$697,BF$1,FALSE)</f>
        <v>1</v>
      </c>
      <c r="BG409" s="3">
        <f>VLOOKUP($B409,[1]queries!$A$2:$V$697,BG$1,FALSE)</f>
        <v>0</v>
      </c>
      <c r="BH409" s="3">
        <f>VLOOKUP($B409,[1]queries!$A$2:$V$697,BH$1,FALSE)</f>
        <v>2</v>
      </c>
      <c r="BI409" s="3">
        <f>VLOOKUP($B409,[1]queries!$A$2:$V$697,BI$1,FALSE)</f>
        <v>0</v>
      </c>
      <c r="BJ409" s="3">
        <f>VLOOKUP($B409,[1]queries!$A$2:$V$697,BJ$1,FALSE)</f>
        <v>0</v>
      </c>
      <c r="BK409" s="3">
        <f>VLOOKUP($B409,[1]queries!$A$2:$V$697,BK$1,FALSE)</f>
        <v>0</v>
      </c>
      <c r="BL409" s="3">
        <f>VLOOKUP($B409,[1]queries!$A$2:$V$697,BL$1,FALSE)</f>
        <v>0</v>
      </c>
      <c r="BM409" s="3">
        <f>VLOOKUP($B409,[1]queries!$A$2:$V$697,BM$1,FALSE)</f>
        <v>0</v>
      </c>
      <c r="BN409" s="3">
        <f>VLOOKUP($B409,[1]queries!$A$2:$V$697,BN$1,FALSE)</f>
        <v>0</v>
      </c>
      <c r="BO409" s="3">
        <f>VLOOKUP($B409,[1]queries!$A$2:$V$697,BO$1,FALSE)</f>
        <v>0</v>
      </c>
      <c r="BP409" s="3">
        <f>VLOOKUP($B409,[1]queries!$A$2:$V$697,BP$1,FALSE)</f>
        <v>0</v>
      </c>
      <c r="BQ409" s="3">
        <f>VLOOKUP($B409,[1]queries!$A$2:$V$697,BQ$1,FALSE)</f>
        <v>9</v>
      </c>
      <c r="BR409" s="3" t="str">
        <f>VLOOKUP($B409,[1]queries!$A$2:$V$697,BR$1,FALSE)</f>
        <v/>
      </c>
    </row>
    <row r="410" spans="1:70" x14ac:dyDescent="0.2">
      <c r="A410" s="1">
        <v>409</v>
      </c>
      <c r="B410" t="s">
        <v>462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343</v>
      </c>
      <c r="O410">
        <v>59</v>
      </c>
      <c r="P410">
        <v>402</v>
      </c>
      <c r="Q410">
        <v>16743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324</v>
      </c>
      <c r="AD410">
        <v>60</v>
      </c>
      <c r="AE410">
        <v>384</v>
      </c>
      <c r="AF410">
        <v>18954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2</v>
      </c>
      <c r="AR410">
        <v>320</v>
      </c>
      <c r="AS410">
        <v>60</v>
      </c>
      <c r="AT410">
        <v>380</v>
      </c>
      <c r="AU410">
        <v>16052</v>
      </c>
      <c r="AV410">
        <f t="shared" si="19"/>
        <v>1</v>
      </c>
      <c r="AW410">
        <f t="shared" si="20"/>
        <v>1</v>
      </c>
      <c r="AX410">
        <f t="shared" si="21"/>
        <v>1</v>
      </c>
      <c r="AY410" s="3" t="str">
        <f>VLOOKUP($B410,[1]queries!$A$2:$V$697,AY$1,FALSE)</f>
        <v>video_game_publisher</v>
      </c>
      <c r="AZ410" s="3" t="str">
        <f>VLOOKUP($B410,[1]queries!$A$2:$V$697,AZ$1,FALSE)</f>
        <v>SELECT publisher_name, established_in_year, nation FROM video_game_publisher WHERE publisher_name = '2K Games'</v>
      </c>
      <c r="BA410" s="3" t="str">
        <f>VLOOKUP($B410,[1]queries!$A$2:$V$697,BA$1,FALSE)</f>
        <v>List the publisher_name, established_in_year and nation of video_game_publishers WHERE publisher_name is equal to 2K Games</v>
      </c>
      <c r="BB410" s="3">
        <f>VLOOKUP($B410,[1]queries!$A$2:$V$697,BB$1,FALSE)</f>
        <v>1</v>
      </c>
      <c r="BC410" s="3">
        <f>VLOOKUP($B410,[1]queries!$A$2:$V$697,BC$1,FALSE)</f>
        <v>3</v>
      </c>
      <c r="BD410" s="3">
        <f>VLOOKUP($B410,[1]queries!$A$2:$V$697,BD$1,FALSE)</f>
        <v>1</v>
      </c>
      <c r="BE410" s="3">
        <f>VLOOKUP($B410,[1]queries!$A$2:$V$697,BE$1,FALSE)</f>
        <v>2</v>
      </c>
      <c r="BF410" s="3">
        <f>VLOOKUP($B410,[1]queries!$A$2:$V$697,BF$1,FALSE)</f>
        <v>1</v>
      </c>
      <c r="BG410" s="3">
        <f>VLOOKUP($B410,[1]queries!$A$2:$V$697,BG$1,FALSE)</f>
        <v>0</v>
      </c>
      <c r="BH410" s="3">
        <f>VLOOKUP($B410,[1]queries!$A$2:$V$697,BH$1,FALSE)</f>
        <v>1</v>
      </c>
      <c r="BI410" s="3">
        <f>VLOOKUP($B410,[1]queries!$A$2:$V$697,BI$1,FALSE)</f>
        <v>0</v>
      </c>
      <c r="BJ410" s="3">
        <f>VLOOKUP($B410,[1]queries!$A$2:$V$697,BJ$1,FALSE)</f>
        <v>0</v>
      </c>
      <c r="BK410" s="3">
        <f>VLOOKUP($B410,[1]queries!$A$2:$V$697,BK$1,FALSE)</f>
        <v>0</v>
      </c>
      <c r="BL410" s="3">
        <f>VLOOKUP($B410,[1]queries!$A$2:$V$697,BL$1,FALSE)</f>
        <v>0</v>
      </c>
      <c r="BM410" s="3">
        <f>VLOOKUP($B410,[1]queries!$A$2:$V$697,BM$1,FALSE)</f>
        <v>0</v>
      </c>
      <c r="BN410" s="3">
        <f>VLOOKUP($B410,[1]queries!$A$2:$V$697,BN$1,FALSE)</f>
        <v>0</v>
      </c>
      <c r="BO410" s="3">
        <f>VLOOKUP($B410,[1]queries!$A$2:$V$697,BO$1,FALSE)</f>
        <v>0</v>
      </c>
      <c r="BP410" s="3">
        <f>VLOOKUP($B410,[1]queries!$A$2:$V$697,BP$1,FALSE)</f>
        <v>0</v>
      </c>
      <c r="BQ410" s="3">
        <f>VLOOKUP($B410,[1]queries!$A$2:$V$697,BQ$1,FALSE)</f>
        <v>3</v>
      </c>
      <c r="BR410" s="3" t="str">
        <f>VLOOKUP($B410,[1]queries!$A$2:$V$697,BR$1,FALSE)</f>
        <v/>
      </c>
    </row>
    <row r="411" spans="1:70" x14ac:dyDescent="0.2">
      <c r="A411" s="1">
        <v>410</v>
      </c>
      <c r="B411" t="s">
        <v>463</v>
      </c>
      <c r="C411">
        <v>0.26700000000000002</v>
      </c>
      <c r="D411">
        <v>0.26700000000000002</v>
      </c>
      <c r="E411">
        <v>0.66700000000000004</v>
      </c>
      <c r="F411">
        <v>0.66700000000000004</v>
      </c>
      <c r="G411">
        <v>0.38100000000000001</v>
      </c>
      <c r="H411">
        <v>0.38100000000000001</v>
      </c>
      <c r="I411">
        <v>0.33300000000000002</v>
      </c>
      <c r="J411">
        <v>0</v>
      </c>
      <c r="K411">
        <v>0</v>
      </c>
      <c r="L411">
        <v>0</v>
      </c>
      <c r="M411">
        <v>5</v>
      </c>
      <c r="N411">
        <v>2132</v>
      </c>
      <c r="O411">
        <v>597</v>
      </c>
      <c r="P411">
        <v>2729</v>
      </c>
      <c r="Q411">
        <v>41584</v>
      </c>
      <c r="R411">
        <v>0.28599999999999998</v>
      </c>
      <c r="S411">
        <v>0.28599999999999998</v>
      </c>
      <c r="T411">
        <v>0.33300000000000002</v>
      </c>
      <c r="U411">
        <v>0.33300000000000002</v>
      </c>
      <c r="V411">
        <v>0.308</v>
      </c>
      <c r="W411">
        <v>0.308</v>
      </c>
      <c r="X411">
        <v>0.8</v>
      </c>
      <c r="Y411">
        <v>0</v>
      </c>
      <c r="Z411">
        <v>0</v>
      </c>
      <c r="AA411">
        <v>0</v>
      </c>
      <c r="AB411">
        <v>3</v>
      </c>
      <c r="AC411">
        <v>668</v>
      </c>
      <c r="AD411">
        <v>180</v>
      </c>
      <c r="AE411">
        <v>848</v>
      </c>
      <c r="AF411">
        <v>27576</v>
      </c>
      <c r="AG411">
        <v>0.4</v>
      </c>
      <c r="AH411">
        <v>0.4</v>
      </c>
      <c r="AI411">
        <v>0.66700000000000004</v>
      </c>
      <c r="AJ411">
        <v>0.66700000000000004</v>
      </c>
      <c r="AK411">
        <v>0.5</v>
      </c>
      <c r="AL411">
        <v>0.5</v>
      </c>
      <c r="AM411">
        <v>0.57099999999999995</v>
      </c>
      <c r="AN411">
        <v>0</v>
      </c>
      <c r="AO411">
        <v>0</v>
      </c>
      <c r="AP411">
        <v>0</v>
      </c>
      <c r="AQ411">
        <v>4</v>
      </c>
      <c r="AR411">
        <v>1134</v>
      </c>
      <c r="AS411">
        <v>300</v>
      </c>
      <c r="AT411">
        <v>1434</v>
      </c>
      <c r="AU411">
        <v>34271</v>
      </c>
      <c r="AV411">
        <f t="shared" si="19"/>
        <v>0.23799999999999999</v>
      </c>
      <c r="AW411">
        <f t="shared" si="20"/>
        <v>0.36933333333333335</v>
      </c>
      <c r="AX411">
        <f t="shared" si="21"/>
        <v>0.35699999999999998</v>
      </c>
      <c r="AY411" s="3" t="str">
        <f>VLOOKUP($B411,[1]queries!$A$2:$V$697,AY$1,FALSE)</f>
        <v>web_search_engine</v>
      </c>
      <c r="AZ411" s="3" t="str">
        <f>VLOOKUP($B411,[1]queries!$A$2:$V$697,AZ$1,FALSE)</f>
        <v>SELECT released_year, name, is_active FROM web_search_engine WHERE released_year = 1993</v>
      </c>
      <c r="BA411" s="3" t="str">
        <f>VLOOKUP($B411,[1]queries!$A$2:$V$697,BA$1,FALSE)</f>
        <v>List the released_year, name and is_active of web_search_engines WHERE released_year is equal to 1993</v>
      </c>
      <c r="BB411" s="3">
        <f>VLOOKUP($B411,[1]queries!$A$2:$V$697,BB$1,FALSE)</f>
        <v>4</v>
      </c>
      <c r="BC411" s="3">
        <f>VLOOKUP($B411,[1]queries!$A$2:$V$697,BC$1,FALSE)</f>
        <v>3</v>
      </c>
      <c r="BD411" s="3">
        <f>VLOOKUP($B411,[1]queries!$A$2:$V$697,BD$1,FALSE)</f>
        <v>1</v>
      </c>
      <c r="BE411" s="3">
        <f>VLOOKUP($B411,[1]queries!$A$2:$V$697,BE$1,FALSE)</f>
        <v>2</v>
      </c>
      <c r="BF411" s="3">
        <f>VLOOKUP($B411,[1]queries!$A$2:$V$697,BF$1,FALSE)</f>
        <v>1</v>
      </c>
      <c r="BG411" s="3">
        <f>VLOOKUP($B411,[1]queries!$A$2:$V$697,BG$1,FALSE)</f>
        <v>1</v>
      </c>
      <c r="BH411" s="3">
        <f>VLOOKUP($B411,[1]queries!$A$2:$V$697,BH$1,FALSE)</f>
        <v>0</v>
      </c>
      <c r="BI411" s="3">
        <f>VLOOKUP($B411,[1]queries!$A$2:$V$697,BI$1,FALSE)</f>
        <v>0</v>
      </c>
      <c r="BJ411" s="3">
        <f>VLOOKUP($B411,[1]queries!$A$2:$V$697,BJ$1,FALSE)</f>
        <v>0</v>
      </c>
      <c r="BK411" s="3">
        <f>VLOOKUP($B411,[1]queries!$A$2:$V$697,BK$1,FALSE)</f>
        <v>0</v>
      </c>
      <c r="BL411" s="3">
        <f>VLOOKUP($B411,[1]queries!$A$2:$V$697,BL$1,FALSE)</f>
        <v>0</v>
      </c>
      <c r="BM411" s="3">
        <f>VLOOKUP($B411,[1]queries!$A$2:$V$697,BM$1,FALSE)</f>
        <v>0</v>
      </c>
      <c r="BN411" s="3">
        <f>VLOOKUP($B411,[1]queries!$A$2:$V$697,BN$1,FALSE)</f>
        <v>0</v>
      </c>
      <c r="BO411" s="3">
        <f>VLOOKUP($B411,[1]queries!$A$2:$V$697,BO$1,FALSE)</f>
        <v>0</v>
      </c>
      <c r="BP411" s="3">
        <f>VLOOKUP($B411,[1]queries!$A$2:$V$697,BP$1,FALSE)</f>
        <v>0</v>
      </c>
      <c r="BQ411" s="3">
        <f>VLOOKUP($B411,[1]queries!$A$2:$V$697,BQ$1,FALSE)</f>
        <v>3</v>
      </c>
      <c r="BR411" s="3" t="str">
        <f>VLOOKUP($B411,[1]queries!$A$2:$V$697,BR$1,FALSE)</f>
        <v/>
      </c>
    </row>
    <row r="412" spans="1:70" x14ac:dyDescent="0.2">
      <c r="A412" s="1">
        <v>411</v>
      </c>
      <c r="B412" t="s">
        <v>464</v>
      </c>
      <c r="C412">
        <v>0.875</v>
      </c>
      <c r="D412">
        <v>0.875</v>
      </c>
      <c r="E412">
        <v>0.875</v>
      </c>
      <c r="F412">
        <v>0.875</v>
      </c>
      <c r="G412">
        <v>0.875</v>
      </c>
      <c r="H412">
        <v>0.875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543</v>
      </c>
      <c r="O412">
        <v>96</v>
      </c>
      <c r="P412">
        <v>639</v>
      </c>
      <c r="Q412">
        <v>14352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519</v>
      </c>
      <c r="AD412">
        <v>97</v>
      </c>
      <c r="AE412">
        <v>616</v>
      </c>
      <c r="AF412">
        <v>16362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1</v>
      </c>
      <c r="AN412">
        <v>0</v>
      </c>
      <c r="AO412">
        <v>0</v>
      </c>
      <c r="AP412">
        <v>0</v>
      </c>
      <c r="AQ412">
        <v>2</v>
      </c>
      <c r="AR412">
        <v>519</v>
      </c>
      <c r="AS412">
        <v>97</v>
      </c>
      <c r="AT412">
        <v>616</v>
      </c>
      <c r="AU412">
        <v>14801</v>
      </c>
      <c r="AV412">
        <f t="shared" si="19"/>
        <v>0.625</v>
      </c>
      <c r="AW412">
        <f t="shared" si="20"/>
        <v>0.58333333333333337</v>
      </c>
      <c r="AX412">
        <f t="shared" si="21"/>
        <v>0.58333333333333337</v>
      </c>
      <c r="AY412" s="3" t="str">
        <f>VLOOKUP($B412,[1]queries!$A$2:$V$697,AY$1,FALSE)</f>
        <v>chemical_element</v>
      </c>
      <c r="AZ412" s="3" t="str">
        <f>VLOOKUP($B412,[1]queries!$A$2:$V$697,AZ$1,FALSE)</f>
        <v>SELECT atomic_number, symbol, element, periodic_table_group, period, block, atomic_weight, origin, phase FROM chemical_element WHERE symbol = 'Be' AND element = 'Beryllium'</v>
      </c>
      <c r="BA412" s="3" t="str">
        <f>VLOOKUP($B412,[1]queries!$A$2:$V$697,BA$1,FALSE)</f>
        <v>List the atomic_number, symbol, element, periodic_table_group, period, block, atomic_weight, origin and phase of chemical_elements WHERE symbol is equal to Be and element is equal to Beryllium</v>
      </c>
      <c r="BB412" s="3">
        <f>VLOOKUP($B412,[1]queries!$A$2:$V$697,BB$1,FALSE)</f>
        <v>1</v>
      </c>
      <c r="BC412" s="3">
        <f>VLOOKUP($B412,[1]queries!$A$2:$V$697,BC$1,FALSE)</f>
        <v>9</v>
      </c>
      <c r="BD412" s="3">
        <f>VLOOKUP($B412,[1]queries!$A$2:$V$697,BD$1,FALSE)</f>
        <v>3</v>
      </c>
      <c r="BE412" s="3">
        <f>VLOOKUP($B412,[1]queries!$A$2:$V$697,BE$1,FALSE)</f>
        <v>6</v>
      </c>
      <c r="BF412" s="3">
        <f>VLOOKUP($B412,[1]queries!$A$2:$V$697,BF$1,FALSE)</f>
        <v>1</v>
      </c>
      <c r="BG412" s="3">
        <f>VLOOKUP($B412,[1]queries!$A$2:$V$697,BG$1,FALSE)</f>
        <v>0</v>
      </c>
      <c r="BH412" s="3">
        <f>VLOOKUP($B412,[1]queries!$A$2:$V$697,BH$1,FALSE)</f>
        <v>2</v>
      </c>
      <c r="BI412" s="3">
        <f>VLOOKUP($B412,[1]queries!$A$2:$V$697,BI$1,FALSE)</f>
        <v>0</v>
      </c>
      <c r="BJ412" s="3">
        <f>VLOOKUP($B412,[1]queries!$A$2:$V$697,BJ$1,FALSE)</f>
        <v>0</v>
      </c>
      <c r="BK412" s="3">
        <f>VLOOKUP($B412,[1]queries!$A$2:$V$697,BK$1,FALSE)</f>
        <v>0</v>
      </c>
      <c r="BL412" s="3">
        <f>VLOOKUP($B412,[1]queries!$A$2:$V$697,BL$1,FALSE)</f>
        <v>0</v>
      </c>
      <c r="BM412" s="3">
        <f>VLOOKUP($B412,[1]queries!$A$2:$V$697,BM$1,FALSE)</f>
        <v>0</v>
      </c>
      <c r="BN412" s="3">
        <f>VLOOKUP($B412,[1]queries!$A$2:$V$697,BN$1,FALSE)</f>
        <v>0</v>
      </c>
      <c r="BO412" s="3">
        <f>VLOOKUP($B412,[1]queries!$A$2:$V$697,BO$1,FALSE)</f>
        <v>0</v>
      </c>
      <c r="BP412" s="3">
        <f>VLOOKUP($B412,[1]queries!$A$2:$V$697,BP$1,FALSE)</f>
        <v>0</v>
      </c>
      <c r="BQ412" s="3">
        <f>VLOOKUP($B412,[1]queries!$A$2:$V$697,BQ$1,FALSE)</f>
        <v>9</v>
      </c>
      <c r="BR412" s="3" t="str">
        <f>VLOOKUP($B412,[1]queries!$A$2:$V$697,BR$1,FALSE)</f>
        <v/>
      </c>
    </row>
    <row r="413" spans="1:70" x14ac:dyDescent="0.2">
      <c r="A413" s="1">
        <v>412</v>
      </c>
      <c r="B413" t="s">
        <v>465</v>
      </c>
      <c r="C413">
        <v>0.66700000000000004</v>
      </c>
      <c r="D413">
        <v>1</v>
      </c>
      <c r="E413">
        <v>0.66700000000000004</v>
      </c>
      <c r="F413">
        <v>1</v>
      </c>
      <c r="G413">
        <v>0.66700000000000004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346</v>
      </c>
      <c r="O413">
        <v>61</v>
      </c>
      <c r="P413">
        <v>407</v>
      </c>
      <c r="Q413">
        <v>14956</v>
      </c>
      <c r="R413">
        <v>0.66700000000000004</v>
      </c>
      <c r="S413">
        <v>1</v>
      </c>
      <c r="T413">
        <v>0.66700000000000004</v>
      </c>
      <c r="U413">
        <v>1</v>
      </c>
      <c r="V413">
        <v>0.66700000000000004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2</v>
      </c>
      <c r="AC413">
        <v>327</v>
      </c>
      <c r="AD413">
        <v>62</v>
      </c>
      <c r="AE413">
        <v>389</v>
      </c>
      <c r="AF413">
        <v>15776</v>
      </c>
      <c r="AG413">
        <v>0.66700000000000004</v>
      </c>
      <c r="AH413">
        <v>1</v>
      </c>
      <c r="AI413">
        <v>0.66700000000000004</v>
      </c>
      <c r="AJ413">
        <v>1</v>
      </c>
      <c r="AK413">
        <v>0.66700000000000004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2</v>
      </c>
      <c r="AR413">
        <v>323</v>
      </c>
      <c r="AS413">
        <v>62</v>
      </c>
      <c r="AT413">
        <v>385</v>
      </c>
      <c r="AU413">
        <v>16777</v>
      </c>
      <c r="AV413">
        <f t="shared" si="19"/>
        <v>1</v>
      </c>
      <c r="AW413">
        <f t="shared" si="20"/>
        <v>1</v>
      </c>
      <c r="AX413">
        <f t="shared" si="21"/>
        <v>1</v>
      </c>
      <c r="AY413" s="3" t="str">
        <f>VLOOKUP($B413,[1]queries!$A$2:$V$697,AY$1,FALSE)</f>
        <v>video_game_publisher</v>
      </c>
      <c r="AZ413" s="3" t="str">
        <f>VLOOKUP($B413,[1]queries!$A$2:$V$697,AZ$1,FALSE)</f>
        <v>SELECT publisher_name, established_in_year, nation FROM video_game_publisher WHERE publisher_name = '20th Century Games'</v>
      </c>
      <c r="BA413" s="3" t="str">
        <f>VLOOKUP($B413,[1]queries!$A$2:$V$697,BA$1,FALSE)</f>
        <v>List the publisher_name, established_in_year and nation of video_game_publishers WHERE publisher_name is equal to 20th Century Games</v>
      </c>
      <c r="BB413" s="3">
        <f>VLOOKUP($B413,[1]queries!$A$2:$V$697,BB$1,FALSE)</f>
        <v>1</v>
      </c>
      <c r="BC413" s="3">
        <f>VLOOKUP($B413,[1]queries!$A$2:$V$697,BC$1,FALSE)</f>
        <v>3</v>
      </c>
      <c r="BD413" s="3">
        <f>VLOOKUP($B413,[1]queries!$A$2:$V$697,BD$1,FALSE)</f>
        <v>1</v>
      </c>
      <c r="BE413" s="3">
        <f>VLOOKUP($B413,[1]queries!$A$2:$V$697,BE$1,FALSE)</f>
        <v>2</v>
      </c>
      <c r="BF413" s="3">
        <f>VLOOKUP($B413,[1]queries!$A$2:$V$697,BF$1,FALSE)</f>
        <v>1</v>
      </c>
      <c r="BG413" s="3">
        <f>VLOOKUP($B413,[1]queries!$A$2:$V$697,BG$1,FALSE)</f>
        <v>0</v>
      </c>
      <c r="BH413" s="3">
        <f>VLOOKUP($B413,[1]queries!$A$2:$V$697,BH$1,FALSE)</f>
        <v>1</v>
      </c>
      <c r="BI413" s="3">
        <f>VLOOKUP($B413,[1]queries!$A$2:$V$697,BI$1,FALSE)</f>
        <v>0</v>
      </c>
      <c r="BJ413" s="3">
        <f>VLOOKUP($B413,[1]queries!$A$2:$V$697,BJ$1,FALSE)</f>
        <v>0</v>
      </c>
      <c r="BK413" s="3">
        <f>VLOOKUP($B413,[1]queries!$A$2:$V$697,BK$1,FALSE)</f>
        <v>0</v>
      </c>
      <c r="BL413" s="3">
        <f>VLOOKUP($B413,[1]queries!$A$2:$V$697,BL$1,FALSE)</f>
        <v>0</v>
      </c>
      <c r="BM413" s="3">
        <f>VLOOKUP($B413,[1]queries!$A$2:$V$697,BM$1,FALSE)</f>
        <v>0</v>
      </c>
      <c r="BN413" s="3">
        <f>VLOOKUP($B413,[1]queries!$A$2:$V$697,BN$1,FALSE)</f>
        <v>0</v>
      </c>
      <c r="BO413" s="3">
        <f>VLOOKUP($B413,[1]queries!$A$2:$V$697,BO$1,FALSE)</f>
        <v>0</v>
      </c>
      <c r="BP413" s="3">
        <f>VLOOKUP($B413,[1]queries!$A$2:$V$697,BP$1,FALSE)</f>
        <v>0</v>
      </c>
      <c r="BQ413" s="3">
        <f>VLOOKUP($B413,[1]queries!$A$2:$V$697,BQ$1,FALSE)</f>
        <v>3</v>
      </c>
      <c r="BR413" s="3" t="str">
        <f>VLOOKUP($B413,[1]queries!$A$2:$V$697,BR$1,FALSE)</f>
        <v/>
      </c>
    </row>
    <row r="414" spans="1:70" x14ac:dyDescent="0.2">
      <c r="A414" s="1">
        <v>413</v>
      </c>
      <c r="B414" t="s">
        <v>466</v>
      </c>
      <c r="C414">
        <v>0.48899999999999999</v>
      </c>
      <c r="D414">
        <v>0.76600000000000001</v>
      </c>
      <c r="E414">
        <v>0.52300000000000002</v>
      </c>
      <c r="F414">
        <v>0.68200000000000005</v>
      </c>
      <c r="G414">
        <v>0.505</v>
      </c>
      <c r="H414">
        <v>0.72099999999999997</v>
      </c>
      <c r="I414">
        <v>0.8</v>
      </c>
      <c r="J414">
        <v>0</v>
      </c>
      <c r="K414">
        <v>0.125</v>
      </c>
      <c r="L414">
        <v>0.125</v>
      </c>
      <c r="M414">
        <v>3</v>
      </c>
      <c r="N414">
        <v>1627</v>
      </c>
      <c r="O414">
        <v>804</v>
      </c>
      <c r="P414">
        <v>2431</v>
      </c>
      <c r="Q414">
        <v>26584</v>
      </c>
      <c r="R414">
        <v>0.29799999999999999</v>
      </c>
      <c r="S414">
        <v>0.60699999999999998</v>
      </c>
      <c r="T414">
        <v>0.56799999999999995</v>
      </c>
      <c r="U414">
        <v>0.72699999999999998</v>
      </c>
      <c r="V414">
        <v>0.39100000000000001</v>
      </c>
      <c r="W414">
        <v>0.66200000000000003</v>
      </c>
      <c r="X414">
        <v>0.5</v>
      </c>
      <c r="Y414">
        <v>0</v>
      </c>
      <c r="Z414">
        <v>0</v>
      </c>
      <c r="AA414">
        <v>0</v>
      </c>
      <c r="AB414">
        <v>3</v>
      </c>
      <c r="AC414">
        <v>1649</v>
      </c>
      <c r="AD414">
        <v>867</v>
      </c>
      <c r="AE414">
        <v>2516</v>
      </c>
      <c r="AF414">
        <v>29700</v>
      </c>
      <c r="AG414">
        <v>0.32500000000000001</v>
      </c>
      <c r="AH414">
        <v>0.61299999999999999</v>
      </c>
      <c r="AI414">
        <v>0.59099999999999997</v>
      </c>
      <c r="AJ414">
        <v>0.72699999999999998</v>
      </c>
      <c r="AK414">
        <v>0.41899999999999998</v>
      </c>
      <c r="AL414">
        <v>0.66500000000000004</v>
      </c>
      <c r="AM414">
        <v>0.53300000000000003</v>
      </c>
      <c r="AN414">
        <v>0</v>
      </c>
      <c r="AO414">
        <v>0</v>
      </c>
      <c r="AP414">
        <v>0</v>
      </c>
      <c r="AQ414">
        <v>3</v>
      </c>
      <c r="AR414">
        <v>1645</v>
      </c>
      <c r="AS414">
        <v>853</v>
      </c>
      <c r="AT414">
        <v>2498</v>
      </c>
      <c r="AU414">
        <v>30955</v>
      </c>
      <c r="AV414">
        <f t="shared" si="19"/>
        <v>0.54866666666666664</v>
      </c>
      <c r="AW414">
        <f t="shared" si="20"/>
        <v>0.38733333333333331</v>
      </c>
      <c r="AX414">
        <f t="shared" si="21"/>
        <v>0.39933333333333332</v>
      </c>
      <c r="AY414" s="3" t="str">
        <f>VLOOKUP($B414,[1]queries!$A$2:$V$697,AY$1,FALSE)</f>
        <v>chemical_element</v>
      </c>
      <c r="AZ414" s="3" t="str">
        <f>VLOOKUP($B414,[1]queries!$A$2:$V$697,AZ$1,FALSE)</f>
        <v>SELECT atomic_number, symbol, element, periodic_table_group, period, block, atomic_weight, origin, phase FROM chemical_element WHERE origin = 'from decay' AND phase = 'solid'</v>
      </c>
      <c r="BA414" s="3" t="str">
        <f>VLOOKUP($B414,[1]queries!$A$2:$V$697,BA$1,FALSE)</f>
        <v>List the atomic_number, symbol, element, periodic_table_group, period, block, atomic_weight, origin and phase of chemical_elements WHERE origin is equal to from decay and phase is equal to solid</v>
      </c>
      <c r="BB414" s="3">
        <f>VLOOKUP($B414,[1]queries!$A$2:$V$697,BB$1,FALSE)</f>
        <v>8</v>
      </c>
      <c r="BC414" s="3">
        <f>VLOOKUP($B414,[1]queries!$A$2:$V$697,BC$1,FALSE)</f>
        <v>9</v>
      </c>
      <c r="BD414" s="3">
        <f>VLOOKUP($B414,[1]queries!$A$2:$V$697,BD$1,FALSE)</f>
        <v>3</v>
      </c>
      <c r="BE414" s="3">
        <f>VLOOKUP($B414,[1]queries!$A$2:$V$697,BE$1,FALSE)</f>
        <v>6</v>
      </c>
      <c r="BF414" s="3">
        <f>VLOOKUP($B414,[1]queries!$A$2:$V$697,BF$1,FALSE)</f>
        <v>1</v>
      </c>
      <c r="BG414" s="3">
        <f>VLOOKUP($B414,[1]queries!$A$2:$V$697,BG$1,FALSE)</f>
        <v>0</v>
      </c>
      <c r="BH414" s="3">
        <f>VLOOKUP($B414,[1]queries!$A$2:$V$697,BH$1,FALSE)</f>
        <v>2</v>
      </c>
      <c r="BI414" s="3">
        <f>VLOOKUP($B414,[1]queries!$A$2:$V$697,BI$1,FALSE)</f>
        <v>0</v>
      </c>
      <c r="BJ414" s="3">
        <f>VLOOKUP($B414,[1]queries!$A$2:$V$697,BJ$1,FALSE)</f>
        <v>0</v>
      </c>
      <c r="BK414" s="3">
        <f>VLOOKUP($B414,[1]queries!$A$2:$V$697,BK$1,FALSE)</f>
        <v>0</v>
      </c>
      <c r="BL414" s="3">
        <f>VLOOKUP($B414,[1]queries!$A$2:$V$697,BL$1,FALSE)</f>
        <v>0</v>
      </c>
      <c r="BM414" s="3">
        <f>VLOOKUP($B414,[1]queries!$A$2:$V$697,BM$1,FALSE)</f>
        <v>0</v>
      </c>
      <c r="BN414" s="3">
        <f>VLOOKUP($B414,[1]queries!$A$2:$V$697,BN$1,FALSE)</f>
        <v>0</v>
      </c>
      <c r="BO414" s="3">
        <f>VLOOKUP($B414,[1]queries!$A$2:$V$697,BO$1,FALSE)</f>
        <v>0</v>
      </c>
      <c r="BP414" s="3">
        <f>VLOOKUP($B414,[1]queries!$A$2:$V$697,BP$1,FALSE)</f>
        <v>0</v>
      </c>
      <c r="BQ414" s="3">
        <f>VLOOKUP($B414,[1]queries!$A$2:$V$697,BQ$1,FALSE)</f>
        <v>9</v>
      </c>
      <c r="BR414" s="3" t="str">
        <f>VLOOKUP($B414,[1]queries!$A$2:$V$697,BR$1,FALSE)</f>
        <v/>
      </c>
    </row>
    <row r="415" spans="1:70" x14ac:dyDescent="0.2">
      <c r="A415" s="1">
        <v>414</v>
      </c>
      <c r="B415" t="s">
        <v>467</v>
      </c>
      <c r="C415">
        <v>0.77800000000000002</v>
      </c>
      <c r="D415">
        <v>0.77800000000000002</v>
      </c>
      <c r="E415">
        <v>0.77800000000000002</v>
      </c>
      <c r="F415">
        <v>0.77800000000000002</v>
      </c>
      <c r="G415">
        <v>0.77800000000000002</v>
      </c>
      <c r="H415">
        <v>0.77800000000000002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536</v>
      </c>
      <c r="O415">
        <v>91</v>
      </c>
      <c r="P415">
        <v>627</v>
      </c>
      <c r="Q415">
        <v>16889</v>
      </c>
      <c r="R415">
        <v>0.77800000000000002</v>
      </c>
      <c r="S415">
        <v>0.77800000000000002</v>
      </c>
      <c r="T415">
        <v>0.77800000000000002</v>
      </c>
      <c r="U415">
        <v>0.77800000000000002</v>
      </c>
      <c r="V415">
        <v>0.77800000000000002</v>
      </c>
      <c r="W415">
        <v>0.77800000000000002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505</v>
      </c>
      <c r="AD415">
        <v>87</v>
      </c>
      <c r="AE415">
        <v>592</v>
      </c>
      <c r="AF415">
        <v>18086</v>
      </c>
      <c r="AG415">
        <v>0.77800000000000002</v>
      </c>
      <c r="AH415">
        <v>0.77800000000000002</v>
      </c>
      <c r="AI415">
        <v>0.77800000000000002</v>
      </c>
      <c r="AJ415">
        <v>0.77800000000000002</v>
      </c>
      <c r="AK415">
        <v>0.77800000000000002</v>
      </c>
      <c r="AL415">
        <v>0.77800000000000002</v>
      </c>
      <c r="AM415">
        <v>1</v>
      </c>
      <c r="AN415">
        <v>0</v>
      </c>
      <c r="AO415">
        <v>0</v>
      </c>
      <c r="AP415">
        <v>0</v>
      </c>
      <c r="AQ415">
        <v>2</v>
      </c>
      <c r="AR415">
        <v>511</v>
      </c>
      <c r="AS415">
        <v>91</v>
      </c>
      <c r="AT415">
        <v>602</v>
      </c>
      <c r="AU415">
        <v>14509</v>
      </c>
      <c r="AV415">
        <f t="shared" si="19"/>
        <v>0.59266666666666667</v>
      </c>
      <c r="AW415">
        <f t="shared" si="20"/>
        <v>0.59266666666666667</v>
      </c>
      <c r="AX415">
        <f t="shared" si="21"/>
        <v>0.59266666666666667</v>
      </c>
      <c r="AY415" s="3" t="str">
        <f>VLOOKUP($B415,[1]queries!$A$2:$V$697,AY$1,FALSE)</f>
        <v>chemical_element</v>
      </c>
      <c r="AZ415" s="3" t="str">
        <f>VLOOKUP($B415,[1]queries!$A$2:$V$697,AZ$1,FALSE)</f>
        <v>SELECT atomic_number, symbol, element, periodic_table_group, period, block, atomic_weight, origin, phase FROM chemical_element WHERE symbol = 'Li' AND element = 'Lithium'</v>
      </c>
      <c r="BA415" s="3" t="str">
        <f>VLOOKUP($B415,[1]queries!$A$2:$V$697,BA$1,FALSE)</f>
        <v>List the atomic_number, symbol, element, periodic_table_group, period, block, atomic_weight, origin and phase of chemical_elements WHERE symbol is equal to Li and element is equal to Lithium</v>
      </c>
      <c r="BB415" s="3">
        <f>VLOOKUP($B415,[1]queries!$A$2:$V$697,BB$1,FALSE)</f>
        <v>1</v>
      </c>
      <c r="BC415" s="3">
        <f>VLOOKUP($B415,[1]queries!$A$2:$V$697,BC$1,FALSE)</f>
        <v>9</v>
      </c>
      <c r="BD415" s="3">
        <f>VLOOKUP($B415,[1]queries!$A$2:$V$697,BD$1,FALSE)</f>
        <v>3</v>
      </c>
      <c r="BE415" s="3">
        <f>VLOOKUP($B415,[1]queries!$A$2:$V$697,BE$1,FALSE)</f>
        <v>6</v>
      </c>
      <c r="BF415" s="3">
        <f>VLOOKUP($B415,[1]queries!$A$2:$V$697,BF$1,FALSE)</f>
        <v>1</v>
      </c>
      <c r="BG415" s="3">
        <f>VLOOKUP($B415,[1]queries!$A$2:$V$697,BG$1,FALSE)</f>
        <v>0</v>
      </c>
      <c r="BH415" s="3">
        <f>VLOOKUP($B415,[1]queries!$A$2:$V$697,BH$1,FALSE)</f>
        <v>2</v>
      </c>
      <c r="BI415" s="3">
        <f>VLOOKUP($B415,[1]queries!$A$2:$V$697,BI$1,FALSE)</f>
        <v>0</v>
      </c>
      <c r="BJ415" s="3">
        <f>VLOOKUP($B415,[1]queries!$A$2:$V$697,BJ$1,FALSE)</f>
        <v>0</v>
      </c>
      <c r="BK415" s="3">
        <f>VLOOKUP($B415,[1]queries!$A$2:$V$697,BK$1,FALSE)</f>
        <v>0</v>
      </c>
      <c r="BL415" s="3">
        <f>VLOOKUP($B415,[1]queries!$A$2:$V$697,BL$1,FALSE)</f>
        <v>0</v>
      </c>
      <c r="BM415" s="3">
        <f>VLOOKUP($B415,[1]queries!$A$2:$V$697,BM$1,FALSE)</f>
        <v>0</v>
      </c>
      <c r="BN415" s="3">
        <f>VLOOKUP($B415,[1]queries!$A$2:$V$697,BN$1,FALSE)</f>
        <v>0</v>
      </c>
      <c r="BO415" s="3">
        <f>VLOOKUP($B415,[1]queries!$A$2:$V$697,BO$1,FALSE)</f>
        <v>0</v>
      </c>
      <c r="BP415" s="3">
        <f>VLOOKUP($B415,[1]queries!$A$2:$V$697,BP$1,FALSE)</f>
        <v>0</v>
      </c>
      <c r="BQ415" s="3">
        <f>VLOOKUP($B415,[1]queries!$A$2:$V$697,BQ$1,FALSE)</f>
        <v>9</v>
      </c>
      <c r="BR415" s="3" t="str">
        <f>VLOOKUP($B415,[1]queries!$A$2:$V$697,BR$1,FALSE)</f>
        <v/>
      </c>
    </row>
    <row r="416" spans="1:70" x14ac:dyDescent="0.2">
      <c r="A416" s="1">
        <v>415</v>
      </c>
      <c r="B416" t="s">
        <v>468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2</v>
      </c>
      <c r="N416">
        <v>342</v>
      </c>
      <c r="O416">
        <v>57</v>
      </c>
      <c r="P416">
        <v>399</v>
      </c>
      <c r="Q416">
        <v>17736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323</v>
      </c>
      <c r="AD416">
        <v>58</v>
      </c>
      <c r="AE416">
        <v>381</v>
      </c>
      <c r="AF416">
        <v>17467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2</v>
      </c>
      <c r="AR416">
        <v>319</v>
      </c>
      <c r="AS416">
        <v>58</v>
      </c>
      <c r="AT416">
        <v>377</v>
      </c>
      <c r="AU416">
        <v>15186</v>
      </c>
      <c r="AV416">
        <f t="shared" si="19"/>
        <v>1</v>
      </c>
      <c r="AW416">
        <f t="shared" si="20"/>
        <v>1</v>
      </c>
      <c r="AX416">
        <f t="shared" si="21"/>
        <v>1</v>
      </c>
      <c r="AY416" s="3" t="str">
        <f>VLOOKUP($B416,[1]queries!$A$2:$V$697,AY$1,FALSE)</f>
        <v>video_game_publisher</v>
      </c>
      <c r="AZ416" s="3" t="str">
        <f>VLOOKUP($B416,[1]queries!$A$2:$V$697,AZ$1,FALSE)</f>
        <v>SELECT publisher_name, established_in_year, nation FROM video_game_publisher WHERE publisher_name = '1C Company'</v>
      </c>
      <c r="BA416" s="3" t="str">
        <f>VLOOKUP($B416,[1]queries!$A$2:$V$697,BA$1,FALSE)</f>
        <v>List the publisher_name, established_in_year and nation of video_game_publishers WHERE publisher_name is equal to 1C Company</v>
      </c>
      <c r="BB416" s="3">
        <f>VLOOKUP($B416,[1]queries!$A$2:$V$697,BB$1,FALSE)</f>
        <v>1</v>
      </c>
      <c r="BC416" s="3">
        <f>VLOOKUP($B416,[1]queries!$A$2:$V$697,BC$1,FALSE)</f>
        <v>3</v>
      </c>
      <c r="BD416" s="3">
        <f>VLOOKUP($B416,[1]queries!$A$2:$V$697,BD$1,FALSE)</f>
        <v>1</v>
      </c>
      <c r="BE416" s="3">
        <f>VLOOKUP($B416,[1]queries!$A$2:$V$697,BE$1,FALSE)</f>
        <v>2</v>
      </c>
      <c r="BF416" s="3">
        <f>VLOOKUP($B416,[1]queries!$A$2:$V$697,BF$1,FALSE)</f>
        <v>1</v>
      </c>
      <c r="BG416" s="3">
        <f>VLOOKUP($B416,[1]queries!$A$2:$V$697,BG$1,FALSE)</f>
        <v>0</v>
      </c>
      <c r="BH416" s="3">
        <f>VLOOKUP($B416,[1]queries!$A$2:$V$697,BH$1,FALSE)</f>
        <v>1</v>
      </c>
      <c r="BI416" s="3">
        <f>VLOOKUP($B416,[1]queries!$A$2:$V$697,BI$1,FALSE)</f>
        <v>0</v>
      </c>
      <c r="BJ416" s="3">
        <f>VLOOKUP($B416,[1]queries!$A$2:$V$697,BJ$1,FALSE)</f>
        <v>0</v>
      </c>
      <c r="BK416" s="3">
        <f>VLOOKUP($B416,[1]queries!$A$2:$V$697,BK$1,FALSE)</f>
        <v>0</v>
      </c>
      <c r="BL416" s="3">
        <f>VLOOKUP($B416,[1]queries!$A$2:$V$697,BL$1,FALSE)</f>
        <v>0</v>
      </c>
      <c r="BM416" s="3">
        <f>VLOOKUP($B416,[1]queries!$A$2:$V$697,BM$1,FALSE)</f>
        <v>0</v>
      </c>
      <c r="BN416" s="3">
        <f>VLOOKUP($B416,[1]queries!$A$2:$V$697,BN$1,FALSE)</f>
        <v>0</v>
      </c>
      <c r="BO416" s="3">
        <f>VLOOKUP($B416,[1]queries!$A$2:$V$697,BO$1,FALSE)</f>
        <v>0</v>
      </c>
      <c r="BP416" s="3">
        <f>VLOOKUP($B416,[1]queries!$A$2:$V$697,BP$1,FALSE)</f>
        <v>0</v>
      </c>
      <c r="BQ416" s="3">
        <f>VLOOKUP($B416,[1]queries!$A$2:$V$697,BQ$1,FALSE)</f>
        <v>3</v>
      </c>
      <c r="BR416" s="3" t="str">
        <f>VLOOKUP($B416,[1]queries!$A$2:$V$697,BR$1,FALSE)</f>
        <v/>
      </c>
    </row>
    <row r="417" spans="1:70" x14ac:dyDescent="0.2">
      <c r="A417" s="1">
        <v>416</v>
      </c>
      <c r="B417" t="s">
        <v>469</v>
      </c>
      <c r="C417">
        <v>0.71099999999999997</v>
      </c>
      <c r="D417">
        <v>0.73699999999999999</v>
      </c>
      <c r="E417">
        <v>0.55100000000000005</v>
      </c>
      <c r="F417">
        <v>0.63300000000000001</v>
      </c>
      <c r="G417">
        <v>0.621</v>
      </c>
      <c r="H417">
        <v>0.68100000000000005</v>
      </c>
      <c r="I417">
        <v>0.7</v>
      </c>
      <c r="J417">
        <v>0</v>
      </c>
      <c r="K417">
        <v>0</v>
      </c>
      <c r="L417">
        <v>0</v>
      </c>
      <c r="M417">
        <v>3</v>
      </c>
      <c r="N417">
        <v>1632</v>
      </c>
      <c r="O417">
        <v>787</v>
      </c>
      <c r="P417">
        <v>2419</v>
      </c>
      <c r="Q417">
        <v>27612</v>
      </c>
      <c r="R417">
        <v>0.87</v>
      </c>
      <c r="S417">
        <v>0.88900000000000001</v>
      </c>
      <c r="T417">
        <v>0.95899999999999996</v>
      </c>
      <c r="U417">
        <v>0.95899999999999996</v>
      </c>
      <c r="V417">
        <v>0.91300000000000003</v>
      </c>
      <c r="W417">
        <v>0.92300000000000004</v>
      </c>
      <c r="X417">
        <v>0.90900000000000003</v>
      </c>
      <c r="Y417">
        <v>0</v>
      </c>
      <c r="Z417">
        <v>0</v>
      </c>
      <c r="AA417">
        <v>0</v>
      </c>
      <c r="AB417">
        <v>2</v>
      </c>
      <c r="AC417">
        <v>965</v>
      </c>
      <c r="AD417">
        <v>857</v>
      </c>
      <c r="AE417">
        <v>1822</v>
      </c>
      <c r="AF417">
        <v>25815</v>
      </c>
      <c r="AG417">
        <v>0.87</v>
      </c>
      <c r="AH417">
        <v>0.88900000000000001</v>
      </c>
      <c r="AI417">
        <v>0.95899999999999996</v>
      </c>
      <c r="AJ417">
        <v>0.95899999999999996</v>
      </c>
      <c r="AK417">
        <v>0.91300000000000003</v>
      </c>
      <c r="AL417">
        <v>0.92300000000000004</v>
      </c>
      <c r="AM417">
        <v>0.90900000000000003</v>
      </c>
      <c r="AN417">
        <v>0</v>
      </c>
      <c r="AO417">
        <v>0</v>
      </c>
      <c r="AP417">
        <v>0</v>
      </c>
      <c r="AQ417">
        <v>2</v>
      </c>
      <c r="AR417">
        <v>965</v>
      </c>
      <c r="AS417">
        <v>857</v>
      </c>
      <c r="AT417">
        <v>1822</v>
      </c>
      <c r="AU417">
        <v>25556</v>
      </c>
      <c r="AV417">
        <f t="shared" si="19"/>
        <v>0.46033333333333332</v>
      </c>
      <c r="AW417">
        <f t="shared" si="20"/>
        <v>0.61066666666666669</v>
      </c>
      <c r="AX417">
        <f t="shared" si="21"/>
        <v>0.61066666666666669</v>
      </c>
      <c r="AY417" s="3" t="str">
        <f>VLOOKUP($B417,[1]queries!$A$2:$V$697,AY$1,FALSE)</f>
        <v>chemical_element</v>
      </c>
      <c r="AZ417" s="3" t="str">
        <f>VLOOKUP($B417,[1]queries!$A$2:$V$697,AZ$1,FALSE)</f>
        <v>SELECT atomic_number, symbol, element, periodic_table_group, period, block, atomic_weight, origin, phase FROM chemical_element WHERE origin = 'primordial' AND phase = 'gas'</v>
      </c>
      <c r="BA417" s="3" t="str">
        <f>VLOOKUP($B417,[1]queries!$A$2:$V$697,BA$1,FALSE)</f>
        <v>List the atomic_number, symbol, element, periodic_table_group, period, block, atomic_weight, origin and phase of chemical_elements WHERE origin is equal to primordial and phase is equal to gas</v>
      </c>
      <c r="BB417" s="3">
        <f>VLOOKUP($B417,[1]queries!$A$2:$V$697,BB$1,FALSE)</f>
        <v>10</v>
      </c>
      <c r="BC417" s="3">
        <f>VLOOKUP($B417,[1]queries!$A$2:$V$697,BC$1,FALSE)</f>
        <v>9</v>
      </c>
      <c r="BD417" s="3">
        <f>VLOOKUP($B417,[1]queries!$A$2:$V$697,BD$1,FALSE)</f>
        <v>3</v>
      </c>
      <c r="BE417" s="3">
        <f>VLOOKUP($B417,[1]queries!$A$2:$V$697,BE$1,FALSE)</f>
        <v>6</v>
      </c>
      <c r="BF417" s="3">
        <f>VLOOKUP($B417,[1]queries!$A$2:$V$697,BF$1,FALSE)</f>
        <v>1</v>
      </c>
      <c r="BG417" s="3">
        <f>VLOOKUP($B417,[1]queries!$A$2:$V$697,BG$1,FALSE)</f>
        <v>0</v>
      </c>
      <c r="BH417" s="3">
        <f>VLOOKUP($B417,[1]queries!$A$2:$V$697,BH$1,FALSE)</f>
        <v>2</v>
      </c>
      <c r="BI417" s="3">
        <f>VLOOKUP($B417,[1]queries!$A$2:$V$697,BI$1,FALSE)</f>
        <v>0</v>
      </c>
      <c r="BJ417" s="3">
        <f>VLOOKUP($B417,[1]queries!$A$2:$V$697,BJ$1,FALSE)</f>
        <v>0</v>
      </c>
      <c r="BK417" s="3">
        <f>VLOOKUP($B417,[1]queries!$A$2:$V$697,BK$1,FALSE)</f>
        <v>0</v>
      </c>
      <c r="BL417" s="3">
        <f>VLOOKUP($B417,[1]queries!$A$2:$V$697,BL$1,FALSE)</f>
        <v>0</v>
      </c>
      <c r="BM417" s="3">
        <f>VLOOKUP($B417,[1]queries!$A$2:$V$697,BM$1,FALSE)</f>
        <v>0</v>
      </c>
      <c r="BN417" s="3">
        <f>VLOOKUP($B417,[1]queries!$A$2:$V$697,BN$1,FALSE)</f>
        <v>0</v>
      </c>
      <c r="BO417" s="3">
        <f>VLOOKUP($B417,[1]queries!$A$2:$V$697,BO$1,FALSE)</f>
        <v>0</v>
      </c>
      <c r="BP417" s="3">
        <f>VLOOKUP($B417,[1]queries!$A$2:$V$697,BP$1,FALSE)</f>
        <v>0</v>
      </c>
      <c r="BQ417" s="3">
        <f>VLOOKUP($B417,[1]queries!$A$2:$V$697,BQ$1,FALSE)</f>
        <v>9</v>
      </c>
      <c r="BR417" s="3" t="str">
        <f>VLOOKUP($B417,[1]queries!$A$2:$V$697,BR$1,FALSE)</f>
        <v/>
      </c>
    </row>
    <row r="418" spans="1:70" x14ac:dyDescent="0.2">
      <c r="A418" s="1">
        <v>417</v>
      </c>
      <c r="B418" t="s">
        <v>470</v>
      </c>
      <c r="C418">
        <v>0.77800000000000002</v>
      </c>
      <c r="D418">
        <v>0.77800000000000002</v>
      </c>
      <c r="E418">
        <v>0.77800000000000002</v>
      </c>
      <c r="F418">
        <v>0.77800000000000002</v>
      </c>
      <c r="G418">
        <v>0.77800000000000002</v>
      </c>
      <c r="H418">
        <v>0.77800000000000002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524</v>
      </c>
      <c r="O418">
        <v>81</v>
      </c>
      <c r="P418">
        <v>605</v>
      </c>
      <c r="Q418">
        <v>14321</v>
      </c>
      <c r="R418">
        <v>0.77800000000000002</v>
      </c>
      <c r="S418">
        <v>0.77800000000000002</v>
      </c>
      <c r="T418">
        <v>0.77800000000000002</v>
      </c>
      <c r="U418">
        <v>0.77800000000000002</v>
      </c>
      <c r="V418">
        <v>0.77800000000000002</v>
      </c>
      <c r="W418">
        <v>0.77800000000000002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499</v>
      </c>
      <c r="AD418">
        <v>81</v>
      </c>
      <c r="AE418">
        <v>580</v>
      </c>
      <c r="AF418">
        <v>15484</v>
      </c>
      <c r="AG418">
        <v>0.77800000000000002</v>
      </c>
      <c r="AH418">
        <v>0.77800000000000002</v>
      </c>
      <c r="AI418">
        <v>0.77800000000000002</v>
      </c>
      <c r="AJ418">
        <v>0.77800000000000002</v>
      </c>
      <c r="AK418">
        <v>0.77800000000000002</v>
      </c>
      <c r="AL418">
        <v>0.77800000000000002</v>
      </c>
      <c r="AM418">
        <v>1</v>
      </c>
      <c r="AN418">
        <v>0</v>
      </c>
      <c r="AO418">
        <v>0</v>
      </c>
      <c r="AP418">
        <v>0</v>
      </c>
      <c r="AQ418">
        <v>2</v>
      </c>
      <c r="AR418">
        <v>503</v>
      </c>
      <c r="AS418">
        <v>85</v>
      </c>
      <c r="AT418">
        <v>588</v>
      </c>
      <c r="AU418">
        <v>18173</v>
      </c>
      <c r="AV418">
        <f t="shared" si="19"/>
        <v>0.59266666666666667</v>
      </c>
      <c r="AW418">
        <f t="shared" si="20"/>
        <v>0.59266666666666667</v>
      </c>
      <c r="AX418">
        <f t="shared" si="21"/>
        <v>0.59266666666666667</v>
      </c>
      <c r="AY418" s="3" t="str">
        <f>VLOOKUP($B418,[1]queries!$A$2:$V$697,AY$1,FALSE)</f>
        <v>chemical_element</v>
      </c>
      <c r="AZ418" s="3" t="str">
        <f>VLOOKUP($B418,[1]queries!$A$2:$V$697,AZ$1,FALSE)</f>
        <v>SELECT atomic_number, symbol, element, periodic_table_group, period, block, atomic_weight, origin, phase FROM chemical_element WHERE symbol = 'He' AND element = 'Helium'</v>
      </c>
      <c r="BA418" s="3" t="str">
        <f>VLOOKUP($B418,[1]queries!$A$2:$V$697,BA$1,FALSE)</f>
        <v>List the atomic_number, symbol, element, periodic_table_group, period, block, atomic_weight, origin and phase of chemical_elements WHERE symbol is equal to He and element is equal to Helium</v>
      </c>
      <c r="BB418" s="3">
        <f>VLOOKUP($B418,[1]queries!$A$2:$V$697,BB$1,FALSE)</f>
        <v>1</v>
      </c>
      <c r="BC418" s="3">
        <f>VLOOKUP($B418,[1]queries!$A$2:$V$697,BC$1,FALSE)</f>
        <v>9</v>
      </c>
      <c r="BD418" s="3">
        <f>VLOOKUP($B418,[1]queries!$A$2:$V$697,BD$1,FALSE)</f>
        <v>3</v>
      </c>
      <c r="BE418" s="3">
        <f>VLOOKUP($B418,[1]queries!$A$2:$V$697,BE$1,FALSE)</f>
        <v>6</v>
      </c>
      <c r="BF418" s="3">
        <f>VLOOKUP($B418,[1]queries!$A$2:$V$697,BF$1,FALSE)</f>
        <v>1</v>
      </c>
      <c r="BG418" s="3">
        <f>VLOOKUP($B418,[1]queries!$A$2:$V$697,BG$1,FALSE)</f>
        <v>0</v>
      </c>
      <c r="BH418" s="3">
        <f>VLOOKUP($B418,[1]queries!$A$2:$V$697,BH$1,FALSE)</f>
        <v>2</v>
      </c>
      <c r="BI418" s="3">
        <f>VLOOKUP($B418,[1]queries!$A$2:$V$697,BI$1,FALSE)</f>
        <v>0</v>
      </c>
      <c r="BJ418" s="3">
        <f>VLOOKUP($B418,[1]queries!$A$2:$V$697,BJ$1,FALSE)</f>
        <v>0</v>
      </c>
      <c r="BK418" s="3">
        <f>VLOOKUP($B418,[1]queries!$A$2:$V$697,BK$1,FALSE)</f>
        <v>0</v>
      </c>
      <c r="BL418" s="3">
        <f>VLOOKUP($B418,[1]queries!$A$2:$V$697,BL$1,FALSE)</f>
        <v>0</v>
      </c>
      <c r="BM418" s="3">
        <f>VLOOKUP($B418,[1]queries!$A$2:$V$697,BM$1,FALSE)</f>
        <v>0</v>
      </c>
      <c r="BN418" s="3">
        <f>VLOOKUP($B418,[1]queries!$A$2:$V$697,BN$1,FALSE)</f>
        <v>0</v>
      </c>
      <c r="BO418" s="3">
        <f>VLOOKUP($B418,[1]queries!$A$2:$V$697,BO$1,FALSE)</f>
        <v>0</v>
      </c>
      <c r="BP418" s="3">
        <f>VLOOKUP($B418,[1]queries!$A$2:$V$697,BP$1,FALSE)</f>
        <v>0</v>
      </c>
      <c r="BQ418" s="3">
        <f>VLOOKUP($B418,[1]queries!$A$2:$V$697,BQ$1,FALSE)</f>
        <v>9</v>
      </c>
      <c r="BR418" s="3" t="str">
        <f>VLOOKUP($B418,[1]queries!$A$2:$V$697,BR$1,FALSE)</f>
        <v/>
      </c>
    </row>
    <row r="419" spans="1:70" x14ac:dyDescent="0.2">
      <c r="A419" s="1">
        <v>418</v>
      </c>
      <c r="B419" t="s">
        <v>471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2</v>
      </c>
      <c r="N419">
        <v>343</v>
      </c>
      <c r="O419">
        <v>59</v>
      </c>
      <c r="P419">
        <v>402</v>
      </c>
      <c r="Q419">
        <v>17827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2</v>
      </c>
      <c r="AC419">
        <v>324</v>
      </c>
      <c r="AD419">
        <v>60</v>
      </c>
      <c r="AE419">
        <v>384</v>
      </c>
      <c r="AF419">
        <v>20072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2</v>
      </c>
      <c r="AR419">
        <v>320</v>
      </c>
      <c r="AS419">
        <v>60</v>
      </c>
      <c r="AT419">
        <v>380</v>
      </c>
      <c r="AU419">
        <v>18666</v>
      </c>
      <c r="AV419">
        <f t="shared" si="19"/>
        <v>1</v>
      </c>
      <c r="AW419">
        <f t="shared" si="20"/>
        <v>1</v>
      </c>
      <c r="AX419">
        <f t="shared" si="21"/>
        <v>1</v>
      </c>
      <c r="AY419" s="3" t="str">
        <f>VLOOKUP($B419,[1]queries!$A$2:$V$697,AY$1,FALSE)</f>
        <v>video_game_publisher</v>
      </c>
      <c r="AZ419" s="3" t="str">
        <f>VLOOKUP($B419,[1]queries!$A$2:$V$697,AZ$1,FALSE)</f>
        <v>SELECT publisher_name, established_in_year, nation FROM video_game_publisher WHERE publisher_name = '11 bit studios'</v>
      </c>
      <c r="BA419" s="3" t="str">
        <f>VLOOKUP($B419,[1]queries!$A$2:$V$697,BA$1,FALSE)</f>
        <v>List the publisher_name, established_in_year and nation of video_game_publishers WHERE publisher_name is equal to 11 bit studios</v>
      </c>
      <c r="BB419" s="3">
        <f>VLOOKUP($B419,[1]queries!$A$2:$V$697,BB$1,FALSE)</f>
        <v>1</v>
      </c>
      <c r="BC419" s="3">
        <f>VLOOKUP($B419,[1]queries!$A$2:$V$697,BC$1,FALSE)</f>
        <v>3</v>
      </c>
      <c r="BD419" s="3">
        <f>VLOOKUP($B419,[1]queries!$A$2:$V$697,BD$1,FALSE)</f>
        <v>1</v>
      </c>
      <c r="BE419" s="3">
        <f>VLOOKUP($B419,[1]queries!$A$2:$V$697,BE$1,FALSE)</f>
        <v>2</v>
      </c>
      <c r="BF419" s="3">
        <f>VLOOKUP($B419,[1]queries!$A$2:$V$697,BF$1,FALSE)</f>
        <v>1</v>
      </c>
      <c r="BG419" s="3">
        <f>VLOOKUP($B419,[1]queries!$A$2:$V$697,BG$1,FALSE)</f>
        <v>0</v>
      </c>
      <c r="BH419" s="3">
        <f>VLOOKUP($B419,[1]queries!$A$2:$V$697,BH$1,FALSE)</f>
        <v>1</v>
      </c>
      <c r="BI419" s="3">
        <f>VLOOKUP($B419,[1]queries!$A$2:$V$697,BI$1,FALSE)</f>
        <v>0</v>
      </c>
      <c r="BJ419" s="3">
        <f>VLOOKUP($B419,[1]queries!$A$2:$V$697,BJ$1,FALSE)</f>
        <v>0</v>
      </c>
      <c r="BK419" s="3">
        <f>VLOOKUP($B419,[1]queries!$A$2:$V$697,BK$1,FALSE)</f>
        <v>0</v>
      </c>
      <c r="BL419" s="3">
        <f>VLOOKUP($B419,[1]queries!$A$2:$V$697,BL$1,FALSE)</f>
        <v>0</v>
      </c>
      <c r="BM419" s="3">
        <f>VLOOKUP($B419,[1]queries!$A$2:$V$697,BM$1,FALSE)</f>
        <v>0</v>
      </c>
      <c r="BN419" s="3">
        <f>VLOOKUP($B419,[1]queries!$A$2:$V$697,BN$1,FALSE)</f>
        <v>0</v>
      </c>
      <c r="BO419" s="3">
        <f>VLOOKUP($B419,[1]queries!$A$2:$V$697,BO$1,FALSE)</f>
        <v>0</v>
      </c>
      <c r="BP419" s="3">
        <f>VLOOKUP($B419,[1]queries!$A$2:$V$697,BP$1,FALSE)</f>
        <v>0</v>
      </c>
      <c r="BQ419" s="3">
        <f>VLOOKUP($B419,[1]queries!$A$2:$V$697,BQ$1,FALSE)</f>
        <v>3</v>
      </c>
      <c r="BR419" s="3" t="str">
        <f>VLOOKUP($B419,[1]queries!$A$2:$V$697,BR$1,FALSE)</f>
        <v/>
      </c>
    </row>
    <row r="420" spans="1:70" x14ac:dyDescent="0.2">
      <c r="A420" s="1">
        <v>419</v>
      </c>
      <c r="B420" t="s">
        <v>472</v>
      </c>
      <c r="C420">
        <v>0.25</v>
      </c>
      <c r="D420">
        <v>0.316</v>
      </c>
      <c r="E420">
        <v>0.17799999999999999</v>
      </c>
      <c r="F420">
        <v>0.17799999999999999</v>
      </c>
      <c r="G420">
        <v>0.20799999999999999</v>
      </c>
      <c r="H420">
        <v>0.22700000000000001</v>
      </c>
      <c r="I420">
        <v>0.66700000000000004</v>
      </c>
      <c r="J420">
        <v>0</v>
      </c>
      <c r="K420">
        <v>0</v>
      </c>
      <c r="L420">
        <v>0</v>
      </c>
      <c r="M420">
        <v>3</v>
      </c>
      <c r="N420">
        <v>1842</v>
      </c>
      <c r="O420">
        <v>949</v>
      </c>
      <c r="P420">
        <v>2791</v>
      </c>
      <c r="Q420">
        <v>34391</v>
      </c>
      <c r="R420">
        <v>0.28599999999999998</v>
      </c>
      <c r="S420">
        <v>0.42899999999999999</v>
      </c>
      <c r="T420">
        <v>1.9E-2</v>
      </c>
      <c r="U420">
        <v>3.6999999999999998E-2</v>
      </c>
      <c r="V420">
        <v>3.5000000000000003E-2</v>
      </c>
      <c r="W420">
        <v>6.9000000000000006E-2</v>
      </c>
      <c r="X420">
        <v>4.8000000000000001E-2</v>
      </c>
      <c r="Y420">
        <v>0</v>
      </c>
      <c r="Z420">
        <v>0</v>
      </c>
      <c r="AA420">
        <v>0</v>
      </c>
      <c r="AB420">
        <v>2</v>
      </c>
      <c r="AC420">
        <v>529</v>
      </c>
      <c r="AD420">
        <v>97</v>
      </c>
      <c r="AE420">
        <v>626</v>
      </c>
      <c r="AF420">
        <v>18066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4.8000000000000001E-2</v>
      </c>
      <c r="AN420">
        <v>0</v>
      </c>
      <c r="AO420">
        <v>0</v>
      </c>
      <c r="AP420">
        <v>0</v>
      </c>
      <c r="AQ420">
        <v>1</v>
      </c>
      <c r="AR420">
        <v>214</v>
      </c>
      <c r="AS420">
        <v>2</v>
      </c>
      <c r="AT420">
        <v>216</v>
      </c>
      <c r="AU420">
        <v>6801</v>
      </c>
      <c r="AV420">
        <f t="shared" si="19"/>
        <v>0.29799999999999999</v>
      </c>
      <c r="AW420">
        <f t="shared" si="20"/>
        <v>3.9E-2</v>
      </c>
      <c r="AX420">
        <f t="shared" si="21"/>
        <v>1.6E-2</v>
      </c>
      <c r="AY420" s="3" t="str">
        <f>VLOOKUP($B420,[1]queries!$A$2:$V$697,AY$1,FALSE)</f>
        <v>chemical_element</v>
      </c>
      <c r="AZ420" s="3" t="str">
        <f>VLOOKUP($B420,[1]queries!$A$2:$V$697,AZ$1,FALSE)</f>
        <v>SELECT atomic_number, symbol, element, periodic_table_group, period, block, atomic_weight, origin, phase FROM chemical_element WHERE atomic_weight &gt;= 9.0122 AND phase = 'unknown phase'</v>
      </c>
      <c r="BA420" s="3" t="str">
        <f>VLOOKUP($B420,[1]queries!$A$2:$V$697,BA$1,FALSE)</f>
        <v>List the atomic_number, symbol, element, periodic_table_group, period, block, atomic_weight, origin and phase of chemical_elements WHERE atomic_weight is greater or equal than 9.0122 and phase is equal to unknown phase</v>
      </c>
      <c r="BB420" s="3">
        <f>VLOOKUP($B420,[1]queries!$A$2:$V$697,BB$1,FALSE)</f>
        <v>21</v>
      </c>
      <c r="BC420" s="3">
        <f>VLOOKUP($B420,[1]queries!$A$2:$V$697,BC$1,FALSE)</f>
        <v>9</v>
      </c>
      <c r="BD420" s="3">
        <f>VLOOKUP($B420,[1]queries!$A$2:$V$697,BD$1,FALSE)</f>
        <v>3</v>
      </c>
      <c r="BE420" s="3">
        <f>VLOOKUP($B420,[1]queries!$A$2:$V$697,BE$1,FALSE)</f>
        <v>6</v>
      </c>
      <c r="BF420" s="3">
        <f>VLOOKUP($B420,[1]queries!$A$2:$V$697,BF$1,FALSE)</f>
        <v>1</v>
      </c>
      <c r="BG420" s="3">
        <f>VLOOKUP($B420,[1]queries!$A$2:$V$697,BG$1,FALSE)</f>
        <v>1</v>
      </c>
      <c r="BH420" s="3">
        <f>VLOOKUP($B420,[1]queries!$A$2:$V$697,BH$1,FALSE)</f>
        <v>1</v>
      </c>
      <c r="BI420" s="3">
        <f>VLOOKUP($B420,[1]queries!$A$2:$V$697,BI$1,FALSE)</f>
        <v>0</v>
      </c>
      <c r="BJ420" s="3">
        <f>VLOOKUP($B420,[1]queries!$A$2:$V$697,BJ$1,FALSE)</f>
        <v>0</v>
      </c>
      <c r="BK420" s="3">
        <f>VLOOKUP($B420,[1]queries!$A$2:$V$697,BK$1,FALSE)</f>
        <v>0</v>
      </c>
      <c r="BL420" s="3">
        <f>VLOOKUP($B420,[1]queries!$A$2:$V$697,BL$1,FALSE)</f>
        <v>0</v>
      </c>
      <c r="BM420" s="3">
        <f>VLOOKUP($B420,[1]queries!$A$2:$V$697,BM$1,FALSE)</f>
        <v>0</v>
      </c>
      <c r="BN420" s="3">
        <f>VLOOKUP($B420,[1]queries!$A$2:$V$697,BN$1,FALSE)</f>
        <v>0</v>
      </c>
      <c r="BO420" s="3">
        <f>VLOOKUP($B420,[1]queries!$A$2:$V$697,BO$1,FALSE)</f>
        <v>0</v>
      </c>
      <c r="BP420" s="3">
        <f>VLOOKUP($B420,[1]queries!$A$2:$V$697,BP$1,FALSE)</f>
        <v>0</v>
      </c>
      <c r="BQ420" s="3">
        <f>VLOOKUP($B420,[1]queries!$A$2:$V$697,BQ$1,FALSE)</f>
        <v>9</v>
      </c>
      <c r="BR420" s="3">
        <f>VLOOKUP($B420,[1]queries!$A$2:$V$697,BR$1,FALSE)</f>
        <v>2</v>
      </c>
    </row>
    <row r="421" spans="1:70" x14ac:dyDescent="0.2">
      <c r="A421" s="1">
        <v>420</v>
      </c>
      <c r="B421" t="s">
        <v>473</v>
      </c>
      <c r="C421">
        <v>0.66700000000000004</v>
      </c>
      <c r="D421">
        <v>1</v>
      </c>
      <c r="E421">
        <v>0.66700000000000004</v>
      </c>
      <c r="F421">
        <v>1</v>
      </c>
      <c r="G421">
        <v>0.66700000000000004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342</v>
      </c>
      <c r="O421">
        <v>37</v>
      </c>
      <c r="P421">
        <v>379</v>
      </c>
      <c r="Q421">
        <v>14738</v>
      </c>
      <c r="R421">
        <v>0.66700000000000004</v>
      </c>
      <c r="S421">
        <v>1</v>
      </c>
      <c r="T421">
        <v>0.66700000000000004</v>
      </c>
      <c r="U421">
        <v>1</v>
      </c>
      <c r="V421">
        <v>0.66700000000000004</v>
      </c>
      <c r="W421">
        <v>1</v>
      </c>
      <c r="X421">
        <v>1</v>
      </c>
      <c r="Y421">
        <v>0</v>
      </c>
      <c r="Z421">
        <v>1</v>
      </c>
      <c r="AA421">
        <v>1</v>
      </c>
      <c r="AB421">
        <v>2</v>
      </c>
      <c r="AC421">
        <v>323</v>
      </c>
      <c r="AD421">
        <v>58</v>
      </c>
      <c r="AE421">
        <v>381</v>
      </c>
      <c r="AF421">
        <v>17625</v>
      </c>
      <c r="AG421">
        <v>0.66700000000000004</v>
      </c>
      <c r="AH421">
        <v>1</v>
      </c>
      <c r="AI421">
        <v>0.66700000000000004</v>
      </c>
      <c r="AJ421">
        <v>1</v>
      </c>
      <c r="AK421">
        <v>0.66700000000000004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2</v>
      </c>
      <c r="AR421">
        <v>319</v>
      </c>
      <c r="AS421">
        <v>58</v>
      </c>
      <c r="AT421">
        <v>377</v>
      </c>
      <c r="AU421">
        <v>16521</v>
      </c>
      <c r="AV421">
        <f t="shared" si="19"/>
        <v>1</v>
      </c>
      <c r="AW421">
        <f t="shared" si="20"/>
        <v>1</v>
      </c>
      <c r="AX421">
        <f t="shared" si="21"/>
        <v>1</v>
      </c>
      <c r="AY421" s="3" t="str">
        <f>VLOOKUP($B421,[1]queries!$A$2:$V$697,AY$1,FALSE)</f>
        <v>video_game_publisher</v>
      </c>
      <c r="AZ421" s="3" t="str">
        <f>VLOOKUP($B421,[1]queries!$A$2:$V$697,AZ$1,FALSE)</f>
        <v>SELECT publisher_name, established_in_year, nation FROM video_game_publisher WHERE publisher_name = '07th Expansion'</v>
      </c>
      <c r="BA421" s="3" t="str">
        <f>VLOOKUP($B421,[1]queries!$A$2:$V$697,BA$1,FALSE)</f>
        <v>List the publisher_name, established_in_year and nation of video_game_publishers WHERE publisher_name is equal to 07th Expansion</v>
      </c>
      <c r="BB421" s="3">
        <f>VLOOKUP($B421,[1]queries!$A$2:$V$697,BB$1,FALSE)</f>
        <v>1</v>
      </c>
      <c r="BC421" s="3">
        <f>VLOOKUP($B421,[1]queries!$A$2:$V$697,BC$1,FALSE)</f>
        <v>3</v>
      </c>
      <c r="BD421" s="3">
        <f>VLOOKUP($B421,[1]queries!$A$2:$V$697,BD$1,FALSE)</f>
        <v>1</v>
      </c>
      <c r="BE421" s="3">
        <f>VLOOKUP($B421,[1]queries!$A$2:$V$697,BE$1,FALSE)</f>
        <v>2</v>
      </c>
      <c r="BF421" s="3">
        <f>VLOOKUP($B421,[1]queries!$A$2:$V$697,BF$1,FALSE)</f>
        <v>1</v>
      </c>
      <c r="BG421" s="3">
        <f>VLOOKUP($B421,[1]queries!$A$2:$V$697,BG$1,FALSE)</f>
        <v>0</v>
      </c>
      <c r="BH421" s="3">
        <f>VLOOKUP($B421,[1]queries!$A$2:$V$697,BH$1,FALSE)</f>
        <v>1</v>
      </c>
      <c r="BI421" s="3">
        <f>VLOOKUP($B421,[1]queries!$A$2:$V$697,BI$1,FALSE)</f>
        <v>0</v>
      </c>
      <c r="BJ421" s="3">
        <f>VLOOKUP($B421,[1]queries!$A$2:$V$697,BJ$1,FALSE)</f>
        <v>0</v>
      </c>
      <c r="BK421" s="3">
        <f>VLOOKUP($B421,[1]queries!$A$2:$V$697,BK$1,FALSE)</f>
        <v>0</v>
      </c>
      <c r="BL421" s="3">
        <f>VLOOKUP($B421,[1]queries!$A$2:$V$697,BL$1,FALSE)</f>
        <v>0</v>
      </c>
      <c r="BM421" s="3">
        <f>VLOOKUP($B421,[1]queries!$A$2:$V$697,BM$1,FALSE)</f>
        <v>0</v>
      </c>
      <c r="BN421" s="3">
        <f>VLOOKUP($B421,[1]queries!$A$2:$V$697,BN$1,FALSE)</f>
        <v>0</v>
      </c>
      <c r="BO421" s="3">
        <f>VLOOKUP($B421,[1]queries!$A$2:$V$697,BO$1,FALSE)</f>
        <v>0</v>
      </c>
      <c r="BP421" s="3">
        <f>VLOOKUP($B421,[1]queries!$A$2:$V$697,BP$1,FALSE)</f>
        <v>0</v>
      </c>
      <c r="BQ421" s="3">
        <f>VLOOKUP($B421,[1]queries!$A$2:$V$697,BQ$1,FALSE)</f>
        <v>3</v>
      </c>
      <c r="BR421" s="3" t="str">
        <f>VLOOKUP($B421,[1]queries!$A$2:$V$697,BR$1,FALSE)</f>
        <v/>
      </c>
    </row>
    <row r="422" spans="1:70" x14ac:dyDescent="0.2">
      <c r="A422" s="1">
        <v>421</v>
      </c>
      <c r="B422" t="s">
        <v>474</v>
      </c>
      <c r="C422">
        <v>0.88900000000000001</v>
      </c>
      <c r="D422">
        <v>0.88900000000000001</v>
      </c>
      <c r="E422">
        <v>0.94099999999999995</v>
      </c>
      <c r="F422">
        <v>0.94099999999999995</v>
      </c>
      <c r="G422">
        <v>0.91400000000000003</v>
      </c>
      <c r="H422">
        <v>0.91400000000000003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604</v>
      </c>
      <c r="O422">
        <v>237</v>
      </c>
      <c r="P422">
        <v>841</v>
      </c>
      <c r="Q422">
        <v>17021</v>
      </c>
      <c r="R422">
        <v>0.78900000000000003</v>
      </c>
      <c r="S422">
        <v>0.78900000000000003</v>
      </c>
      <c r="T422">
        <v>0.88200000000000001</v>
      </c>
      <c r="U422">
        <v>0.88200000000000001</v>
      </c>
      <c r="V422">
        <v>0.83299999999999996</v>
      </c>
      <c r="W422">
        <v>0.83299999999999996</v>
      </c>
      <c r="X422">
        <v>1</v>
      </c>
      <c r="Y422">
        <v>0</v>
      </c>
      <c r="Z422">
        <v>0</v>
      </c>
      <c r="AA422">
        <v>0</v>
      </c>
      <c r="AB422">
        <v>2</v>
      </c>
      <c r="AC422">
        <v>608</v>
      </c>
      <c r="AD422">
        <v>258</v>
      </c>
      <c r="AE422">
        <v>866</v>
      </c>
      <c r="AF422">
        <v>17926</v>
      </c>
      <c r="AG422">
        <v>0.78900000000000003</v>
      </c>
      <c r="AH422">
        <v>0.78900000000000003</v>
      </c>
      <c r="AI422">
        <v>0.88200000000000001</v>
      </c>
      <c r="AJ422">
        <v>0.88200000000000001</v>
      </c>
      <c r="AK422">
        <v>0.83299999999999996</v>
      </c>
      <c r="AL422">
        <v>0.83299999999999996</v>
      </c>
      <c r="AM422">
        <v>1</v>
      </c>
      <c r="AN422">
        <v>0</v>
      </c>
      <c r="AO422">
        <v>0</v>
      </c>
      <c r="AP422">
        <v>0</v>
      </c>
      <c r="AQ422">
        <v>2</v>
      </c>
      <c r="AR422">
        <v>638</v>
      </c>
      <c r="AS422">
        <v>294</v>
      </c>
      <c r="AT422">
        <v>932</v>
      </c>
      <c r="AU422">
        <v>18216</v>
      </c>
      <c r="AV422">
        <f t="shared" si="19"/>
        <v>0.63800000000000001</v>
      </c>
      <c r="AW422">
        <f t="shared" si="20"/>
        <v>0.61099999999999999</v>
      </c>
      <c r="AX422">
        <f t="shared" si="21"/>
        <v>0.61099999999999999</v>
      </c>
      <c r="AY422" s="3" t="str">
        <f>VLOOKUP($B422,[1]queries!$A$2:$V$697,AY$1,FALSE)</f>
        <v>chemical_element</v>
      </c>
      <c r="AZ422" s="3" t="str">
        <f>VLOOKUP($B422,[1]queries!$A$2:$V$697,AZ$1,FALSE)</f>
        <v>SELECT atomic_number, symbol, element, periodic_table_group, period, block, atomic_weight, origin, phase FROM chemical_element WHERE atomic_number &lt;= 3</v>
      </c>
      <c r="BA422" s="3" t="str">
        <f>VLOOKUP($B422,[1]queries!$A$2:$V$697,BA$1,FALSE)</f>
        <v>List the atomic_number, symbol, element, periodic_table_group, period, block, atomic_weight, origin and phase of chemical_elements WHERE atomic_number is smaller or equal than 3</v>
      </c>
      <c r="BB422" s="3">
        <f>VLOOKUP($B422,[1]queries!$A$2:$V$697,BB$1,FALSE)</f>
        <v>3</v>
      </c>
      <c r="BC422" s="3">
        <f>VLOOKUP($B422,[1]queries!$A$2:$V$697,BC$1,FALSE)</f>
        <v>9</v>
      </c>
      <c r="BD422" s="3">
        <f>VLOOKUP($B422,[1]queries!$A$2:$V$697,BD$1,FALSE)</f>
        <v>3</v>
      </c>
      <c r="BE422" s="3">
        <f>VLOOKUP($B422,[1]queries!$A$2:$V$697,BE$1,FALSE)</f>
        <v>6</v>
      </c>
      <c r="BF422" s="3">
        <f>VLOOKUP($B422,[1]queries!$A$2:$V$697,BF$1,FALSE)</f>
        <v>1</v>
      </c>
      <c r="BG422" s="3">
        <f>VLOOKUP($B422,[1]queries!$A$2:$V$697,BG$1,FALSE)</f>
        <v>1</v>
      </c>
      <c r="BH422" s="3">
        <f>VLOOKUP($B422,[1]queries!$A$2:$V$697,BH$1,FALSE)</f>
        <v>0</v>
      </c>
      <c r="BI422" s="3">
        <f>VLOOKUP($B422,[1]queries!$A$2:$V$697,BI$1,FALSE)</f>
        <v>0</v>
      </c>
      <c r="BJ422" s="3">
        <f>VLOOKUP($B422,[1]queries!$A$2:$V$697,BJ$1,FALSE)</f>
        <v>0</v>
      </c>
      <c r="BK422" s="3">
        <f>VLOOKUP($B422,[1]queries!$A$2:$V$697,BK$1,FALSE)</f>
        <v>0</v>
      </c>
      <c r="BL422" s="3">
        <f>VLOOKUP($B422,[1]queries!$A$2:$V$697,BL$1,FALSE)</f>
        <v>0</v>
      </c>
      <c r="BM422" s="3">
        <f>VLOOKUP($B422,[1]queries!$A$2:$V$697,BM$1,FALSE)</f>
        <v>0</v>
      </c>
      <c r="BN422" s="3">
        <f>VLOOKUP($B422,[1]queries!$A$2:$V$697,BN$1,FALSE)</f>
        <v>0</v>
      </c>
      <c r="BO422" s="3">
        <f>VLOOKUP($B422,[1]queries!$A$2:$V$697,BO$1,FALSE)</f>
        <v>0</v>
      </c>
      <c r="BP422" s="3">
        <f>VLOOKUP($B422,[1]queries!$A$2:$V$697,BP$1,FALSE)</f>
        <v>0</v>
      </c>
      <c r="BQ422" s="3">
        <f>VLOOKUP($B422,[1]queries!$A$2:$V$697,BQ$1,FALSE)</f>
        <v>9</v>
      </c>
      <c r="BR422" s="3" t="str">
        <f>VLOOKUP($B422,[1]queries!$A$2:$V$697,BR$1,FALSE)</f>
        <v/>
      </c>
    </row>
    <row r="423" spans="1:70" x14ac:dyDescent="0.2">
      <c r="A423" s="1">
        <v>422</v>
      </c>
      <c r="B423" t="s">
        <v>475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1.2999999999999999E-2</v>
      </c>
      <c r="J423">
        <v>0</v>
      </c>
      <c r="K423">
        <v>0</v>
      </c>
      <c r="L423">
        <v>0</v>
      </c>
      <c r="M423">
        <v>6</v>
      </c>
      <c r="N423">
        <v>3134</v>
      </c>
      <c r="O423">
        <v>1454</v>
      </c>
      <c r="P423">
        <v>4588</v>
      </c>
      <c r="Q423">
        <v>13835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2</v>
      </c>
      <c r="AC423">
        <v>338</v>
      </c>
      <c r="AD423">
        <v>36</v>
      </c>
      <c r="AE423">
        <v>374</v>
      </c>
      <c r="AF423">
        <v>1493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2</v>
      </c>
      <c r="AR423">
        <v>351</v>
      </c>
      <c r="AS423">
        <v>92</v>
      </c>
      <c r="AT423">
        <v>443</v>
      </c>
      <c r="AU423">
        <v>3106</v>
      </c>
      <c r="AV423">
        <f t="shared" si="19"/>
        <v>4.3333333333333331E-3</v>
      </c>
      <c r="AW423">
        <f t="shared" si="20"/>
        <v>1</v>
      </c>
      <c r="AX423">
        <f t="shared" si="21"/>
        <v>1</v>
      </c>
      <c r="AY423" s="3" t="str">
        <f>VLOOKUP($B423,[1]queries!$A$2:$V$697,AY$1,FALSE)</f>
        <v>mondial_geo</v>
      </c>
      <c r="AZ423" s="3" t="str">
        <f>VLOOKUP($B423,[1]queries!$A$2:$V$697,AZ$1,FALSE)</f>
        <v>SELECT Name FROM country WHERE Province = 'Baghdad'</v>
      </c>
      <c r="BA423" s="3" t="str">
        <f>VLOOKUP($B423,[1]queries!$A$2:$V$697,BA$1,FALSE)</f>
        <v>Where country does Baghdad belongs to?</v>
      </c>
      <c r="BB423" s="3">
        <f>VLOOKUP($B423,[1]queries!$A$2:$V$697,BB$1,FALSE)</f>
        <v>1</v>
      </c>
      <c r="BC423" s="3">
        <f>VLOOKUP($B423,[1]queries!$A$2:$V$697,BC$1,FALSE)</f>
        <v>1</v>
      </c>
      <c r="BD423" s="3">
        <f>VLOOKUP($B423,[1]queries!$A$2:$V$697,BD$1,FALSE)</f>
        <v>0</v>
      </c>
      <c r="BE423" s="3">
        <f>VLOOKUP($B423,[1]queries!$A$2:$V$697,BE$1,FALSE)</f>
        <v>1</v>
      </c>
      <c r="BF423" s="3">
        <f>VLOOKUP($B423,[1]queries!$A$2:$V$697,BF$1,FALSE)</f>
        <v>1</v>
      </c>
      <c r="BG423" s="3">
        <f>VLOOKUP($B423,[1]queries!$A$2:$V$697,BG$1,FALSE)</f>
        <v>0</v>
      </c>
      <c r="BH423" s="3">
        <f>VLOOKUP($B423,[1]queries!$A$2:$V$697,BH$1,FALSE)</f>
        <v>1</v>
      </c>
      <c r="BI423" s="3">
        <f>VLOOKUP($B423,[1]queries!$A$2:$V$697,BI$1,FALSE)</f>
        <v>0</v>
      </c>
      <c r="BJ423" s="3">
        <f>VLOOKUP($B423,[1]queries!$A$2:$V$697,BJ$1,FALSE)</f>
        <v>0</v>
      </c>
      <c r="BK423" s="3">
        <f>VLOOKUP($B423,[1]queries!$A$2:$V$697,BK$1,FALSE)</f>
        <v>0</v>
      </c>
      <c r="BL423" s="3">
        <f>VLOOKUP($B423,[1]queries!$A$2:$V$697,BL$1,FALSE)</f>
        <v>0</v>
      </c>
      <c r="BM423" s="3">
        <f>VLOOKUP($B423,[1]queries!$A$2:$V$697,BM$1,FALSE)</f>
        <v>0</v>
      </c>
      <c r="BN423" s="3">
        <f>VLOOKUP($B423,[1]queries!$A$2:$V$697,BN$1,FALSE)</f>
        <v>0</v>
      </c>
      <c r="BO423" s="3">
        <f>VLOOKUP($B423,[1]queries!$A$2:$V$697,BO$1,FALSE)</f>
        <v>0</v>
      </c>
      <c r="BP423" s="3">
        <f>VLOOKUP($B423,[1]queries!$A$2:$V$697,BP$1,FALSE)</f>
        <v>0</v>
      </c>
      <c r="BQ423" s="3" t="str">
        <f>VLOOKUP($B423,[1]queries!$A$2:$V$697,BQ$1,FALSE)</f>
        <v/>
      </c>
      <c r="BR423" s="3" t="str">
        <f>VLOOKUP($B423,[1]queries!$A$2:$V$697,BR$1,FALSE)</f>
        <v/>
      </c>
    </row>
    <row r="424" spans="1:70" x14ac:dyDescent="0.2">
      <c r="A424" s="1">
        <v>423</v>
      </c>
      <c r="B424" t="s">
        <v>476</v>
      </c>
      <c r="C424">
        <v>0.75</v>
      </c>
      <c r="D424">
        <v>0.80400000000000005</v>
      </c>
      <c r="E424">
        <v>0.84599999999999997</v>
      </c>
      <c r="F424">
        <v>0.94299999999999995</v>
      </c>
      <c r="G424">
        <v>0.79500000000000004</v>
      </c>
      <c r="H424">
        <v>0.86799999999999999</v>
      </c>
      <c r="I424">
        <v>0.92200000000000004</v>
      </c>
      <c r="J424">
        <v>0</v>
      </c>
      <c r="K424">
        <v>0</v>
      </c>
      <c r="L424">
        <v>0</v>
      </c>
      <c r="M424">
        <v>4</v>
      </c>
      <c r="N424">
        <v>3186</v>
      </c>
      <c r="O424">
        <v>7335</v>
      </c>
      <c r="P424">
        <v>10521</v>
      </c>
      <c r="Q424">
        <v>85934</v>
      </c>
      <c r="R424">
        <v>0.77100000000000002</v>
      </c>
      <c r="S424">
        <v>0.79900000000000004</v>
      </c>
      <c r="T424">
        <v>0.94499999999999995</v>
      </c>
      <c r="U424">
        <v>0.98099999999999998</v>
      </c>
      <c r="V424">
        <v>0.85</v>
      </c>
      <c r="W424">
        <v>0.88100000000000001</v>
      </c>
      <c r="X424">
        <v>0.99099999999999999</v>
      </c>
      <c r="Y424">
        <v>0</v>
      </c>
      <c r="Z424">
        <v>0</v>
      </c>
      <c r="AA424">
        <v>0</v>
      </c>
      <c r="AB424">
        <v>4</v>
      </c>
      <c r="AC424">
        <v>3204</v>
      </c>
      <c r="AD424">
        <v>7963</v>
      </c>
      <c r="AE424">
        <v>11167</v>
      </c>
      <c r="AF424">
        <v>94634</v>
      </c>
      <c r="AG424">
        <v>0.78500000000000003</v>
      </c>
      <c r="AH424">
        <v>0.80600000000000005</v>
      </c>
      <c r="AI424">
        <v>0.95199999999999996</v>
      </c>
      <c r="AJ424">
        <v>0.98099999999999998</v>
      </c>
      <c r="AK424">
        <v>0.86</v>
      </c>
      <c r="AL424">
        <v>0.88500000000000001</v>
      </c>
      <c r="AM424">
        <v>0.99099999999999999</v>
      </c>
      <c r="AN424">
        <v>0</v>
      </c>
      <c r="AO424">
        <v>0</v>
      </c>
      <c r="AP424">
        <v>0</v>
      </c>
      <c r="AQ424">
        <v>4</v>
      </c>
      <c r="AR424">
        <v>3118</v>
      </c>
      <c r="AS424">
        <v>7453</v>
      </c>
      <c r="AT424">
        <v>10571</v>
      </c>
      <c r="AU424">
        <v>91605</v>
      </c>
      <c r="AV424">
        <f t="shared" si="19"/>
        <v>0.59666666666666668</v>
      </c>
      <c r="AW424">
        <f t="shared" si="20"/>
        <v>0.624</v>
      </c>
      <c r="AX424">
        <f t="shared" si="21"/>
        <v>0.6253333333333333</v>
      </c>
      <c r="AY424" s="3" t="str">
        <f>VLOOKUP($B424,[1]queries!$A$2:$V$697,AY$1,FALSE)</f>
        <v>chemical_element</v>
      </c>
      <c r="AZ424" s="3" t="str">
        <f>VLOOKUP($B424,[1]queries!$A$2:$V$697,AZ$1,FALSE)</f>
        <v>SELECT atomic_number, symbol, element, periodic_table_group, period, block, atomic_weight, origin, phase FROM chemical_element WHERE atomic_number &gt;= 3</v>
      </c>
      <c r="BA424" s="3" t="str">
        <f>VLOOKUP($B424,[1]queries!$A$2:$V$697,BA$1,FALSE)</f>
        <v>List the atomic_number, symbol, element, periodic_table_group, period, block, atomic_weight, origin and phase of chemical_elements WHERE atomic_number is greater or equal than 3</v>
      </c>
      <c r="BB424" s="3">
        <f>VLOOKUP($B424,[1]queries!$A$2:$V$697,BB$1,FALSE)</f>
        <v>116</v>
      </c>
      <c r="BC424" s="3">
        <f>VLOOKUP($B424,[1]queries!$A$2:$V$697,BC$1,FALSE)</f>
        <v>9</v>
      </c>
      <c r="BD424" s="3">
        <f>VLOOKUP($B424,[1]queries!$A$2:$V$697,BD$1,FALSE)</f>
        <v>3</v>
      </c>
      <c r="BE424" s="3">
        <f>VLOOKUP($B424,[1]queries!$A$2:$V$697,BE$1,FALSE)</f>
        <v>6</v>
      </c>
      <c r="BF424" s="3">
        <f>VLOOKUP($B424,[1]queries!$A$2:$V$697,BF$1,FALSE)</f>
        <v>1</v>
      </c>
      <c r="BG424" s="3">
        <f>VLOOKUP($B424,[1]queries!$A$2:$V$697,BG$1,FALSE)</f>
        <v>1</v>
      </c>
      <c r="BH424" s="3">
        <f>VLOOKUP($B424,[1]queries!$A$2:$V$697,BH$1,FALSE)</f>
        <v>0</v>
      </c>
      <c r="BI424" s="3">
        <f>VLOOKUP($B424,[1]queries!$A$2:$V$697,BI$1,FALSE)</f>
        <v>0</v>
      </c>
      <c r="BJ424" s="3">
        <f>VLOOKUP($B424,[1]queries!$A$2:$V$697,BJ$1,FALSE)</f>
        <v>0</v>
      </c>
      <c r="BK424" s="3">
        <f>VLOOKUP($B424,[1]queries!$A$2:$V$697,BK$1,FALSE)</f>
        <v>0</v>
      </c>
      <c r="BL424" s="3">
        <f>VLOOKUP($B424,[1]queries!$A$2:$V$697,BL$1,FALSE)</f>
        <v>0</v>
      </c>
      <c r="BM424" s="3">
        <f>VLOOKUP($B424,[1]queries!$A$2:$V$697,BM$1,FALSE)</f>
        <v>0</v>
      </c>
      <c r="BN424" s="3">
        <f>VLOOKUP($B424,[1]queries!$A$2:$V$697,BN$1,FALSE)</f>
        <v>0</v>
      </c>
      <c r="BO424" s="3">
        <f>VLOOKUP($B424,[1]queries!$A$2:$V$697,BO$1,FALSE)</f>
        <v>0</v>
      </c>
      <c r="BP424" s="3">
        <f>VLOOKUP($B424,[1]queries!$A$2:$V$697,BP$1,FALSE)</f>
        <v>0</v>
      </c>
      <c r="BQ424" s="3">
        <f>VLOOKUP($B424,[1]queries!$A$2:$V$697,BQ$1,FALSE)</f>
        <v>9</v>
      </c>
      <c r="BR424" s="3" t="str">
        <f>VLOOKUP($B424,[1]queries!$A$2:$V$697,BR$1,FALSE)</f>
        <v/>
      </c>
    </row>
    <row r="425" spans="1:70" x14ac:dyDescent="0.2">
      <c r="A425" s="1">
        <v>424</v>
      </c>
      <c r="B425" t="s">
        <v>477</v>
      </c>
      <c r="R425">
        <v>3.7999999999999999E-2</v>
      </c>
      <c r="S425">
        <v>3.7999999999999999E-2</v>
      </c>
      <c r="T425">
        <v>0.5</v>
      </c>
      <c r="U425">
        <v>0.5</v>
      </c>
      <c r="V425">
        <v>7.0999999999999994E-2</v>
      </c>
      <c r="W425">
        <v>7.0999999999999994E-2</v>
      </c>
      <c r="X425">
        <v>7.6999999999999999E-2</v>
      </c>
      <c r="Y425">
        <v>0</v>
      </c>
      <c r="Z425">
        <v>0</v>
      </c>
      <c r="AA425">
        <v>0</v>
      </c>
      <c r="AB425">
        <v>4</v>
      </c>
      <c r="AC425">
        <v>2048</v>
      </c>
      <c r="AD425">
        <v>906</v>
      </c>
      <c r="AE425">
        <v>2954</v>
      </c>
      <c r="AF425">
        <v>8858</v>
      </c>
      <c r="AG425">
        <v>0.2</v>
      </c>
      <c r="AH425">
        <v>0.6</v>
      </c>
      <c r="AI425">
        <v>1</v>
      </c>
      <c r="AJ425">
        <v>1</v>
      </c>
      <c r="AK425">
        <v>0.33300000000000002</v>
      </c>
      <c r="AL425">
        <v>0.75</v>
      </c>
      <c r="AM425">
        <v>0.2</v>
      </c>
      <c r="AN425">
        <v>1</v>
      </c>
      <c r="AO425">
        <v>1</v>
      </c>
      <c r="AP425">
        <v>1</v>
      </c>
      <c r="AQ425">
        <v>3</v>
      </c>
      <c r="AR425">
        <v>737</v>
      </c>
      <c r="AS425">
        <v>188</v>
      </c>
      <c r="AT425">
        <v>925</v>
      </c>
      <c r="AU425">
        <v>2975</v>
      </c>
      <c r="AV425" t="str">
        <f t="shared" si="19"/>
        <v/>
      </c>
      <c r="AW425">
        <f t="shared" si="20"/>
        <v>4.9333333333333333E-2</v>
      </c>
      <c r="AX425">
        <f t="shared" si="21"/>
        <v>0.65</v>
      </c>
      <c r="AY425" s="3" t="str">
        <f>VLOOKUP($B425,[1]queries!$A$2:$V$697,AY$1,FALSE)</f>
        <v>mondial_geo</v>
      </c>
      <c r="AZ425" s="3" t="str">
        <f>VLOOKUP($B425,[1]queries!$A$2:$V$697,AZ$1,FALSE)</f>
        <v>SELECT Name, Height FROM mountain WHERE Mountains = 'Himalaya' ORDER BY Height DESC LIMIT 1</v>
      </c>
      <c r="BA425" s="3" t="str">
        <f>VLOOKUP($B425,[1]queries!$A$2:$V$697,BA$1,FALSE)</f>
        <v>Name the tallest mountain on Himalaya and what is its height.</v>
      </c>
      <c r="BB425" s="3">
        <f>VLOOKUP($B425,[1]queries!$A$2:$V$697,BB$1,FALSE)</f>
        <v>1</v>
      </c>
      <c r="BC425" s="3">
        <f>VLOOKUP($B425,[1]queries!$A$2:$V$697,BC$1,FALSE)</f>
        <v>2</v>
      </c>
      <c r="BD425" s="3">
        <f>VLOOKUP($B425,[1]queries!$A$2:$V$697,BD$1,FALSE)</f>
        <v>1</v>
      </c>
      <c r="BE425" s="3">
        <f>VLOOKUP($B425,[1]queries!$A$2:$V$697,BE$1,FALSE)</f>
        <v>1</v>
      </c>
      <c r="BF425" s="3">
        <f>VLOOKUP($B425,[1]queries!$A$2:$V$697,BF$1,FALSE)</f>
        <v>1</v>
      </c>
      <c r="BG425" s="3">
        <f>VLOOKUP($B425,[1]queries!$A$2:$V$697,BG$1,FALSE)</f>
        <v>0</v>
      </c>
      <c r="BH425" s="3">
        <f>VLOOKUP($B425,[1]queries!$A$2:$V$697,BH$1,FALSE)</f>
        <v>1</v>
      </c>
      <c r="BI425" s="3">
        <f>VLOOKUP($B425,[1]queries!$A$2:$V$697,BI$1,FALSE)</f>
        <v>0</v>
      </c>
      <c r="BJ425" s="3">
        <f>VLOOKUP($B425,[1]queries!$A$2:$V$697,BJ$1,FALSE)</f>
        <v>0</v>
      </c>
      <c r="BK425" s="3">
        <f>VLOOKUP($B425,[1]queries!$A$2:$V$697,BK$1,FALSE)</f>
        <v>0</v>
      </c>
      <c r="BL425" s="3">
        <f>VLOOKUP($B425,[1]queries!$A$2:$V$697,BL$1,FALSE)</f>
        <v>0</v>
      </c>
      <c r="BM425" s="3">
        <f>VLOOKUP($B425,[1]queries!$A$2:$V$697,BM$1,FALSE)</f>
        <v>1</v>
      </c>
      <c r="BN425" s="3">
        <f>VLOOKUP($B425,[1]queries!$A$2:$V$697,BN$1,FALSE)</f>
        <v>1</v>
      </c>
      <c r="BO425" s="3">
        <f>VLOOKUP($B425,[1]queries!$A$2:$V$697,BO$1,FALSE)</f>
        <v>0</v>
      </c>
      <c r="BP425" s="3">
        <f>VLOOKUP($B425,[1]queries!$A$2:$V$697,BP$1,FALSE)</f>
        <v>0</v>
      </c>
      <c r="BQ425" s="3">
        <f>VLOOKUP($B425,[1]queries!$A$2:$V$697,BQ$1,FALSE)</f>
        <v>2</v>
      </c>
      <c r="BR425" s="3" t="str">
        <f>VLOOKUP($B425,[1]queries!$A$2:$V$697,BR$1,FALSE)</f>
        <v/>
      </c>
    </row>
    <row r="426" spans="1:70" x14ac:dyDescent="0.2">
      <c r="A426" s="1">
        <v>425</v>
      </c>
      <c r="B426" t="s">
        <v>478</v>
      </c>
      <c r="C426">
        <v>0.88900000000000001</v>
      </c>
      <c r="D426">
        <v>0.88900000000000001</v>
      </c>
      <c r="E426">
        <v>0.88900000000000001</v>
      </c>
      <c r="F426">
        <v>0.88900000000000001</v>
      </c>
      <c r="G426">
        <v>0.88900000000000001</v>
      </c>
      <c r="H426">
        <v>0.88900000000000001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521</v>
      </c>
      <c r="O426">
        <v>92</v>
      </c>
      <c r="P426">
        <v>613</v>
      </c>
      <c r="Q426">
        <v>19210</v>
      </c>
      <c r="R426">
        <v>0.77800000000000002</v>
      </c>
      <c r="S426">
        <v>0.77800000000000002</v>
      </c>
      <c r="T426">
        <v>0.77800000000000002</v>
      </c>
      <c r="U426">
        <v>0.77800000000000002</v>
      </c>
      <c r="V426">
        <v>0.77800000000000002</v>
      </c>
      <c r="W426">
        <v>0.77800000000000002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495</v>
      </c>
      <c r="AD426">
        <v>87</v>
      </c>
      <c r="AE426">
        <v>582</v>
      </c>
      <c r="AF426">
        <v>17825</v>
      </c>
      <c r="AG426">
        <v>0.77800000000000002</v>
      </c>
      <c r="AH426">
        <v>0.77800000000000002</v>
      </c>
      <c r="AI426">
        <v>0.77800000000000002</v>
      </c>
      <c r="AJ426">
        <v>0.77800000000000002</v>
      </c>
      <c r="AK426">
        <v>0.77800000000000002</v>
      </c>
      <c r="AL426">
        <v>0.77800000000000002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493</v>
      </c>
      <c r="AS426">
        <v>87</v>
      </c>
      <c r="AT426">
        <v>580</v>
      </c>
      <c r="AU426">
        <v>18338</v>
      </c>
      <c r="AV426">
        <f t="shared" si="19"/>
        <v>0.62966666666666671</v>
      </c>
      <c r="AW426">
        <f t="shared" si="20"/>
        <v>0.59266666666666667</v>
      </c>
      <c r="AX426">
        <f t="shared" si="21"/>
        <v>0.59266666666666667</v>
      </c>
      <c r="AY426" s="3" t="str">
        <f>VLOOKUP($B426,[1]queries!$A$2:$V$697,AY$1,FALSE)</f>
        <v>chemical_element</v>
      </c>
      <c r="AZ426" s="3" t="str">
        <f>VLOOKUP($B426,[1]queries!$A$2:$V$697,AZ$1,FALSE)</f>
        <v>SELECT atomic_number, symbol, element, periodic_table_group, period, block, atomic_weight, origin, phase FROM chemical_element WHERE atomic_number = 3</v>
      </c>
      <c r="BA426" s="3" t="str">
        <f>VLOOKUP($B426,[1]queries!$A$2:$V$697,BA$1,FALSE)</f>
        <v>List the atomic_number, symbol, element, periodic_table_group, period, block, atomic_weight, origin and phase of chemical_elements WHERE atomic_number is equal to 3</v>
      </c>
      <c r="BB426" s="3">
        <f>VLOOKUP($B426,[1]queries!$A$2:$V$697,BB$1,FALSE)</f>
        <v>1</v>
      </c>
      <c r="BC426" s="3">
        <f>VLOOKUP($B426,[1]queries!$A$2:$V$697,BC$1,FALSE)</f>
        <v>9</v>
      </c>
      <c r="BD426" s="3">
        <f>VLOOKUP($B426,[1]queries!$A$2:$V$697,BD$1,FALSE)</f>
        <v>3</v>
      </c>
      <c r="BE426" s="3">
        <f>VLOOKUP($B426,[1]queries!$A$2:$V$697,BE$1,FALSE)</f>
        <v>6</v>
      </c>
      <c r="BF426" s="3">
        <f>VLOOKUP($B426,[1]queries!$A$2:$V$697,BF$1,FALSE)</f>
        <v>1</v>
      </c>
      <c r="BG426" s="3">
        <f>VLOOKUP($B426,[1]queries!$A$2:$V$697,BG$1,FALSE)</f>
        <v>1</v>
      </c>
      <c r="BH426" s="3">
        <f>VLOOKUP($B426,[1]queries!$A$2:$V$697,BH$1,FALSE)</f>
        <v>0</v>
      </c>
      <c r="BI426" s="3">
        <f>VLOOKUP($B426,[1]queries!$A$2:$V$697,BI$1,FALSE)</f>
        <v>0</v>
      </c>
      <c r="BJ426" s="3">
        <f>VLOOKUP($B426,[1]queries!$A$2:$V$697,BJ$1,FALSE)</f>
        <v>0</v>
      </c>
      <c r="BK426" s="3">
        <f>VLOOKUP($B426,[1]queries!$A$2:$V$697,BK$1,FALSE)</f>
        <v>0</v>
      </c>
      <c r="BL426" s="3">
        <f>VLOOKUP($B426,[1]queries!$A$2:$V$697,BL$1,FALSE)</f>
        <v>0</v>
      </c>
      <c r="BM426" s="3">
        <f>VLOOKUP($B426,[1]queries!$A$2:$V$697,BM$1,FALSE)</f>
        <v>0</v>
      </c>
      <c r="BN426" s="3">
        <f>VLOOKUP($B426,[1]queries!$A$2:$V$697,BN$1,FALSE)</f>
        <v>0</v>
      </c>
      <c r="BO426" s="3">
        <f>VLOOKUP($B426,[1]queries!$A$2:$V$697,BO$1,FALSE)</f>
        <v>0</v>
      </c>
      <c r="BP426" s="3">
        <f>VLOOKUP($B426,[1]queries!$A$2:$V$697,BP$1,FALSE)</f>
        <v>0</v>
      </c>
      <c r="BQ426" s="3">
        <f>VLOOKUP($B426,[1]queries!$A$2:$V$697,BQ$1,FALSE)</f>
        <v>9</v>
      </c>
      <c r="BR426" s="3" t="str">
        <f>VLOOKUP($B426,[1]queries!$A$2:$V$697,BR$1,FALSE)</f>
        <v/>
      </c>
    </row>
    <row r="427" spans="1:70" x14ac:dyDescent="0.2">
      <c r="A427" s="1">
        <v>426</v>
      </c>
      <c r="B427" t="s">
        <v>479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2</v>
      </c>
      <c r="AC427">
        <v>286</v>
      </c>
      <c r="AD427">
        <v>52</v>
      </c>
      <c r="AE427">
        <v>338</v>
      </c>
      <c r="AF427">
        <v>1398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0</v>
      </c>
      <c r="AQ427">
        <v>2</v>
      </c>
      <c r="AR427">
        <v>300</v>
      </c>
      <c r="AS427">
        <v>52</v>
      </c>
      <c r="AT427">
        <v>352</v>
      </c>
      <c r="AU427">
        <v>1566</v>
      </c>
      <c r="AV427" t="str">
        <f t="shared" si="19"/>
        <v/>
      </c>
      <c r="AW427">
        <f t="shared" si="20"/>
        <v>0.66666666666666663</v>
      </c>
      <c r="AX427">
        <f t="shared" si="21"/>
        <v>0.66666666666666663</v>
      </c>
      <c r="AY427" s="3" t="str">
        <f>VLOOKUP($B427,[1]queries!$A$2:$V$697,AY$1,FALSE)</f>
        <v>mondial_geo</v>
      </c>
      <c r="AZ427" s="3" t="str">
        <f>VLOOKUP($B427,[1]queries!$A$2:$V$697,AZ$1,FALSE)</f>
        <v>SELECT Length FROM borders WHERE Country1 = 'MEX' AND Country2 = 'USA'</v>
      </c>
      <c r="BA427" s="3" t="str">
        <f>VLOOKUP($B427,[1]queries!$A$2:$V$697,BA$1,FALSE)</f>
        <v>What is the border length between 'USA' and 'MEX'</v>
      </c>
      <c r="BB427" s="3">
        <f>VLOOKUP($B427,[1]queries!$A$2:$V$697,BB$1,FALSE)</f>
        <v>1</v>
      </c>
      <c r="BC427" s="3">
        <f>VLOOKUP($B427,[1]queries!$A$2:$V$697,BC$1,FALSE)</f>
        <v>1</v>
      </c>
      <c r="BD427" s="3">
        <f>VLOOKUP($B427,[1]queries!$A$2:$V$697,BD$1,FALSE)</f>
        <v>1</v>
      </c>
      <c r="BE427" s="3">
        <f>VLOOKUP($B427,[1]queries!$A$2:$V$697,BE$1,FALSE)</f>
        <v>0</v>
      </c>
      <c r="BF427" s="3">
        <f>VLOOKUP($B427,[1]queries!$A$2:$V$697,BF$1,FALSE)</f>
        <v>1</v>
      </c>
      <c r="BG427" s="3">
        <f>VLOOKUP($B427,[1]queries!$A$2:$V$697,BG$1,FALSE)</f>
        <v>0</v>
      </c>
      <c r="BH427" s="3">
        <f>VLOOKUP($B427,[1]queries!$A$2:$V$697,BH$1,FALSE)</f>
        <v>2</v>
      </c>
      <c r="BI427" s="3">
        <f>VLOOKUP($B427,[1]queries!$A$2:$V$697,BI$1,FALSE)</f>
        <v>0</v>
      </c>
      <c r="BJ427" s="3">
        <f>VLOOKUP($B427,[1]queries!$A$2:$V$697,BJ$1,FALSE)</f>
        <v>0</v>
      </c>
      <c r="BK427" s="3">
        <f>VLOOKUP($B427,[1]queries!$A$2:$V$697,BK$1,FALSE)</f>
        <v>0</v>
      </c>
      <c r="BL427" s="3">
        <f>VLOOKUP($B427,[1]queries!$A$2:$V$697,BL$1,FALSE)</f>
        <v>0</v>
      </c>
      <c r="BM427" s="3">
        <f>VLOOKUP($B427,[1]queries!$A$2:$V$697,BM$1,FALSE)</f>
        <v>0</v>
      </c>
      <c r="BN427" s="3">
        <f>VLOOKUP($B427,[1]queries!$A$2:$V$697,BN$1,FALSE)</f>
        <v>0</v>
      </c>
      <c r="BO427" s="3">
        <f>VLOOKUP($B427,[1]queries!$A$2:$V$697,BO$1,FALSE)</f>
        <v>0</v>
      </c>
      <c r="BP427" s="3">
        <f>VLOOKUP($B427,[1]queries!$A$2:$V$697,BP$1,FALSE)</f>
        <v>0</v>
      </c>
      <c r="BQ427" s="3" t="str">
        <f>VLOOKUP($B427,[1]queries!$A$2:$V$697,BQ$1,FALSE)</f>
        <v/>
      </c>
      <c r="BR427" s="3" t="str">
        <f>VLOOKUP($B427,[1]queries!$A$2:$V$697,BR$1,FALSE)</f>
        <v/>
      </c>
    </row>
    <row r="428" spans="1:70" x14ac:dyDescent="0.2">
      <c r="A428" s="1">
        <v>427</v>
      </c>
      <c r="B428" t="s">
        <v>480</v>
      </c>
      <c r="C428">
        <v>0.76900000000000002</v>
      </c>
      <c r="D428">
        <v>0.76900000000000002</v>
      </c>
      <c r="E428">
        <v>0.83299999999999996</v>
      </c>
      <c r="F428">
        <v>0.83299999999999996</v>
      </c>
      <c r="G428">
        <v>0.8</v>
      </c>
      <c r="H428">
        <v>0.8</v>
      </c>
      <c r="I428">
        <v>1</v>
      </c>
      <c r="J428">
        <v>0</v>
      </c>
      <c r="K428">
        <v>0</v>
      </c>
      <c r="L428">
        <v>0</v>
      </c>
      <c r="M428">
        <v>2</v>
      </c>
      <c r="N428">
        <v>556</v>
      </c>
      <c r="O428">
        <v>158</v>
      </c>
      <c r="P428">
        <v>714</v>
      </c>
      <c r="Q428">
        <v>23221</v>
      </c>
      <c r="R428">
        <v>0.76900000000000002</v>
      </c>
      <c r="S428">
        <v>0.76900000000000002</v>
      </c>
      <c r="T428">
        <v>0.83299999999999996</v>
      </c>
      <c r="U428">
        <v>0.83299999999999996</v>
      </c>
      <c r="V428">
        <v>0.8</v>
      </c>
      <c r="W428">
        <v>0.8</v>
      </c>
      <c r="X428">
        <v>1</v>
      </c>
      <c r="Y428">
        <v>0</v>
      </c>
      <c r="Z428">
        <v>0</v>
      </c>
      <c r="AA428">
        <v>0</v>
      </c>
      <c r="AB428">
        <v>2</v>
      </c>
      <c r="AC428">
        <v>539</v>
      </c>
      <c r="AD428">
        <v>158</v>
      </c>
      <c r="AE428">
        <v>697</v>
      </c>
      <c r="AF428">
        <v>21578</v>
      </c>
      <c r="AG428">
        <v>0.76900000000000002</v>
      </c>
      <c r="AH428">
        <v>0.76900000000000002</v>
      </c>
      <c r="AI428">
        <v>0.83299999999999996</v>
      </c>
      <c r="AJ428">
        <v>0.83299999999999996</v>
      </c>
      <c r="AK428">
        <v>0.8</v>
      </c>
      <c r="AL428">
        <v>0.8</v>
      </c>
      <c r="AM428">
        <v>1</v>
      </c>
      <c r="AN428">
        <v>0</v>
      </c>
      <c r="AO428">
        <v>0</v>
      </c>
      <c r="AP428">
        <v>0</v>
      </c>
      <c r="AQ428">
        <v>2</v>
      </c>
      <c r="AR428">
        <v>552</v>
      </c>
      <c r="AS428">
        <v>177</v>
      </c>
      <c r="AT428">
        <v>729</v>
      </c>
      <c r="AU428">
        <v>24495</v>
      </c>
      <c r="AV428">
        <f t="shared" si="19"/>
        <v>0.6</v>
      </c>
      <c r="AW428">
        <f t="shared" si="20"/>
        <v>0.6</v>
      </c>
      <c r="AX428">
        <f t="shared" si="21"/>
        <v>0.6</v>
      </c>
      <c r="AY428" s="3" t="str">
        <f>VLOOKUP($B428,[1]queries!$A$2:$V$697,AY$1,FALSE)</f>
        <v>chemical_element</v>
      </c>
      <c r="AZ428" s="3" t="str">
        <f>VLOOKUP($B428,[1]queries!$A$2:$V$697,AZ$1,FALSE)</f>
        <v>SELECT atomic_number, symbol, element, periodic_table_group, period, block, atomic_weight, origin, phase FROM chemical_element WHERE atomic_number &lt;= 2</v>
      </c>
      <c r="BA428" s="3" t="str">
        <f>VLOOKUP($B428,[1]queries!$A$2:$V$697,BA$1,FALSE)</f>
        <v>List the atomic_number, symbol, element, periodic_table_group, period, block, atomic_weight, origin and phase of chemical_elements WHERE atomic_number is smaller or equal than 2</v>
      </c>
      <c r="BB428" s="3">
        <f>VLOOKUP($B428,[1]queries!$A$2:$V$697,BB$1,FALSE)</f>
        <v>2</v>
      </c>
      <c r="BC428" s="3">
        <f>VLOOKUP($B428,[1]queries!$A$2:$V$697,BC$1,FALSE)</f>
        <v>9</v>
      </c>
      <c r="BD428" s="3">
        <f>VLOOKUP($B428,[1]queries!$A$2:$V$697,BD$1,FALSE)</f>
        <v>3</v>
      </c>
      <c r="BE428" s="3">
        <f>VLOOKUP($B428,[1]queries!$A$2:$V$697,BE$1,FALSE)</f>
        <v>6</v>
      </c>
      <c r="BF428" s="3">
        <f>VLOOKUP($B428,[1]queries!$A$2:$V$697,BF$1,FALSE)</f>
        <v>1</v>
      </c>
      <c r="BG428" s="3">
        <f>VLOOKUP($B428,[1]queries!$A$2:$V$697,BG$1,FALSE)</f>
        <v>1</v>
      </c>
      <c r="BH428" s="3">
        <f>VLOOKUP($B428,[1]queries!$A$2:$V$697,BH$1,FALSE)</f>
        <v>0</v>
      </c>
      <c r="BI428" s="3">
        <f>VLOOKUP($B428,[1]queries!$A$2:$V$697,BI$1,FALSE)</f>
        <v>0</v>
      </c>
      <c r="BJ428" s="3">
        <f>VLOOKUP($B428,[1]queries!$A$2:$V$697,BJ$1,FALSE)</f>
        <v>0</v>
      </c>
      <c r="BK428" s="3">
        <f>VLOOKUP($B428,[1]queries!$A$2:$V$697,BK$1,FALSE)</f>
        <v>0</v>
      </c>
      <c r="BL428" s="3">
        <f>VLOOKUP($B428,[1]queries!$A$2:$V$697,BL$1,FALSE)</f>
        <v>0</v>
      </c>
      <c r="BM428" s="3">
        <f>VLOOKUP($B428,[1]queries!$A$2:$V$697,BM$1,FALSE)</f>
        <v>0</v>
      </c>
      <c r="BN428" s="3">
        <f>VLOOKUP($B428,[1]queries!$A$2:$V$697,BN$1,FALSE)</f>
        <v>0</v>
      </c>
      <c r="BO428" s="3">
        <f>VLOOKUP($B428,[1]queries!$A$2:$V$697,BO$1,FALSE)</f>
        <v>0</v>
      </c>
      <c r="BP428" s="3">
        <f>VLOOKUP($B428,[1]queries!$A$2:$V$697,BP$1,FALSE)</f>
        <v>0</v>
      </c>
      <c r="BQ428" s="3">
        <f>VLOOKUP($B428,[1]queries!$A$2:$V$697,BQ$1,FALSE)</f>
        <v>9</v>
      </c>
      <c r="BR428" s="3" t="str">
        <f>VLOOKUP($B428,[1]queries!$A$2:$V$697,BR$1,FALSE)</f>
        <v/>
      </c>
    </row>
    <row r="429" spans="1:70" x14ac:dyDescent="0.2">
      <c r="A429" s="1">
        <v>428</v>
      </c>
      <c r="B429" t="s">
        <v>481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0.25</v>
      </c>
      <c r="Y429">
        <v>0</v>
      </c>
      <c r="Z429">
        <v>0</v>
      </c>
      <c r="AA429">
        <v>0</v>
      </c>
      <c r="AB429">
        <v>4</v>
      </c>
      <c r="AC429">
        <v>1021</v>
      </c>
      <c r="AD429">
        <v>157</v>
      </c>
      <c r="AE429">
        <v>1178</v>
      </c>
      <c r="AF429">
        <v>4212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2</v>
      </c>
      <c r="AR429">
        <v>398</v>
      </c>
      <c r="AS429">
        <v>62</v>
      </c>
      <c r="AT429">
        <v>460</v>
      </c>
      <c r="AU429">
        <v>1018</v>
      </c>
      <c r="AV429" t="str">
        <f t="shared" si="19"/>
        <v/>
      </c>
      <c r="AW429">
        <f t="shared" si="20"/>
        <v>8.3333333333333329E-2</v>
      </c>
      <c r="AX429">
        <f t="shared" si="21"/>
        <v>0.33333333333333331</v>
      </c>
      <c r="AY429" s="3" t="str">
        <f>VLOOKUP($B429,[1]queries!$A$2:$V$697,AY$1,FALSE)</f>
        <v>mondial_geo</v>
      </c>
      <c r="AZ429" s="3" t="str">
        <f>VLOOKUP($B429,[1]queries!$A$2:$V$697,AZ$1,FALSE)</f>
        <v>SELECT T2.Independence FROM country AS T1 INNER JOIN politics AS T2 ON T1.Code = T2.Country WHERE T1.Name = 'Bulgaria'</v>
      </c>
      <c r="BA429" s="3" t="str">
        <f>VLOOKUP($B429,[1]queries!$A$2:$V$697,BA$1,FALSE)</f>
        <v>When did 'Bulgaria' gain independence?</v>
      </c>
      <c r="BB429" s="3">
        <f>VLOOKUP($B429,[1]queries!$A$2:$V$697,BB$1,FALSE)</f>
        <v>1</v>
      </c>
      <c r="BC429" s="3">
        <f>VLOOKUP($B429,[1]queries!$A$2:$V$697,BC$1,FALSE)</f>
        <v>1</v>
      </c>
      <c r="BD429" s="3">
        <f>VLOOKUP($B429,[1]queries!$A$2:$V$697,BD$1,FALSE)</f>
        <v>0</v>
      </c>
      <c r="BE429" s="3">
        <f>VLOOKUP($B429,[1]queries!$A$2:$V$697,BE$1,FALSE)</f>
        <v>1</v>
      </c>
      <c r="BF429" s="3">
        <f>VLOOKUP($B429,[1]queries!$A$2:$V$697,BF$1,FALSE)</f>
        <v>2</v>
      </c>
      <c r="BG429" s="3">
        <f>VLOOKUP($B429,[1]queries!$A$2:$V$697,BG$1,FALSE)</f>
        <v>0</v>
      </c>
      <c r="BH429" s="3">
        <f>VLOOKUP($B429,[1]queries!$A$2:$V$697,BH$1,FALSE)</f>
        <v>2</v>
      </c>
      <c r="BI429" s="3">
        <f>VLOOKUP($B429,[1]queries!$A$2:$V$697,BI$1,FALSE)</f>
        <v>0</v>
      </c>
      <c r="BJ429" s="3">
        <f>VLOOKUP($B429,[1]queries!$A$2:$V$697,BJ$1,FALSE)</f>
        <v>0</v>
      </c>
      <c r="BK429" s="3">
        <f>VLOOKUP($B429,[1]queries!$A$2:$V$697,BK$1,FALSE)</f>
        <v>0</v>
      </c>
      <c r="BL429" s="3">
        <f>VLOOKUP($B429,[1]queries!$A$2:$V$697,BL$1,FALSE)</f>
        <v>0</v>
      </c>
      <c r="BM429" s="3">
        <f>VLOOKUP($B429,[1]queries!$A$2:$V$697,BM$1,FALSE)</f>
        <v>0</v>
      </c>
      <c r="BN429" s="3">
        <f>VLOOKUP($B429,[1]queries!$A$2:$V$697,BN$1,FALSE)</f>
        <v>0</v>
      </c>
      <c r="BO429" s="3">
        <f>VLOOKUP($B429,[1]queries!$A$2:$V$697,BO$1,FALSE)</f>
        <v>0</v>
      </c>
      <c r="BP429" s="3">
        <f>VLOOKUP($B429,[1]queries!$A$2:$V$697,BP$1,FALSE)</f>
        <v>0</v>
      </c>
      <c r="BQ429" s="3" t="str">
        <f>VLOOKUP($B429,[1]queries!$A$2:$V$697,BQ$1,FALSE)</f>
        <v/>
      </c>
      <c r="BR429" s="3" t="str">
        <f>VLOOKUP($B429,[1]queries!$A$2:$V$697,BR$1,FALSE)</f>
        <v/>
      </c>
    </row>
    <row r="430" spans="1:70" x14ac:dyDescent="0.2">
      <c r="A430" s="1">
        <v>429</v>
      </c>
      <c r="B430" t="s">
        <v>482</v>
      </c>
      <c r="C430">
        <v>0.96399999999999997</v>
      </c>
      <c r="D430">
        <v>0.98</v>
      </c>
      <c r="E430">
        <v>0.89700000000000002</v>
      </c>
      <c r="F430">
        <v>0.95199999999999996</v>
      </c>
      <c r="G430">
        <v>0.93</v>
      </c>
      <c r="H430">
        <v>0.96599999999999997</v>
      </c>
      <c r="I430">
        <v>0.92300000000000004</v>
      </c>
      <c r="J430">
        <v>0</v>
      </c>
      <c r="K430">
        <v>0</v>
      </c>
      <c r="L430">
        <v>0</v>
      </c>
      <c r="M430">
        <v>4</v>
      </c>
      <c r="N430">
        <v>3020</v>
      </c>
      <c r="O430">
        <v>6591</v>
      </c>
      <c r="P430">
        <v>9611</v>
      </c>
      <c r="Q430">
        <v>82239</v>
      </c>
      <c r="R430">
        <v>0.91400000000000003</v>
      </c>
      <c r="S430">
        <v>0.97499999999999998</v>
      </c>
      <c r="T430">
        <v>0.91400000000000003</v>
      </c>
      <c r="U430">
        <v>0.98099999999999998</v>
      </c>
      <c r="V430">
        <v>0.91400000000000003</v>
      </c>
      <c r="W430">
        <v>0.97799999999999998</v>
      </c>
      <c r="X430">
        <v>0.99199999999999999</v>
      </c>
      <c r="Y430">
        <v>0</v>
      </c>
      <c r="Z430">
        <v>0</v>
      </c>
      <c r="AA430">
        <v>0</v>
      </c>
      <c r="AB430">
        <v>4</v>
      </c>
      <c r="AC430">
        <v>3001</v>
      </c>
      <c r="AD430">
        <v>6902</v>
      </c>
      <c r="AE430">
        <v>9903</v>
      </c>
      <c r="AF430">
        <v>101233</v>
      </c>
      <c r="AG430">
        <v>0.752</v>
      </c>
      <c r="AH430">
        <v>0.80200000000000005</v>
      </c>
      <c r="AI430">
        <v>0.91400000000000003</v>
      </c>
      <c r="AJ430">
        <v>0.98099999999999998</v>
      </c>
      <c r="AK430">
        <v>0.82499999999999996</v>
      </c>
      <c r="AL430">
        <v>0.88300000000000001</v>
      </c>
      <c r="AM430">
        <v>0.99199999999999999</v>
      </c>
      <c r="AN430">
        <v>0</v>
      </c>
      <c r="AO430">
        <v>0</v>
      </c>
      <c r="AP430">
        <v>0</v>
      </c>
      <c r="AQ430">
        <v>4</v>
      </c>
      <c r="AR430">
        <v>3114</v>
      </c>
      <c r="AS430">
        <v>7428</v>
      </c>
      <c r="AT430">
        <v>10542</v>
      </c>
      <c r="AU430">
        <v>117929</v>
      </c>
      <c r="AV430">
        <f t="shared" si="19"/>
        <v>0.62966666666666671</v>
      </c>
      <c r="AW430">
        <f t="shared" si="20"/>
        <v>0.65666666666666662</v>
      </c>
      <c r="AX430">
        <f t="shared" si="21"/>
        <v>0.625</v>
      </c>
      <c r="AY430" s="3" t="str">
        <f>VLOOKUP($B430,[1]queries!$A$2:$V$697,AY$1,FALSE)</f>
        <v>chemical_element</v>
      </c>
      <c r="AZ430" s="3" t="str">
        <f>VLOOKUP($B430,[1]queries!$A$2:$V$697,AZ$1,FALSE)</f>
        <v>SELECT atomic_number, symbol, element, periodic_table_group, period, block, atomic_weight, origin, phase FROM chemical_element WHERE atomic_number &gt;= 2</v>
      </c>
      <c r="BA430" s="3" t="str">
        <f>VLOOKUP($B430,[1]queries!$A$2:$V$697,BA$1,FALSE)</f>
        <v>List the atomic_number, symbol, element, periodic_table_group, period, block, atomic_weight, origin and phase of chemical_elements WHERE atomic_number is greater or equal than 2</v>
      </c>
      <c r="BB430" s="3">
        <f>VLOOKUP($B430,[1]queries!$A$2:$V$697,BB$1,FALSE)</f>
        <v>117</v>
      </c>
      <c r="BC430" s="3">
        <f>VLOOKUP($B430,[1]queries!$A$2:$V$697,BC$1,FALSE)</f>
        <v>9</v>
      </c>
      <c r="BD430" s="3">
        <f>VLOOKUP($B430,[1]queries!$A$2:$V$697,BD$1,FALSE)</f>
        <v>3</v>
      </c>
      <c r="BE430" s="3">
        <f>VLOOKUP($B430,[1]queries!$A$2:$V$697,BE$1,FALSE)</f>
        <v>6</v>
      </c>
      <c r="BF430" s="3">
        <f>VLOOKUP($B430,[1]queries!$A$2:$V$697,BF$1,FALSE)</f>
        <v>1</v>
      </c>
      <c r="BG430" s="3">
        <f>VLOOKUP($B430,[1]queries!$A$2:$V$697,BG$1,FALSE)</f>
        <v>1</v>
      </c>
      <c r="BH430" s="3">
        <f>VLOOKUP($B430,[1]queries!$A$2:$V$697,BH$1,FALSE)</f>
        <v>0</v>
      </c>
      <c r="BI430" s="3">
        <f>VLOOKUP($B430,[1]queries!$A$2:$V$697,BI$1,FALSE)</f>
        <v>0</v>
      </c>
      <c r="BJ430" s="3">
        <f>VLOOKUP($B430,[1]queries!$A$2:$V$697,BJ$1,FALSE)</f>
        <v>0</v>
      </c>
      <c r="BK430" s="3">
        <f>VLOOKUP($B430,[1]queries!$A$2:$V$697,BK$1,FALSE)</f>
        <v>0</v>
      </c>
      <c r="BL430" s="3">
        <f>VLOOKUP($B430,[1]queries!$A$2:$V$697,BL$1,FALSE)</f>
        <v>0</v>
      </c>
      <c r="BM430" s="3">
        <f>VLOOKUP($B430,[1]queries!$A$2:$V$697,BM$1,FALSE)</f>
        <v>0</v>
      </c>
      <c r="BN430" s="3">
        <f>VLOOKUP($B430,[1]queries!$A$2:$V$697,BN$1,FALSE)</f>
        <v>0</v>
      </c>
      <c r="BO430" s="3">
        <f>VLOOKUP($B430,[1]queries!$A$2:$V$697,BO$1,FALSE)</f>
        <v>0</v>
      </c>
      <c r="BP430" s="3">
        <f>VLOOKUP($B430,[1]queries!$A$2:$V$697,BP$1,FALSE)</f>
        <v>0</v>
      </c>
      <c r="BQ430" s="3">
        <f>VLOOKUP($B430,[1]queries!$A$2:$V$697,BQ$1,FALSE)</f>
        <v>9</v>
      </c>
      <c r="BR430" s="3" t="str">
        <f>VLOOKUP($B430,[1]queries!$A$2:$V$697,BR$1,FALSE)</f>
        <v/>
      </c>
    </row>
    <row r="431" spans="1:70" x14ac:dyDescent="0.2">
      <c r="A431" s="1">
        <v>430</v>
      </c>
      <c r="B431" t="s">
        <v>483</v>
      </c>
      <c r="C431">
        <v>0.88900000000000001</v>
      </c>
      <c r="D431">
        <v>0.88900000000000001</v>
      </c>
      <c r="E431">
        <v>0.88900000000000001</v>
      </c>
      <c r="F431">
        <v>0.88900000000000001</v>
      </c>
      <c r="G431">
        <v>0.88900000000000001</v>
      </c>
      <c r="H431">
        <v>0.88900000000000001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511</v>
      </c>
      <c r="O431">
        <v>82</v>
      </c>
      <c r="P431">
        <v>593</v>
      </c>
      <c r="Q431">
        <v>26666</v>
      </c>
      <c r="R431">
        <v>0.77800000000000002</v>
      </c>
      <c r="S431">
        <v>0.77800000000000002</v>
      </c>
      <c r="T431">
        <v>0.77800000000000002</v>
      </c>
      <c r="U431">
        <v>0.77800000000000002</v>
      </c>
      <c r="V431">
        <v>0.77800000000000002</v>
      </c>
      <c r="W431">
        <v>0.77800000000000002</v>
      </c>
      <c r="X431">
        <v>1</v>
      </c>
      <c r="Y431">
        <v>0</v>
      </c>
      <c r="Z431">
        <v>0</v>
      </c>
      <c r="AA431">
        <v>0</v>
      </c>
      <c r="AB431">
        <v>2</v>
      </c>
      <c r="AC431">
        <v>493</v>
      </c>
      <c r="AD431">
        <v>85</v>
      </c>
      <c r="AE431">
        <v>578</v>
      </c>
      <c r="AF431">
        <v>18378</v>
      </c>
      <c r="AG431">
        <v>0.77800000000000002</v>
      </c>
      <c r="AH431">
        <v>0.77800000000000002</v>
      </c>
      <c r="AI431">
        <v>0.77800000000000002</v>
      </c>
      <c r="AJ431">
        <v>0.77800000000000002</v>
      </c>
      <c r="AK431">
        <v>0.77800000000000002</v>
      </c>
      <c r="AL431">
        <v>0.77800000000000002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491</v>
      </c>
      <c r="AS431">
        <v>136</v>
      </c>
      <c r="AT431">
        <v>627</v>
      </c>
      <c r="AU431">
        <v>25738</v>
      </c>
      <c r="AV431">
        <f t="shared" si="19"/>
        <v>0.62966666666666671</v>
      </c>
      <c r="AW431">
        <f t="shared" si="20"/>
        <v>0.59266666666666667</v>
      </c>
      <c r="AX431">
        <f t="shared" si="21"/>
        <v>0.59266666666666667</v>
      </c>
      <c r="AY431" s="3" t="str">
        <f>VLOOKUP($B431,[1]queries!$A$2:$V$697,AY$1,FALSE)</f>
        <v>chemical_element</v>
      </c>
      <c r="AZ431" s="3" t="str">
        <f>VLOOKUP($B431,[1]queries!$A$2:$V$697,AZ$1,FALSE)</f>
        <v>SELECT atomic_number, symbol, element, periodic_table_group, period, block, atomic_weight, origin, phase FROM chemical_element WHERE atomic_number = 2</v>
      </c>
      <c r="BA431" s="3" t="str">
        <f>VLOOKUP($B431,[1]queries!$A$2:$V$697,BA$1,FALSE)</f>
        <v>List the atomic_number, symbol, element, periodic_table_group, period, block, atomic_weight, origin and phase of chemical_elements WHERE atomic_number is equal to 2</v>
      </c>
      <c r="BB431" s="3">
        <f>VLOOKUP($B431,[1]queries!$A$2:$V$697,BB$1,FALSE)</f>
        <v>1</v>
      </c>
      <c r="BC431" s="3">
        <f>VLOOKUP($B431,[1]queries!$A$2:$V$697,BC$1,FALSE)</f>
        <v>9</v>
      </c>
      <c r="BD431" s="3">
        <f>VLOOKUP($B431,[1]queries!$A$2:$V$697,BD$1,FALSE)</f>
        <v>3</v>
      </c>
      <c r="BE431" s="3">
        <f>VLOOKUP($B431,[1]queries!$A$2:$V$697,BE$1,FALSE)</f>
        <v>6</v>
      </c>
      <c r="BF431" s="3">
        <f>VLOOKUP($B431,[1]queries!$A$2:$V$697,BF$1,FALSE)</f>
        <v>1</v>
      </c>
      <c r="BG431" s="3">
        <f>VLOOKUP($B431,[1]queries!$A$2:$V$697,BG$1,FALSE)</f>
        <v>1</v>
      </c>
      <c r="BH431" s="3">
        <f>VLOOKUP($B431,[1]queries!$A$2:$V$697,BH$1,FALSE)</f>
        <v>0</v>
      </c>
      <c r="BI431" s="3">
        <f>VLOOKUP($B431,[1]queries!$A$2:$V$697,BI$1,FALSE)</f>
        <v>0</v>
      </c>
      <c r="BJ431" s="3">
        <f>VLOOKUP($B431,[1]queries!$A$2:$V$697,BJ$1,FALSE)</f>
        <v>0</v>
      </c>
      <c r="BK431" s="3">
        <f>VLOOKUP($B431,[1]queries!$A$2:$V$697,BK$1,FALSE)</f>
        <v>0</v>
      </c>
      <c r="BL431" s="3">
        <f>VLOOKUP($B431,[1]queries!$A$2:$V$697,BL$1,FALSE)</f>
        <v>0</v>
      </c>
      <c r="BM431" s="3">
        <f>VLOOKUP($B431,[1]queries!$A$2:$V$697,BM$1,FALSE)</f>
        <v>0</v>
      </c>
      <c r="BN431" s="3">
        <f>VLOOKUP($B431,[1]queries!$A$2:$V$697,BN$1,FALSE)</f>
        <v>0</v>
      </c>
      <c r="BO431" s="3">
        <f>VLOOKUP($B431,[1]queries!$A$2:$V$697,BO$1,FALSE)</f>
        <v>0</v>
      </c>
      <c r="BP431" s="3">
        <f>VLOOKUP($B431,[1]queries!$A$2:$V$697,BP$1,FALSE)</f>
        <v>0</v>
      </c>
      <c r="BQ431" s="3">
        <f>VLOOKUP($B431,[1]queries!$A$2:$V$697,BQ$1,FALSE)</f>
        <v>9</v>
      </c>
      <c r="BR431" s="3" t="str">
        <f>VLOOKUP($B431,[1]queries!$A$2:$V$697,BR$1,FALSE)</f>
        <v/>
      </c>
    </row>
    <row r="432" spans="1:70" x14ac:dyDescent="0.2">
      <c r="A432" s="1">
        <v>431</v>
      </c>
      <c r="B432" t="s">
        <v>484</v>
      </c>
      <c r="C432">
        <v>0.85699999999999998</v>
      </c>
      <c r="D432">
        <v>0.85699999999999998</v>
      </c>
      <c r="E432">
        <v>0.85699999999999998</v>
      </c>
      <c r="F432">
        <v>0.85699999999999998</v>
      </c>
      <c r="G432">
        <v>0.85699999999999998</v>
      </c>
      <c r="H432">
        <v>0.85699999999999998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512</v>
      </c>
      <c r="O432">
        <v>83</v>
      </c>
      <c r="P432">
        <v>595</v>
      </c>
      <c r="Q432">
        <v>15689</v>
      </c>
      <c r="R432">
        <v>0.71399999999999997</v>
      </c>
      <c r="S432">
        <v>0.71399999999999997</v>
      </c>
      <c r="T432">
        <v>0.71399999999999997</v>
      </c>
      <c r="U432">
        <v>0.71399999999999997</v>
      </c>
      <c r="V432">
        <v>0.71399999999999997</v>
      </c>
      <c r="W432">
        <v>0.71399999999999997</v>
      </c>
      <c r="X432">
        <v>1</v>
      </c>
      <c r="Y432">
        <v>0</v>
      </c>
      <c r="Z432">
        <v>0</v>
      </c>
      <c r="AA432">
        <v>0</v>
      </c>
      <c r="AB432">
        <v>2</v>
      </c>
      <c r="AC432">
        <v>508</v>
      </c>
      <c r="AD432">
        <v>96</v>
      </c>
      <c r="AE432">
        <v>604</v>
      </c>
      <c r="AF432">
        <v>17999</v>
      </c>
      <c r="AG432">
        <v>0.71399999999999997</v>
      </c>
      <c r="AH432">
        <v>0.71399999999999997</v>
      </c>
      <c r="AI432">
        <v>0.71399999999999997</v>
      </c>
      <c r="AJ432">
        <v>0.71399999999999997</v>
      </c>
      <c r="AK432">
        <v>0.71399999999999997</v>
      </c>
      <c r="AL432">
        <v>0.71399999999999997</v>
      </c>
      <c r="AM432">
        <v>1</v>
      </c>
      <c r="AN432">
        <v>0</v>
      </c>
      <c r="AO432">
        <v>0</v>
      </c>
      <c r="AP432">
        <v>0</v>
      </c>
      <c r="AQ432">
        <v>2</v>
      </c>
      <c r="AR432">
        <v>502</v>
      </c>
      <c r="AS432">
        <v>96</v>
      </c>
      <c r="AT432">
        <v>598</v>
      </c>
      <c r="AU432">
        <v>16089</v>
      </c>
      <c r="AV432">
        <f t="shared" si="19"/>
        <v>0.61899999999999999</v>
      </c>
      <c r="AW432">
        <f t="shared" si="20"/>
        <v>0.57133333333333336</v>
      </c>
      <c r="AX432">
        <f t="shared" si="21"/>
        <v>0.57133333333333336</v>
      </c>
      <c r="AY432" s="3" t="str">
        <f>VLOOKUP($B432,[1]queries!$A$2:$V$697,AY$1,FALSE)</f>
        <v>chemical_element</v>
      </c>
      <c r="AZ432" s="3" t="str">
        <f>VLOOKUP($B432,[1]queries!$A$2:$V$697,AZ$1,FALSE)</f>
        <v>SELECT atomic_number, symbol, element, periodic_table_group, period, block, atomic_weight, origin, phase FROM chemical_element WHERE atomic_number &lt;= 1</v>
      </c>
      <c r="BA432" s="3" t="str">
        <f>VLOOKUP($B432,[1]queries!$A$2:$V$697,BA$1,FALSE)</f>
        <v>List the atomic_number, symbol, element, periodic_table_group, period, block, atomic_weight, origin and phase of chemical_elements WHERE atomic_number is smaller or equal than 1</v>
      </c>
      <c r="BB432" s="3">
        <f>VLOOKUP($B432,[1]queries!$A$2:$V$697,BB$1,FALSE)</f>
        <v>1</v>
      </c>
      <c r="BC432" s="3">
        <f>VLOOKUP($B432,[1]queries!$A$2:$V$697,BC$1,FALSE)</f>
        <v>9</v>
      </c>
      <c r="BD432" s="3">
        <f>VLOOKUP($B432,[1]queries!$A$2:$V$697,BD$1,FALSE)</f>
        <v>3</v>
      </c>
      <c r="BE432" s="3">
        <f>VLOOKUP($B432,[1]queries!$A$2:$V$697,BE$1,FALSE)</f>
        <v>6</v>
      </c>
      <c r="BF432" s="3">
        <f>VLOOKUP($B432,[1]queries!$A$2:$V$697,BF$1,FALSE)</f>
        <v>1</v>
      </c>
      <c r="BG432" s="3">
        <f>VLOOKUP($B432,[1]queries!$A$2:$V$697,BG$1,FALSE)</f>
        <v>1</v>
      </c>
      <c r="BH432" s="3">
        <f>VLOOKUP($B432,[1]queries!$A$2:$V$697,BH$1,FALSE)</f>
        <v>0</v>
      </c>
      <c r="BI432" s="3">
        <f>VLOOKUP($B432,[1]queries!$A$2:$V$697,BI$1,FALSE)</f>
        <v>0</v>
      </c>
      <c r="BJ432" s="3">
        <f>VLOOKUP($B432,[1]queries!$A$2:$V$697,BJ$1,FALSE)</f>
        <v>0</v>
      </c>
      <c r="BK432" s="3">
        <f>VLOOKUP($B432,[1]queries!$A$2:$V$697,BK$1,FALSE)</f>
        <v>0</v>
      </c>
      <c r="BL432" s="3">
        <f>VLOOKUP($B432,[1]queries!$A$2:$V$697,BL$1,FALSE)</f>
        <v>0</v>
      </c>
      <c r="BM432" s="3">
        <f>VLOOKUP($B432,[1]queries!$A$2:$V$697,BM$1,FALSE)</f>
        <v>0</v>
      </c>
      <c r="BN432" s="3">
        <f>VLOOKUP($B432,[1]queries!$A$2:$V$697,BN$1,FALSE)</f>
        <v>0</v>
      </c>
      <c r="BO432" s="3">
        <f>VLOOKUP($B432,[1]queries!$A$2:$V$697,BO$1,FALSE)</f>
        <v>0</v>
      </c>
      <c r="BP432" s="3">
        <f>VLOOKUP($B432,[1]queries!$A$2:$V$697,BP$1,FALSE)</f>
        <v>0</v>
      </c>
      <c r="BQ432" s="3">
        <f>VLOOKUP($B432,[1]queries!$A$2:$V$697,BQ$1,FALSE)</f>
        <v>9</v>
      </c>
      <c r="BR432" s="3" t="str">
        <f>VLOOKUP($B432,[1]queries!$A$2:$V$697,BR$1,FALSE)</f>
        <v/>
      </c>
    </row>
    <row r="433" spans="1:70" x14ac:dyDescent="0.2">
      <c r="A433" s="1">
        <v>432</v>
      </c>
      <c r="B433" t="s">
        <v>485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0.5</v>
      </c>
      <c r="Y433">
        <v>0</v>
      </c>
      <c r="Z433">
        <v>0</v>
      </c>
      <c r="AA433">
        <v>0</v>
      </c>
      <c r="AB433">
        <v>3</v>
      </c>
      <c r="AC433">
        <v>455</v>
      </c>
      <c r="AD433">
        <v>47</v>
      </c>
      <c r="AE433">
        <v>502</v>
      </c>
      <c r="AF433">
        <v>2608</v>
      </c>
      <c r="AG433">
        <v>0</v>
      </c>
      <c r="AH433">
        <v>0.5</v>
      </c>
      <c r="AI433">
        <v>0</v>
      </c>
      <c r="AJ433">
        <v>0.5</v>
      </c>
      <c r="AK433">
        <v>0</v>
      </c>
      <c r="AL433">
        <v>0.5</v>
      </c>
      <c r="AM433">
        <v>1</v>
      </c>
      <c r="AN433">
        <v>0</v>
      </c>
      <c r="AO433">
        <v>0</v>
      </c>
      <c r="AP433">
        <v>0</v>
      </c>
      <c r="AQ433">
        <v>2</v>
      </c>
      <c r="AR433">
        <v>354</v>
      </c>
      <c r="AS433">
        <v>37</v>
      </c>
      <c r="AT433">
        <v>391</v>
      </c>
      <c r="AU433">
        <v>14079</v>
      </c>
      <c r="AV433" t="str">
        <f t="shared" si="19"/>
        <v/>
      </c>
      <c r="AW433">
        <f t="shared" si="20"/>
        <v>0.16666666666666666</v>
      </c>
      <c r="AX433">
        <f t="shared" si="21"/>
        <v>0.5</v>
      </c>
      <c r="AY433" s="3" t="str">
        <f>VLOOKUP($B433,[1]queries!$A$2:$V$697,AY$1,FALSE)</f>
        <v>mondial_geo</v>
      </c>
      <c r="AZ433" s="3" t="str">
        <f>VLOOKUP($B433,[1]queries!$A$2:$V$697,AZ$1,FALSE)</f>
        <v>SELECT T1.Area, COUNT(T3.Name) as Name FROM continent AS T1 INNER JOIN encompasses AS T2 ON T1.Name = T2.Continent INNER JOIN country AS T3 ON T3.Code = T2.Country WHERE T1.Name = 'Asia' GROUP BY T1.Name, T1.Area</v>
      </c>
      <c r="BA433" s="3" t="str">
        <f>VLOOKUP($B433,[1]queries!$A$2:$V$697,BA$1,FALSE)</f>
        <v>How big is Africa, and how many nations make up the continent?</v>
      </c>
      <c r="BB433" s="3">
        <f>VLOOKUP($B433,[1]queries!$A$2:$V$697,BB$1,FALSE)</f>
        <v>1</v>
      </c>
      <c r="BC433" s="3">
        <f>VLOOKUP($B433,[1]queries!$A$2:$V$697,BC$1,FALSE)</f>
        <v>2</v>
      </c>
      <c r="BD433" s="3">
        <f>VLOOKUP($B433,[1]queries!$A$2:$V$697,BD$1,FALSE)</f>
        <v>2</v>
      </c>
      <c r="BE433" s="3">
        <f>VLOOKUP($B433,[1]queries!$A$2:$V$697,BE$1,FALSE)</f>
        <v>0</v>
      </c>
      <c r="BF433" s="3">
        <f>VLOOKUP($B433,[1]queries!$A$2:$V$697,BF$1,FALSE)</f>
        <v>3</v>
      </c>
      <c r="BG433" s="3">
        <f>VLOOKUP($B433,[1]queries!$A$2:$V$697,BG$1,FALSE)</f>
        <v>0</v>
      </c>
      <c r="BH433" s="3">
        <f>VLOOKUP($B433,[1]queries!$A$2:$V$697,BH$1,FALSE)</f>
        <v>3</v>
      </c>
      <c r="BI433" s="3">
        <f>VLOOKUP($B433,[1]queries!$A$2:$V$697,BI$1,FALSE)</f>
        <v>0</v>
      </c>
      <c r="BJ433" s="3">
        <f>VLOOKUP($B433,[1]queries!$A$2:$V$697,BJ$1,FALSE)</f>
        <v>2</v>
      </c>
      <c r="BK433" s="3">
        <f>VLOOKUP($B433,[1]queries!$A$2:$V$697,BK$1,FALSE)</f>
        <v>0</v>
      </c>
      <c r="BL433" s="3">
        <f>VLOOKUP($B433,[1]queries!$A$2:$V$697,BL$1,FALSE)</f>
        <v>1</v>
      </c>
      <c r="BM433" s="3">
        <f>VLOOKUP($B433,[1]queries!$A$2:$V$697,BM$1,FALSE)</f>
        <v>0</v>
      </c>
      <c r="BN433" s="3">
        <f>VLOOKUP($B433,[1]queries!$A$2:$V$697,BN$1,FALSE)</f>
        <v>0</v>
      </c>
      <c r="BO433" s="3">
        <f>VLOOKUP($B433,[1]queries!$A$2:$V$697,BO$1,FALSE)</f>
        <v>0</v>
      </c>
      <c r="BP433" s="3">
        <f>VLOOKUP($B433,[1]queries!$A$2:$V$697,BP$1,FALSE)</f>
        <v>0</v>
      </c>
      <c r="BQ433" s="3" t="str">
        <f>VLOOKUP($B433,[1]queries!$A$2:$V$697,BQ$1,FALSE)</f>
        <v/>
      </c>
      <c r="BR433" s="3" t="str">
        <f>VLOOKUP($B433,[1]queries!$A$2:$V$697,BR$1,FALSE)</f>
        <v/>
      </c>
    </row>
    <row r="434" spans="1:70" x14ac:dyDescent="0.2">
      <c r="A434" s="1">
        <v>433</v>
      </c>
      <c r="B434" t="s">
        <v>486</v>
      </c>
      <c r="C434">
        <v>0.95299999999999996</v>
      </c>
      <c r="D434">
        <v>0.96699999999999997</v>
      </c>
      <c r="E434">
        <v>0.96299999999999997</v>
      </c>
      <c r="F434">
        <v>0.98299999999999998</v>
      </c>
      <c r="G434">
        <v>0.95799999999999996</v>
      </c>
      <c r="H434">
        <v>0.97499999999999998</v>
      </c>
      <c r="I434">
        <v>0.99199999999999999</v>
      </c>
      <c r="J434">
        <v>0</v>
      </c>
      <c r="K434">
        <v>0</v>
      </c>
      <c r="L434">
        <v>0</v>
      </c>
      <c r="M434">
        <v>4</v>
      </c>
      <c r="N434">
        <v>3010</v>
      </c>
      <c r="O434">
        <v>7076</v>
      </c>
      <c r="P434">
        <v>10086</v>
      </c>
      <c r="Q434">
        <v>93897</v>
      </c>
      <c r="R434">
        <v>0.91100000000000003</v>
      </c>
      <c r="S434">
        <v>0.97299999999999998</v>
      </c>
      <c r="T434">
        <v>0.91500000000000004</v>
      </c>
      <c r="U434">
        <v>0.98099999999999998</v>
      </c>
      <c r="V434">
        <v>0.91300000000000003</v>
      </c>
      <c r="W434">
        <v>0.97699999999999998</v>
      </c>
      <c r="X434">
        <v>0.99199999999999999</v>
      </c>
      <c r="Y434">
        <v>0</v>
      </c>
      <c r="Z434">
        <v>0</v>
      </c>
      <c r="AA434">
        <v>0</v>
      </c>
      <c r="AB434">
        <v>4</v>
      </c>
      <c r="AC434">
        <v>2984</v>
      </c>
      <c r="AD434">
        <v>7010</v>
      </c>
      <c r="AE434">
        <v>9994</v>
      </c>
      <c r="AF434">
        <v>89859</v>
      </c>
      <c r="AG434">
        <v>0.752</v>
      </c>
      <c r="AH434">
        <v>0.80200000000000005</v>
      </c>
      <c r="AI434">
        <v>0.91500000000000004</v>
      </c>
      <c r="AJ434">
        <v>0.98099999999999998</v>
      </c>
      <c r="AK434">
        <v>0.82599999999999996</v>
      </c>
      <c r="AL434">
        <v>0.88200000000000001</v>
      </c>
      <c r="AM434">
        <v>0.99199999999999999</v>
      </c>
      <c r="AN434">
        <v>0</v>
      </c>
      <c r="AO434">
        <v>0</v>
      </c>
      <c r="AP434">
        <v>0</v>
      </c>
      <c r="AQ434">
        <v>4</v>
      </c>
      <c r="AR434">
        <v>3129</v>
      </c>
      <c r="AS434">
        <v>7738</v>
      </c>
      <c r="AT434">
        <v>10867</v>
      </c>
      <c r="AU434">
        <v>109406</v>
      </c>
      <c r="AV434">
        <f t="shared" si="19"/>
        <v>0.65566666666666673</v>
      </c>
      <c r="AW434">
        <f t="shared" si="20"/>
        <v>0.65633333333333332</v>
      </c>
      <c r="AX434">
        <f t="shared" si="21"/>
        <v>0.6246666666666667</v>
      </c>
      <c r="AY434" s="3" t="str">
        <f>VLOOKUP($B434,[1]queries!$A$2:$V$697,AY$1,FALSE)</f>
        <v>chemical_element</v>
      </c>
      <c r="AZ434" s="3" t="str">
        <f>VLOOKUP($B434,[1]queries!$A$2:$V$697,AZ$1,FALSE)</f>
        <v>SELECT atomic_number, symbol, element, periodic_table_group, period, block, atomic_weight, origin, phase FROM chemical_element WHERE atomic_number &gt;= 1</v>
      </c>
      <c r="BA434" s="3" t="str">
        <f>VLOOKUP($B434,[1]queries!$A$2:$V$697,BA$1,FALSE)</f>
        <v>List the atomic_number, symbol, element, periodic_table_group, period, block, atomic_weight, origin and phase of chemical_elements WHERE atomic_number is greater or equal than 1</v>
      </c>
      <c r="BB434" s="3">
        <f>VLOOKUP($B434,[1]queries!$A$2:$V$697,BB$1,FALSE)</f>
        <v>118</v>
      </c>
      <c r="BC434" s="3">
        <f>VLOOKUP($B434,[1]queries!$A$2:$V$697,BC$1,FALSE)</f>
        <v>9</v>
      </c>
      <c r="BD434" s="3">
        <f>VLOOKUP($B434,[1]queries!$A$2:$V$697,BD$1,FALSE)</f>
        <v>3</v>
      </c>
      <c r="BE434" s="3">
        <f>VLOOKUP($B434,[1]queries!$A$2:$V$697,BE$1,FALSE)</f>
        <v>6</v>
      </c>
      <c r="BF434" s="3">
        <f>VLOOKUP($B434,[1]queries!$A$2:$V$697,BF$1,FALSE)</f>
        <v>1</v>
      </c>
      <c r="BG434" s="3">
        <f>VLOOKUP($B434,[1]queries!$A$2:$V$697,BG$1,FALSE)</f>
        <v>1</v>
      </c>
      <c r="BH434" s="3">
        <f>VLOOKUP($B434,[1]queries!$A$2:$V$697,BH$1,FALSE)</f>
        <v>0</v>
      </c>
      <c r="BI434" s="3">
        <f>VLOOKUP($B434,[1]queries!$A$2:$V$697,BI$1,FALSE)</f>
        <v>0</v>
      </c>
      <c r="BJ434" s="3">
        <f>VLOOKUP($B434,[1]queries!$A$2:$V$697,BJ$1,FALSE)</f>
        <v>0</v>
      </c>
      <c r="BK434" s="3">
        <f>VLOOKUP($B434,[1]queries!$A$2:$V$697,BK$1,FALSE)</f>
        <v>0</v>
      </c>
      <c r="BL434" s="3">
        <f>VLOOKUP($B434,[1]queries!$A$2:$V$697,BL$1,FALSE)</f>
        <v>0</v>
      </c>
      <c r="BM434" s="3">
        <f>VLOOKUP($B434,[1]queries!$A$2:$V$697,BM$1,FALSE)</f>
        <v>0</v>
      </c>
      <c r="BN434" s="3">
        <f>VLOOKUP($B434,[1]queries!$A$2:$V$697,BN$1,FALSE)</f>
        <v>0</v>
      </c>
      <c r="BO434" s="3">
        <f>VLOOKUP($B434,[1]queries!$A$2:$V$697,BO$1,FALSE)</f>
        <v>0</v>
      </c>
      <c r="BP434" s="3">
        <f>VLOOKUP($B434,[1]queries!$A$2:$V$697,BP$1,FALSE)</f>
        <v>0</v>
      </c>
      <c r="BQ434" s="3">
        <f>VLOOKUP($B434,[1]queries!$A$2:$V$697,BQ$1,FALSE)</f>
        <v>9</v>
      </c>
      <c r="BR434" s="3" t="str">
        <f>VLOOKUP($B434,[1]queries!$A$2:$V$697,BR$1,FALSE)</f>
        <v/>
      </c>
    </row>
    <row r="435" spans="1:70" x14ac:dyDescent="0.2">
      <c r="A435" s="1">
        <v>434</v>
      </c>
      <c r="B435" t="s">
        <v>487</v>
      </c>
      <c r="R435">
        <v>0.5</v>
      </c>
      <c r="S435">
        <v>0.5</v>
      </c>
      <c r="T435">
        <v>0.5</v>
      </c>
      <c r="U435">
        <v>0.5</v>
      </c>
      <c r="V435">
        <v>0.5</v>
      </c>
      <c r="W435">
        <v>0.5</v>
      </c>
      <c r="X435">
        <v>1</v>
      </c>
      <c r="Y435">
        <v>0</v>
      </c>
      <c r="Z435">
        <v>0</v>
      </c>
      <c r="AA435">
        <v>0</v>
      </c>
      <c r="AB435">
        <v>2</v>
      </c>
      <c r="AC435">
        <v>387</v>
      </c>
      <c r="AD435">
        <v>60</v>
      </c>
      <c r="AE435">
        <v>447</v>
      </c>
      <c r="AF435">
        <v>2137</v>
      </c>
      <c r="AG435">
        <v>0.5</v>
      </c>
      <c r="AH435">
        <v>0.5</v>
      </c>
      <c r="AI435">
        <v>0.5</v>
      </c>
      <c r="AJ435">
        <v>0.5</v>
      </c>
      <c r="AK435">
        <v>0.5</v>
      </c>
      <c r="AL435">
        <v>0.5</v>
      </c>
      <c r="AM435">
        <v>1</v>
      </c>
      <c r="AN435">
        <v>0</v>
      </c>
      <c r="AO435">
        <v>0</v>
      </c>
      <c r="AP435">
        <v>0</v>
      </c>
      <c r="AQ435">
        <v>2</v>
      </c>
      <c r="AR435">
        <v>367</v>
      </c>
      <c r="AS435">
        <v>114</v>
      </c>
      <c r="AT435">
        <v>481</v>
      </c>
      <c r="AU435">
        <v>2621</v>
      </c>
      <c r="AV435" t="str">
        <f t="shared" si="19"/>
        <v/>
      </c>
      <c r="AW435">
        <f t="shared" si="20"/>
        <v>0.5</v>
      </c>
      <c r="AX435">
        <f t="shared" si="21"/>
        <v>0.5</v>
      </c>
      <c r="AY435" s="3" t="str">
        <f>VLOOKUP($B435,[1]queries!$A$2:$V$697,AY$1,FALSE)</f>
        <v>mondial_geo</v>
      </c>
      <c r="AZ435" s="3" t="str">
        <f>VLOOKUP($B435,[1]queries!$A$2:$V$697,AZ$1,FALSE)</f>
        <v>SELECT City, Province FROM organization WHERE Name = 'European Bank for Reconstruction and Development'</v>
      </c>
      <c r="BA435" s="3" t="str">
        <f>VLOOKUP($B435,[1]queries!$A$2:$V$697,BA$1,FALSE)</f>
        <v>In which city is the European Bank for Reconstruction and Development's headquarters? Please include the city and province where the headquarters are located in your answer.</v>
      </c>
      <c r="BB435" s="3">
        <f>VLOOKUP($B435,[1]queries!$A$2:$V$697,BB$1,FALSE)</f>
        <v>1</v>
      </c>
      <c r="BC435" s="3">
        <f>VLOOKUP($B435,[1]queries!$A$2:$V$697,BC$1,FALSE)</f>
        <v>2</v>
      </c>
      <c r="BD435" s="3">
        <f>VLOOKUP($B435,[1]queries!$A$2:$V$697,BD$1,FALSE)</f>
        <v>0</v>
      </c>
      <c r="BE435" s="3">
        <f>VLOOKUP($B435,[1]queries!$A$2:$V$697,BE$1,FALSE)</f>
        <v>2</v>
      </c>
      <c r="BF435" s="3">
        <f>VLOOKUP($B435,[1]queries!$A$2:$V$697,BF$1,FALSE)</f>
        <v>1</v>
      </c>
      <c r="BG435" s="3">
        <f>VLOOKUP($B435,[1]queries!$A$2:$V$697,BG$1,FALSE)</f>
        <v>0</v>
      </c>
      <c r="BH435" s="3">
        <f>VLOOKUP($B435,[1]queries!$A$2:$V$697,BH$1,FALSE)</f>
        <v>1</v>
      </c>
      <c r="BI435" s="3">
        <f>VLOOKUP($B435,[1]queries!$A$2:$V$697,BI$1,FALSE)</f>
        <v>0</v>
      </c>
      <c r="BJ435" s="3">
        <f>VLOOKUP($B435,[1]queries!$A$2:$V$697,BJ$1,FALSE)</f>
        <v>0</v>
      </c>
      <c r="BK435" s="3">
        <f>VLOOKUP($B435,[1]queries!$A$2:$V$697,BK$1,FALSE)</f>
        <v>0</v>
      </c>
      <c r="BL435" s="3">
        <f>VLOOKUP($B435,[1]queries!$A$2:$V$697,BL$1,FALSE)</f>
        <v>0</v>
      </c>
      <c r="BM435" s="3">
        <f>VLOOKUP($B435,[1]queries!$A$2:$V$697,BM$1,FALSE)</f>
        <v>0</v>
      </c>
      <c r="BN435" s="3">
        <f>VLOOKUP($B435,[1]queries!$A$2:$V$697,BN$1,FALSE)</f>
        <v>0</v>
      </c>
      <c r="BO435" s="3">
        <f>VLOOKUP($B435,[1]queries!$A$2:$V$697,BO$1,FALSE)</f>
        <v>0</v>
      </c>
      <c r="BP435" s="3">
        <f>VLOOKUP($B435,[1]queries!$A$2:$V$697,BP$1,FALSE)</f>
        <v>0</v>
      </c>
      <c r="BQ435" s="3" t="str">
        <f>VLOOKUP($B435,[1]queries!$A$2:$V$697,BQ$1,FALSE)</f>
        <v/>
      </c>
      <c r="BR435" s="3" t="str">
        <f>VLOOKUP($B435,[1]queries!$A$2:$V$697,BR$1,FALSE)</f>
        <v/>
      </c>
    </row>
    <row r="436" spans="1:70" x14ac:dyDescent="0.2">
      <c r="A436" s="1">
        <v>435</v>
      </c>
      <c r="B436" t="s">
        <v>488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0.25</v>
      </c>
      <c r="Y436">
        <v>0</v>
      </c>
      <c r="Z436">
        <v>0</v>
      </c>
      <c r="AA436">
        <v>0</v>
      </c>
      <c r="AB436">
        <v>3</v>
      </c>
      <c r="AC436">
        <v>734</v>
      </c>
      <c r="AD436">
        <v>249</v>
      </c>
      <c r="AE436">
        <v>983</v>
      </c>
      <c r="AF436">
        <v>3559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2</v>
      </c>
      <c r="AR436">
        <v>406</v>
      </c>
      <c r="AS436">
        <v>47</v>
      </c>
      <c r="AT436">
        <v>453</v>
      </c>
      <c r="AU436">
        <v>1077</v>
      </c>
      <c r="AV436" t="str">
        <f t="shared" si="19"/>
        <v/>
      </c>
      <c r="AW436">
        <f t="shared" si="20"/>
        <v>8.3333333333333329E-2</v>
      </c>
      <c r="AX436">
        <f t="shared" si="21"/>
        <v>0.33333333333333331</v>
      </c>
      <c r="AY436" s="3" t="str">
        <f>VLOOKUP($B436,[1]queries!$A$2:$V$697,AY$1,FALSE)</f>
        <v>mondial_geo</v>
      </c>
      <c r="AZ436" s="3" t="str">
        <f>VLOOKUP($B436,[1]queries!$A$2:$V$697,AZ$1,FALSE)</f>
        <v>SELECT T1.Name FROM desert AS T1 INNER JOIN geo_desert AS T2 ON T1.Name = T2.Desert INNER JOIN country AS T3 ON T3.Code = T2.Country WHERE T3.Name = 'Kazakstan' ORDER BY T1.Area DESC LIMIT 1</v>
      </c>
      <c r="BA436" s="3" t="str">
        <f>VLOOKUP($B436,[1]queries!$A$2:$V$697,BA$1,FALSE)</f>
        <v>Which desert in Kazakhstan is the largest?</v>
      </c>
      <c r="BB436" s="3">
        <f>VLOOKUP($B436,[1]queries!$A$2:$V$697,BB$1,FALSE)</f>
        <v>1</v>
      </c>
      <c r="BC436" s="3">
        <f>VLOOKUP($B436,[1]queries!$A$2:$V$697,BC$1,FALSE)</f>
        <v>1</v>
      </c>
      <c r="BD436" s="3">
        <f>VLOOKUP($B436,[1]queries!$A$2:$V$697,BD$1,FALSE)</f>
        <v>0</v>
      </c>
      <c r="BE436" s="3">
        <f>VLOOKUP($B436,[1]queries!$A$2:$V$697,BE$1,FALSE)</f>
        <v>1</v>
      </c>
      <c r="BF436" s="3">
        <f>VLOOKUP($B436,[1]queries!$A$2:$V$697,BF$1,FALSE)</f>
        <v>3</v>
      </c>
      <c r="BG436" s="3">
        <f>VLOOKUP($B436,[1]queries!$A$2:$V$697,BG$1,FALSE)</f>
        <v>0</v>
      </c>
      <c r="BH436" s="3">
        <f>VLOOKUP($B436,[1]queries!$A$2:$V$697,BH$1,FALSE)</f>
        <v>3</v>
      </c>
      <c r="BI436" s="3">
        <f>VLOOKUP($B436,[1]queries!$A$2:$V$697,BI$1,FALSE)</f>
        <v>0</v>
      </c>
      <c r="BJ436" s="3">
        <f>VLOOKUP($B436,[1]queries!$A$2:$V$697,BJ$1,FALSE)</f>
        <v>2</v>
      </c>
      <c r="BK436" s="3">
        <f>VLOOKUP($B436,[1]queries!$A$2:$V$697,BK$1,FALSE)</f>
        <v>0</v>
      </c>
      <c r="BL436" s="3">
        <f>VLOOKUP($B436,[1]queries!$A$2:$V$697,BL$1,FALSE)</f>
        <v>0</v>
      </c>
      <c r="BM436" s="3">
        <f>VLOOKUP($B436,[1]queries!$A$2:$V$697,BM$1,FALSE)</f>
        <v>1</v>
      </c>
      <c r="BN436" s="3">
        <f>VLOOKUP($B436,[1]queries!$A$2:$V$697,BN$1,FALSE)</f>
        <v>1</v>
      </c>
      <c r="BO436" s="3">
        <f>VLOOKUP($B436,[1]queries!$A$2:$V$697,BO$1,FALSE)</f>
        <v>0</v>
      </c>
      <c r="BP436" s="3">
        <f>VLOOKUP($B436,[1]queries!$A$2:$V$697,BP$1,FALSE)</f>
        <v>0</v>
      </c>
      <c r="BQ436" s="3" t="str">
        <f>VLOOKUP($B436,[1]queries!$A$2:$V$697,BQ$1,FALSE)</f>
        <v/>
      </c>
      <c r="BR436" s="3" t="str">
        <f>VLOOKUP($B436,[1]queries!$A$2:$V$697,BR$1,FALSE)</f>
        <v/>
      </c>
    </row>
    <row r="437" spans="1:70" x14ac:dyDescent="0.2">
      <c r="A437" s="1">
        <v>436</v>
      </c>
      <c r="B437" t="s">
        <v>489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2</v>
      </c>
      <c r="AC437">
        <v>345</v>
      </c>
      <c r="AD437">
        <v>4127</v>
      </c>
      <c r="AE437">
        <v>4472</v>
      </c>
      <c r="AF437">
        <v>15387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193</v>
      </c>
      <c r="AS437">
        <v>2</v>
      </c>
      <c r="AT437">
        <v>195</v>
      </c>
      <c r="AU437">
        <v>1247</v>
      </c>
      <c r="AV437" t="str">
        <f t="shared" si="19"/>
        <v/>
      </c>
      <c r="AW437">
        <f t="shared" si="20"/>
        <v>0.33333333333333331</v>
      </c>
      <c r="AX437">
        <f t="shared" si="21"/>
        <v>0.33333333333333331</v>
      </c>
      <c r="AY437" s="3" t="str">
        <f>VLOOKUP($B437,[1]queries!$A$2:$V$697,AY$1,FALSE)</f>
        <v>mondial_geo</v>
      </c>
      <c r="AZ437" s="3" t="str">
        <f>VLOOKUP($B437,[1]queries!$A$2:$V$697,AZ$1,FALSE)</f>
        <v>SELECT T1.Area * 100 / T3.Area FROM country AS T1 INNER JOIN encompasses AS T2 ON T1.Code = T2.Country INNER JOIN continent AS T3 ON T3.Name = T2.Continent WHERE T3.Name = 'Asia' AND T1.Name = 'Egypt'</v>
      </c>
      <c r="BA437" s="3" t="str">
        <f>VLOOKUP($B437,[1]queries!$A$2:$V$697,BA$1,FALSE)</f>
        <v>What is the area of Egypt as a percentage of Asia?</v>
      </c>
      <c r="BB437" s="3">
        <f>VLOOKUP($B437,[1]queries!$A$2:$V$697,BB$1,FALSE)</f>
        <v>1</v>
      </c>
      <c r="BC437" s="3">
        <f>VLOOKUP($B437,[1]queries!$A$2:$V$697,BC$1,FALSE)</f>
        <v>1</v>
      </c>
      <c r="BD437" s="3">
        <f>VLOOKUP($B437,[1]queries!$A$2:$V$697,BD$1,FALSE)</f>
        <v>1</v>
      </c>
      <c r="BE437" s="3">
        <f>VLOOKUP($B437,[1]queries!$A$2:$V$697,BE$1,FALSE)</f>
        <v>0</v>
      </c>
      <c r="BF437" s="3">
        <f>VLOOKUP($B437,[1]queries!$A$2:$V$697,BF$1,FALSE)</f>
        <v>3</v>
      </c>
      <c r="BG437" s="3">
        <f>VLOOKUP($B437,[1]queries!$A$2:$V$697,BG$1,FALSE)</f>
        <v>0</v>
      </c>
      <c r="BH437" s="3">
        <f>VLOOKUP($B437,[1]queries!$A$2:$V$697,BH$1,FALSE)</f>
        <v>4</v>
      </c>
      <c r="BI437" s="3">
        <f>VLOOKUP($B437,[1]queries!$A$2:$V$697,BI$1,FALSE)</f>
        <v>0</v>
      </c>
      <c r="BJ437" s="3">
        <f>VLOOKUP($B437,[1]queries!$A$2:$V$697,BJ$1,FALSE)</f>
        <v>2</v>
      </c>
      <c r="BK437" s="3">
        <f>VLOOKUP($B437,[1]queries!$A$2:$V$697,BK$1,FALSE)</f>
        <v>0</v>
      </c>
      <c r="BL437" s="3">
        <f>VLOOKUP($B437,[1]queries!$A$2:$V$697,BL$1,FALSE)</f>
        <v>0</v>
      </c>
      <c r="BM437" s="3">
        <f>VLOOKUP($B437,[1]queries!$A$2:$V$697,BM$1,FALSE)</f>
        <v>0</v>
      </c>
      <c r="BN437" s="3">
        <f>VLOOKUP($B437,[1]queries!$A$2:$V$697,BN$1,FALSE)</f>
        <v>0</v>
      </c>
      <c r="BO437" s="3">
        <f>VLOOKUP($B437,[1]queries!$A$2:$V$697,BO$1,FALSE)</f>
        <v>0</v>
      </c>
      <c r="BP437" s="3">
        <f>VLOOKUP($B437,[1]queries!$A$2:$V$697,BP$1,FALSE)</f>
        <v>0</v>
      </c>
      <c r="BQ437" s="3" t="str">
        <f>VLOOKUP($B437,[1]queries!$A$2:$V$697,BQ$1,FALSE)</f>
        <v/>
      </c>
      <c r="BR437" s="3" t="str">
        <f>VLOOKUP($B437,[1]queries!$A$2:$V$697,BR$1,FALSE)</f>
        <v/>
      </c>
    </row>
    <row r="438" spans="1:70" x14ac:dyDescent="0.2">
      <c r="A438" s="1">
        <v>437</v>
      </c>
      <c r="B438" t="s">
        <v>490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0.5</v>
      </c>
      <c r="Y438">
        <v>0</v>
      </c>
      <c r="Z438">
        <v>0</v>
      </c>
      <c r="AA438">
        <v>0</v>
      </c>
      <c r="AB438">
        <v>3</v>
      </c>
      <c r="AC438">
        <v>580</v>
      </c>
      <c r="AD438">
        <v>63</v>
      </c>
      <c r="AE438">
        <v>643</v>
      </c>
      <c r="AF438">
        <v>2297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167</v>
      </c>
      <c r="AS438">
        <v>2</v>
      </c>
      <c r="AT438">
        <v>169</v>
      </c>
      <c r="AU438">
        <v>1516</v>
      </c>
      <c r="AV438" t="str">
        <f t="shared" si="19"/>
        <v/>
      </c>
      <c r="AW438">
        <f t="shared" si="20"/>
        <v>0.16666666666666666</v>
      </c>
      <c r="AX438">
        <f t="shared" si="21"/>
        <v>0.33333333333333331</v>
      </c>
      <c r="AY438" s="3" t="str">
        <f>VLOOKUP($B438,[1]queries!$A$2:$V$697,AY$1,FALSE)</f>
        <v>mondial_geo</v>
      </c>
      <c r="AZ438" s="3" t="str">
        <f>VLOOKUP($B438,[1]queries!$A$2:$V$697,AZ$1,FALSE)</f>
        <v>SELECT T2.Independence FROM country AS T1 INNER JOIN politics AS T2 ON T1.Code = T2.Country WHERE T1.Name = 'Equatorial Guinea'</v>
      </c>
      <c r="BA438" s="3" t="str">
        <f>VLOOKUP($B438,[1]queries!$A$2:$V$697,BA$1,FALSE)</f>
        <v>When did Equatorial Guinea become independent?</v>
      </c>
      <c r="BB438" s="3">
        <f>VLOOKUP($B438,[1]queries!$A$2:$V$697,BB$1,FALSE)</f>
        <v>1</v>
      </c>
      <c r="BC438" s="3">
        <f>VLOOKUP($B438,[1]queries!$A$2:$V$697,BC$1,FALSE)</f>
        <v>1</v>
      </c>
      <c r="BD438" s="3">
        <f>VLOOKUP($B438,[1]queries!$A$2:$V$697,BD$1,FALSE)</f>
        <v>0</v>
      </c>
      <c r="BE438" s="3">
        <f>VLOOKUP($B438,[1]queries!$A$2:$V$697,BE$1,FALSE)</f>
        <v>1</v>
      </c>
      <c r="BF438" s="3">
        <f>VLOOKUP($B438,[1]queries!$A$2:$V$697,BF$1,FALSE)</f>
        <v>2</v>
      </c>
      <c r="BG438" s="3">
        <f>VLOOKUP($B438,[1]queries!$A$2:$V$697,BG$1,FALSE)</f>
        <v>0</v>
      </c>
      <c r="BH438" s="3">
        <f>VLOOKUP($B438,[1]queries!$A$2:$V$697,BH$1,FALSE)</f>
        <v>2</v>
      </c>
      <c r="BI438" s="3">
        <f>VLOOKUP($B438,[1]queries!$A$2:$V$697,BI$1,FALSE)</f>
        <v>0</v>
      </c>
      <c r="BJ438" s="3">
        <f>VLOOKUP($B438,[1]queries!$A$2:$V$697,BJ$1,FALSE)</f>
        <v>1</v>
      </c>
      <c r="BK438" s="3">
        <f>VLOOKUP($B438,[1]queries!$A$2:$V$697,BK$1,FALSE)</f>
        <v>0</v>
      </c>
      <c r="BL438" s="3">
        <f>VLOOKUP($B438,[1]queries!$A$2:$V$697,BL$1,FALSE)</f>
        <v>0</v>
      </c>
      <c r="BM438" s="3">
        <f>VLOOKUP($B438,[1]queries!$A$2:$V$697,BM$1,FALSE)</f>
        <v>0</v>
      </c>
      <c r="BN438" s="3">
        <f>VLOOKUP($B438,[1]queries!$A$2:$V$697,BN$1,FALSE)</f>
        <v>0</v>
      </c>
      <c r="BO438" s="3">
        <f>VLOOKUP($B438,[1]queries!$A$2:$V$697,BO$1,FALSE)</f>
        <v>0</v>
      </c>
      <c r="BP438" s="3">
        <f>VLOOKUP($B438,[1]queries!$A$2:$V$697,BP$1,FALSE)</f>
        <v>0</v>
      </c>
      <c r="BQ438" s="3" t="str">
        <f>VLOOKUP($B438,[1]queries!$A$2:$V$697,BQ$1,FALSE)</f>
        <v/>
      </c>
      <c r="BR438" s="3" t="str">
        <f>VLOOKUP($B438,[1]queries!$A$2:$V$697,BR$1,FALSE)</f>
        <v/>
      </c>
    </row>
    <row r="439" spans="1:70" x14ac:dyDescent="0.2">
      <c r="A439" s="1">
        <v>438</v>
      </c>
      <c r="B439" t="s">
        <v>491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469</v>
      </c>
      <c r="AD439">
        <v>431</v>
      </c>
      <c r="AE439">
        <v>900</v>
      </c>
      <c r="AF439">
        <v>2693</v>
      </c>
      <c r="AG439">
        <v>0.66700000000000004</v>
      </c>
      <c r="AH439">
        <v>0.66700000000000004</v>
      </c>
      <c r="AI439">
        <v>0.8</v>
      </c>
      <c r="AJ439">
        <v>0.8</v>
      </c>
      <c r="AK439">
        <v>0.72699999999999998</v>
      </c>
      <c r="AL439">
        <v>0.72699999999999998</v>
      </c>
      <c r="AM439">
        <v>0.83299999999999996</v>
      </c>
      <c r="AN439">
        <v>0.8</v>
      </c>
      <c r="AO439">
        <v>0.8</v>
      </c>
      <c r="AP439">
        <v>0.8</v>
      </c>
      <c r="AQ439">
        <v>3</v>
      </c>
      <c r="AR439">
        <v>1124</v>
      </c>
      <c r="AS439">
        <v>448</v>
      </c>
      <c r="AT439">
        <v>1572</v>
      </c>
      <c r="AU439">
        <v>2742</v>
      </c>
      <c r="AV439" t="str">
        <f t="shared" si="19"/>
        <v/>
      </c>
      <c r="AW439">
        <f t="shared" si="20"/>
        <v>1</v>
      </c>
      <c r="AX439">
        <f t="shared" si="21"/>
        <v>0.78666666666666674</v>
      </c>
      <c r="AY439" s="3" t="str">
        <f>VLOOKUP($B439,[1]queries!$A$2:$V$697,AY$1,FALSE)</f>
        <v>mondial_geo</v>
      </c>
      <c r="AZ439" s="3" t="str">
        <f>VLOOKUP($B439,[1]queries!$A$2:$V$697,AZ$1,FALSE)</f>
        <v>SELECT T3.Name FROM country AS T1 INNER JOIN borders AS T2 ON T1.Code = T2.Country1 INNER JOIN country AS T3 ON T3.Code = T2.Country2 WHERE T1.Name = 'Bulgaria'</v>
      </c>
      <c r="BA439" s="3" t="str">
        <f>VLOOKUP($B439,[1]queries!$A$2:$V$697,BA$1,FALSE)</f>
        <v>Name all countries in which have border with Bulgaria.</v>
      </c>
      <c r="BB439" s="3">
        <f>VLOOKUP($B439,[1]queries!$A$2:$V$697,BB$1,FALSE)</f>
        <v>5</v>
      </c>
      <c r="BC439" s="3">
        <f>VLOOKUP($B439,[1]queries!$A$2:$V$697,BC$1,FALSE)</f>
        <v>1</v>
      </c>
      <c r="BD439" s="3">
        <f>VLOOKUP($B439,[1]queries!$A$2:$V$697,BD$1,FALSE)</f>
        <v>0</v>
      </c>
      <c r="BE439" s="3">
        <f>VLOOKUP($B439,[1]queries!$A$2:$V$697,BE$1,FALSE)</f>
        <v>1</v>
      </c>
      <c r="BF439" s="3">
        <f>VLOOKUP($B439,[1]queries!$A$2:$V$697,BF$1,FALSE)</f>
        <v>2</v>
      </c>
      <c r="BG439" s="3">
        <f>VLOOKUP($B439,[1]queries!$A$2:$V$697,BG$1,FALSE)</f>
        <v>2</v>
      </c>
      <c r="BH439" s="3">
        <f>VLOOKUP($B439,[1]queries!$A$2:$V$697,BH$1,FALSE)</f>
        <v>1</v>
      </c>
      <c r="BI439" s="3">
        <f>VLOOKUP($B439,[1]queries!$A$2:$V$697,BI$1,FALSE)</f>
        <v>0</v>
      </c>
      <c r="BJ439" s="3">
        <f>VLOOKUP($B439,[1]queries!$A$2:$V$697,BJ$1,FALSE)</f>
        <v>2</v>
      </c>
      <c r="BK439" s="3">
        <f>VLOOKUP($B439,[1]queries!$A$2:$V$697,BK$1,FALSE)</f>
        <v>0</v>
      </c>
      <c r="BL439" s="3">
        <f>VLOOKUP($B439,[1]queries!$A$2:$V$697,BL$1,FALSE)</f>
        <v>0</v>
      </c>
      <c r="BM439" s="3">
        <f>VLOOKUP($B439,[1]queries!$A$2:$V$697,BM$1,FALSE)</f>
        <v>0</v>
      </c>
      <c r="BN439" s="3">
        <f>VLOOKUP($B439,[1]queries!$A$2:$V$697,BN$1,FALSE)</f>
        <v>0</v>
      </c>
      <c r="BO439" s="3">
        <f>VLOOKUP($B439,[1]queries!$A$2:$V$697,BO$1,FALSE)</f>
        <v>0</v>
      </c>
      <c r="BP439" s="3">
        <f>VLOOKUP($B439,[1]queries!$A$2:$V$697,BP$1,FALSE)</f>
        <v>0</v>
      </c>
      <c r="BQ439" s="3" t="str">
        <f>VLOOKUP($B439,[1]queries!$A$2:$V$697,BQ$1,FALSE)</f>
        <v/>
      </c>
      <c r="BR439" s="3">
        <f>VLOOKUP($B439,[1]queries!$A$2:$V$697,BR$1,FALSE)</f>
        <v>3</v>
      </c>
    </row>
    <row r="440" spans="1:70" x14ac:dyDescent="0.2">
      <c r="A440" s="1">
        <v>439</v>
      </c>
      <c r="B440" t="s">
        <v>492</v>
      </c>
      <c r="C440">
        <v>0.83299999999999996</v>
      </c>
      <c r="D440">
        <v>0.83299999999999996</v>
      </c>
      <c r="E440">
        <v>0.83299999999999996</v>
      </c>
      <c r="F440">
        <v>0.83299999999999996</v>
      </c>
      <c r="G440">
        <v>0.83299999999999996</v>
      </c>
      <c r="H440">
        <v>0.83299999999999996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448</v>
      </c>
      <c r="O440">
        <v>65</v>
      </c>
      <c r="P440">
        <v>513</v>
      </c>
      <c r="Q440">
        <v>19155</v>
      </c>
      <c r="R440">
        <v>0.83299999999999996</v>
      </c>
      <c r="S440">
        <v>0.83299999999999996</v>
      </c>
      <c r="T440">
        <v>0.83299999999999996</v>
      </c>
      <c r="U440">
        <v>0.83299999999999996</v>
      </c>
      <c r="V440">
        <v>0.83299999999999996</v>
      </c>
      <c r="W440">
        <v>0.83299999999999996</v>
      </c>
      <c r="X440">
        <v>1</v>
      </c>
      <c r="Y440">
        <v>0</v>
      </c>
      <c r="Z440">
        <v>0</v>
      </c>
      <c r="AA440">
        <v>0</v>
      </c>
      <c r="AB440">
        <v>2</v>
      </c>
      <c r="AC440">
        <v>422</v>
      </c>
      <c r="AD440">
        <v>65</v>
      </c>
      <c r="AE440">
        <v>487</v>
      </c>
      <c r="AF440">
        <v>15752</v>
      </c>
      <c r="AG440">
        <v>0.83299999999999996</v>
      </c>
      <c r="AH440">
        <v>0.83299999999999996</v>
      </c>
      <c r="AI440">
        <v>0.83299999999999996</v>
      </c>
      <c r="AJ440">
        <v>0.83299999999999996</v>
      </c>
      <c r="AK440">
        <v>0.83299999999999996</v>
      </c>
      <c r="AL440">
        <v>0.83299999999999996</v>
      </c>
      <c r="AM440">
        <v>1</v>
      </c>
      <c r="AN440">
        <v>0</v>
      </c>
      <c r="AO440">
        <v>0</v>
      </c>
      <c r="AP440">
        <v>0</v>
      </c>
      <c r="AQ440">
        <v>2</v>
      </c>
      <c r="AR440">
        <v>422</v>
      </c>
      <c r="AS440">
        <v>65</v>
      </c>
      <c r="AT440">
        <v>487</v>
      </c>
      <c r="AU440">
        <v>19136</v>
      </c>
      <c r="AV440">
        <f t="shared" si="19"/>
        <v>0.61099999999999999</v>
      </c>
      <c r="AW440">
        <f t="shared" si="20"/>
        <v>0.61099999999999999</v>
      </c>
      <c r="AX440">
        <f t="shared" si="21"/>
        <v>0.61099999999999999</v>
      </c>
      <c r="AY440" s="3" t="str">
        <f>VLOOKUP($B440,[1]queries!$A$2:$V$697,AY$1,FALSE)</f>
        <v>airport</v>
      </c>
      <c r="AZ440" s="3" t="str">
        <f>VLOOKUP($B440,[1]queries!$A$2:$V$697,AZ$1,FALSE)</f>
        <v>SELECT iata_code, icao_code, airport_name, standard_timezone, city, nation FROM airport WHERE iata_code = 'AAC' AND nation = 'Egypt'</v>
      </c>
      <c r="BA440" s="3" t="str">
        <f>VLOOKUP($B440,[1]queries!$A$2:$V$697,BA$1,FALSE)</f>
        <v>List the iata_code, icao_code, airport_name, standard_timezone, city and nation of airports WHERE iata_code is equal to AAC and nation is equal to Egypt</v>
      </c>
      <c r="BB440" s="3">
        <f>VLOOKUP($B440,[1]queries!$A$2:$V$697,BB$1,FALSE)</f>
        <v>1</v>
      </c>
      <c r="BC440" s="3">
        <f>VLOOKUP($B440,[1]queries!$A$2:$V$697,BC$1,FALSE)</f>
        <v>6</v>
      </c>
      <c r="BD440" s="3">
        <f>VLOOKUP($B440,[1]queries!$A$2:$V$697,BD$1,FALSE)</f>
        <v>0</v>
      </c>
      <c r="BE440" s="3">
        <f>VLOOKUP($B440,[1]queries!$A$2:$V$697,BE$1,FALSE)</f>
        <v>6</v>
      </c>
      <c r="BF440" s="3">
        <f>VLOOKUP($B440,[1]queries!$A$2:$V$697,BF$1,FALSE)</f>
        <v>1</v>
      </c>
      <c r="BG440" s="3">
        <f>VLOOKUP($B440,[1]queries!$A$2:$V$697,BG$1,FALSE)</f>
        <v>0</v>
      </c>
      <c r="BH440" s="3">
        <f>VLOOKUP($B440,[1]queries!$A$2:$V$697,BH$1,FALSE)</f>
        <v>2</v>
      </c>
      <c r="BI440" s="3">
        <f>VLOOKUP($B440,[1]queries!$A$2:$V$697,BI$1,FALSE)</f>
        <v>0</v>
      </c>
      <c r="BJ440" s="3">
        <f>VLOOKUP($B440,[1]queries!$A$2:$V$697,BJ$1,FALSE)</f>
        <v>0</v>
      </c>
      <c r="BK440" s="3">
        <f>VLOOKUP($B440,[1]queries!$A$2:$V$697,BK$1,FALSE)</f>
        <v>0</v>
      </c>
      <c r="BL440" s="3">
        <f>VLOOKUP($B440,[1]queries!$A$2:$V$697,BL$1,FALSE)</f>
        <v>0</v>
      </c>
      <c r="BM440" s="3">
        <f>VLOOKUP($B440,[1]queries!$A$2:$V$697,BM$1,FALSE)</f>
        <v>0</v>
      </c>
      <c r="BN440" s="3">
        <f>VLOOKUP($B440,[1]queries!$A$2:$V$697,BN$1,FALSE)</f>
        <v>0</v>
      </c>
      <c r="BO440" s="3">
        <f>VLOOKUP($B440,[1]queries!$A$2:$V$697,BO$1,FALSE)</f>
        <v>0</v>
      </c>
      <c r="BP440" s="3">
        <f>VLOOKUP($B440,[1]queries!$A$2:$V$697,BP$1,FALSE)</f>
        <v>0</v>
      </c>
      <c r="BQ440" s="3" t="str">
        <f>VLOOKUP($B440,[1]queries!$A$2:$V$697,BQ$1,FALSE)</f>
        <v/>
      </c>
      <c r="BR440" s="3" t="str">
        <f>VLOOKUP($B440,[1]queries!$A$2:$V$697,BR$1,FALSE)</f>
        <v/>
      </c>
    </row>
    <row r="441" spans="1:70" x14ac:dyDescent="0.2">
      <c r="A441" s="1">
        <v>440</v>
      </c>
      <c r="B441" t="s">
        <v>493</v>
      </c>
      <c r="C441">
        <v>0.66700000000000004</v>
      </c>
      <c r="D441">
        <v>0.66700000000000004</v>
      </c>
      <c r="E441">
        <v>0.66700000000000004</v>
      </c>
      <c r="F441">
        <v>0.66700000000000004</v>
      </c>
      <c r="G441">
        <v>0.66700000000000004</v>
      </c>
      <c r="H441">
        <v>0.66700000000000004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451</v>
      </c>
      <c r="O441">
        <v>107</v>
      </c>
      <c r="P441">
        <v>558</v>
      </c>
      <c r="Q441">
        <v>18829</v>
      </c>
      <c r="R441">
        <v>0.66700000000000004</v>
      </c>
      <c r="S441">
        <v>0.66700000000000004</v>
      </c>
      <c r="T441">
        <v>0.66700000000000004</v>
      </c>
      <c r="U441">
        <v>0.66700000000000004</v>
      </c>
      <c r="V441">
        <v>0.66700000000000004</v>
      </c>
      <c r="W441">
        <v>0.66700000000000004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425</v>
      </c>
      <c r="AD441">
        <v>66</v>
      </c>
      <c r="AE441">
        <v>491</v>
      </c>
      <c r="AF441">
        <v>21437</v>
      </c>
      <c r="AG441">
        <v>0.66700000000000004</v>
      </c>
      <c r="AH441">
        <v>0.66700000000000004</v>
      </c>
      <c r="AI441">
        <v>0.66700000000000004</v>
      </c>
      <c r="AJ441">
        <v>0.66700000000000004</v>
      </c>
      <c r="AK441">
        <v>0.66700000000000004</v>
      </c>
      <c r="AL441">
        <v>0.66700000000000004</v>
      </c>
      <c r="AM441">
        <v>1</v>
      </c>
      <c r="AN441">
        <v>0</v>
      </c>
      <c r="AO441">
        <v>0</v>
      </c>
      <c r="AP441">
        <v>0</v>
      </c>
      <c r="AQ441">
        <v>2</v>
      </c>
      <c r="AR441">
        <v>425</v>
      </c>
      <c r="AS441">
        <v>66</v>
      </c>
      <c r="AT441">
        <v>491</v>
      </c>
      <c r="AU441">
        <v>18421</v>
      </c>
      <c r="AV441">
        <f t="shared" si="19"/>
        <v>0.55566666666666664</v>
      </c>
      <c r="AW441">
        <f t="shared" si="20"/>
        <v>0.55566666666666664</v>
      </c>
      <c r="AX441">
        <f t="shared" si="21"/>
        <v>0.55566666666666664</v>
      </c>
      <c r="AY441" s="3" t="str">
        <f>VLOOKUP($B441,[1]queries!$A$2:$V$697,AY$1,FALSE)</f>
        <v>airport</v>
      </c>
      <c r="AZ441" s="3" t="str">
        <f>VLOOKUP($B441,[1]queries!$A$2:$V$697,AZ$1,FALSE)</f>
        <v>SELECT iata_code, icao_code, airport_name, standard_timezone, city, nation FROM airport WHERE iata_code = 'AAB' AND nation = 'Australia'</v>
      </c>
      <c r="BA441" s="3" t="str">
        <f>VLOOKUP($B441,[1]queries!$A$2:$V$697,BA$1,FALSE)</f>
        <v>List the iata_code, icao_code, airport_name, standard_timezone, city and nation of airports WHERE iata_code is equal to AAB and nation is equal to Australia</v>
      </c>
      <c r="BB441" s="3">
        <f>VLOOKUP($B441,[1]queries!$A$2:$V$697,BB$1,FALSE)</f>
        <v>1</v>
      </c>
      <c r="BC441" s="3">
        <f>VLOOKUP($B441,[1]queries!$A$2:$V$697,BC$1,FALSE)</f>
        <v>6</v>
      </c>
      <c r="BD441" s="3">
        <f>VLOOKUP($B441,[1]queries!$A$2:$V$697,BD$1,FALSE)</f>
        <v>0</v>
      </c>
      <c r="BE441" s="3">
        <f>VLOOKUP($B441,[1]queries!$A$2:$V$697,BE$1,FALSE)</f>
        <v>6</v>
      </c>
      <c r="BF441" s="3">
        <f>VLOOKUP($B441,[1]queries!$A$2:$V$697,BF$1,FALSE)</f>
        <v>1</v>
      </c>
      <c r="BG441" s="3">
        <f>VLOOKUP($B441,[1]queries!$A$2:$V$697,BG$1,FALSE)</f>
        <v>0</v>
      </c>
      <c r="BH441" s="3">
        <f>VLOOKUP($B441,[1]queries!$A$2:$V$697,BH$1,FALSE)</f>
        <v>2</v>
      </c>
      <c r="BI441" s="3">
        <f>VLOOKUP($B441,[1]queries!$A$2:$V$697,BI$1,FALSE)</f>
        <v>0</v>
      </c>
      <c r="BJ441" s="3">
        <f>VLOOKUP($B441,[1]queries!$A$2:$V$697,BJ$1,FALSE)</f>
        <v>0</v>
      </c>
      <c r="BK441" s="3">
        <f>VLOOKUP($B441,[1]queries!$A$2:$V$697,BK$1,FALSE)</f>
        <v>0</v>
      </c>
      <c r="BL441" s="3">
        <f>VLOOKUP($B441,[1]queries!$A$2:$V$697,BL$1,FALSE)</f>
        <v>0</v>
      </c>
      <c r="BM441" s="3">
        <f>VLOOKUP($B441,[1]queries!$A$2:$V$697,BM$1,FALSE)</f>
        <v>0</v>
      </c>
      <c r="BN441" s="3">
        <f>VLOOKUP($B441,[1]queries!$A$2:$V$697,BN$1,FALSE)</f>
        <v>0</v>
      </c>
      <c r="BO441" s="3">
        <f>VLOOKUP($B441,[1]queries!$A$2:$V$697,BO$1,FALSE)</f>
        <v>0</v>
      </c>
      <c r="BP441" s="3">
        <f>VLOOKUP($B441,[1]queries!$A$2:$V$697,BP$1,FALSE)</f>
        <v>0</v>
      </c>
      <c r="BQ441" s="3" t="str">
        <f>VLOOKUP($B441,[1]queries!$A$2:$V$697,BQ$1,FALSE)</f>
        <v/>
      </c>
      <c r="BR441" s="3" t="str">
        <f>VLOOKUP($B441,[1]queries!$A$2:$V$697,BR$1,FALSE)</f>
        <v/>
      </c>
    </row>
    <row r="442" spans="1:70" x14ac:dyDescent="0.2">
      <c r="A442" s="1">
        <v>441</v>
      </c>
      <c r="B442" t="s">
        <v>494</v>
      </c>
      <c r="C442">
        <v>0.85699999999999998</v>
      </c>
      <c r="D442">
        <v>0.85699999999999998</v>
      </c>
      <c r="E442">
        <v>0.85699999999999998</v>
      </c>
      <c r="F442">
        <v>0.85699999999999998</v>
      </c>
      <c r="G442">
        <v>0.85699999999999998</v>
      </c>
      <c r="H442">
        <v>0.85699999999999998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512</v>
      </c>
      <c r="O442">
        <v>83</v>
      </c>
      <c r="P442">
        <v>595</v>
      </c>
      <c r="Q442">
        <v>16789</v>
      </c>
      <c r="R442">
        <v>0.71399999999999997</v>
      </c>
      <c r="S442">
        <v>0.71399999999999997</v>
      </c>
      <c r="T442">
        <v>0.71399999999999997</v>
      </c>
      <c r="U442">
        <v>0.71399999999999997</v>
      </c>
      <c r="V442">
        <v>0.71399999999999997</v>
      </c>
      <c r="W442">
        <v>0.71399999999999997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490</v>
      </c>
      <c r="AD442">
        <v>82</v>
      </c>
      <c r="AE442">
        <v>572</v>
      </c>
      <c r="AF442">
        <v>15300</v>
      </c>
      <c r="AG442">
        <v>0.71399999999999997</v>
      </c>
      <c r="AH442">
        <v>0.71399999999999997</v>
      </c>
      <c r="AI442">
        <v>0.71399999999999997</v>
      </c>
      <c r="AJ442">
        <v>0.71399999999999997</v>
      </c>
      <c r="AK442">
        <v>0.71399999999999997</v>
      </c>
      <c r="AL442">
        <v>0.71399999999999997</v>
      </c>
      <c r="AM442">
        <v>1</v>
      </c>
      <c r="AN442">
        <v>0</v>
      </c>
      <c r="AO442">
        <v>0</v>
      </c>
      <c r="AP442">
        <v>0</v>
      </c>
      <c r="AQ442">
        <v>2</v>
      </c>
      <c r="AR442">
        <v>502</v>
      </c>
      <c r="AS442">
        <v>96</v>
      </c>
      <c r="AT442">
        <v>598</v>
      </c>
      <c r="AU442">
        <v>17048</v>
      </c>
      <c r="AV442">
        <f t="shared" si="19"/>
        <v>0.61899999999999999</v>
      </c>
      <c r="AW442">
        <f t="shared" si="20"/>
        <v>0.57133333333333336</v>
      </c>
      <c r="AX442">
        <f t="shared" si="21"/>
        <v>0.57133333333333336</v>
      </c>
      <c r="AY442" s="3" t="str">
        <f>VLOOKUP($B442,[1]queries!$A$2:$V$697,AY$1,FALSE)</f>
        <v>chemical_element</v>
      </c>
      <c r="AZ442" s="3" t="str">
        <f>VLOOKUP($B442,[1]queries!$A$2:$V$697,AZ$1,FALSE)</f>
        <v>SELECT atomic_number, symbol, element, periodic_table_group, period, block, atomic_weight, origin, phase FROM chemical_element WHERE atomic_number = 1</v>
      </c>
      <c r="BA442" s="3" t="str">
        <f>VLOOKUP($B442,[1]queries!$A$2:$V$697,BA$1,FALSE)</f>
        <v>List the atomic_number, symbol, element, periodic_table_group, period, block, atomic_weight, origin and phase of chemical_elements WHERE atomic_number is equal to 1</v>
      </c>
      <c r="BB442" s="3">
        <f>VLOOKUP($B442,[1]queries!$A$2:$V$697,BB$1,FALSE)</f>
        <v>1</v>
      </c>
      <c r="BC442" s="3">
        <f>VLOOKUP($B442,[1]queries!$A$2:$V$697,BC$1,FALSE)</f>
        <v>9</v>
      </c>
      <c r="BD442" s="3">
        <f>VLOOKUP($B442,[1]queries!$A$2:$V$697,BD$1,FALSE)</f>
        <v>3</v>
      </c>
      <c r="BE442" s="3">
        <f>VLOOKUP($B442,[1]queries!$A$2:$V$697,BE$1,FALSE)</f>
        <v>6</v>
      </c>
      <c r="BF442" s="3">
        <f>VLOOKUP($B442,[1]queries!$A$2:$V$697,BF$1,FALSE)</f>
        <v>1</v>
      </c>
      <c r="BG442" s="3">
        <f>VLOOKUP($B442,[1]queries!$A$2:$V$697,BG$1,FALSE)</f>
        <v>1</v>
      </c>
      <c r="BH442" s="3">
        <f>VLOOKUP($B442,[1]queries!$A$2:$V$697,BH$1,FALSE)</f>
        <v>0</v>
      </c>
      <c r="BI442" s="3">
        <f>VLOOKUP($B442,[1]queries!$A$2:$V$697,BI$1,FALSE)</f>
        <v>0</v>
      </c>
      <c r="BJ442" s="3">
        <f>VLOOKUP($B442,[1]queries!$A$2:$V$697,BJ$1,FALSE)</f>
        <v>0</v>
      </c>
      <c r="BK442" s="3">
        <f>VLOOKUP($B442,[1]queries!$A$2:$V$697,BK$1,FALSE)</f>
        <v>0</v>
      </c>
      <c r="BL442" s="3">
        <f>VLOOKUP($B442,[1]queries!$A$2:$V$697,BL$1,FALSE)</f>
        <v>0</v>
      </c>
      <c r="BM442" s="3">
        <f>VLOOKUP($B442,[1]queries!$A$2:$V$697,BM$1,FALSE)</f>
        <v>0</v>
      </c>
      <c r="BN442" s="3">
        <f>VLOOKUP($B442,[1]queries!$A$2:$V$697,BN$1,FALSE)</f>
        <v>0</v>
      </c>
      <c r="BO442" s="3">
        <f>VLOOKUP($B442,[1]queries!$A$2:$V$697,BO$1,FALSE)</f>
        <v>0</v>
      </c>
      <c r="BP442" s="3">
        <f>VLOOKUP($B442,[1]queries!$A$2:$V$697,BP$1,FALSE)</f>
        <v>0</v>
      </c>
      <c r="BQ442" s="3">
        <f>VLOOKUP($B442,[1]queries!$A$2:$V$697,BQ$1,FALSE)</f>
        <v>9</v>
      </c>
      <c r="BR442" s="3" t="str">
        <f>VLOOKUP($B442,[1]queries!$A$2:$V$697,BR$1,FALSE)</f>
        <v/>
      </c>
    </row>
    <row r="443" spans="1:70" x14ac:dyDescent="0.2">
      <c r="A443" s="1">
        <v>442</v>
      </c>
      <c r="B443" t="s">
        <v>495</v>
      </c>
      <c r="C443">
        <v>0.45800000000000002</v>
      </c>
      <c r="D443">
        <v>0.55900000000000005</v>
      </c>
      <c r="E443">
        <v>6.2E-2</v>
      </c>
      <c r="F443">
        <v>0.31</v>
      </c>
      <c r="G443">
        <v>0.109</v>
      </c>
      <c r="H443">
        <v>0.39900000000000002</v>
      </c>
      <c r="I443">
        <v>8.1000000000000003E-2</v>
      </c>
      <c r="J443">
        <v>0</v>
      </c>
      <c r="K443">
        <v>0</v>
      </c>
      <c r="L443">
        <v>0</v>
      </c>
      <c r="M443">
        <v>3</v>
      </c>
      <c r="N443">
        <v>2584</v>
      </c>
      <c r="O443">
        <v>1623</v>
      </c>
      <c r="P443">
        <v>4207</v>
      </c>
      <c r="Q443">
        <v>36616</v>
      </c>
      <c r="R443">
        <v>0.69</v>
      </c>
      <c r="S443">
        <v>0.749</v>
      </c>
      <c r="T443">
        <v>0.29599999999999999</v>
      </c>
      <c r="U443">
        <v>0.39400000000000002</v>
      </c>
      <c r="V443">
        <v>0.41399999999999998</v>
      </c>
      <c r="W443">
        <v>0.51700000000000002</v>
      </c>
      <c r="X443">
        <v>0.26600000000000001</v>
      </c>
      <c r="Y443">
        <v>0</v>
      </c>
      <c r="Z443">
        <v>0</v>
      </c>
      <c r="AA443">
        <v>0</v>
      </c>
      <c r="AB443">
        <v>4</v>
      </c>
      <c r="AC443">
        <v>3404</v>
      </c>
      <c r="AD443">
        <v>7376</v>
      </c>
      <c r="AE443">
        <v>10780</v>
      </c>
      <c r="AF443">
        <v>81792</v>
      </c>
      <c r="AG443">
        <v>0.72499999999999998</v>
      </c>
      <c r="AH443">
        <v>0.76</v>
      </c>
      <c r="AI443">
        <v>0.28399999999999997</v>
      </c>
      <c r="AJ443">
        <v>0.38800000000000001</v>
      </c>
      <c r="AK443">
        <v>0.40899999999999997</v>
      </c>
      <c r="AL443">
        <v>0.51300000000000001</v>
      </c>
      <c r="AM443">
        <v>0.22600000000000001</v>
      </c>
      <c r="AN443">
        <v>0</v>
      </c>
      <c r="AO443">
        <v>0</v>
      </c>
      <c r="AP443">
        <v>0</v>
      </c>
      <c r="AQ443">
        <v>2</v>
      </c>
      <c r="AR443">
        <v>3233</v>
      </c>
      <c r="AS443">
        <v>4098</v>
      </c>
      <c r="AT443">
        <v>7331</v>
      </c>
      <c r="AU443">
        <v>46961</v>
      </c>
      <c r="AV443">
        <f t="shared" si="19"/>
        <v>0.16</v>
      </c>
      <c r="AW443">
        <f t="shared" si="20"/>
        <v>0.26100000000000001</v>
      </c>
      <c r="AX443">
        <f t="shared" si="21"/>
        <v>0.24633333333333332</v>
      </c>
      <c r="AY443" s="3" t="str">
        <f>VLOOKUP($B443,[1]queries!$A$2:$V$697,AY$1,FALSE)</f>
        <v>nobel_prize</v>
      </c>
      <c r="AZ443" s="3" t="str">
        <f>VLOOKUP($B443,[1]queries!$A$2:$V$697,AZ$1,FALSE)</f>
        <v>SELECT nobel_prize_laureate, nobel_prize, nobel_prize_year, nationality, birth_year FROM nobel_prize WHERE nobel_prize_year &lt;= 1974 AND birth_year &lt;= 1898</v>
      </c>
      <c r="BA443" s="3" t="str">
        <f>VLOOKUP($B443,[1]queries!$A$2:$V$697,BA$1,FALSE)</f>
        <v>List the nobel_prize_laureate, nobel_prize, nobel_prize_year, nationality and birth_year of nobel_prizes WHERE nobel_prize_year is smaller or equal than 1974 and birth_year is smaller or equal than 1898</v>
      </c>
      <c r="BB443" s="3">
        <f>VLOOKUP($B443,[1]queries!$A$2:$V$697,BB$1,FALSE)</f>
        <v>297</v>
      </c>
      <c r="BC443" s="3">
        <f>VLOOKUP($B443,[1]queries!$A$2:$V$697,BC$1,FALSE)</f>
        <v>5</v>
      </c>
      <c r="BD443" s="3">
        <f>VLOOKUP($B443,[1]queries!$A$2:$V$697,BD$1,FALSE)</f>
        <v>2</v>
      </c>
      <c r="BE443" s="3">
        <f>VLOOKUP($B443,[1]queries!$A$2:$V$697,BE$1,FALSE)</f>
        <v>3</v>
      </c>
      <c r="BF443" s="3">
        <f>VLOOKUP($B443,[1]queries!$A$2:$V$697,BF$1,FALSE)</f>
        <v>1</v>
      </c>
      <c r="BG443" s="3">
        <f>VLOOKUP($B443,[1]queries!$A$2:$V$697,BG$1,FALSE)</f>
        <v>2</v>
      </c>
      <c r="BH443" s="3">
        <f>VLOOKUP($B443,[1]queries!$A$2:$V$697,BH$1,FALSE)</f>
        <v>0</v>
      </c>
      <c r="BI443" s="3">
        <f>VLOOKUP($B443,[1]queries!$A$2:$V$697,BI$1,FALSE)</f>
        <v>0</v>
      </c>
      <c r="BJ443" s="3">
        <f>VLOOKUP($B443,[1]queries!$A$2:$V$697,BJ$1,FALSE)</f>
        <v>0</v>
      </c>
      <c r="BK443" s="3">
        <f>VLOOKUP($B443,[1]queries!$A$2:$V$697,BK$1,FALSE)</f>
        <v>0</v>
      </c>
      <c r="BL443" s="3">
        <f>VLOOKUP($B443,[1]queries!$A$2:$V$697,BL$1,FALSE)</f>
        <v>0</v>
      </c>
      <c r="BM443" s="3">
        <f>VLOOKUP($B443,[1]queries!$A$2:$V$697,BM$1,FALSE)</f>
        <v>0</v>
      </c>
      <c r="BN443" s="3">
        <f>VLOOKUP($B443,[1]queries!$A$2:$V$697,BN$1,FALSE)</f>
        <v>0</v>
      </c>
      <c r="BO443" s="3">
        <f>VLOOKUP($B443,[1]queries!$A$2:$V$697,BO$1,FALSE)</f>
        <v>0</v>
      </c>
      <c r="BP443" s="3">
        <f>VLOOKUP($B443,[1]queries!$A$2:$V$697,BP$1,FALSE)</f>
        <v>0</v>
      </c>
      <c r="BQ443" s="3">
        <f>VLOOKUP($B443,[1]queries!$A$2:$V$697,BQ$1,FALSE)</f>
        <v>5</v>
      </c>
      <c r="BR443" s="3" t="str">
        <f>VLOOKUP($B443,[1]queries!$A$2:$V$697,BR$1,FALSE)</f>
        <v/>
      </c>
    </row>
    <row r="444" spans="1:70" x14ac:dyDescent="0.2">
      <c r="A444" s="1">
        <v>443</v>
      </c>
      <c r="B444" t="s">
        <v>496</v>
      </c>
      <c r="C444">
        <v>0.17599999999999999</v>
      </c>
      <c r="D444">
        <v>0.17599999999999999</v>
      </c>
      <c r="E444">
        <v>0.33300000000000002</v>
      </c>
      <c r="F444">
        <v>0.33300000000000002</v>
      </c>
      <c r="G444">
        <v>0.23100000000000001</v>
      </c>
      <c r="H444">
        <v>0.23100000000000001</v>
      </c>
      <c r="I444">
        <v>0.42899999999999999</v>
      </c>
      <c r="J444">
        <v>0</v>
      </c>
      <c r="K444">
        <v>0</v>
      </c>
      <c r="L444">
        <v>0</v>
      </c>
      <c r="M444">
        <v>3</v>
      </c>
      <c r="N444">
        <v>1232</v>
      </c>
      <c r="O444">
        <v>466</v>
      </c>
      <c r="P444">
        <v>1698</v>
      </c>
      <c r="Q444">
        <v>29496</v>
      </c>
      <c r="R444">
        <v>0.222</v>
      </c>
      <c r="S444">
        <v>0.222</v>
      </c>
      <c r="T444">
        <v>0.222</v>
      </c>
      <c r="U444">
        <v>0.222</v>
      </c>
      <c r="V444">
        <v>0.222</v>
      </c>
      <c r="W444">
        <v>0.222</v>
      </c>
      <c r="X444">
        <v>1</v>
      </c>
      <c r="Y444">
        <v>0</v>
      </c>
      <c r="Z444">
        <v>0</v>
      </c>
      <c r="AA444">
        <v>0</v>
      </c>
      <c r="AB444">
        <v>2</v>
      </c>
      <c r="AC444">
        <v>568</v>
      </c>
      <c r="AD444">
        <v>189</v>
      </c>
      <c r="AE444">
        <v>757</v>
      </c>
      <c r="AF444">
        <v>19646</v>
      </c>
      <c r="AG444">
        <v>0.33300000000000002</v>
      </c>
      <c r="AH444">
        <v>0.53300000000000003</v>
      </c>
      <c r="AI444">
        <v>0.55600000000000005</v>
      </c>
      <c r="AJ444">
        <v>0.55600000000000005</v>
      </c>
      <c r="AK444">
        <v>0.41699999999999998</v>
      </c>
      <c r="AL444">
        <v>0.54400000000000004</v>
      </c>
      <c r="AM444">
        <v>0.5</v>
      </c>
      <c r="AN444">
        <v>0</v>
      </c>
      <c r="AO444">
        <v>0</v>
      </c>
      <c r="AP444">
        <v>0</v>
      </c>
      <c r="AQ444">
        <v>3</v>
      </c>
      <c r="AR444">
        <v>1034</v>
      </c>
      <c r="AS444">
        <v>373</v>
      </c>
      <c r="AT444">
        <v>1407</v>
      </c>
      <c r="AU444">
        <v>30148</v>
      </c>
      <c r="AV444">
        <f t="shared" si="19"/>
        <v>0.22</v>
      </c>
      <c r="AW444">
        <f t="shared" si="20"/>
        <v>0.40733333333333333</v>
      </c>
      <c r="AX444">
        <f t="shared" si="21"/>
        <v>0.34800000000000003</v>
      </c>
      <c r="AY444" s="3" t="str">
        <f>VLOOKUP($B444,[1]queries!$A$2:$V$697,AY$1,FALSE)</f>
        <v>nobel_prize</v>
      </c>
      <c r="AZ444" s="3" t="str">
        <f>VLOOKUP($B444,[1]queries!$A$2:$V$697,AZ$1,FALSE)</f>
        <v>SELECT nobel_prize_laureate, nobel_prize, nobel_prize_year, nationality, birth_year FROM nobel_prize WHERE nobel_prize_year = 1974 AND birth_year = 1898</v>
      </c>
      <c r="BA444" s="3" t="str">
        <f>VLOOKUP($B444,[1]queries!$A$2:$V$697,BA$1,FALSE)</f>
        <v>List the nobel_prize_laureate, nobel_prize, nobel_prize_year, nationality and birth_year of nobel_prizes WHERE nobel_prize_year is equal to 1974 and birth_year is equal to 1898</v>
      </c>
      <c r="BB444" s="3">
        <f>VLOOKUP($B444,[1]queries!$A$2:$V$697,BB$1,FALSE)</f>
        <v>3</v>
      </c>
      <c r="BC444" s="3">
        <f>VLOOKUP($B444,[1]queries!$A$2:$V$697,BC$1,FALSE)</f>
        <v>5</v>
      </c>
      <c r="BD444" s="3">
        <f>VLOOKUP($B444,[1]queries!$A$2:$V$697,BD$1,FALSE)</f>
        <v>2</v>
      </c>
      <c r="BE444" s="3">
        <f>VLOOKUP($B444,[1]queries!$A$2:$V$697,BE$1,FALSE)</f>
        <v>3</v>
      </c>
      <c r="BF444" s="3">
        <f>VLOOKUP($B444,[1]queries!$A$2:$V$697,BF$1,FALSE)</f>
        <v>1</v>
      </c>
      <c r="BG444" s="3">
        <f>VLOOKUP($B444,[1]queries!$A$2:$V$697,BG$1,FALSE)</f>
        <v>2</v>
      </c>
      <c r="BH444" s="3">
        <f>VLOOKUP($B444,[1]queries!$A$2:$V$697,BH$1,FALSE)</f>
        <v>0</v>
      </c>
      <c r="BI444" s="3">
        <f>VLOOKUP($B444,[1]queries!$A$2:$V$697,BI$1,FALSE)</f>
        <v>0</v>
      </c>
      <c r="BJ444" s="3">
        <f>VLOOKUP($B444,[1]queries!$A$2:$V$697,BJ$1,FALSE)</f>
        <v>0</v>
      </c>
      <c r="BK444" s="3">
        <f>VLOOKUP($B444,[1]queries!$A$2:$V$697,BK$1,FALSE)</f>
        <v>0</v>
      </c>
      <c r="BL444" s="3">
        <f>VLOOKUP($B444,[1]queries!$A$2:$V$697,BL$1,FALSE)</f>
        <v>0</v>
      </c>
      <c r="BM444" s="3">
        <f>VLOOKUP($B444,[1]queries!$A$2:$V$697,BM$1,FALSE)</f>
        <v>0</v>
      </c>
      <c r="BN444" s="3">
        <f>VLOOKUP($B444,[1]queries!$A$2:$V$697,BN$1,FALSE)</f>
        <v>0</v>
      </c>
      <c r="BO444" s="3">
        <f>VLOOKUP($B444,[1]queries!$A$2:$V$697,BO$1,FALSE)</f>
        <v>0</v>
      </c>
      <c r="BP444" s="3">
        <f>VLOOKUP($B444,[1]queries!$A$2:$V$697,BP$1,FALSE)</f>
        <v>0</v>
      </c>
      <c r="BQ444" s="3">
        <f>VLOOKUP($B444,[1]queries!$A$2:$V$697,BQ$1,FALSE)</f>
        <v>5</v>
      </c>
      <c r="BR444" s="3" t="str">
        <f>VLOOKUP($B444,[1]queries!$A$2:$V$697,BR$1,FALSE)</f>
        <v/>
      </c>
    </row>
    <row r="445" spans="1:70" x14ac:dyDescent="0.2">
      <c r="A445" s="1">
        <v>444</v>
      </c>
      <c r="B445" t="s">
        <v>497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</v>
      </c>
      <c r="N445">
        <v>5587</v>
      </c>
      <c r="O445">
        <v>1663</v>
      </c>
      <c r="P445">
        <v>7250</v>
      </c>
      <c r="Q445">
        <v>41738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0.33300000000000002</v>
      </c>
      <c r="Y445">
        <v>0</v>
      </c>
      <c r="Z445">
        <v>0</v>
      </c>
      <c r="AA445">
        <v>0</v>
      </c>
      <c r="AB445">
        <v>3</v>
      </c>
      <c r="AC445">
        <v>803</v>
      </c>
      <c r="AD445">
        <v>213</v>
      </c>
      <c r="AE445">
        <v>1016</v>
      </c>
      <c r="AF445">
        <v>9982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0.5</v>
      </c>
      <c r="AN445">
        <v>0</v>
      </c>
      <c r="AO445">
        <v>0</v>
      </c>
      <c r="AP445">
        <v>0</v>
      </c>
      <c r="AQ445">
        <v>3</v>
      </c>
      <c r="AR445">
        <v>795</v>
      </c>
      <c r="AS445">
        <v>153</v>
      </c>
      <c r="AT445">
        <v>948</v>
      </c>
      <c r="AU445">
        <v>11633</v>
      </c>
      <c r="AV445">
        <f t="shared" si="19"/>
        <v>0</v>
      </c>
      <c r="AW445">
        <f t="shared" si="20"/>
        <v>0.111</v>
      </c>
      <c r="AX445">
        <f t="shared" si="21"/>
        <v>0.16666666666666666</v>
      </c>
      <c r="AY445" s="3" t="str">
        <f>VLOOKUP($B445,[1]queries!$A$2:$V$697,AY$1,FALSE)</f>
        <v>movie</v>
      </c>
      <c r="AZ445" s="3" t="str">
        <f>VLOOKUP($B445,[1]queries!$A$2:$V$697,AZ$1,FALSE)</f>
        <v>SELECT T2.date_of_birth FROM characters AS T1 INNER JOIN actor AS T2 ON T1.actorid = T2.actorid WHERE T1.character_name = 'Sully'</v>
      </c>
      <c r="BA445" s="3" t="str">
        <f>VLOOKUP($B445,[1]queries!$A$2:$V$697,BA$1,FALSE)</f>
        <v>When is the birthday of the actor who played "Sully"?</v>
      </c>
      <c r="BB445" s="3">
        <f>VLOOKUP($B445,[1]queries!$A$2:$V$697,BB$1,FALSE)</f>
        <v>1</v>
      </c>
      <c r="BC445" s="3">
        <f>VLOOKUP($B445,[1]queries!$A$2:$V$697,BC$1,FALSE)</f>
        <v>1</v>
      </c>
      <c r="BD445" s="3">
        <f>VLOOKUP($B445,[1]queries!$A$2:$V$697,BD$1,FALSE)</f>
        <v>0</v>
      </c>
      <c r="BE445" s="3">
        <f>VLOOKUP($B445,[1]queries!$A$2:$V$697,BE$1,FALSE)</f>
        <v>1</v>
      </c>
      <c r="BF445" s="3">
        <f>VLOOKUP($B445,[1]queries!$A$2:$V$697,BF$1,FALSE)</f>
        <v>2</v>
      </c>
      <c r="BG445" s="3">
        <f>VLOOKUP($B445,[1]queries!$A$2:$V$697,BG$1,FALSE)</f>
        <v>1</v>
      </c>
      <c r="BH445" s="3">
        <f>VLOOKUP($B445,[1]queries!$A$2:$V$697,BH$1,FALSE)</f>
        <v>1</v>
      </c>
      <c r="BI445" s="3">
        <f>VLOOKUP($B445,[1]queries!$A$2:$V$697,BI$1,FALSE)</f>
        <v>0</v>
      </c>
      <c r="BJ445" s="3">
        <f>VLOOKUP($B445,[1]queries!$A$2:$V$697,BJ$1,FALSE)</f>
        <v>1</v>
      </c>
      <c r="BK445" s="3">
        <f>VLOOKUP($B445,[1]queries!$A$2:$V$697,BK$1,FALSE)</f>
        <v>0</v>
      </c>
      <c r="BL445" s="3">
        <f>VLOOKUP($B445,[1]queries!$A$2:$V$697,BL$1,FALSE)</f>
        <v>0</v>
      </c>
      <c r="BM445" s="3">
        <f>VLOOKUP($B445,[1]queries!$A$2:$V$697,BM$1,FALSE)</f>
        <v>0</v>
      </c>
      <c r="BN445" s="3">
        <f>VLOOKUP($B445,[1]queries!$A$2:$V$697,BN$1,FALSE)</f>
        <v>0</v>
      </c>
      <c r="BO445" s="3">
        <f>VLOOKUP($B445,[1]queries!$A$2:$V$697,BO$1,FALSE)</f>
        <v>0</v>
      </c>
      <c r="BP445" s="3">
        <f>VLOOKUP($B445,[1]queries!$A$2:$V$697,BP$1,FALSE)</f>
        <v>0</v>
      </c>
      <c r="BQ445" s="3" t="str">
        <f>VLOOKUP($B445,[1]queries!$A$2:$V$697,BQ$1,FALSE)</f>
        <v/>
      </c>
      <c r="BR445" s="3">
        <f>VLOOKUP($B445,[1]queries!$A$2:$V$697,BR$1,FALSE)</f>
        <v>2</v>
      </c>
    </row>
    <row r="446" spans="1:70" x14ac:dyDescent="0.2">
      <c r="A446" s="1">
        <v>445</v>
      </c>
      <c r="B446" t="s">
        <v>498</v>
      </c>
      <c r="C446">
        <v>0.86699999999999999</v>
      </c>
      <c r="D446">
        <v>0.874</v>
      </c>
      <c r="E446">
        <v>0.216</v>
      </c>
      <c r="F446">
        <v>0.34100000000000003</v>
      </c>
      <c r="G446">
        <v>0.34599999999999997</v>
      </c>
      <c r="H446">
        <v>0.49099999999999999</v>
      </c>
      <c r="I446">
        <v>0.114</v>
      </c>
      <c r="J446">
        <v>0</v>
      </c>
      <c r="K446">
        <v>0</v>
      </c>
      <c r="L446">
        <v>0</v>
      </c>
      <c r="M446">
        <v>2</v>
      </c>
      <c r="N446">
        <v>2809</v>
      </c>
      <c r="O446">
        <v>3417</v>
      </c>
      <c r="P446">
        <v>6226</v>
      </c>
      <c r="Q446">
        <v>42943</v>
      </c>
      <c r="R446">
        <v>0.78200000000000003</v>
      </c>
      <c r="S446">
        <v>0.79300000000000004</v>
      </c>
      <c r="T446">
        <v>0.27900000000000003</v>
      </c>
      <c r="U446">
        <v>0.38</v>
      </c>
      <c r="V446">
        <v>0.41099999999999998</v>
      </c>
      <c r="W446">
        <v>0.51400000000000001</v>
      </c>
      <c r="X446">
        <v>0.20699999999999999</v>
      </c>
      <c r="Y446">
        <v>0</v>
      </c>
      <c r="Z446">
        <v>0</v>
      </c>
      <c r="AA446">
        <v>0</v>
      </c>
      <c r="AB446">
        <v>3</v>
      </c>
      <c r="AC446">
        <v>6999</v>
      </c>
      <c r="AD446">
        <v>4840</v>
      </c>
      <c r="AE446">
        <v>11839</v>
      </c>
      <c r="AF446">
        <v>67971</v>
      </c>
      <c r="AG446">
        <v>0.81799999999999995</v>
      </c>
      <c r="AH446">
        <v>0.82399999999999995</v>
      </c>
      <c r="AI446">
        <v>0.25600000000000001</v>
      </c>
      <c r="AJ446">
        <v>0.34699999999999998</v>
      </c>
      <c r="AK446">
        <v>0.39</v>
      </c>
      <c r="AL446">
        <v>0.48799999999999999</v>
      </c>
      <c r="AM446">
        <v>0.16300000000000001</v>
      </c>
      <c r="AN446">
        <v>0</v>
      </c>
      <c r="AO446">
        <v>0</v>
      </c>
      <c r="AP446">
        <v>0</v>
      </c>
      <c r="AQ446">
        <v>2</v>
      </c>
      <c r="AR446">
        <v>3228</v>
      </c>
      <c r="AS446">
        <v>4098</v>
      </c>
      <c r="AT446">
        <v>7326</v>
      </c>
      <c r="AU446">
        <v>58077</v>
      </c>
      <c r="AV446">
        <f t="shared" si="19"/>
        <v>0.20166666666666666</v>
      </c>
      <c r="AW446">
        <f t="shared" si="20"/>
        <v>0.24033333333333332</v>
      </c>
      <c r="AX446">
        <f t="shared" si="21"/>
        <v>0.217</v>
      </c>
      <c r="AY446" s="3" t="str">
        <f>VLOOKUP($B446,[1]queries!$A$2:$V$697,AY$1,FALSE)</f>
        <v>nobel_prize</v>
      </c>
      <c r="AZ446" s="3" t="str">
        <f>VLOOKUP($B446,[1]queries!$A$2:$V$697,AZ$1,FALSE)</f>
        <v>SELECT nobel_prize_laureate, nobel_prize, nobel_prize_year, nationality, birth_year FROM nobel_prize WHERE nobel_prize_year &lt;= 1975 AND birth_year &lt;= 1910</v>
      </c>
      <c r="BA446" s="3" t="str">
        <f>VLOOKUP($B446,[1]queries!$A$2:$V$697,BA$1,FALSE)</f>
        <v>List the nobel_prize_laureate, nobel_prize, nobel_prize_year, nationality and birth_year of nobel_prizes WHERE nobel_prize_year is smaller or equal than 1975 and birth_year is smaller or equal than 1910</v>
      </c>
      <c r="BB446" s="3">
        <f>VLOOKUP($B446,[1]queries!$A$2:$V$697,BB$1,FALSE)</f>
        <v>411</v>
      </c>
      <c r="BC446" s="3">
        <f>VLOOKUP($B446,[1]queries!$A$2:$V$697,BC$1,FALSE)</f>
        <v>5</v>
      </c>
      <c r="BD446" s="3">
        <f>VLOOKUP($B446,[1]queries!$A$2:$V$697,BD$1,FALSE)</f>
        <v>2</v>
      </c>
      <c r="BE446" s="3">
        <f>VLOOKUP($B446,[1]queries!$A$2:$V$697,BE$1,FALSE)</f>
        <v>3</v>
      </c>
      <c r="BF446" s="3">
        <f>VLOOKUP($B446,[1]queries!$A$2:$V$697,BF$1,FALSE)</f>
        <v>1</v>
      </c>
      <c r="BG446" s="3">
        <f>VLOOKUP($B446,[1]queries!$A$2:$V$697,BG$1,FALSE)</f>
        <v>2</v>
      </c>
      <c r="BH446" s="3">
        <f>VLOOKUP($B446,[1]queries!$A$2:$V$697,BH$1,FALSE)</f>
        <v>0</v>
      </c>
      <c r="BI446" s="3">
        <f>VLOOKUP($B446,[1]queries!$A$2:$V$697,BI$1,FALSE)</f>
        <v>0</v>
      </c>
      <c r="BJ446" s="3">
        <f>VLOOKUP($B446,[1]queries!$A$2:$V$697,BJ$1,FALSE)</f>
        <v>0</v>
      </c>
      <c r="BK446" s="3">
        <f>VLOOKUP($B446,[1]queries!$A$2:$V$697,BK$1,FALSE)</f>
        <v>0</v>
      </c>
      <c r="BL446" s="3">
        <f>VLOOKUP($B446,[1]queries!$A$2:$V$697,BL$1,FALSE)</f>
        <v>0</v>
      </c>
      <c r="BM446" s="3">
        <f>VLOOKUP($B446,[1]queries!$A$2:$V$697,BM$1,FALSE)</f>
        <v>0</v>
      </c>
      <c r="BN446" s="3">
        <f>VLOOKUP($B446,[1]queries!$A$2:$V$697,BN$1,FALSE)</f>
        <v>0</v>
      </c>
      <c r="BO446" s="3">
        <f>VLOOKUP($B446,[1]queries!$A$2:$V$697,BO$1,FALSE)</f>
        <v>0</v>
      </c>
      <c r="BP446" s="3">
        <f>VLOOKUP($B446,[1]queries!$A$2:$V$697,BP$1,FALSE)</f>
        <v>0</v>
      </c>
      <c r="BQ446" s="3">
        <f>VLOOKUP($B446,[1]queries!$A$2:$V$697,BQ$1,FALSE)</f>
        <v>5</v>
      </c>
      <c r="BR446" s="3" t="str">
        <f>VLOOKUP($B446,[1]queries!$A$2:$V$697,BR$1,FALSE)</f>
        <v/>
      </c>
    </row>
    <row r="447" spans="1:70" x14ac:dyDescent="0.2">
      <c r="A447" s="1">
        <v>446</v>
      </c>
      <c r="B447" t="s">
        <v>499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2</v>
      </c>
      <c r="AC447">
        <v>619</v>
      </c>
      <c r="AD447">
        <v>300</v>
      </c>
      <c r="AE447">
        <v>919</v>
      </c>
      <c r="AF447">
        <v>2835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0.5</v>
      </c>
      <c r="AN447">
        <v>1</v>
      </c>
      <c r="AO447">
        <v>1</v>
      </c>
      <c r="AP447">
        <v>1</v>
      </c>
      <c r="AQ447">
        <v>3</v>
      </c>
      <c r="AR447">
        <v>1210</v>
      </c>
      <c r="AS447">
        <v>199</v>
      </c>
      <c r="AT447">
        <v>1409</v>
      </c>
      <c r="AU447">
        <v>3262</v>
      </c>
      <c r="AV447" t="str">
        <f t="shared" si="19"/>
        <v/>
      </c>
      <c r="AW447">
        <f t="shared" si="20"/>
        <v>0.33333333333333331</v>
      </c>
      <c r="AX447">
        <f t="shared" si="21"/>
        <v>0.83333333333333337</v>
      </c>
      <c r="AY447" s="3" t="str">
        <f>VLOOKUP($B447,[1]queries!$A$2:$V$697,AY$1,FALSE)</f>
        <v>movies_4</v>
      </c>
      <c r="AZ447" s="3" t="str">
        <f>VLOOKUP($B447,[1]queries!$A$2:$V$697,AZ$1,FALSE)</f>
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</c>
      <c r="BA447" s="3" t="str">
        <f>VLOOKUP($B447,[1]queries!$A$2:$V$697,BA$1,FALSE)</f>
        <v>What is the original language of the "Four Rooms" movie?</v>
      </c>
      <c r="BB447" s="3">
        <f>VLOOKUP($B447,[1]queries!$A$2:$V$697,BB$1,FALSE)</f>
        <v>1</v>
      </c>
      <c r="BC447" s="3">
        <f>VLOOKUP($B447,[1]queries!$A$2:$V$697,BC$1,FALSE)</f>
        <v>1</v>
      </c>
      <c r="BD447" s="3">
        <f>VLOOKUP($B447,[1]queries!$A$2:$V$697,BD$1,FALSE)</f>
        <v>0</v>
      </c>
      <c r="BE447" s="3">
        <f>VLOOKUP($B447,[1]queries!$A$2:$V$697,BE$1,FALSE)</f>
        <v>1</v>
      </c>
      <c r="BF447" s="3">
        <f>VLOOKUP($B447,[1]queries!$A$2:$V$697,BF$1,FALSE)</f>
        <v>4</v>
      </c>
      <c r="BG447" s="3">
        <f>VLOOKUP($B447,[1]queries!$A$2:$V$697,BG$1,FALSE)</f>
        <v>0</v>
      </c>
      <c r="BH447" s="3">
        <f>VLOOKUP($B447,[1]queries!$A$2:$V$697,BH$1,FALSE)</f>
        <v>5</v>
      </c>
      <c r="BI447" s="3">
        <f>VLOOKUP($B447,[1]queries!$A$2:$V$697,BI$1,FALSE)</f>
        <v>0</v>
      </c>
      <c r="BJ447" s="3">
        <f>VLOOKUP($B447,[1]queries!$A$2:$V$697,BJ$1,FALSE)</f>
        <v>3</v>
      </c>
      <c r="BK447" s="3">
        <f>VLOOKUP($B447,[1]queries!$A$2:$V$697,BK$1,FALSE)</f>
        <v>0</v>
      </c>
      <c r="BL447" s="3">
        <f>VLOOKUP($B447,[1]queries!$A$2:$V$697,BL$1,FALSE)</f>
        <v>0</v>
      </c>
      <c r="BM447" s="3">
        <f>VLOOKUP($B447,[1]queries!$A$2:$V$697,BM$1,FALSE)</f>
        <v>0</v>
      </c>
      <c r="BN447" s="3">
        <f>VLOOKUP($B447,[1]queries!$A$2:$V$697,BN$1,FALSE)</f>
        <v>0</v>
      </c>
      <c r="BO447" s="3">
        <f>VLOOKUP($B447,[1]queries!$A$2:$V$697,BO$1,FALSE)</f>
        <v>0</v>
      </c>
      <c r="BP447" s="3">
        <f>VLOOKUP($B447,[1]queries!$A$2:$V$697,BP$1,FALSE)</f>
        <v>0</v>
      </c>
      <c r="BQ447" s="3" t="str">
        <f>VLOOKUP($B447,[1]queries!$A$2:$V$697,BQ$1,FALSE)</f>
        <v/>
      </c>
      <c r="BR447" s="3" t="str">
        <f>VLOOKUP($B447,[1]queries!$A$2:$V$697,BR$1,FALSE)</f>
        <v/>
      </c>
    </row>
    <row r="448" spans="1:70" x14ac:dyDescent="0.2">
      <c r="A448" s="1">
        <v>447</v>
      </c>
      <c r="B448" t="s">
        <v>500</v>
      </c>
      <c r="C448">
        <v>0.70099999999999996</v>
      </c>
      <c r="D448">
        <v>0.70099999999999996</v>
      </c>
      <c r="E448">
        <v>7.0000000000000007E-2</v>
      </c>
      <c r="F448">
        <v>0.182</v>
      </c>
      <c r="G448">
        <v>0.127</v>
      </c>
      <c r="H448">
        <v>0.28999999999999998</v>
      </c>
      <c r="I448">
        <v>0.04</v>
      </c>
      <c r="J448">
        <v>0</v>
      </c>
      <c r="K448">
        <v>0</v>
      </c>
      <c r="L448">
        <v>0</v>
      </c>
      <c r="M448">
        <v>5</v>
      </c>
      <c r="N448">
        <v>5858</v>
      </c>
      <c r="O448">
        <v>2361</v>
      </c>
      <c r="P448">
        <v>8219</v>
      </c>
      <c r="Q448">
        <v>64768</v>
      </c>
      <c r="R448">
        <v>0.745</v>
      </c>
      <c r="S448">
        <v>0.75800000000000001</v>
      </c>
      <c r="T448">
        <v>0.182</v>
      </c>
      <c r="U448">
        <v>0.24299999999999999</v>
      </c>
      <c r="V448">
        <v>0.29299999999999998</v>
      </c>
      <c r="W448">
        <v>0.36799999999999999</v>
      </c>
      <c r="X448">
        <v>0.13900000000000001</v>
      </c>
      <c r="Y448">
        <v>0</v>
      </c>
      <c r="Z448">
        <v>0</v>
      </c>
      <c r="AA448">
        <v>0</v>
      </c>
      <c r="AB448">
        <v>3</v>
      </c>
      <c r="AC448">
        <v>6932</v>
      </c>
      <c r="AD448">
        <v>4627</v>
      </c>
      <c r="AE448">
        <v>11559</v>
      </c>
      <c r="AF448">
        <v>73139</v>
      </c>
      <c r="AG448">
        <v>0.75800000000000001</v>
      </c>
      <c r="AH448">
        <v>0.75800000000000001</v>
      </c>
      <c r="AI448">
        <v>7.3999999999999996E-2</v>
      </c>
      <c r="AJ448">
        <v>0.185</v>
      </c>
      <c r="AK448">
        <v>0.13500000000000001</v>
      </c>
      <c r="AL448">
        <v>0.29799999999999999</v>
      </c>
      <c r="AM448">
        <v>3.5999999999999997E-2</v>
      </c>
      <c r="AN448">
        <v>0</v>
      </c>
      <c r="AO448">
        <v>0</v>
      </c>
      <c r="AP448">
        <v>0</v>
      </c>
      <c r="AQ448">
        <v>4</v>
      </c>
      <c r="AR448">
        <v>4150</v>
      </c>
      <c r="AS448">
        <v>1988</v>
      </c>
      <c r="AT448">
        <v>6138</v>
      </c>
      <c r="AU448">
        <v>45478</v>
      </c>
      <c r="AV448">
        <f t="shared" si="19"/>
        <v>0.10999999999999999</v>
      </c>
      <c r="AW448">
        <f t="shared" si="20"/>
        <v>0.16900000000000001</v>
      </c>
      <c r="AX448">
        <f t="shared" si="21"/>
        <v>0.11133333333333333</v>
      </c>
      <c r="AY448" s="3" t="str">
        <f>VLOOKUP($B448,[1]queries!$A$2:$V$697,AY$1,FALSE)</f>
        <v>nobel_prize</v>
      </c>
      <c r="AZ448" s="3" t="str">
        <f>VLOOKUP($B448,[1]queries!$A$2:$V$697,AZ$1,FALSE)</f>
        <v>SELECT nobel_prize_laureate, nobel_prize, nobel_prize_year, nationality, birth_year FROM nobel_prize WHERE nobel_prize_year &gt;= 1975 AND birth_year &gt;= 1910</v>
      </c>
      <c r="BA448" s="3" t="str">
        <f>VLOOKUP($B448,[1]queries!$A$2:$V$697,BA$1,FALSE)</f>
        <v>List the nobel_prize_laureate, nobel_prize, nobel_prize_year, nationality and birth_year of nobel_prizes WHERE nobel_prize_year is greater or equal than 1975 and birth_year is greater or equal than 1910</v>
      </c>
      <c r="BB448" s="3">
        <f>VLOOKUP($B448,[1]queries!$A$2:$V$697,BB$1,FALSE)</f>
        <v>553</v>
      </c>
      <c r="BC448" s="3">
        <f>VLOOKUP($B448,[1]queries!$A$2:$V$697,BC$1,FALSE)</f>
        <v>5</v>
      </c>
      <c r="BD448" s="3">
        <f>VLOOKUP($B448,[1]queries!$A$2:$V$697,BD$1,FALSE)</f>
        <v>2</v>
      </c>
      <c r="BE448" s="3">
        <f>VLOOKUP($B448,[1]queries!$A$2:$V$697,BE$1,FALSE)</f>
        <v>3</v>
      </c>
      <c r="BF448" s="3">
        <f>VLOOKUP($B448,[1]queries!$A$2:$V$697,BF$1,FALSE)</f>
        <v>1</v>
      </c>
      <c r="BG448" s="3">
        <f>VLOOKUP($B448,[1]queries!$A$2:$V$697,BG$1,FALSE)</f>
        <v>2</v>
      </c>
      <c r="BH448" s="3">
        <f>VLOOKUP($B448,[1]queries!$A$2:$V$697,BH$1,FALSE)</f>
        <v>0</v>
      </c>
      <c r="BI448" s="3">
        <f>VLOOKUP($B448,[1]queries!$A$2:$V$697,BI$1,FALSE)</f>
        <v>0</v>
      </c>
      <c r="BJ448" s="3">
        <f>VLOOKUP($B448,[1]queries!$A$2:$V$697,BJ$1,FALSE)</f>
        <v>0</v>
      </c>
      <c r="BK448" s="3">
        <f>VLOOKUP($B448,[1]queries!$A$2:$V$697,BK$1,FALSE)</f>
        <v>0</v>
      </c>
      <c r="BL448" s="3">
        <f>VLOOKUP($B448,[1]queries!$A$2:$V$697,BL$1,FALSE)</f>
        <v>0</v>
      </c>
      <c r="BM448" s="3">
        <f>VLOOKUP($B448,[1]queries!$A$2:$V$697,BM$1,FALSE)</f>
        <v>0</v>
      </c>
      <c r="BN448" s="3">
        <f>VLOOKUP($B448,[1]queries!$A$2:$V$697,BN$1,FALSE)</f>
        <v>0</v>
      </c>
      <c r="BO448" s="3">
        <f>VLOOKUP($B448,[1]queries!$A$2:$V$697,BO$1,FALSE)</f>
        <v>0</v>
      </c>
      <c r="BP448" s="3">
        <f>VLOOKUP($B448,[1]queries!$A$2:$V$697,BP$1,FALSE)</f>
        <v>0</v>
      </c>
      <c r="BQ448" s="3">
        <f>VLOOKUP($B448,[1]queries!$A$2:$V$697,BQ$1,FALSE)</f>
        <v>5</v>
      </c>
      <c r="BR448" s="3" t="str">
        <f>VLOOKUP($B448,[1]queries!$A$2:$V$697,BR$1,FALSE)</f>
        <v/>
      </c>
    </row>
    <row r="449" spans="1:70" x14ac:dyDescent="0.2">
      <c r="A449" s="1">
        <v>448</v>
      </c>
      <c r="B449" t="s">
        <v>501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4.8000000000000001E-2</v>
      </c>
      <c r="Y449">
        <v>0</v>
      </c>
      <c r="Z449">
        <v>0</v>
      </c>
      <c r="AA449">
        <v>0</v>
      </c>
      <c r="AB449">
        <v>5</v>
      </c>
      <c r="AC449">
        <v>4783</v>
      </c>
      <c r="AD449">
        <v>1791</v>
      </c>
      <c r="AE449">
        <v>6574</v>
      </c>
      <c r="AF449">
        <v>10875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2</v>
      </c>
      <c r="AR449">
        <v>745</v>
      </c>
      <c r="AS449">
        <v>189</v>
      </c>
      <c r="AT449">
        <v>934</v>
      </c>
      <c r="AU449">
        <v>2508</v>
      </c>
      <c r="AV449" t="str">
        <f t="shared" si="19"/>
        <v/>
      </c>
      <c r="AW449">
        <f t="shared" si="20"/>
        <v>1.6E-2</v>
      </c>
      <c r="AX449">
        <f t="shared" si="21"/>
        <v>0.33333333333333331</v>
      </c>
      <c r="AY449" s="3" t="str">
        <f>VLOOKUP($B449,[1]queries!$A$2:$V$697,AY$1,FALSE)</f>
        <v>movies_4</v>
      </c>
      <c r="AZ449" s="3" t="str">
        <f>VLOOKUP($B449,[1]queries!$A$2:$V$697,AZ$1,FALSE)</f>
        <v>SELECT T3.person_name FROM movie AS T1 INNER JOIN movie_cast AS T2 ON T1.movie_id = T2.movie_id INNER JOIN person AS T3 ON T2.person_id = T3.person_id WHERE T1.title LIKE 'Pirates of the Caribbean: At World%s End' ORDER BY T2.cast_order LIMIT 1</v>
      </c>
      <c r="BA449" s="3" t="str">
        <f>VLOOKUP($B449,[1]queries!$A$2:$V$697,BA$1,FALSE)</f>
        <v>Who is the main actor in the "Pirates of the Caribbean: At World's End" movie?</v>
      </c>
      <c r="BB449" s="3">
        <f>VLOOKUP($B449,[1]queries!$A$2:$V$697,BB$1,FALSE)</f>
        <v>1</v>
      </c>
      <c r="BC449" s="3">
        <f>VLOOKUP($B449,[1]queries!$A$2:$V$697,BC$1,FALSE)</f>
        <v>1</v>
      </c>
      <c r="BD449" s="3">
        <f>VLOOKUP($B449,[1]queries!$A$2:$V$697,BD$1,FALSE)</f>
        <v>0</v>
      </c>
      <c r="BE449" s="3">
        <f>VLOOKUP($B449,[1]queries!$A$2:$V$697,BE$1,FALSE)</f>
        <v>1</v>
      </c>
      <c r="BF449" s="3">
        <f>VLOOKUP($B449,[1]queries!$A$2:$V$697,BF$1,FALSE)</f>
        <v>3</v>
      </c>
      <c r="BG449" s="3">
        <f>VLOOKUP($B449,[1]queries!$A$2:$V$697,BG$1,FALSE)</f>
        <v>0</v>
      </c>
      <c r="BH449" s="3">
        <f>VLOOKUP($B449,[1]queries!$A$2:$V$697,BH$1,FALSE)</f>
        <v>3</v>
      </c>
      <c r="BI449" s="3">
        <f>VLOOKUP($B449,[1]queries!$A$2:$V$697,BI$1,FALSE)</f>
        <v>0</v>
      </c>
      <c r="BJ449" s="3">
        <f>VLOOKUP($B449,[1]queries!$A$2:$V$697,BJ$1,FALSE)</f>
        <v>2</v>
      </c>
      <c r="BK449" s="3">
        <f>VLOOKUP($B449,[1]queries!$A$2:$V$697,BK$1,FALSE)</f>
        <v>0</v>
      </c>
      <c r="BL449" s="3">
        <f>VLOOKUP($B449,[1]queries!$A$2:$V$697,BL$1,FALSE)</f>
        <v>0</v>
      </c>
      <c r="BM449" s="3">
        <f>VLOOKUP($B449,[1]queries!$A$2:$V$697,BM$1,FALSE)</f>
        <v>1</v>
      </c>
      <c r="BN449" s="3">
        <f>VLOOKUP($B449,[1]queries!$A$2:$V$697,BN$1,FALSE)</f>
        <v>1</v>
      </c>
      <c r="BO449" s="3">
        <f>VLOOKUP($B449,[1]queries!$A$2:$V$697,BO$1,FALSE)</f>
        <v>0</v>
      </c>
      <c r="BP449" s="3">
        <f>VLOOKUP($B449,[1]queries!$A$2:$V$697,BP$1,FALSE)</f>
        <v>1</v>
      </c>
      <c r="BQ449" s="3" t="str">
        <f>VLOOKUP($B449,[1]queries!$A$2:$V$697,BQ$1,FALSE)</f>
        <v/>
      </c>
      <c r="BR449" s="3" t="str">
        <f>VLOOKUP($B449,[1]queries!$A$2:$V$697,BR$1,FALSE)</f>
        <v/>
      </c>
    </row>
    <row r="450" spans="1:70" x14ac:dyDescent="0.2">
      <c r="A450" s="1">
        <v>449</v>
      </c>
      <c r="B450" t="s">
        <v>502</v>
      </c>
      <c r="C450">
        <v>0.25</v>
      </c>
      <c r="D450">
        <v>0.25</v>
      </c>
      <c r="E450">
        <v>0.4</v>
      </c>
      <c r="F450">
        <v>0.4</v>
      </c>
      <c r="G450">
        <v>0.308</v>
      </c>
      <c r="H450">
        <v>0.308</v>
      </c>
      <c r="I450">
        <v>0.5</v>
      </c>
      <c r="J450">
        <v>0</v>
      </c>
      <c r="K450">
        <v>0</v>
      </c>
      <c r="L450">
        <v>0</v>
      </c>
      <c r="M450">
        <v>3</v>
      </c>
      <c r="N450">
        <v>1147</v>
      </c>
      <c r="O450">
        <v>362</v>
      </c>
      <c r="P450">
        <v>1509</v>
      </c>
      <c r="Q450">
        <v>25158</v>
      </c>
      <c r="R450">
        <v>0.27300000000000002</v>
      </c>
      <c r="S450">
        <v>0.27300000000000002</v>
      </c>
      <c r="T450">
        <v>0.6</v>
      </c>
      <c r="U450">
        <v>0.6</v>
      </c>
      <c r="V450">
        <v>0.375</v>
      </c>
      <c r="W450">
        <v>0.375</v>
      </c>
      <c r="X450">
        <v>0.33300000000000002</v>
      </c>
      <c r="Y450">
        <v>0</v>
      </c>
      <c r="Z450">
        <v>0</v>
      </c>
      <c r="AA450">
        <v>0</v>
      </c>
      <c r="AB450">
        <v>3</v>
      </c>
      <c r="AC450">
        <v>1043</v>
      </c>
      <c r="AD450">
        <v>283</v>
      </c>
      <c r="AE450">
        <v>1326</v>
      </c>
      <c r="AF450">
        <v>30786</v>
      </c>
      <c r="AG450">
        <v>0.222</v>
      </c>
      <c r="AH450">
        <v>0.222</v>
      </c>
      <c r="AI450">
        <v>0.8</v>
      </c>
      <c r="AJ450">
        <v>0.8</v>
      </c>
      <c r="AK450">
        <v>0.34799999999999998</v>
      </c>
      <c r="AL450">
        <v>0.34799999999999998</v>
      </c>
      <c r="AM450">
        <v>0.111</v>
      </c>
      <c r="AN450">
        <v>0</v>
      </c>
      <c r="AO450">
        <v>0</v>
      </c>
      <c r="AP450">
        <v>0</v>
      </c>
      <c r="AQ450">
        <v>3</v>
      </c>
      <c r="AR450">
        <v>1249</v>
      </c>
      <c r="AS450">
        <v>532</v>
      </c>
      <c r="AT450">
        <v>1781</v>
      </c>
      <c r="AU450">
        <v>34300</v>
      </c>
      <c r="AV450">
        <f t="shared" si="19"/>
        <v>0.26933333333333337</v>
      </c>
      <c r="AW450">
        <f t="shared" si="20"/>
        <v>0.23599999999999999</v>
      </c>
      <c r="AX450">
        <f t="shared" si="21"/>
        <v>0.153</v>
      </c>
      <c r="AY450" s="3" t="str">
        <f>VLOOKUP($B450,[1]queries!$A$2:$V$697,AY$1,FALSE)</f>
        <v>nobel_prize</v>
      </c>
      <c r="AZ450" s="3" t="str">
        <f>VLOOKUP($B450,[1]queries!$A$2:$V$697,AZ$1,FALSE)</f>
        <v>SELECT nobel_prize_laureate, nobel_prize, nobel_prize_year, nationality, birth_year FROM nobel_prize WHERE nobel_prize_year = 1975 AND birth_year = 1910</v>
      </c>
      <c r="BA450" s="3" t="str">
        <f>VLOOKUP($B450,[1]queries!$A$2:$V$697,BA$1,FALSE)</f>
        <v>List the nobel_prize_laureate, nobel_prize, nobel_prize_year, nationality and birth_year of nobel_prizes WHERE nobel_prize_year is equal to 1975 and birth_year is equal to 1910</v>
      </c>
      <c r="BB450" s="3">
        <f>VLOOKUP($B450,[1]queries!$A$2:$V$697,BB$1,FALSE)</f>
        <v>1</v>
      </c>
      <c r="BC450" s="3">
        <f>VLOOKUP($B450,[1]queries!$A$2:$V$697,BC$1,FALSE)</f>
        <v>5</v>
      </c>
      <c r="BD450" s="3">
        <f>VLOOKUP($B450,[1]queries!$A$2:$V$697,BD$1,FALSE)</f>
        <v>2</v>
      </c>
      <c r="BE450" s="3">
        <f>VLOOKUP($B450,[1]queries!$A$2:$V$697,BE$1,FALSE)</f>
        <v>3</v>
      </c>
      <c r="BF450" s="3">
        <f>VLOOKUP($B450,[1]queries!$A$2:$V$697,BF$1,FALSE)</f>
        <v>1</v>
      </c>
      <c r="BG450" s="3">
        <f>VLOOKUP($B450,[1]queries!$A$2:$V$697,BG$1,FALSE)</f>
        <v>2</v>
      </c>
      <c r="BH450" s="3">
        <f>VLOOKUP($B450,[1]queries!$A$2:$V$697,BH$1,FALSE)</f>
        <v>0</v>
      </c>
      <c r="BI450" s="3">
        <f>VLOOKUP($B450,[1]queries!$A$2:$V$697,BI$1,FALSE)</f>
        <v>0</v>
      </c>
      <c r="BJ450" s="3">
        <f>VLOOKUP($B450,[1]queries!$A$2:$V$697,BJ$1,FALSE)</f>
        <v>0</v>
      </c>
      <c r="BK450" s="3">
        <f>VLOOKUP($B450,[1]queries!$A$2:$V$697,BK$1,FALSE)</f>
        <v>0</v>
      </c>
      <c r="BL450" s="3">
        <f>VLOOKUP($B450,[1]queries!$A$2:$V$697,BL$1,FALSE)</f>
        <v>0</v>
      </c>
      <c r="BM450" s="3">
        <f>VLOOKUP($B450,[1]queries!$A$2:$V$697,BM$1,FALSE)</f>
        <v>0</v>
      </c>
      <c r="BN450" s="3">
        <f>VLOOKUP($B450,[1]queries!$A$2:$V$697,BN$1,FALSE)</f>
        <v>0</v>
      </c>
      <c r="BO450" s="3">
        <f>VLOOKUP($B450,[1]queries!$A$2:$V$697,BO$1,FALSE)</f>
        <v>0</v>
      </c>
      <c r="BP450" s="3">
        <f>VLOOKUP($B450,[1]queries!$A$2:$V$697,BP$1,FALSE)</f>
        <v>0</v>
      </c>
      <c r="BQ450" s="3">
        <f>VLOOKUP($B450,[1]queries!$A$2:$V$697,BQ$1,FALSE)</f>
        <v>5</v>
      </c>
      <c r="BR450" s="3" t="str">
        <f>VLOOKUP($B450,[1]queries!$A$2:$V$697,BR$1,FALSE)</f>
        <v/>
      </c>
    </row>
    <row r="451" spans="1:70" x14ac:dyDescent="0.2">
      <c r="A451" s="1">
        <v>450</v>
      </c>
      <c r="B451" t="s">
        <v>503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0.16700000000000001</v>
      </c>
      <c r="Y451">
        <v>0</v>
      </c>
      <c r="Z451">
        <v>0</v>
      </c>
      <c r="AA451">
        <v>0</v>
      </c>
      <c r="AB451">
        <v>3</v>
      </c>
      <c r="AC451">
        <v>1845</v>
      </c>
      <c r="AD451">
        <v>1216</v>
      </c>
      <c r="AE451">
        <v>3061</v>
      </c>
      <c r="AF451">
        <v>6606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279</v>
      </c>
      <c r="AS451">
        <v>319</v>
      </c>
      <c r="AT451">
        <v>598</v>
      </c>
      <c r="AU451">
        <v>2342</v>
      </c>
      <c r="AV451" t="str">
        <f t="shared" si="19"/>
        <v/>
      </c>
      <c r="AW451">
        <f t="shared" si="20"/>
        <v>5.566666666666667E-2</v>
      </c>
      <c r="AX451">
        <f t="shared" si="21"/>
        <v>0.33333333333333331</v>
      </c>
      <c r="AY451" s="3" t="str">
        <f>VLOOKUP($B451,[1]queries!$A$2:$V$697,AY$1,FALSE)</f>
        <v>movies_4</v>
      </c>
      <c r="AZ451" s="3" t="str">
        <f>VLOOKUP($B451,[1]queries!$A$2:$V$697,AZ$1,FALSE)</f>
        <v>SELECT T3.person_name FROM movie AS T1 INNER JOIN movie_crew AS T2 ON T1.movie_id = T2.movie_id INNER JOIN person AS T3 ON T2.person_id = T3.person_id WHERE T1.title = 'Transformers' AND T2.job = 'Director'</v>
      </c>
      <c r="BA451" s="3" t="str">
        <f>VLOOKUP($B451,[1]queries!$A$2:$V$697,BA$1,FALSE)</f>
        <v>Who is the director for the movie 'Transformers?'</v>
      </c>
      <c r="BB451" s="3">
        <f>VLOOKUP($B451,[1]queries!$A$2:$V$697,BB$1,FALSE)</f>
        <v>1</v>
      </c>
      <c r="BC451" s="3">
        <f>VLOOKUP($B451,[1]queries!$A$2:$V$697,BC$1,FALSE)</f>
        <v>1</v>
      </c>
      <c r="BD451" s="3">
        <f>VLOOKUP($B451,[1]queries!$A$2:$V$697,BD$1,FALSE)</f>
        <v>0</v>
      </c>
      <c r="BE451" s="3">
        <f>VLOOKUP($B451,[1]queries!$A$2:$V$697,BE$1,FALSE)</f>
        <v>1</v>
      </c>
      <c r="BF451" s="3">
        <f>VLOOKUP($B451,[1]queries!$A$2:$V$697,BF$1,FALSE)</f>
        <v>3</v>
      </c>
      <c r="BG451" s="3">
        <f>VLOOKUP($B451,[1]queries!$A$2:$V$697,BG$1,FALSE)</f>
        <v>0</v>
      </c>
      <c r="BH451" s="3">
        <f>VLOOKUP($B451,[1]queries!$A$2:$V$697,BH$1,FALSE)</f>
        <v>4</v>
      </c>
      <c r="BI451" s="3">
        <f>VLOOKUP($B451,[1]queries!$A$2:$V$697,BI$1,FALSE)</f>
        <v>0</v>
      </c>
      <c r="BJ451" s="3">
        <f>VLOOKUP($B451,[1]queries!$A$2:$V$697,BJ$1,FALSE)</f>
        <v>2</v>
      </c>
      <c r="BK451" s="3">
        <f>VLOOKUP($B451,[1]queries!$A$2:$V$697,BK$1,FALSE)</f>
        <v>0</v>
      </c>
      <c r="BL451" s="3">
        <f>VLOOKUP($B451,[1]queries!$A$2:$V$697,BL$1,FALSE)</f>
        <v>0</v>
      </c>
      <c r="BM451" s="3">
        <f>VLOOKUP($B451,[1]queries!$A$2:$V$697,BM$1,FALSE)</f>
        <v>0</v>
      </c>
      <c r="BN451" s="3">
        <f>VLOOKUP($B451,[1]queries!$A$2:$V$697,BN$1,FALSE)</f>
        <v>0</v>
      </c>
      <c r="BO451" s="3">
        <f>VLOOKUP($B451,[1]queries!$A$2:$V$697,BO$1,FALSE)</f>
        <v>0</v>
      </c>
      <c r="BP451" s="3">
        <f>VLOOKUP($B451,[1]queries!$A$2:$V$697,BP$1,FALSE)</f>
        <v>0</v>
      </c>
      <c r="BQ451" s="3" t="str">
        <f>VLOOKUP($B451,[1]queries!$A$2:$V$697,BQ$1,FALSE)</f>
        <v/>
      </c>
      <c r="BR451" s="3" t="str">
        <f>VLOOKUP($B451,[1]queries!$A$2:$V$697,BR$1,FALSE)</f>
        <v/>
      </c>
    </row>
    <row r="452" spans="1:70" x14ac:dyDescent="0.2">
      <c r="A452" s="1">
        <v>451</v>
      </c>
      <c r="B452" t="s">
        <v>504</v>
      </c>
      <c r="C452">
        <v>0.77700000000000002</v>
      </c>
      <c r="D452">
        <v>0.80800000000000005</v>
      </c>
      <c r="E452">
        <v>0.108</v>
      </c>
      <c r="F452">
        <v>0.22800000000000001</v>
      </c>
      <c r="G452">
        <v>0.189</v>
      </c>
      <c r="H452">
        <v>0.35599999999999998</v>
      </c>
      <c r="I452">
        <v>0.06</v>
      </c>
      <c r="J452">
        <v>0</v>
      </c>
      <c r="K452">
        <v>0</v>
      </c>
      <c r="L452">
        <v>0</v>
      </c>
      <c r="M452">
        <v>2</v>
      </c>
      <c r="N452">
        <v>3147</v>
      </c>
      <c r="O452">
        <v>3926</v>
      </c>
      <c r="P452">
        <v>7073</v>
      </c>
      <c r="Q452">
        <v>60111</v>
      </c>
      <c r="R452">
        <v>0.78800000000000003</v>
      </c>
      <c r="S452">
        <v>0.8</v>
      </c>
      <c r="T452">
        <v>0.219</v>
      </c>
      <c r="U452">
        <v>0.3</v>
      </c>
      <c r="V452">
        <v>0.34200000000000003</v>
      </c>
      <c r="W452">
        <v>0.436</v>
      </c>
      <c r="X452">
        <v>0.161</v>
      </c>
      <c r="Y452">
        <v>0</v>
      </c>
      <c r="Z452">
        <v>0</v>
      </c>
      <c r="AA452">
        <v>0</v>
      </c>
      <c r="AB452">
        <v>4</v>
      </c>
      <c r="AC452">
        <v>3343</v>
      </c>
      <c r="AD452">
        <v>6542</v>
      </c>
      <c r="AE452">
        <v>9885</v>
      </c>
      <c r="AF452">
        <v>101690</v>
      </c>
      <c r="AG452">
        <v>0.80300000000000005</v>
      </c>
      <c r="AH452">
        <v>0.85699999999999998</v>
      </c>
      <c r="AI452">
        <v>0.191</v>
      </c>
      <c r="AJ452">
        <v>0.27100000000000002</v>
      </c>
      <c r="AK452">
        <v>0.308</v>
      </c>
      <c r="AL452">
        <v>0.41099999999999998</v>
      </c>
      <c r="AM452">
        <v>0.115</v>
      </c>
      <c r="AN452">
        <v>0</v>
      </c>
      <c r="AO452">
        <v>0</v>
      </c>
      <c r="AP452">
        <v>1E-3</v>
      </c>
      <c r="AQ452">
        <v>4</v>
      </c>
      <c r="AR452">
        <v>3430</v>
      </c>
      <c r="AS452">
        <v>8196</v>
      </c>
      <c r="AT452">
        <v>11626</v>
      </c>
      <c r="AU452">
        <v>102992</v>
      </c>
      <c r="AV452">
        <f t="shared" ref="AV452:AV515" si="22">IF(H452="","",AVERAGEA(H452,I452,L452))</f>
        <v>0.13866666666666666</v>
      </c>
      <c r="AW452">
        <f t="shared" ref="AW452:AW515" si="23">IF(W452="","",AVERAGE(W452,X452,AA452))</f>
        <v>0.19899999999999998</v>
      </c>
      <c r="AX452">
        <f t="shared" ref="AX452:AX515" si="24">IF(AL452="","",AVERAGE(AL452,AM452,AP452))</f>
        <v>0.17566666666666667</v>
      </c>
      <c r="AY452" s="3" t="str">
        <f>VLOOKUP($B452,[1]queries!$A$2:$V$697,AY$1,FALSE)</f>
        <v>nobel_prize</v>
      </c>
      <c r="AZ452" s="3" t="str">
        <f>VLOOKUP($B452,[1]queries!$A$2:$V$697,AZ$1,FALSE)</f>
        <v>SELECT nobel_prize_laureate, nobel_prize, nobel_prize_year, nationality, birth_year FROM nobel_prize WHERE nobel_prize_year &lt;= 2020 AND birth_year &lt;= 1937</v>
      </c>
      <c r="BA452" s="3" t="str">
        <f>VLOOKUP($B452,[1]queries!$A$2:$V$697,BA$1,FALSE)</f>
        <v>List the nobel_prize_laureate, nobel_prize, nobel_prize_year, nationality and birth_year of nobel_prizes WHERE nobel_prize_year is smaller or equal than 2020 and birth_year is smaller or equal than 1937</v>
      </c>
      <c r="BB452" s="3">
        <f>VLOOKUP($B452,[1]queries!$A$2:$V$697,BB$1,FALSE)</f>
        <v>794</v>
      </c>
      <c r="BC452" s="3">
        <f>VLOOKUP($B452,[1]queries!$A$2:$V$697,BC$1,FALSE)</f>
        <v>5</v>
      </c>
      <c r="BD452" s="3">
        <f>VLOOKUP($B452,[1]queries!$A$2:$V$697,BD$1,FALSE)</f>
        <v>2</v>
      </c>
      <c r="BE452" s="3">
        <f>VLOOKUP($B452,[1]queries!$A$2:$V$697,BE$1,FALSE)</f>
        <v>3</v>
      </c>
      <c r="BF452" s="3">
        <f>VLOOKUP($B452,[1]queries!$A$2:$V$697,BF$1,FALSE)</f>
        <v>1</v>
      </c>
      <c r="BG452" s="3">
        <f>VLOOKUP($B452,[1]queries!$A$2:$V$697,BG$1,FALSE)</f>
        <v>2</v>
      </c>
      <c r="BH452" s="3">
        <f>VLOOKUP($B452,[1]queries!$A$2:$V$697,BH$1,FALSE)</f>
        <v>0</v>
      </c>
      <c r="BI452" s="3">
        <f>VLOOKUP($B452,[1]queries!$A$2:$V$697,BI$1,FALSE)</f>
        <v>0</v>
      </c>
      <c r="BJ452" s="3">
        <f>VLOOKUP($B452,[1]queries!$A$2:$V$697,BJ$1,FALSE)</f>
        <v>0</v>
      </c>
      <c r="BK452" s="3">
        <f>VLOOKUP($B452,[1]queries!$A$2:$V$697,BK$1,FALSE)</f>
        <v>0</v>
      </c>
      <c r="BL452" s="3">
        <f>VLOOKUP($B452,[1]queries!$A$2:$V$697,BL$1,FALSE)</f>
        <v>0</v>
      </c>
      <c r="BM452" s="3">
        <f>VLOOKUP($B452,[1]queries!$A$2:$V$697,BM$1,FALSE)</f>
        <v>0</v>
      </c>
      <c r="BN452" s="3">
        <f>VLOOKUP($B452,[1]queries!$A$2:$V$697,BN$1,FALSE)</f>
        <v>0</v>
      </c>
      <c r="BO452" s="3">
        <f>VLOOKUP($B452,[1]queries!$A$2:$V$697,BO$1,FALSE)</f>
        <v>0</v>
      </c>
      <c r="BP452" s="3">
        <f>VLOOKUP($B452,[1]queries!$A$2:$V$697,BP$1,FALSE)</f>
        <v>0</v>
      </c>
      <c r="BQ452" s="3">
        <f>VLOOKUP($B452,[1]queries!$A$2:$V$697,BQ$1,FALSE)</f>
        <v>5</v>
      </c>
      <c r="BR452" s="3" t="str">
        <f>VLOOKUP($B452,[1]queries!$A$2:$V$697,BR$1,FALSE)</f>
        <v/>
      </c>
    </row>
    <row r="453" spans="1:70" x14ac:dyDescent="0.2">
      <c r="A453" s="1">
        <v>452</v>
      </c>
      <c r="B453" t="s">
        <v>505</v>
      </c>
      <c r="C453">
        <v>0.622</v>
      </c>
      <c r="D453">
        <v>0.622</v>
      </c>
      <c r="E453">
        <v>0.28000000000000003</v>
      </c>
      <c r="F453">
        <v>0.439</v>
      </c>
      <c r="G453">
        <v>0.38700000000000001</v>
      </c>
      <c r="H453">
        <v>0.51500000000000001</v>
      </c>
      <c r="I453">
        <v>0.36099999999999999</v>
      </c>
      <c r="J453">
        <v>0</v>
      </c>
      <c r="K453">
        <v>0</v>
      </c>
      <c r="L453">
        <v>0</v>
      </c>
      <c r="M453">
        <v>3</v>
      </c>
      <c r="N453">
        <v>2131</v>
      </c>
      <c r="O453">
        <v>1167</v>
      </c>
      <c r="P453">
        <v>3298</v>
      </c>
      <c r="Q453">
        <v>35938</v>
      </c>
      <c r="R453">
        <v>0.53200000000000003</v>
      </c>
      <c r="S453">
        <v>0.61</v>
      </c>
      <c r="T453">
        <v>0.5</v>
      </c>
      <c r="U453">
        <v>0.57299999999999995</v>
      </c>
      <c r="V453">
        <v>0.51600000000000001</v>
      </c>
      <c r="W453">
        <v>0.59099999999999997</v>
      </c>
      <c r="X453">
        <v>0.88900000000000001</v>
      </c>
      <c r="Y453">
        <v>0</v>
      </c>
      <c r="Z453">
        <v>0</v>
      </c>
      <c r="AA453">
        <v>0</v>
      </c>
      <c r="AB453">
        <v>3</v>
      </c>
      <c r="AC453">
        <v>3443</v>
      </c>
      <c r="AD453">
        <v>2076</v>
      </c>
      <c r="AE453">
        <v>5519</v>
      </c>
      <c r="AF453">
        <v>43559</v>
      </c>
      <c r="AG453">
        <v>0.54200000000000004</v>
      </c>
      <c r="AH453">
        <v>0.625</v>
      </c>
      <c r="AI453">
        <v>0.159</v>
      </c>
      <c r="AJ453">
        <v>0.41499999999999998</v>
      </c>
      <c r="AK453">
        <v>0.245</v>
      </c>
      <c r="AL453">
        <v>0.499</v>
      </c>
      <c r="AM453">
        <v>0.19400000000000001</v>
      </c>
      <c r="AN453">
        <v>0</v>
      </c>
      <c r="AO453">
        <v>0</v>
      </c>
      <c r="AP453">
        <v>0</v>
      </c>
      <c r="AQ453">
        <v>2</v>
      </c>
      <c r="AR453">
        <v>720</v>
      </c>
      <c r="AS453">
        <v>423</v>
      </c>
      <c r="AT453">
        <v>1143</v>
      </c>
      <c r="AU453">
        <v>20681</v>
      </c>
      <c r="AV453">
        <f t="shared" si="22"/>
        <v>0.29199999999999998</v>
      </c>
      <c r="AW453">
        <f t="shared" si="23"/>
        <v>0.49333333333333335</v>
      </c>
      <c r="AX453">
        <f t="shared" si="24"/>
        <v>0.23100000000000001</v>
      </c>
      <c r="AY453" s="3" t="str">
        <f>VLOOKUP($B453,[1]queries!$A$2:$V$697,AY$1,FALSE)</f>
        <v>nobel_prize</v>
      </c>
      <c r="AZ453" s="3" t="str">
        <f>VLOOKUP($B453,[1]queries!$A$2:$V$697,AZ$1,FALSE)</f>
        <v>SELECT nobel_prize_laureate, nobel_prize, nobel_prize_year, nationality, birth_year FROM nobel_prize WHERE nobel_prize_year &gt;= 2020 AND birth_year &gt;= 1937</v>
      </c>
      <c r="BA453" s="3" t="str">
        <f>VLOOKUP($B453,[1]queries!$A$2:$V$697,BA$1,FALSE)</f>
        <v>List the nobel_prize_laureate, nobel_prize, nobel_prize_year, nationality and birth_year of nobel_prizes WHERE nobel_prize_year is greater or equal than 2020 and birth_year is greater or equal than 1937</v>
      </c>
      <c r="BB453" s="3">
        <f>VLOOKUP($B453,[1]queries!$A$2:$V$697,BB$1,FALSE)</f>
        <v>36</v>
      </c>
      <c r="BC453" s="3">
        <f>VLOOKUP($B453,[1]queries!$A$2:$V$697,BC$1,FALSE)</f>
        <v>5</v>
      </c>
      <c r="BD453" s="3">
        <f>VLOOKUP($B453,[1]queries!$A$2:$V$697,BD$1,FALSE)</f>
        <v>2</v>
      </c>
      <c r="BE453" s="3">
        <f>VLOOKUP($B453,[1]queries!$A$2:$V$697,BE$1,FALSE)</f>
        <v>3</v>
      </c>
      <c r="BF453" s="3">
        <f>VLOOKUP($B453,[1]queries!$A$2:$V$697,BF$1,FALSE)</f>
        <v>1</v>
      </c>
      <c r="BG453" s="3">
        <f>VLOOKUP($B453,[1]queries!$A$2:$V$697,BG$1,FALSE)</f>
        <v>2</v>
      </c>
      <c r="BH453" s="3">
        <f>VLOOKUP($B453,[1]queries!$A$2:$V$697,BH$1,FALSE)</f>
        <v>0</v>
      </c>
      <c r="BI453" s="3">
        <f>VLOOKUP($B453,[1]queries!$A$2:$V$697,BI$1,FALSE)</f>
        <v>0</v>
      </c>
      <c r="BJ453" s="3">
        <f>VLOOKUP($B453,[1]queries!$A$2:$V$697,BJ$1,FALSE)</f>
        <v>0</v>
      </c>
      <c r="BK453" s="3">
        <f>VLOOKUP($B453,[1]queries!$A$2:$V$697,BK$1,FALSE)</f>
        <v>0</v>
      </c>
      <c r="BL453" s="3">
        <f>VLOOKUP($B453,[1]queries!$A$2:$V$697,BL$1,FALSE)</f>
        <v>0</v>
      </c>
      <c r="BM453" s="3">
        <f>VLOOKUP($B453,[1]queries!$A$2:$V$697,BM$1,FALSE)</f>
        <v>0</v>
      </c>
      <c r="BN453" s="3">
        <f>VLOOKUP($B453,[1]queries!$A$2:$V$697,BN$1,FALSE)</f>
        <v>0</v>
      </c>
      <c r="BO453" s="3">
        <f>VLOOKUP($B453,[1]queries!$A$2:$V$697,BO$1,FALSE)</f>
        <v>0</v>
      </c>
      <c r="BP453" s="3">
        <f>VLOOKUP($B453,[1]queries!$A$2:$V$697,BP$1,FALSE)</f>
        <v>0</v>
      </c>
      <c r="BQ453" s="3">
        <f>VLOOKUP($B453,[1]queries!$A$2:$V$697,BQ$1,FALSE)</f>
        <v>5</v>
      </c>
      <c r="BR453" s="3" t="str">
        <f>VLOOKUP($B453,[1]queries!$A$2:$V$697,BR$1,FALSE)</f>
        <v/>
      </c>
    </row>
    <row r="454" spans="1:70" x14ac:dyDescent="0.2">
      <c r="A454" s="1">
        <v>453</v>
      </c>
      <c r="B454" t="s">
        <v>506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0.23799999999999999</v>
      </c>
      <c r="Y454">
        <v>0</v>
      </c>
      <c r="Z454">
        <v>0</v>
      </c>
      <c r="AA454">
        <v>0</v>
      </c>
      <c r="AB454">
        <v>3</v>
      </c>
      <c r="AC454">
        <v>736</v>
      </c>
      <c r="AD454">
        <v>335</v>
      </c>
      <c r="AE454">
        <v>1071</v>
      </c>
      <c r="AF454">
        <v>2189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0.4</v>
      </c>
      <c r="AN454">
        <v>0</v>
      </c>
      <c r="AO454">
        <v>0</v>
      </c>
      <c r="AP454">
        <v>0</v>
      </c>
      <c r="AQ454">
        <v>3</v>
      </c>
      <c r="AR454">
        <v>504</v>
      </c>
      <c r="AS454">
        <v>65</v>
      </c>
      <c r="AT454">
        <v>569</v>
      </c>
      <c r="AU454">
        <v>1878</v>
      </c>
      <c r="AV454" t="str">
        <f t="shared" si="22"/>
        <v/>
      </c>
      <c r="AW454">
        <f t="shared" si="23"/>
        <v>7.9333333333333325E-2</v>
      </c>
      <c r="AX454">
        <f t="shared" si="24"/>
        <v>0.13333333333333333</v>
      </c>
      <c r="AY454" s="3" t="str">
        <f>VLOOKUP($B454,[1]queries!$A$2:$V$697,AY$1,FALSE)</f>
        <v>mondial_geo</v>
      </c>
      <c r="AZ454" s="3" t="str">
        <f>VLOOKUP($B454,[1]queries!$A$2:$V$697,AZ$1,FALSE)</f>
        <v>SELECT Country FROM language WHERE Name = 'Spanish' AND Percentage = 100</v>
      </c>
      <c r="BA454" s="3" t="str">
        <f>VLOOKUP($B454,[1]queries!$A$2:$V$697,BA$1,FALSE)</f>
        <v>Which nations have a 100% Spanish-speaking population?</v>
      </c>
      <c r="BB454" s="3">
        <f>VLOOKUP($B454,[1]queries!$A$2:$V$697,BB$1,FALSE)</f>
        <v>5</v>
      </c>
      <c r="BC454" s="3">
        <f>VLOOKUP($B454,[1]queries!$A$2:$V$697,BC$1,FALSE)</f>
        <v>1</v>
      </c>
      <c r="BD454" s="3">
        <f>VLOOKUP($B454,[1]queries!$A$2:$V$697,BD$1,FALSE)</f>
        <v>0</v>
      </c>
      <c r="BE454" s="3">
        <f>VLOOKUP($B454,[1]queries!$A$2:$V$697,BE$1,FALSE)</f>
        <v>1</v>
      </c>
      <c r="BF454" s="3">
        <f>VLOOKUP($B454,[1]queries!$A$2:$V$697,BF$1,FALSE)</f>
        <v>1</v>
      </c>
      <c r="BG454" s="3">
        <f>VLOOKUP($B454,[1]queries!$A$2:$V$697,BG$1,FALSE)</f>
        <v>1</v>
      </c>
      <c r="BH454" s="3">
        <f>VLOOKUP($B454,[1]queries!$A$2:$V$697,BH$1,FALSE)</f>
        <v>1</v>
      </c>
      <c r="BI454" s="3">
        <f>VLOOKUP($B454,[1]queries!$A$2:$V$697,BI$1,FALSE)</f>
        <v>0</v>
      </c>
      <c r="BJ454" s="3">
        <f>VLOOKUP($B454,[1]queries!$A$2:$V$697,BJ$1,FALSE)</f>
        <v>0</v>
      </c>
      <c r="BK454" s="3">
        <f>VLOOKUP($B454,[1]queries!$A$2:$V$697,BK$1,FALSE)</f>
        <v>0</v>
      </c>
      <c r="BL454" s="3">
        <f>VLOOKUP($B454,[1]queries!$A$2:$V$697,BL$1,FALSE)</f>
        <v>0</v>
      </c>
      <c r="BM454" s="3">
        <f>VLOOKUP($B454,[1]queries!$A$2:$V$697,BM$1,FALSE)</f>
        <v>0</v>
      </c>
      <c r="BN454" s="3">
        <f>VLOOKUP($B454,[1]queries!$A$2:$V$697,BN$1,FALSE)</f>
        <v>0</v>
      </c>
      <c r="BO454" s="3">
        <f>VLOOKUP($B454,[1]queries!$A$2:$V$697,BO$1,FALSE)</f>
        <v>0</v>
      </c>
      <c r="BP454" s="3">
        <f>VLOOKUP($B454,[1]queries!$A$2:$V$697,BP$1,FALSE)</f>
        <v>0</v>
      </c>
      <c r="BQ454" s="3" t="str">
        <f>VLOOKUP($B454,[1]queries!$A$2:$V$697,BQ$1,FALSE)</f>
        <v/>
      </c>
      <c r="BR454" s="3">
        <f>VLOOKUP($B454,[1]queries!$A$2:$V$697,BR$1,FALSE)</f>
        <v>2</v>
      </c>
    </row>
    <row r="455" spans="1:70" x14ac:dyDescent="0.2">
      <c r="A455" s="1">
        <v>454</v>
      </c>
      <c r="B455" t="s">
        <v>507</v>
      </c>
      <c r="C455">
        <v>0.6</v>
      </c>
      <c r="D455">
        <v>0.6</v>
      </c>
      <c r="E455">
        <v>0.6</v>
      </c>
      <c r="F455">
        <v>0.6</v>
      </c>
      <c r="G455">
        <v>0.6</v>
      </c>
      <c r="H455">
        <v>0.6</v>
      </c>
      <c r="I455">
        <v>1</v>
      </c>
      <c r="J455">
        <v>0</v>
      </c>
      <c r="K455">
        <v>0</v>
      </c>
      <c r="L455">
        <v>0</v>
      </c>
      <c r="M455">
        <v>2</v>
      </c>
      <c r="N455">
        <v>924</v>
      </c>
      <c r="O455">
        <v>719</v>
      </c>
      <c r="P455">
        <v>1643</v>
      </c>
      <c r="Q455">
        <v>22602</v>
      </c>
      <c r="R455">
        <v>0.28599999999999998</v>
      </c>
      <c r="S455">
        <v>0.28599999999999998</v>
      </c>
      <c r="T455">
        <v>0.4</v>
      </c>
      <c r="U455">
        <v>0.4</v>
      </c>
      <c r="V455">
        <v>0.33300000000000002</v>
      </c>
      <c r="W455">
        <v>0.33300000000000002</v>
      </c>
      <c r="X455">
        <v>0.5</v>
      </c>
      <c r="Y455">
        <v>0</v>
      </c>
      <c r="Z455">
        <v>0</v>
      </c>
      <c r="AA455">
        <v>0</v>
      </c>
      <c r="AB455">
        <v>2</v>
      </c>
      <c r="AC455">
        <v>527</v>
      </c>
      <c r="AD455">
        <v>129</v>
      </c>
      <c r="AE455">
        <v>656</v>
      </c>
      <c r="AF455">
        <v>63914</v>
      </c>
      <c r="AG455">
        <v>0.214</v>
      </c>
      <c r="AH455">
        <v>0.214</v>
      </c>
      <c r="AI455">
        <v>0.6</v>
      </c>
      <c r="AJ455">
        <v>0.6</v>
      </c>
      <c r="AK455">
        <v>0.316</v>
      </c>
      <c r="AL455">
        <v>0.316</v>
      </c>
      <c r="AM455">
        <v>0.2</v>
      </c>
      <c r="AN455">
        <v>0</v>
      </c>
      <c r="AO455">
        <v>0</v>
      </c>
      <c r="AP455">
        <v>0</v>
      </c>
      <c r="AQ455">
        <v>3</v>
      </c>
      <c r="AR455">
        <v>1072</v>
      </c>
      <c r="AS455">
        <v>432</v>
      </c>
      <c r="AT455">
        <v>1504</v>
      </c>
      <c r="AU455">
        <v>38630</v>
      </c>
      <c r="AV455">
        <f t="shared" si="22"/>
        <v>0.53333333333333333</v>
      </c>
      <c r="AW455">
        <f t="shared" si="23"/>
        <v>0.27766666666666667</v>
      </c>
      <c r="AX455">
        <f t="shared" si="24"/>
        <v>0.17200000000000001</v>
      </c>
      <c r="AY455" s="3" t="str">
        <f>VLOOKUP($B455,[1]queries!$A$2:$V$697,AY$1,FALSE)</f>
        <v>nobel_prize</v>
      </c>
      <c r="AZ455" s="3" t="str">
        <f>VLOOKUP($B455,[1]queries!$A$2:$V$697,AZ$1,FALSE)</f>
        <v>SELECT nobel_prize_laureate, nobel_prize, nobel_prize_year, nationality, birth_year FROM nobel_prize WHERE nobel_prize_year = 2020 AND birth_year = 1937</v>
      </c>
      <c r="BA455" s="3" t="str">
        <f>VLOOKUP($B455,[1]queries!$A$2:$V$697,BA$1,FALSE)</f>
        <v>List the nobel_prize_laureate, nobel_prize, nobel_prize_year, nationality and birth_year of nobel_prizes WHERE nobel_prize_year is equal to 2020 and birth_year is equal to 1937</v>
      </c>
      <c r="BB455" s="3">
        <f>VLOOKUP($B455,[1]queries!$A$2:$V$697,BB$1,FALSE)</f>
        <v>1</v>
      </c>
      <c r="BC455" s="3">
        <f>VLOOKUP($B455,[1]queries!$A$2:$V$697,BC$1,FALSE)</f>
        <v>5</v>
      </c>
      <c r="BD455" s="3">
        <f>VLOOKUP($B455,[1]queries!$A$2:$V$697,BD$1,FALSE)</f>
        <v>2</v>
      </c>
      <c r="BE455" s="3">
        <f>VLOOKUP($B455,[1]queries!$A$2:$V$697,BE$1,FALSE)</f>
        <v>3</v>
      </c>
      <c r="BF455" s="3">
        <f>VLOOKUP($B455,[1]queries!$A$2:$V$697,BF$1,FALSE)</f>
        <v>1</v>
      </c>
      <c r="BG455" s="3">
        <f>VLOOKUP($B455,[1]queries!$A$2:$V$697,BG$1,FALSE)</f>
        <v>2</v>
      </c>
      <c r="BH455" s="3">
        <f>VLOOKUP($B455,[1]queries!$A$2:$V$697,BH$1,FALSE)</f>
        <v>0</v>
      </c>
      <c r="BI455" s="3">
        <f>VLOOKUP($B455,[1]queries!$A$2:$V$697,BI$1,FALSE)</f>
        <v>0</v>
      </c>
      <c r="BJ455" s="3">
        <f>VLOOKUP($B455,[1]queries!$A$2:$V$697,BJ$1,FALSE)</f>
        <v>0</v>
      </c>
      <c r="BK455" s="3">
        <f>VLOOKUP($B455,[1]queries!$A$2:$V$697,BK$1,FALSE)</f>
        <v>0</v>
      </c>
      <c r="BL455" s="3">
        <f>VLOOKUP($B455,[1]queries!$A$2:$V$697,BL$1,FALSE)</f>
        <v>0</v>
      </c>
      <c r="BM455" s="3">
        <f>VLOOKUP($B455,[1]queries!$A$2:$V$697,BM$1,FALSE)</f>
        <v>0</v>
      </c>
      <c r="BN455" s="3">
        <f>VLOOKUP($B455,[1]queries!$A$2:$V$697,BN$1,FALSE)</f>
        <v>0</v>
      </c>
      <c r="BO455" s="3">
        <f>VLOOKUP($B455,[1]queries!$A$2:$V$697,BO$1,FALSE)</f>
        <v>0</v>
      </c>
      <c r="BP455" s="3">
        <f>VLOOKUP($B455,[1]queries!$A$2:$V$697,BP$1,FALSE)</f>
        <v>0</v>
      </c>
      <c r="BQ455" s="3">
        <f>VLOOKUP($B455,[1]queries!$A$2:$V$697,BQ$1,FALSE)</f>
        <v>5</v>
      </c>
      <c r="BR455" s="3" t="str">
        <f>VLOOKUP($B455,[1]queries!$A$2:$V$697,BR$1,FALSE)</f>
        <v/>
      </c>
    </row>
    <row r="456" spans="1:70" x14ac:dyDescent="0.2">
      <c r="A456" s="1">
        <v>455</v>
      </c>
      <c r="B456" t="s">
        <v>508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4.2999999999999997E-2</v>
      </c>
      <c r="Y456">
        <v>0</v>
      </c>
      <c r="Z456">
        <v>0</v>
      </c>
      <c r="AA456">
        <v>0</v>
      </c>
      <c r="AB456">
        <v>3</v>
      </c>
      <c r="AC456">
        <v>2889</v>
      </c>
      <c r="AD456">
        <v>2116</v>
      </c>
      <c r="AE456">
        <v>5005</v>
      </c>
      <c r="AF456">
        <v>15538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2</v>
      </c>
      <c r="AR456">
        <v>564</v>
      </c>
      <c r="AS456">
        <v>114</v>
      </c>
      <c r="AT456">
        <v>678</v>
      </c>
      <c r="AU456">
        <v>3633</v>
      </c>
      <c r="AV456" t="str">
        <f t="shared" si="22"/>
        <v/>
      </c>
      <c r="AW456">
        <f t="shared" si="23"/>
        <v>1.4333333333333332E-2</v>
      </c>
      <c r="AX456">
        <f t="shared" si="24"/>
        <v>0.33333333333333331</v>
      </c>
      <c r="AY456" s="3" t="str">
        <f>VLOOKUP($B456,[1]queries!$A$2:$V$697,AY$1,FALSE)</f>
        <v>mondial_geo</v>
      </c>
      <c r="AZ456" s="3" t="str">
        <f>VLOOKUP($B456,[1]queries!$A$2:$V$697,AZ$1,FALSE)</f>
        <v>SELECT Name FROM river WHERE Sea = 'Mediterranean Sea' ORDER BY Length DESC LIMIT 1</v>
      </c>
      <c r="BA456" s="3" t="str">
        <f>VLOOKUP($B456,[1]queries!$A$2:$V$697,BA$1,FALSE)</f>
        <v>Please state the longest river that flows to the Mediterranean Sea.</v>
      </c>
      <c r="BB456" s="3">
        <f>VLOOKUP($B456,[1]queries!$A$2:$V$697,BB$1,FALSE)</f>
        <v>1</v>
      </c>
      <c r="BC456" s="3">
        <f>VLOOKUP($B456,[1]queries!$A$2:$V$697,BC$1,FALSE)</f>
        <v>1</v>
      </c>
      <c r="BD456" s="3">
        <f>VLOOKUP($B456,[1]queries!$A$2:$V$697,BD$1,FALSE)</f>
        <v>0</v>
      </c>
      <c r="BE456" s="3">
        <f>VLOOKUP($B456,[1]queries!$A$2:$V$697,BE$1,FALSE)</f>
        <v>1</v>
      </c>
      <c r="BF456" s="3">
        <f>VLOOKUP($B456,[1]queries!$A$2:$V$697,BF$1,FALSE)</f>
        <v>1</v>
      </c>
      <c r="BG456" s="3">
        <f>VLOOKUP($B456,[1]queries!$A$2:$V$697,BG$1,FALSE)</f>
        <v>0</v>
      </c>
      <c r="BH456" s="3">
        <f>VLOOKUP($B456,[1]queries!$A$2:$V$697,BH$1,FALSE)</f>
        <v>1</v>
      </c>
      <c r="BI456" s="3">
        <f>VLOOKUP($B456,[1]queries!$A$2:$V$697,BI$1,FALSE)</f>
        <v>0</v>
      </c>
      <c r="BJ456" s="3">
        <f>VLOOKUP($B456,[1]queries!$A$2:$V$697,BJ$1,FALSE)</f>
        <v>0</v>
      </c>
      <c r="BK456" s="3">
        <f>VLOOKUP($B456,[1]queries!$A$2:$V$697,BK$1,FALSE)</f>
        <v>0</v>
      </c>
      <c r="BL456" s="3">
        <f>VLOOKUP($B456,[1]queries!$A$2:$V$697,BL$1,FALSE)</f>
        <v>0</v>
      </c>
      <c r="BM456" s="3">
        <f>VLOOKUP($B456,[1]queries!$A$2:$V$697,BM$1,FALSE)</f>
        <v>1</v>
      </c>
      <c r="BN456" s="3">
        <f>VLOOKUP($B456,[1]queries!$A$2:$V$697,BN$1,FALSE)</f>
        <v>1</v>
      </c>
      <c r="BO456" s="3">
        <f>VLOOKUP($B456,[1]queries!$A$2:$V$697,BO$1,FALSE)</f>
        <v>0</v>
      </c>
      <c r="BP456" s="3">
        <f>VLOOKUP($B456,[1]queries!$A$2:$V$697,BP$1,FALSE)</f>
        <v>0</v>
      </c>
      <c r="BQ456" s="3" t="str">
        <f>VLOOKUP($B456,[1]queries!$A$2:$V$697,BQ$1,FALSE)</f>
        <v/>
      </c>
      <c r="BR456" s="3" t="str">
        <f>VLOOKUP($B456,[1]queries!$A$2:$V$697,BR$1,FALSE)</f>
        <v/>
      </c>
    </row>
    <row r="457" spans="1:70" x14ac:dyDescent="0.2">
      <c r="A457" s="1">
        <v>456</v>
      </c>
      <c r="B457" t="s">
        <v>509</v>
      </c>
      <c r="C457">
        <v>0.81399999999999995</v>
      </c>
      <c r="D457">
        <v>0.85499999999999998</v>
      </c>
      <c r="E457">
        <v>0.13400000000000001</v>
      </c>
      <c r="F457">
        <v>0.217</v>
      </c>
      <c r="G457">
        <v>0.23</v>
      </c>
      <c r="H457">
        <v>0.34599999999999997</v>
      </c>
      <c r="I457">
        <v>7.1999999999999995E-2</v>
      </c>
      <c r="J457">
        <v>0</v>
      </c>
      <c r="K457">
        <v>0</v>
      </c>
      <c r="L457">
        <v>0</v>
      </c>
      <c r="M457">
        <v>2</v>
      </c>
      <c r="N457">
        <v>3163</v>
      </c>
      <c r="O457">
        <v>3961</v>
      </c>
      <c r="P457">
        <v>7124</v>
      </c>
      <c r="Q457">
        <v>83420</v>
      </c>
      <c r="R457">
        <v>0.71699999999999997</v>
      </c>
      <c r="S457">
        <v>0.72099999999999997</v>
      </c>
      <c r="T457">
        <v>0.15</v>
      </c>
      <c r="U457">
        <v>0.251</v>
      </c>
      <c r="V457">
        <v>0.248</v>
      </c>
      <c r="W457">
        <v>0.372</v>
      </c>
      <c r="X457">
        <v>0.12</v>
      </c>
      <c r="Y457">
        <v>0</v>
      </c>
      <c r="Z457">
        <v>0</v>
      </c>
      <c r="AA457">
        <v>0</v>
      </c>
      <c r="AB457">
        <v>5</v>
      </c>
      <c r="AC457">
        <v>7251</v>
      </c>
      <c r="AD457">
        <v>5783</v>
      </c>
      <c r="AE457">
        <v>13034</v>
      </c>
      <c r="AF457">
        <v>177679</v>
      </c>
      <c r="AG457">
        <v>0.754</v>
      </c>
      <c r="AH457">
        <v>0.77700000000000002</v>
      </c>
      <c r="AI457">
        <v>9.4E-2</v>
      </c>
      <c r="AJ457">
        <v>0.214</v>
      </c>
      <c r="AK457">
        <v>0.16700000000000001</v>
      </c>
      <c r="AL457">
        <v>0.33600000000000002</v>
      </c>
      <c r="AM457">
        <v>7.0999999999999994E-2</v>
      </c>
      <c r="AN457">
        <v>0</v>
      </c>
      <c r="AO457">
        <v>0</v>
      </c>
      <c r="AP457">
        <v>0</v>
      </c>
      <c r="AQ457">
        <v>3</v>
      </c>
      <c r="AR457">
        <v>5436</v>
      </c>
      <c r="AS457">
        <v>4253</v>
      </c>
      <c r="AT457">
        <v>9689</v>
      </c>
      <c r="AU457">
        <v>91361</v>
      </c>
      <c r="AV457">
        <f t="shared" si="22"/>
        <v>0.13933333333333334</v>
      </c>
      <c r="AW457">
        <f t="shared" si="23"/>
        <v>0.16400000000000001</v>
      </c>
      <c r="AX457">
        <f t="shared" si="24"/>
        <v>0.13566666666666669</v>
      </c>
      <c r="AY457" s="3" t="str">
        <f>VLOOKUP($B457,[1]queries!$A$2:$V$697,AY$1,FALSE)</f>
        <v>nobel_prize</v>
      </c>
      <c r="AZ457" s="3" t="str">
        <f>VLOOKUP($B457,[1]queries!$A$2:$V$697,AZ$1,FALSE)</f>
        <v>SELECT nobel_prize_laureate, nobel_prize, nobel_prize_year, nationality, birth_year FROM nobel_prize WHERE nobel_prize_year &lt;= 2012 AND birth_year &lt;= 1951</v>
      </c>
      <c r="BA457" s="3" t="str">
        <f>VLOOKUP($B457,[1]queries!$A$2:$V$697,BA$1,FALSE)</f>
        <v>List the nobel_prize_laureate, nobel_prize, nobel_prize_year, nationality and birth_year of nobel_prizes WHERE nobel_prize_year is smaller or equal than 2012 and birth_year is smaller or equal than 1951</v>
      </c>
      <c r="BB457" s="3">
        <f>VLOOKUP($B457,[1]queries!$A$2:$V$697,BB$1,FALSE)</f>
        <v>900</v>
      </c>
      <c r="BC457" s="3">
        <f>VLOOKUP($B457,[1]queries!$A$2:$V$697,BC$1,FALSE)</f>
        <v>5</v>
      </c>
      <c r="BD457" s="3">
        <f>VLOOKUP($B457,[1]queries!$A$2:$V$697,BD$1,FALSE)</f>
        <v>2</v>
      </c>
      <c r="BE457" s="3">
        <f>VLOOKUP($B457,[1]queries!$A$2:$V$697,BE$1,FALSE)</f>
        <v>3</v>
      </c>
      <c r="BF457" s="3">
        <f>VLOOKUP($B457,[1]queries!$A$2:$V$697,BF$1,FALSE)</f>
        <v>1</v>
      </c>
      <c r="BG457" s="3">
        <f>VLOOKUP($B457,[1]queries!$A$2:$V$697,BG$1,FALSE)</f>
        <v>2</v>
      </c>
      <c r="BH457" s="3">
        <f>VLOOKUP($B457,[1]queries!$A$2:$V$697,BH$1,FALSE)</f>
        <v>0</v>
      </c>
      <c r="BI457" s="3">
        <f>VLOOKUP($B457,[1]queries!$A$2:$V$697,BI$1,FALSE)</f>
        <v>0</v>
      </c>
      <c r="BJ457" s="3">
        <f>VLOOKUP($B457,[1]queries!$A$2:$V$697,BJ$1,FALSE)</f>
        <v>0</v>
      </c>
      <c r="BK457" s="3">
        <f>VLOOKUP($B457,[1]queries!$A$2:$V$697,BK$1,FALSE)</f>
        <v>0</v>
      </c>
      <c r="BL457" s="3">
        <f>VLOOKUP($B457,[1]queries!$A$2:$V$697,BL$1,FALSE)</f>
        <v>0</v>
      </c>
      <c r="BM457" s="3">
        <f>VLOOKUP($B457,[1]queries!$A$2:$V$697,BM$1,FALSE)</f>
        <v>0</v>
      </c>
      <c r="BN457" s="3">
        <f>VLOOKUP($B457,[1]queries!$A$2:$V$697,BN$1,FALSE)</f>
        <v>0</v>
      </c>
      <c r="BO457" s="3">
        <f>VLOOKUP($B457,[1]queries!$A$2:$V$697,BO$1,FALSE)</f>
        <v>0</v>
      </c>
      <c r="BP457" s="3">
        <f>VLOOKUP($B457,[1]queries!$A$2:$V$697,BP$1,FALSE)</f>
        <v>0</v>
      </c>
      <c r="BQ457" s="3">
        <f>VLOOKUP($B457,[1]queries!$A$2:$V$697,BQ$1,FALSE)</f>
        <v>5</v>
      </c>
      <c r="BR457" s="3" t="str">
        <f>VLOOKUP($B457,[1]queries!$A$2:$V$697,BR$1,FALSE)</f>
        <v/>
      </c>
    </row>
    <row r="458" spans="1:70" x14ac:dyDescent="0.2">
      <c r="A458" s="1">
        <v>457</v>
      </c>
      <c r="B458" t="s">
        <v>510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0.111</v>
      </c>
      <c r="Y458">
        <v>0</v>
      </c>
      <c r="Z458">
        <v>0</v>
      </c>
      <c r="AA458">
        <v>0</v>
      </c>
      <c r="AB458">
        <v>3</v>
      </c>
      <c r="AC458">
        <v>5147</v>
      </c>
      <c r="AD458">
        <v>1807</v>
      </c>
      <c r="AE458">
        <v>6954</v>
      </c>
      <c r="AF458">
        <v>10499</v>
      </c>
      <c r="AG458">
        <v>0.39100000000000001</v>
      </c>
      <c r="AH458">
        <v>0.39100000000000001</v>
      </c>
      <c r="AI458">
        <v>1</v>
      </c>
      <c r="AJ458">
        <v>1</v>
      </c>
      <c r="AK458">
        <v>0.56200000000000006</v>
      </c>
      <c r="AL458">
        <v>0.56200000000000006</v>
      </c>
      <c r="AM458">
        <v>0.39100000000000001</v>
      </c>
      <c r="AN458">
        <v>1</v>
      </c>
      <c r="AO458">
        <v>1</v>
      </c>
      <c r="AP458">
        <v>1</v>
      </c>
      <c r="AQ458">
        <v>3</v>
      </c>
      <c r="AR458">
        <v>953</v>
      </c>
      <c r="AS458">
        <v>401</v>
      </c>
      <c r="AT458">
        <v>1354</v>
      </c>
      <c r="AU458">
        <v>3670</v>
      </c>
      <c r="AV458" t="str">
        <f t="shared" si="22"/>
        <v/>
      </c>
      <c r="AW458">
        <f t="shared" si="23"/>
        <v>3.6999999999999998E-2</v>
      </c>
      <c r="AX458">
        <f t="shared" si="24"/>
        <v>0.65100000000000002</v>
      </c>
      <c r="AY458" s="3" t="str">
        <f>VLOOKUP($B458,[1]queries!$A$2:$V$697,AY$1,FALSE)</f>
        <v>mondial_geo</v>
      </c>
      <c r="AZ458" s="3" t="str">
        <f>VLOOKUP($B458,[1]queries!$A$2:$V$697,AZ$1,FALSE)</f>
        <v>SELECT name FROM country WHERE CODE IN ( SELECT country FROM politics WHERE government = 'British Overseas Territories' )</v>
      </c>
      <c r="BA458" s="3" t="str">
        <f>VLOOKUP($B458,[1]queries!$A$2:$V$697,BA$1,FALSE)</f>
        <v>What nations are considered British Overseas Territories?</v>
      </c>
      <c r="BB458" s="3">
        <f>VLOOKUP($B458,[1]queries!$A$2:$V$697,BB$1,FALSE)</f>
        <v>9</v>
      </c>
      <c r="BC458" s="3">
        <f>VLOOKUP($B458,[1]queries!$A$2:$V$697,BC$1,FALSE)</f>
        <v>1</v>
      </c>
      <c r="BD458" s="3">
        <f>VLOOKUP($B458,[1]queries!$A$2:$V$697,BD$1,FALSE)</f>
        <v>0</v>
      </c>
      <c r="BE458" s="3">
        <f>VLOOKUP($B458,[1]queries!$A$2:$V$697,BE$1,FALSE)</f>
        <v>1</v>
      </c>
      <c r="BF458" s="3">
        <f>VLOOKUP($B458,[1]queries!$A$2:$V$697,BF$1,FALSE)</f>
        <v>2</v>
      </c>
      <c r="BG458" s="3">
        <f>VLOOKUP($B458,[1]queries!$A$2:$V$697,BG$1,FALSE)</f>
        <v>0</v>
      </c>
      <c r="BH458" s="3">
        <f>VLOOKUP($B458,[1]queries!$A$2:$V$697,BH$1,FALSE)</f>
        <v>2</v>
      </c>
      <c r="BI458" s="3">
        <f>VLOOKUP($B458,[1]queries!$A$2:$V$697,BI$1,FALSE)</f>
        <v>0</v>
      </c>
      <c r="BJ458" s="3">
        <f>VLOOKUP($B458,[1]queries!$A$2:$V$697,BJ$1,FALSE)</f>
        <v>0</v>
      </c>
      <c r="BK458" s="3">
        <f>VLOOKUP($B458,[1]queries!$A$2:$V$697,BK$1,FALSE)</f>
        <v>0</v>
      </c>
      <c r="BL458" s="3">
        <f>VLOOKUP($B458,[1]queries!$A$2:$V$697,BL$1,FALSE)</f>
        <v>0</v>
      </c>
      <c r="BM458" s="3">
        <f>VLOOKUP($B458,[1]queries!$A$2:$V$697,BM$1,FALSE)</f>
        <v>0</v>
      </c>
      <c r="BN458" s="3">
        <f>VLOOKUP($B458,[1]queries!$A$2:$V$697,BN$1,FALSE)</f>
        <v>0</v>
      </c>
      <c r="BO458" s="3">
        <f>VLOOKUP($B458,[1]queries!$A$2:$V$697,BO$1,FALSE)</f>
        <v>1</v>
      </c>
      <c r="BP458" s="3">
        <f>VLOOKUP($B458,[1]queries!$A$2:$V$697,BP$1,FALSE)</f>
        <v>0</v>
      </c>
      <c r="BQ458" s="3" t="str">
        <f>VLOOKUP($B458,[1]queries!$A$2:$V$697,BQ$1,FALSE)</f>
        <v/>
      </c>
      <c r="BR458" s="3" t="str">
        <f>VLOOKUP($B458,[1]queries!$A$2:$V$697,BR$1,FALSE)</f>
        <v/>
      </c>
    </row>
    <row r="459" spans="1:70" x14ac:dyDescent="0.2">
      <c r="A459" s="1">
        <v>458</v>
      </c>
      <c r="B459" t="s">
        <v>511</v>
      </c>
      <c r="R459">
        <v>7.6999999999999999E-2</v>
      </c>
      <c r="S459">
        <v>7.6999999999999999E-2</v>
      </c>
      <c r="T459">
        <v>1</v>
      </c>
      <c r="U459">
        <v>1</v>
      </c>
      <c r="V459">
        <v>0.14299999999999999</v>
      </c>
      <c r="W459">
        <v>0.14299999999999999</v>
      </c>
      <c r="X459">
        <v>7.6999999999999999E-2</v>
      </c>
      <c r="Y459">
        <v>1</v>
      </c>
      <c r="Z459">
        <v>1</v>
      </c>
      <c r="AA459">
        <v>1</v>
      </c>
      <c r="AB459">
        <v>10</v>
      </c>
      <c r="AC459">
        <v>4146</v>
      </c>
      <c r="AD459">
        <v>912</v>
      </c>
      <c r="AE459">
        <v>5058</v>
      </c>
      <c r="AF459">
        <v>9010</v>
      </c>
      <c r="AG459">
        <v>0.5</v>
      </c>
      <c r="AH459">
        <v>0.5</v>
      </c>
      <c r="AI459">
        <v>1</v>
      </c>
      <c r="AJ459">
        <v>1</v>
      </c>
      <c r="AK459">
        <v>0.66700000000000004</v>
      </c>
      <c r="AL459">
        <v>0.66700000000000004</v>
      </c>
      <c r="AM459">
        <v>0.5</v>
      </c>
      <c r="AN459">
        <v>1</v>
      </c>
      <c r="AO459">
        <v>1</v>
      </c>
      <c r="AP459">
        <v>1</v>
      </c>
      <c r="AQ459">
        <v>3</v>
      </c>
      <c r="AR459">
        <v>555</v>
      </c>
      <c r="AS459">
        <v>72</v>
      </c>
      <c r="AT459">
        <v>627</v>
      </c>
      <c r="AU459">
        <v>1426</v>
      </c>
      <c r="AV459" t="str">
        <f t="shared" si="22"/>
        <v/>
      </c>
      <c r="AW459">
        <f t="shared" si="23"/>
        <v>0.40666666666666668</v>
      </c>
      <c r="AX459">
        <f t="shared" si="24"/>
        <v>0.72233333333333327</v>
      </c>
      <c r="AY459" s="3" t="str">
        <f>VLOOKUP($B459,[1]queries!$A$2:$V$697,AY$1,FALSE)</f>
        <v>movies_4</v>
      </c>
      <c r="AZ459" s="3" t="str">
        <f>VLOOKUP($B459,[1]queries!$A$2:$V$697,AZ$1,FALSE)</f>
        <v>SELECT DISTINCT T1.person_name FROM person AS T1 INNER JOIN movie_cast AS T2 ON T1.person_id = T2.person_id WHERE T2.character_name = 'Optimus Prime (voice)'</v>
      </c>
      <c r="BA459" s="3" t="str">
        <f>VLOOKUP($B459,[1]queries!$A$2:$V$697,BA$1,FALSE)</f>
        <v>Which actor plays Optimus Prime?</v>
      </c>
      <c r="BB459" s="3">
        <f>VLOOKUP($B459,[1]queries!$A$2:$V$697,BB$1,FALSE)</f>
        <v>1</v>
      </c>
      <c r="BC459" s="3">
        <f>VLOOKUP($B459,[1]queries!$A$2:$V$697,BC$1,FALSE)</f>
        <v>1</v>
      </c>
      <c r="BD459" s="3">
        <f>VLOOKUP($B459,[1]queries!$A$2:$V$697,BD$1,FALSE)</f>
        <v>0</v>
      </c>
      <c r="BE459" s="3">
        <f>VLOOKUP($B459,[1]queries!$A$2:$V$697,BE$1,FALSE)</f>
        <v>1</v>
      </c>
      <c r="BF459" s="3">
        <f>VLOOKUP($B459,[1]queries!$A$2:$V$697,BF$1,FALSE)</f>
        <v>2</v>
      </c>
      <c r="BG459" s="3">
        <f>VLOOKUP($B459,[1]queries!$A$2:$V$697,BG$1,FALSE)</f>
        <v>0</v>
      </c>
      <c r="BH459" s="3">
        <f>VLOOKUP($B459,[1]queries!$A$2:$V$697,BH$1,FALSE)</f>
        <v>2</v>
      </c>
      <c r="BI459" s="3">
        <f>VLOOKUP($B459,[1]queries!$A$2:$V$697,BI$1,FALSE)</f>
        <v>0</v>
      </c>
      <c r="BJ459" s="3">
        <f>VLOOKUP($B459,[1]queries!$A$2:$V$697,BJ$1,FALSE)</f>
        <v>1</v>
      </c>
      <c r="BK459" s="3">
        <f>VLOOKUP($B459,[1]queries!$A$2:$V$697,BK$1,FALSE)</f>
        <v>1</v>
      </c>
      <c r="BL459" s="3">
        <f>VLOOKUP($B459,[1]queries!$A$2:$V$697,BL$1,FALSE)</f>
        <v>0</v>
      </c>
      <c r="BM459" s="3">
        <f>VLOOKUP($B459,[1]queries!$A$2:$V$697,BM$1,FALSE)</f>
        <v>0</v>
      </c>
      <c r="BN459" s="3">
        <f>VLOOKUP($B459,[1]queries!$A$2:$V$697,BN$1,FALSE)</f>
        <v>0</v>
      </c>
      <c r="BO459" s="3">
        <f>VLOOKUP($B459,[1]queries!$A$2:$V$697,BO$1,FALSE)</f>
        <v>0</v>
      </c>
      <c r="BP459" s="3">
        <f>VLOOKUP($B459,[1]queries!$A$2:$V$697,BP$1,FALSE)</f>
        <v>0</v>
      </c>
      <c r="BQ459" s="3" t="str">
        <f>VLOOKUP($B459,[1]queries!$A$2:$V$697,BQ$1,FALSE)</f>
        <v/>
      </c>
      <c r="BR459" s="3" t="str">
        <f>VLOOKUP($B459,[1]queries!$A$2:$V$697,BR$1,FALSE)</f>
        <v/>
      </c>
    </row>
    <row r="460" spans="1:70" x14ac:dyDescent="0.2">
      <c r="A460" s="1">
        <v>459</v>
      </c>
      <c r="B460" t="s">
        <v>512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2</v>
      </c>
      <c r="AC460">
        <v>670</v>
      </c>
      <c r="AD460">
        <v>332</v>
      </c>
      <c r="AE460">
        <v>1002</v>
      </c>
      <c r="AF460">
        <v>3165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2</v>
      </c>
      <c r="AR460">
        <v>679</v>
      </c>
      <c r="AS460">
        <v>300</v>
      </c>
      <c r="AT460">
        <v>979</v>
      </c>
      <c r="AU460">
        <v>1898</v>
      </c>
      <c r="AV460" t="str">
        <f t="shared" si="22"/>
        <v/>
      </c>
      <c r="AW460">
        <f t="shared" si="23"/>
        <v>0.33333333333333331</v>
      </c>
      <c r="AX460">
        <f t="shared" si="24"/>
        <v>0.33333333333333331</v>
      </c>
      <c r="AY460" s="3" t="str">
        <f>VLOOKUP($B460,[1]queries!$A$2:$V$697,AY$1,FALSE)</f>
        <v>movies_4</v>
      </c>
      <c r="AZ460" s="3" t="str">
        <f>VLOOKUP($B460,[1]queries!$A$2:$V$697,AZ$1,FALSE)</f>
        <v>SELECT T3.person_name FROM movie AS T1 INNER JOIN movie_crew AS T2 ON T1.movie_id = T2.movie_id INNER JOIN person AS T3 ON T2.person_id = T3.person_id WHERE T1.title LIKE 'Pirates of the Caribbean: At World%s End' AND T2.job = 'Director of Photography'</v>
      </c>
      <c r="BA460" s="3" t="str">
        <f>VLOOKUP($B460,[1]queries!$A$2:$V$697,BA$1,FALSE)</f>
        <v>What is the name of the director of photography of the movie "Pirates of the Caribbean: At World's End"?</v>
      </c>
      <c r="BB460" s="3">
        <f>VLOOKUP($B460,[1]queries!$A$2:$V$697,BB$1,FALSE)</f>
        <v>1</v>
      </c>
      <c r="BC460" s="3">
        <f>VLOOKUP($B460,[1]queries!$A$2:$V$697,BC$1,FALSE)</f>
        <v>1</v>
      </c>
      <c r="BD460" s="3">
        <f>VLOOKUP($B460,[1]queries!$A$2:$V$697,BD$1,FALSE)</f>
        <v>0</v>
      </c>
      <c r="BE460" s="3">
        <f>VLOOKUP($B460,[1]queries!$A$2:$V$697,BE$1,FALSE)</f>
        <v>1</v>
      </c>
      <c r="BF460" s="3">
        <f>VLOOKUP($B460,[1]queries!$A$2:$V$697,BF$1,FALSE)</f>
        <v>3</v>
      </c>
      <c r="BG460" s="3">
        <f>VLOOKUP($B460,[1]queries!$A$2:$V$697,BG$1,FALSE)</f>
        <v>0</v>
      </c>
      <c r="BH460" s="3">
        <f>VLOOKUP($B460,[1]queries!$A$2:$V$697,BH$1,FALSE)</f>
        <v>4</v>
      </c>
      <c r="BI460" s="3">
        <f>VLOOKUP($B460,[1]queries!$A$2:$V$697,BI$1,FALSE)</f>
        <v>0</v>
      </c>
      <c r="BJ460" s="3">
        <f>VLOOKUP($B460,[1]queries!$A$2:$V$697,BJ$1,FALSE)</f>
        <v>2</v>
      </c>
      <c r="BK460" s="3">
        <f>VLOOKUP($B460,[1]queries!$A$2:$V$697,BK$1,FALSE)</f>
        <v>0</v>
      </c>
      <c r="BL460" s="3">
        <f>VLOOKUP($B460,[1]queries!$A$2:$V$697,BL$1,FALSE)</f>
        <v>0</v>
      </c>
      <c r="BM460" s="3">
        <f>VLOOKUP($B460,[1]queries!$A$2:$V$697,BM$1,FALSE)</f>
        <v>0</v>
      </c>
      <c r="BN460" s="3">
        <f>VLOOKUP($B460,[1]queries!$A$2:$V$697,BN$1,FALSE)</f>
        <v>0</v>
      </c>
      <c r="BO460" s="3">
        <f>VLOOKUP($B460,[1]queries!$A$2:$V$697,BO$1,FALSE)</f>
        <v>0</v>
      </c>
      <c r="BP460" s="3">
        <f>VLOOKUP($B460,[1]queries!$A$2:$V$697,BP$1,FALSE)</f>
        <v>1</v>
      </c>
      <c r="BQ460" s="3" t="str">
        <f>VLOOKUP($B460,[1]queries!$A$2:$V$697,BQ$1,FALSE)</f>
        <v/>
      </c>
      <c r="BR460" s="3" t="str">
        <f>VLOOKUP($B460,[1]queries!$A$2:$V$697,BR$1,FALSE)</f>
        <v/>
      </c>
    </row>
    <row r="461" spans="1:70" x14ac:dyDescent="0.2">
      <c r="A461" s="1">
        <v>460</v>
      </c>
      <c r="B461" t="s">
        <v>513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626</v>
      </c>
      <c r="AD461">
        <v>291</v>
      </c>
      <c r="AE461">
        <v>917</v>
      </c>
      <c r="AF461">
        <v>2481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2</v>
      </c>
      <c r="AR461">
        <v>733</v>
      </c>
      <c r="AS461">
        <v>490</v>
      </c>
      <c r="AT461">
        <v>1223</v>
      </c>
      <c r="AU461">
        <v>2893</v>
      </c>
      <c r="AV461" t="str">
        <f t="shared" si="22"/>
        <v/>
      </c>
      <c r="AW461">
        <f t="shared" si="23"/>
        <v>0.33333333333333331</v>
      </c>
      <c r="AX461">
        <f t="shared" si="24"/>
        <v>0.33333333333333331</v>
      </c>
      <c r="AY461" s="3" t="str">
        <f>VLOOKUP($B461,[1]queries!$A$2:$V$697,AY$1,FALSE)</f>
        <v>movies_4</v>
      </c>
      <c r="AZ461" s="3" t="str">
        <f>VLOOKUP($B461,[1]queries!$A$2:$V$697,AZ$1,FALSE)</f>
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</c>
      <c r="BA461" s="3" t="str">
        <f>VLOOKUP($B461,[1]queries!$A$2:$V$697,BA$1,FALSE)</f>
        <v>Which character did Orlando Bloom play in the movie Pirates of the Caribbean: The Curse of the Black Pearl?</v>
      </c>
      <c r="BB461" s="3">
        <f>VLOOKUP($B461,[1]queries!$A$2:$V$697,BB$1,FALSE)</f>
        <v>1</v>
      </c>
      <c r="BC461" s="3">
        <f>VLOOKUP($B461,[1]queries!$A$2:$V$697,BC$1,FALSE)</f>
        <v>1</v>
      </c>
      <c r="BD461" s="3">
        <f>VLOOKUP($B461,[1]queries!$A$2:$V$697,BD$1,FALSE)</f>
        <v>0</v>
      </c>
      <c r="BE461" s="3">
        <f>VLOOKUP($B461,[1]queries!$A$2:$V$697,BE$1,FALSE)</f>
        <v>1</v>
      </c>
      <c r="BF461" s="3">
        <f>VLOOKUP($B461,[1]queries!$A$2:$V$697,BF$1,FALSE)</f>
        <v>3</v>
      </c>
      <c r="BG461" s="3">
        <f>VLOOKUP($B461,[1]queries!$A$2:$V$697,BG$1,FALSE)</f>
        <v>0</v>
      </c>
      <c r="BH461" s="3">
        <f>VLOOKUP($B461,[1]queries!$A$2:$V$697,BH$1,FALSE)</f>
        <v>4</v>
      </c>
      <c r="BI461" s="3">
        <f>VLOOKUP($B461,[1]queries!$A$2:$V$697,BI$1,FALSE)</f>
        <v>0</v>
      </c>
      <c r="BJ461" s="3">
        <f>VLOOKUP($B461,[1]queries!$A$2:$V$697,BJ$1,FALSE)</f>
        <v>2</v>
      </c>
      <c r="BK461" s="3">
        <f>VLOOKUP($B461,[1]queries!$A$2:$V$697,BK$1,FALSE)</f>
        <v>0</v>
      </c>
      <c r="BL461" s="3">
        <f>VLOOKUP($B461,[1]queries!$A$2:$V$697,BL$1,FALSE)</f>
        <v>0</v>
      </c>
      <c r="BM461" s="3">
        <f>VLOOKUP($B461,[1]queries!$A$2:$V$697,BM$1,FALSE)</f>
        <v>0</v>
      </c>
      <c r="BN461" s="3">
        <f>VLOOKUP($B461,[1]queries!$A$2:$V$697,BN$1,FALSE)</f>
        <v>0</v>
      </c>
      <c r="BO461" s="3">
        <f>VLOOKUP($B461,[1]queries!$A$2:$V$697,BO$1,FALSE)</f>
        <v>0</v>
      </c>
      <c r="BP461" s="3">
        <f>VLOOKUP($B461,[1]queries!$A$2:$V$697,BP$1,FALSE)</f>
        <v>0</v>
      </c>
      <c r="BQ461" s="3" t="str">
        <f>VLOOKUP($B461,[1]queries!$A$2:$V$697,BQ$1,FALSE)</f>
        <v/>
      </c>
      <c r="BR461" s="3" t="str">
        <f>VLOOKUP($B461,[1]queries!$A$2:$V$697,BR$1,FALSE)</f>
        <v/>
      </c>
    </row>
    <row r="462" spans="1:70" x14ac:dyDescent="0.2">
      <c r="A462" s="1">
        <v>461</v>
      </c>
      <c r="B462" t="s">
        <v>514</v>
      </c>
      <c r="C462">
        <v>0.82599999999999996</v>
      </c>
      <c r="D462">
        <v>0.82599999999999996</v>
      </c>
      <c r="E462">
        <v>0.13900000000000001</v>
      </c>
      <c r="F462">
        <v>0.216</v>
      </c>
      <c r="G462">
        <v>0.23799999999999999</v>
      </c>
      <c r="H462">
        <v>0.34200000000000003</v>
      </c>
      <c r="I462">
        <v>8.2000000000000003E-2</v>
      </c>
      <c r="J462">
        <v>0</v>
      </c>
      <c r="K462">
        <v>0</v>
      </c>
      <c r="L462">
        <v>0</v>
      </c>
      <c r="M462">
        <v>3</v>
      </c>
      <c r="N462">
        <v>3544</v>
      </c>
      <c r="O462">
        <v>2592</v>
      </c>
      <c r="P462">
        <v>6136</v>
      </c>
      <c r="Q462">
        <v>37714</v>
      </c>
      <c r="R462">
        <v>0.73599999999999999</v>
      </c>
      <c r="S462">
        <v>0.80400000000000005</v>
      </c>
      <c r="T462">
        <v>0.152</v>
      </c>
      <c r="U462">
        <v>0.23</v>
      </c>
      <c r="V462">
        <v>0.252</v>
      </c>
      <c r="W462">
        <v>0.35699999999999998</v>
      </c>
      <c r="X462">
        <v>7.6999999999999999E-2</v>
      </c>
      <c r="Y462">
        <v>0</v>
      </c>
      <c r="Z462">
        <v>0</v>
      </c>
      <c r="AA462">
        <v>0</v>
      </c>
      <c r="AB462">
        <v>3</v>
      </c>
      <c r="AC462">
        <v>3479</v>
      </c>
      <c r="AD462">
        <v>2531</v>
      </c>
      <c r="AE462">
        <v>6010</v>
      </c>
      <c r="AF462">
        <v>44662</v>
      </c>
      <c r="AG462">
        <v>0.78300000000000003</v>
      </c>
      <c r="AH462">
        <v>0.78800000000000003</v>
      </c>
      <c r="AI462">
        <v>0.20599999999999999</v>
      </c>
      <c r="AJ462">
        <v>0.25900000000000001</v>
      </c>
      <c r="AK462">
        <v>0.32600000000000001</v>
      </c>
      <c r="AL462">
        <v>0.39</v>
      </c>
      <c r="AM462">
        <v>0.158</v>
      </c>
      <c r="AN462">
        <v>0</v>
      </c>
      <c r="AO462">
        <v>0</v>
      </c>
      <c r="AP462">
        <v>0</v>
      </c>
      <c r="AQ462">
        <v>10</v>
      </c>
      <c r="AR462">
        <v>17792</v>
      </c>
      <c r="AS462">
        <v>4226</v>
      </c>
      <c r="AT462">
        <v>22018</v>
      </c>
      <c r="AU462">
        <v>108427</v>
      </c>
      <c r="AV462">
        <f t="shared" si="22"/>
        <v>0.14133333333333334</v>
      </c>
      <c r="AW462">
        <f t="shared" si="23"/>
        <v>0.14466666666666667</v>
      </c>
      <c r="AX462">
        <f t="shared" si="24"/>
        <v>0.18266666666666667</v>
      </c>
      <c r="AY462" s="3" t="str">
        <f>VLOOKUP($B462,[1]queries!$A$2:$V$697,AY$1,FALSE)</f>
        <v>nobel_prize</v>
      </c>
      <c r="AZ462" s="3" t="str">
        <f>VLOOKUP($B462,[1]queries!$A$2:$V$697,AZ$1,FALSE)</f>
        <v>SELECT nobel_prize_laureate, nobel_prize, nobel_prize_year, nationality, birth_year FROM nobel_prize WHERE nobel_prize_year &gt;= 1974 AND birth_year &gt;= 1898</v>
      </c>
      <c r="BA462" s="3" t="str">
        <f>VLOOKUP($B462,[1]queries!$A$2:$V$697,BA$1,FALSE)</f>
        <v>List the nobel_prize_laureate, nobel_prize, nobel_prize_year, nationality and birth_year of nobel_prizes WHERE nobel_prize_year is greater or equal than 1974 and birth_year is greater or equal than 1898</v>
      </c>
      <c r="BB462" s="3">
        <f>VLOOKUP($B462,[1]queries!$A$2:$V$697,BB$1,FALSE)</f>
        <v>588</v>
      </c>
      <c r="BC462" s="3">
        <f>VLOOKUP($B462,[1]queries!$A$2:$V$697,BC$1,FALSE)</f>
        <v>5</v>
      </c>
      <c r="BD462" s="3">
        <f>VLOOKUP($B462,[1]queries!$A$2:$V$697,BD$1,FALSE)</f>
        <v>2</v>
      </c>
      <c r="BE462" s="3">
        <f>VLOOKUP($B462,[1]queries!$A$2:$V$697,BE$1,FALSE)</f>
        <v>3</v>
      </c>
      <c r="BF462" s="3">
        <f>VLOOKUP($B462,[1]queries!$A$2:$V$697,BF$1,FALSE)</f>
        <v>1</v>
      </c>
      <c r="BG462" s="3">
        <f>VLOOKUP($B462,[1]queries!$A$2:$V$697,BG$1,FALSE)</f>
        <v>2</v>
      </c>
      <c r="BH462" s="3">
        <f>VLOOKUP($B462,[1]queries!$A$2:$V$697,BH$1,FALSE)</f>
        <v>0</v>
      </c>
      <c r="BI462" s="3">
        <f>VLOOKUP($B462,[1]queries!$A$2:$V$697,BI$1,FALSE)</f>
        <v>0</v>
      </c>
      <c r="BJ462" s="3">
        <f>VLOOKUP($B462,[1]queries!$A$2:$V$697,BJ$1,FALSE)</f>
        <v>0</v>
      </c>
      <c r="BK462" s="3">
        <f>VLOOKUP($B462,[1]queries!$A$2:$V$697,BK$1,FALSE)</f>
        <v>0</v>
      </c>
      <c r="BL462" s="3">
        <f>VLOOKUP($B462,[1]queries!$A$2:$V$697,BL$1,FALSE)</f>
        <v>0</v>
      </c>
      <c r="BM462" s="3">
        <f>VLOOKUP($B462,[1]queries!$A$2:$V$697,BM$1,FALSE)</f>
        <v>0</v>
      </c>
      <c r="BN462" s="3">
        <f>VLOOKUP($B462,[1]queries!$A$2:$V$697,BN$1,FALSE)</f>
        <v>0</v>
      </c>
      <c r="BO462" s="3">
        <f>VLOOKUP($B462,[1]queries!$A$2:$V$697,BO$1,FALSE)</f>
        <v>0</v>
      </c>
      <c r="BP462" s="3">
        <f>VLOOKUP($B462,[1]queries!$A$2:$V$697,BP$1,FALSE)</f>
        <v>0</v>
      </c>
      <c r="BQ462" s="3">
        <f>VLOOKUP($B462,[1]queries!$A$2:$V$697,BQ$1,FALSE)</f>
        <v>5</v>
      </c>
      <c r="BR462" s="3" t="str">
        <f>VLOOKUP($B462,[1]queries!$A$2:$V$697,BR$1,FALSE)</f>
        <v/>
      </c>
    </row>
    <row r="463" spans="1:70" x14ac:dyDescent="0.2">
      <c r="A463" s="1">
        <v>462</v>
      </c>
      <c r="B463" t="s">
        <v>515</v>
      </c>
      <c r="C463">
        <v>0.38600000000000001</v>
      </c>
      <c r="D463">
        <v>0.39800000000000002</v>
      </c>
      <c r="E463">
        <v>0.26200000000000001</v>
      </c>
      <c r="F463">
        <v>0.36899999999999999</v>
      </c>
      <c r="G463">
        <v>0.312</v>
      </c>
      <c r="H463">
        <v>0.38300000000000001</v>
      </c>
      <c r="I463">
        <v>0.68799999999999994</v>
      </c>
      <c r="J463">
        <v>0</v>
      </c>
      <c r="K463">
        <v>0</v>
      </c>
      <c r="L463">
        <v>0</v>
      </c>
      <c r="M463">
        <v>3</v>
      </c>
      <c r="N463">
        <v>4171</v>
      </c>
      <c r="O463">
        <v>2852</v>
      </c>
      <c r="P463">
        <v>7023</v>
      </c>
      <c r="Q463">
        <v>216427</v>
      </c>
      <c r="R463">
        <v>0.61</v>
      </c>
      <c r="S463">
        <v>0.61</v>
      </c>
      <c r="T463">
        <v>0.20499999999999999</v>
      </c>
      <c r="U463">
        <v>0.32800000000000001</v>
      </c>
      <c r="V463">
        <v>0.307</v>
      </c>
      <c r="W463">
        <v>0.42599999999999999</v>
      </c>
      <c r="X463">
        <v>0.188</v>
      </c>
      <c r="Y463">
        <v>0</v>
      </c>
      <c r="Z463">
        <v>0</v>
      </c>
      <c r="AA463">
        <v>0</v>
      </c>
      <c r="AB463">
        <v>3</v>
      </c>
      <c r="AC463">
        <v>2146</v>
      </c>
      <c r="AD463">
        <v>1183</v>
      </c>
      <c r="AE463">
        <v>3329</v>
      </c>
      <c r="AF463">
        <v>34021</v>
      </c>
      <c r="AG463">
        <v>0.52800000000000002</v>
      </c>
      <c r="AH463">
        <v>0.54700000000000004</v>
      </c>
      <c r="AI463">
        <v>0.23</v>
      </c>
      <c r="AJ463">
        <v>0.32</v>
      </c>
      <c r="AK463">
        <v>0.32</v>
      </c>
      <c r="AL463">
        <v>0.40400000000000003</v>
      </c>
      <c r="AM463">
        <v>0.25</v>
      </c>
      <c r="AN463">
        <v>0</v>
      </c>
      <c r="AO463">
        <v>0</v>
      </c>
      <c r="AP463">
        <v>0</v>
      </c>
      <c r="AQ463">
        <v>3</v>
      </c>
      <c r="AR463">
        <v>2158</v>
      </c>
      <c r="AS463">
        <v>1256</v>
      </c>
      <c r="AT463">
        <v>3414</v>
      </c>
      <c r="AU463">
        <v>76708</v>
      </c>
      <c r="AV463">
        <f t="shared" si="22"/>
        <v>0.35699999999999998</v>
      </c>
      <c r="AW463">
        <f t="shared" si="23"/>
        <v>0.20466666666666666</v>
      </c>
      <c r="AX463">
        <f t="shared" si="24"/>
        <v>0.218</v>
      </c>
      <c r="AY463" s="3" t="str">
        <f>VLOOKUP($B463,[1]queries!$A$2:$V$697,AY$1,FALSE)</f>
        <v>nobel_prize</v>
      </c>
      <c r="AZ463" s="3" t="str">
        <f>VLOOKUP($B463,[1]queries!$A$2:$V$697,AZ$1,FALSE)</f>
        <v>SELECT nobel_prize_laureate, nobel_prize, nobel_prize_year, nationality, birth_year FROM nobel_prize WHERE nobel_prize_year &gt;= 2012 AND birth_year &gt;= 1951</v>
      </c>
      <c r="BA463" s="3" t="str">
        <f>VLOOKUP($B463,[1]queries!$A$2:$V$697,BA$1,FALSE)</f>
        <v>List the nobel_prize_laureate, nobel_prize, nobel_prize_year, nationality and birth_year of nobel_prizes WHERE nobel_prize_year is greater or equal than 2012 and birth_year is greater or equal than 1951</v>
      </c>
      <c r="BB463" s="3">
        <f>VLOOKUP($B463,[1]queries!$A$2:$V$697,BB$1,FALSE)</f>
        <v>64</v>
      </c>
      <c r="BC463" s="3">
        <f>VLOOKUP($B463,[1]queries!$A$2:$V$697,BC$1,FALSE)</f>
        <v>5</v>
      </c>
      <c r="BD463" s="3">
        <f>VLOOKUP($B463,[1]queries!$A$2:$V$697,BD$1,FALSE)</f>
        <v>2</v>
      </c>
      <c r="BE463" s="3">
        <f>VLOOKUP($B463,[1]queries!$A$2:$V$697,BE$1,FALSE)</f>
        <v>3</v>
      </c>
      <c r="BF463" s="3">
        <f>VLOOKUP($B463,[1]queries!$A$2:$V$697,BF$1,FALSE)</f>
        <v>1</v>
      </c>
      <c r="BG463" s="3">
        <f>VLOOKUP($B463,[1]queries!$A$2:$V$697,BG$1,FALSE)</f>
        <v>2</v>
      </c>
      <c r="BH463" s="3">
        <f>VLOOKUP($B463,[1]queries!$A$2:$V$697,BH$1,FALSE)</f>
        <v>0</v>
      </c>
      <c r="BI463" s="3">
        <f>VLOOKUP($B463,[1]queries!$A$2:$V$697,BI$1,FALSE)</f>
        <v>0</v>
      </c>
      <c r="BJ463" s="3">
        <f>VLOOKUP($B463,[1]queries!$A$2:$V$697,BJ$1,FALSE)</f>
        <v>0</v>
      </c>
      <c r="BK463" s="3">
        <f>VLOOKUP($B463,[1]queries!$A$2:$V$697,BK$1,FALSE)</f>
        <v>0</v>
      </c>
      <c r="BL463" s="3">
        <f>VLOOKUP($B463,[1]queries!$A$2:$V$697,BL$1,FALSE)</f>
        <v>0</v>
      </c>
      <c r="BM463" s="3">
        <f>VLOOKUP($B463,[1]queries!$A$2:$V$697,BM$1,FALSE)</f>
        <v>0</v>
      </c>
      <c r="BN463" s="3">
        <f>VLOOKUP($B463,[1]queries!$A$2:$V$697,BN$1,FALSE)</f>
        <v>0</v>
      </c>
      <c r="BO463" s="3">
        <f>VLOOKUP($B463,[1]queries!$A$2:$V$697,BO$1,FALSE)</f>
        <v>0</v>
      </c>
      <c r="BP463" s="3">
        <f>VLOOKUP($B463,[1]queries!$A$2:$V$697,BP$1,FALSE)</f>
        <v>0</v>
      </c>
      <c r="BQ463" s="3">
        <f>VLOOKUP($B463,[1]queries!$A$2:$V$697,BQ$1,FALSE)</f>
        <v>5</v>
      </c>
      <c r="BR463" s="3" t="str">
        <f>VLOOKUP($B463,[1]queries!$A$2:$V$697,BR$1,FALSE)</f>
        <v/>
      </c>
    </row>
    <row r="464" spans="1:70" x14ac:dyDescent="0.2">
      <c r="A464" s="1">
        <v>463</v>
      </c>
      <c r="B464" t="s">
        <v>516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2.1999999999999999E-2</v>
      </c>
      <c r="Y464">
        <v>0</v>
      </c>
      <c r="Z464">
        <v>0</v>
      </c>
      <c r="AA464">
        <v>0</v>
      </c>
      <c r="AB464">
        <v>3</v>
      </c>
      <c r="AC464">
        <v>3182</v>
      </c>
      <c r="AD464">
        <v>3621</v>
      </c>
      <c r="AE464">
        <v>6803</v>
      </c>
      <c r="AF464">
        <v>17059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390</v>
      </c>
      <c r="AS464">
        <v>50</v>
      </c>
      <c r="AT464">
        <v>440</v>
      </c>
      <c r="AU464">
        <v>1477</v>
      </c>
      <c r="AV464" t="str">
        <f t="shared" si="22"/>
        <v/>
      </c>
      <c r="AW464">
        <f t="shared" si="23"/>
        <v>7.3333333333333332E-3</v>
      </c>
      <c r="AX464">
        <f t="shared" si="24"/>
        <v>0.33333333333333331</v>
      </c>
      <c r="AY464" s="3" t="str">
        <f>VLOOKUP($B464,[1]queries!$A$2:$V$697,AY$1,FALSE)</f>
        <v>disney</v>
      </c>
      <c r="AZ464" s="3" t="str">
        <f>VLOOKUP($B464,[1]queries!$A$2:$V$697,AZ$1,FALSE)</f>
        <v>SELECT COUNT(movie_title) as count FROM characters WHERE SUBSTR(release_date, LENGTH(release_date) - 1, LENGTH(release_date)) BETWEEN '10' AND '16'</v>
      </c>
      <c r="BA464" s="3" t="str">
        <f>VLOOKUP($B464,[1]queries!$A$2:$V$697,BA$1,FALSE)</f>
        <v>How many movies were released by Disney between 2010 and 2016?</v>
      </c>
      <c r="BB464" s="3">
        <f>VLOOKUP($B464,[1]queries!$A$2:$V$697,BB$1,FALSE)</f>
        <v>1</v>
      </c>
      <c r="BC464" s="3">
        <f>VLOOKUP($B464,[1]queries!$A$2:$V$697,BC$1,FALSE)</f>
        <v>1</v>
      </c>
      <c r="BD464" s="3">
        <f>VLOOKUP($B464,[1]queries!$A$2:$V$697,BD$1,FALSE)</f>
        <v>1</v>
      </c>
      <c r="BE464" s="3">
        <f>VLOOKUP($B464,[1]queries!$A$2:$V$697,BE$1,FALSE)</f>
        <v>0</v>
      </c>
      <c r="BF464" s="3">
        <f>VLOOKUP($B464,[1]queries!$A$2:$V$697,BF$1,FALSE)</f>
        <v>1</v>
      </c>
      <c r="BG464" s="3">
        <f>VLOOKUP($B464,[1]queries!$A$2:$V$697,BG$1,FALSE)</f>
        <v>2</v>
      </c>
      <c r="BH464" s="3">
        <f>VLOOKUP($B464,[1]queries!$A$2:$V$697,BH$1,FALSE)</f>
        <v>0</v>
      </c>
      <c r="BI464" s="3">
        <f>VLOOKUP($B464,[1]queries!$A$2:$V$697,BI$1,FALSE)</f>
        <v>1</v>
      </c>
      <c r="BJ464" s="3">
        <f>VLOOKUP($B464,[1]queries!$A$2:$V$697,BJ$1,FALSE)</f>
        <v>0</v>
      </c>
      <c r="BK464" s="3">
        <f>VLOOKUP($B464,[1]queries!$A$2:$V$697,BK$1,FALSE)</f>
        <v>0</v>
      </c>
      <c r="BL464" s="3">
        <f>VLOOKUP($B464,[1]queries!$A$2:$V$697,BL$1,FALSE)</f>
        <v>0</v>
      </c>
      <c r="BM464" s="3">
        <f>VLOOKUP($B464,[1]queries!$A$2:$V$697,BM$1,FALSE)</f>
        <v>0</v>
      </c>
      <c r="BN464" s="3">
        <f>VLOOKUP($B464,[1]queries!$A$2:$V$697,BN$1,FALSE)</f>
        <v>0</v>
      </c>
      <c r="BO464" s="3">
        <f>VLOOKUP($B464,[1]queries!$A$2:$V$697,BO$1,FALSE)</f>
        <v>0</v>
      </c>
      <c r="BP464" s="3">
        <f>VLOOKUP($B464,[1]queries!$A$2:$V$697,BP$1,FALSE)</f>
        <v>0</v>
      </c>
      <c r="BQ464" s="3" t="str">
        <f>VLOOKUP($B464,[1]queries!$A$2:$V$697,BQ$1,FALSE)</f>
        <v/>
      </c>
      <c r="BR464" s="3" t="str">
        <f>VLOOKUP($B464,[1]queries!$A$2:$V$697,BR$1,FALSE)</f>
        <v/>
      </c>
    </row>
    <row r="465" spans="1:70" x14ac:dyDescent="0.2">
      <c r="A465" s="1">
        <v>464</v>
      </c>
      <c r="B465" t="s">
        <v>517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0.5</v>
      </c>
      <c r="Y465">
        <v>0</v>
      </c>
      <c r="Z465">
        <v>0</v>
      </c>
      <c r="AA465">
        <v>0</v>
      </c>
      <c r="AB465">
        <v>3</v>
      </c>
      <c r="AC465">
        <v>615</v>
      </c>
      <c r="AD465">
        <v>86</v>
      </c>
      <c r="AE465">
        <v>701</v>
      </c>
      <c r="AF465">
        <v>2956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0.16700000000000001</v>
      </c>
      <c r="AN465">
        <v>0</v>
      </c>
      <c r="AO465">
        <v>0</v>
      </c>
      <c r="AP465">
        <v>0</v>
      </c>
      <c r="AQ465">
        <v>3</v>
      </c>
      <c r="AR465">
        <v>631</v>
      </c>
      <c r="AS465">
        <v>75</v>
      </c>
      <c r="AT465">
        <v>706</v>
      </c>
      <c r="AU465">
        <v>5638</v>
      </c>
      <c r="AV465" t="str">
        <f t="shared" si="22"/>
        <v/>
      </c>
      <c r="AW465">
        <f t="shared" si="23"/>
        <v>0.16666666666666666</v>
      </c>
      <c r="AX465">
        <f t="shared" si="24"/>
        <v>5.566666666666667E-2</v>
      </c>
      <c r="AY465" s="3" t="str">
        <f>VLOOKUP($B465,[1]queries!$A$2:$V$697,AY$1,FALSE)</f>
        <v>disney</v>
      </c>
      <c r="AZ465" s="3" t="str">
        <f>VLOOKUP($B465,[1]queries!$A$2:$V$697,AZ$1,FALSE)</f>
        <v>SELECT T1.hero FROM characters AS T1 INNER JOIN director AS T2 ON T2.name = T1.movie_title WHERE T2.director = 'Will Finn'</v>
      </c>
      <c r="BA465" s="3" t="str">
        <f>VLOOKUP($B465,[1]queries!$A$2:$V$697,BA$1,FALSE)</f>
        <v>Who is the hero character of the Disney movie directed by Will Finn?</v>
      </c>
      <c r="BB465" s="3">
        <f>VLOOKUP($B465,[1]queries!$A$2:$V$697,BB$1,FALSE)</f>
        <v>1</v>
      </c>
      <c r="BC465" s="3">
        <f>VLOOKUP($B465,[1]queries!$A$2:$V$697,BC$1,FALSE)</f>
        <v>1</v>
      </c>
      <c r="BD465" s="3">
        <f>VLOOKUP($B465,[1]queries!$A$2:$V$697,BD$1,FALSE)</f>
        <v>0</v>
      </c>
      <c r="BE465" s="3">
        <f>VLOOKUP($B465,[1]queries!$A$2:$V$697,BE$1,FALSE)</f>
        <v>1</v>
      </c>
      <c r="BF465" s="3">
        <f>VLOOKUP($B465,[1]queries!$A$2:$V$697,BF$1,FALSE)</f>
        <v>2</v>
      </c>
      <c r="BG465" s="3">
        <f>VLOOKUP($B465,[1]queries!$A$2:$V$697,BG$1,FALSE)</f>
        <v>0</v>
      </c>
      <c r="BH465" s="3">
        <f>VLOOKUP($B465,[1]queries!$A$2:$V$697,BH$1,FALSE)</f>
        <v>2</v>
      </c>
      <c r="BI465" s="3">
        <f>VLOOKUP($B465,[1]queries!$A$2:$V$697,BI$1,FALSE)</f>
        <v>0</v>
      </c>
      <c r="BJ465" s="3">
        <f>VLOOKUP($B465,[1]queries!$A$2:$V$697,BJ$1,FALSE)</f>
        <v>1</v>
      </c>
      <c r="BK465" s="3">
        <f>VLOOKUP($B465,[1]queries!$A$2:$V$697,BK$1,FALSE)</f>
        <v>0</v>
      </c>
      <c r="BL465" s="3">
        <f>VLOOKUP($B465,[1]queries!$A$2:$V$697,BL$1,FALSE)</f>
        <v>0</v>
      </c>
      <c r="BM465" s="3">
        <f>VLOOKUP($B465,[1]queries!$A$2:$V$697,BM$1,FALSE)</f>
        <v>0</v>
      </c>
      <c r="BN465" s="3">
        <f>VLOOKUP($B465,[1]queries!$A$2:$V$697,BN$1,FALSE)</f>
        <v>0</v>
      </c>
      <c r="BO465" s="3">
        <f>VLOOKUP($B465,[1]queries!$A$2:$V$697,BO$1,FALSE)</f>
        <v>0</v>
      </c>
      <c r="BP465" s="3">
        <f>VLOOKUP($B465,[1]queries!$A$2:$V$697,BP$1,FALSE)</f>
        <v>0</v>
      </c>
      <c r="BQ465" s="3" t="str">
        <f>VLOOKUP($B465,[1]queries!$A$2:$V$697,BQ$1,FALSE)</f>
        <v/>
      </c>
      <c r="BR465" s="3" t="str">
        <f>VLOOKUP($B465,[1]queries!$A$2:$V$697,BR$1,FALSE)</f>
        <v/>
      </c>
    </row>
    <row r="466" spans="1:70" x14ac:dyDescent="0.2">
      <c r="A466" s="1">
        <v>465</v>
      </c>
      <c r="B466" t="s">
        <v>518</v>
      </c>
      <c r="C466">
        <v>0.5</v>
      </c>
      <c r="D466">
        <v>0.5</v>
      </c>
      <c r="E466">
        <v>1</v>
      </c>
      <c r="F466">
        <v>1</v>
      </c>
      <c r="G466">
        <v>0.66700000000000004</v>
      </c>
      <c r="H466">
        <v>0.66700000000000004</v>
      </c>
      <c r="I466">
        <v>0.5</v>
      </c>
      <c r="J466">
        <v>1</v>
      </c>
      <c r="K466">
        <v>1</v>
      </c>
      <c r="L466">
        <v>1</v>
      </c>
      <c r="M466">
        <v>3</v>
      </c>
      <c r="N466">
        <v>508</v>
      </c>
      <c r="O466">
        <v>86</v>
      </c>
      <c r="P466">
        <v>594</v>
      </c>
      <c r="Q466">
        <v>2059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2</v>
      </c>
      <c r="AC466">
        <v>247</v>
      </c>
      <c r="AD466">
        <v>31</v>
      </c>
      <c r="AE466">
        <v>278</v>
      </c>
      <c r="AF466">
        <v>2659</v>
      </c>
      <c r="AG466">
        <v>0.5</v>
      </c>
      <c r="AH466">
        <v>0.5</v>
      </c>
      <c r="AI466">
        <v>1</v>
      </c>
      <c r="AJ466">
        <v>1</v>
      </c>
      <c r="AK466">
        <v>0.66700000000000004</v>
      </c>
      <c r="AL466">
        <v>0.66700000000000004</v>
      </c>
      <c r="AM466">
        <v>0.5</v>
      </c>
      <c r="AN466">
        <v>1</v>
      </c>
      <c r="AO466">
        <v>1</v>
      </c>
      <c r="AP466">
        <v>1</v>
      </c>
      <c r="AQ466">
        <v>3</v>
      </c>
      <c r="AR466">
        <v>466</v>
      </c>
      <c r="AS466">
        <v>61</v>
      </c>
      <c r="AT466">
        <v>527</v>
      </c>
      <c r="AU466">
        <v>2997</v>
      </c>
      <c r="AV466">
        <f t="shared" si="22"/>
        <v>0.72233333333333327</v>
      </c>
      <c r="AW466">
        <f t="shared" si="23"/>
        <v>0.33333333333333331</v>
      </c>
      <c r="AX466">
        <f t="shared" si="24"/>
        <v>0.72233333333333327</v>
      </c>
      <c r="AY466" s="3" t="str">
        <f>VLOOKUP($B466,[1]queries!$A$2:$V$697,AY$1,FALSE)</f>
        <v>disney</v>
      </c>
      <c r="AZ466" s="3" t="str">
        <f>VLOOKUP($B466,[1]queries!$A$2:$V$697,AZ$1,FALSE)</f>
        <v>SELECT director FROM director WHERE name = 'Wreck-It Ralph'</v>
      </c>
      <c r="BA466" s="3" t="str">
        <f>VLOOKUP($B466,[1]queries!$A$2:$V$697,BA$1,FALSE)</f>
        <v>Provide the director's name of Wreck-It Ralph movie.</v>
      </c>
      <c r="BB466" s="3">
        <f>VLOOKUP($B466,[1]queries!$A$2:$V$697,BB$1,FALSE)</f>
        <v>1</v>
      </c>
      <c r="BC466" s="3">
        <f>VLOOKUP($B466,[1]queries!$A$2:$V$697,BC$1,FALSE)</f>
        <v>1</v>
      </c>
      <c r="BD466" s="3">
        <f>VLOOKUP($B466,[1]queries!$A$2:$V$697,BD$1,FALSE)</f>
        <v>0</v>
      </c>
      <c r="BE466" s="3">
        <f>VLOOKUP($B466,[1]queries!$A$2:$V$697,BE$1,FALSE)</f>
        <v>1</v>
      </c>
      <c r="BF466" s="3">
        <f>VLOOKUP($B466,[1]queries!$A$2:$V$697,BF$1,FALSE)</f>
        <v>1</v>
      </c>
      <c r="BG466" s="3">
        <f>VLOOKUP($B466,[1]queries!$A$2:$V$697,BG$1,FALSE)</f>
        <v>0</v>
      </c>
      <c r="BH466" s="3">
        <f>VLOOKUP($B466,[1]queries!$A$2:$V$697,BH$1,FALSE)</f>
        <v>1</v>
      </c>
      <c r="BI466" s="3">
        <f>VLOOKUP($B466,[1]queries!$A$2:$V$697,BI$1,FALSE)</f>
        <v>0</v>
      </c>
      <c r="BJ466" s="3">
        <f>VLOOKUP($B466,[1]queries!$A$2:$V$697,BJ$1,FALSE)</f>
        <v>0</v>
      </c>
      <c r="BK466" s="3">
        <f>VLOOKUP($B466,[1]queries!$A$2:$V$697,BK$1,FALSE)</f>
        <v>0</v>
      </c>
      <c r="BL466" s="3">
        <f>VLOOKUP($B466,[1]queries!$A$2:$V$697,BL$1,FALSE)</f>
        <v>0</v>
      </c>
      <c r="BM466" s="3">
        <f>VLOOKUP($B466,[1]queries!$A$2:$V$697,BM$1,FALSE)</f>
        <v>0</v>
      </c>
      <c r="BN466" s="3">
        <f>VLOOKUP($B466,[1]queries!$A$2:$V$697,BN$1,FALSE)</f>
        <v>0</v>
      </c>
      <c r="BO466" s="3">
        <f>VLOOKUP($B466,[1]queries!$A$2:$V$697,BO$1,FALSE)</f>
        <v>0</v>
      </c>
      <c r="BP466" s="3">
        <f>VLOOKUP($B466,[1]queries!$A$2:$V$697,BP$1,FALSE)</f>
        <v>0</v>
      </c>
      <c r="BQ466" s="3" t="str">
        <f>VLOOKUP($B466,[1]queries!$A$2:$V$697,BQ$1,FALSE)</f>
        <v/>
      </c>
      <c r="BR466" s="3" t="str">
        <f>VLOOKUP($B466,[1]queries!$A$2:$V$697,BR$1,FALSE)</f>
        <v/>
      </c>
    </row>
    <row r="467" spans="1:70" x14ac:dyDescent="0.2">
      <c r="A467" s="1">
        <v>466</v>
      </c>
      <c r="B467" t="s">
        <v>519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3051</v>
      </c>
      <c r="O467">
        <v>1479</v>
      </c>
      <c r="P467">
        <v>4530</v>
      </c>
      <c r="Q467">
        <v>17466</v>
      </c>
      <c r="R467">
        <v>0.5</v>
      </c>
      <c r="S467">
        <v>0.5</v>
      </c>
      <c r="T467">
        <v>0.33300000000000002</v>
      </c>
      <c r="U467">
        <v>0.33300000000000002</v>
      </c>
      <c r="V467">
        <v>0.4</v>
      </c>
      <c r="W467">
        <v>0.4</v>
      </c>
      <c r="X467">
        <v>1</v>
      </c>
      <c r="Y467">
        <v>0</v>
      </c>
      <c r="Z467">
        <v>0</v>
      </c>
      <c r="AA467">
        <v>0</v>
      </c>
      <c r="AB467">
        <v>2</v>
      </c>
      <c r="AC467">
        <v>346</v>
      </c>
      <c r="AD467">
        <v>51</v>
      </c>
      <c r="AE467">
        <v>397</v>
      </c>
      <c r="AF467">
        <v>1696</v>
      </c>
      <c r="AG467">
        <v>0.14299999999999999</v>
      </c>
      <c r="AH467">
        <v>0.14299999999999999</v>
      </c>
      <c r="AI467">
        <v>0.33300000000000002</v>
      </c>
      <c r="AJ467">
        <v>0.33300000000000002</v>
      </c>
      <c r="AK467">
        <v>0.2</v>
      </c>
      <c r="AL467">
        <v>0.2</v>
      </c>
      <c r="AM467">
        <v>0.16700000000000001</v>
      </c>
      <c r="AN467">
        <v>0</v>
      </c>
      <c r="AO467">
        <v>0</v>
      </c>
      <c r="AP467">
        <v>0</v>
      </c>
      <c r="AQ467">
        <v>4</v>
      </c>
      <c r="AR467">
        <v>1312</v>
      </c>
      <c r="AS467">
        <v>377</v>
      </c>
      <c r="AT467">
        <v>1689</v>
      </c>
      <c r="AU467">
        <v>9427</v>
      </c>
      <c r="AV467">
        <f t="shared" si="22"/>
        <v>0</v>
      </c>
      <c r="AW467">
        <f t="shared" si="23"/>
        <v>0.46666666666666662</v>
      </c>
      <c r="AX467">
        <f t="shared" si="24"/>
        <v>0.12233333333333334</v>
      </c>
      <c r="AY467" s="3" t="str">
        <f>VLOOKUP($B467,[1]queries!$A$2:$V$697,AY$1,FALSE)</f>
        <v>disney</v>
      </c>
      <c r="AZ467" s="3" t="str">
        <f>VLOOKUP($B467,[1]queries!$A$2:$V$697,AZ$1,FALSE)</f>
        <v>SELECT T1.hero, T2.director, T1.release_date FROM characters AS T1 INNER JOIN director AS T2 ON T1.movie_title = T2.name WHERE T1.movie_title = 'Mulan'</v>
      </c>
      <c r="BA467" s="3" t="str">
        <f>VLOOKUP($B467,[1]queries!$A$2:$V$697,BA$1,FALSE)</f>
        <v>Describe the hero, director, and the release date of Mulan.</v>
      </c>
      <c r="BB467" s="3">
        <f>VLOOKUP($B467,[1]queries!$A$2:$V$697,BB$1,FALSE)</f>
        <v>1</v>
      </c>
      <c r="BC467" s="3">
        <f>VLOOKUP($B467,[1]queries!$A$2:$V$697,BC$1,FALSE)</f>
        <v>3</v>
      </c>
      <c r="BD467" s="3">
        <f>VLOOKUP($B467,[1]queries!$A$2:$V$697,BD$1,FALSE)</f>
        <v>0</v>
      </c>
      <c r="BE467" s="3">
        <f>VLOOKUP($B467,[1]queries!$A$2:$V$697,BE$1,FALSE)</f>
        <v>3</v>
      </c>
      <c r="BF467" s="3">
        <f>VLOOKUP($B467,[1]queries!$A$2:$V$697,BF$1,FALSE)</f>
        <v>2</v>
      </c>
      <c r="BG467" s="3">
        <f>VLOOKUP($B467,[1]queries!$A$2:$V$697,BG$1,FALSE)</f>
        <v>0</v>
      </c>
      <c r="BH467" s="3">
        <f>VLOOKUP($B467,[1]queries!$A$2:$V$697,BH$1,FALSE)</f>
        <v>2</v>
      </c>
      <c r="BI467" s="3">
        <f>VLOOKUP($B467,[1]queries!$A$2:$V$697,BI$1,FALSE)</f>
        <v>0</v>
      </c>
      <c r="BJ467" s="3">
        <f>VLOOKUP($B467,[1]queries!$A$2:$V$697,BJ$1,FALSE)</f>
        <v>1</v>
      </c>
      <c r="BK467" s="3">
        <f>VLOOKUP($B467,[1]queries!$A$2:$V$697,BK$1,FALSE)</f>
        <v>0</v>
      </c>
      <c r="BL467" s="3">
        <f>VLOOKUP($B467,[1]queries!$A$2:$V$697,BL$1,FALSE)</f>
        <v>0</v>
      </c>
      <c r="BM467" s="3">
        <f>VLOOKUP($B467,[1]queries!$A$2:$V$697,BM$1,FALSE)</f>
        <v>0</v>
      </c>
      <c r="BN467" s="3">
        <f>VLOOKUP($B467,[1]queries!$A$2:$V$697,BN$1,FALSE)</f>
        <v>0</v>
      </c>
      <c r="BO467" s="3">
        <f>VLOOKUP($B467,[1]queries!$A$2:$V$697,BO$1,FALSE)</f>
        <v>0</v>
      </c>
      <c r="BP467" s="3">
        <f>VLOOKUP($B467,[1]queries!$A$2:$V$697,BP$1,FALSE)</f>
        <v>0</v>
      </c>
      <c r="BQ467" s="3" t="str">
        <f>VLOOKUP($B467,[1]queries!$A$2:$V$697,BQ$1,FALSE)</f>
        <v/>
      </c>
      <c r="BR467" s="3" t="str">
        <f>VLOOKUP($B467,[1]queries!$A$2:$V$697,BR$1,FALSE)</f>
        <v/>
      </c>
    </row>
    <row r="468" spans="1:70" x14ac:dyDescent="0.2">
      <c r="A468" s="1">
        <v>467</v>
      </c>
      <c r="B468" t="s">
        <v>520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8.0000000000000002E-3</v>
      </c>
      <c r="Y468">
        <v>0</v>
      </c>
      <c r="Z468">
        <v>0</v>
      </c>
      <c r="AA468">
        <v>0</v>
      </c>
      <c r="AB468">
        <v>9</v>
      </c>
      <c r="AC468">
        <v>11570</v>
      </c>
      <c r="AD468">
        <v>4378</v>
      </c>
      <c r="AE468">
        <v>15948</v>
      </c>
      <c r="AF468">
        <v>26630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2</v>
      </c>
      <c r="AR468">
        <v>328</v>
      </c>
      <c r="AS468">
        <v>63</v>
      </c>
      <c r="AT468">
        <v>391</v>
      </c>
      <c r="AU468">
        <v>1354</v>
      </c>
      <c r="AV468" t="str">
        <f t="shared" si="22"/>
        <v/>
      </c>
      <c r="AW468">
        <f t="shared" si="23"/>
        <v>2.6666666666666666E-3</v>
      </c>
      <c r="AX468">
        <f t="shared" si="24"/>
        <v>0.33333333333333331</v>
      </c>
      <c r="AY468" s="3" t="str">
        <f>VLOOKUP($B468,[1]queries!$A$2:$V$697,AY$1,FALSE)</f>
        <v>disney</v>
      </c>
      <c r="AZ468" s="3" t="str">
        <f>VLOOKUP($B468,[1]queries!$A$2:$V$697,AZ$1,FALSE)</f>
        <v>SELECT T1.director FROM director AS T1 INNER JOIN movies_total_gross AS T2 ON T2.movie_title = T1.name WHERE T2.genre = 'Adventure' AND T2.release_date = 'Mar 30, 2007'</v>
      </c>
      <c r="BA468" s="3" t="str">
        <f>VLOOKUP($B468,[1]queries!$A$2:$V$697,BA$1,FALSE)</f>
        <v>Who is the director of the adventure movie which was released on 2007/3/30?</v>
      </c>
      <c r="BB468" s="3">
        <f>VLOOKUP($B468,[1]queries!$A$2:$V$697,BB$1,FALSE)</f>
        <v>1</v>
      </c>
      <c r="BC468" s="3">
        <f>VLOOKUP($B468,[1]queries!$A$2:$V$697,BC$1,FALSE)</f>
        <v>1</v>
      </c>
      <c r="BD468" s="3">
        <f>VLOOKUP($B468,[1]queries!$A$2:$V$697,BD$1,FALSE)</f>
        <v>0</v>
      </c>
      <c r="BE468" s="3">
        <f>VLOOKUP($B468,[1]queries!$A$2:$V$697,BE$1,FALSE)</f>
        <v>1</v>
      </c>
      <c r="BF468" s="3">
        <f>VLOOKUP($B468,[1]queries!$A$2:$V$697,BF$1,FALSE)</f>
        <v>2</v>
      </c>
      <c r="BG468" s="3">
        <f>VLOOKUP($B468,[1]queries!$A$2:$V$697,BG$1,FALSE)</f>
        <v>0</v>
      </c>
      <c r="BH468" s="3">
        <f>VLOOKUP($B468,[1]queries!$A$2:$V$697,BH$1,FALSE)</f>
        <v>3</v>
      </c>
      <c r="BI468" s="3">
        <f>VLOOKUP($B468,[1]queries!$A$2:$V$697,BI$1,FALSE)</f>
        <v>0</v>
      </c>
      <c r="BJ468" s="3">
        <f>VLOOKUP($B468,[1]queries!$A$2:$V$697,BJ$1,FALSE)</f>
        <v>1</v>
      </c>
      <c r="BK468" s="3">
        <f>VLOOKUP($B468,[1]queries!$A$2:$V$697,BK$1,FALSE)</f>
        <v>0</v>
      </c>
      <c r="BL468" s="3">
        <f>VLOOKUP($B468,[1]queries!$A$2:$V$697,BL$1,FALSE)</f>
        <v>0</v>
      </c>
      <c r="BM468" s="3">
        <f>VLOOKUP($B468,[1]queries!$A$2:$V$697,BM$1,FALSE)</f>
        <v>0</v>
      </c>
      <c r="BN468" s="3">
        <f>VLOOKUP($B468,[1]queries!$A$2:$V$697,BN$1,FALSE)</f>
        <v>0</v>
      </c>
      <c r="BO468" s="3">
        <f>VLOOKUP($B468,[1]queries!$A$2:$V$697,BO$1,FALSE)</f>
        <v>0</v>
      </c>
      <c r="BP468" s="3">
        <f>VLOOKUP($B468,[1]queries!$A$2:$V$697,BP$1,FALSE)</f>
        <v>0</v>
      </c>
      <c r="BQ468" s="3" t="str">
        <f>VLOOKUP($B468,[1]queries!$A$2:$V$697,BQ$1,FALSE)</f>
        <v/>
      </c>
      <c r="BR468" s="3" t="str">
        <f>VLOOKUP($B468,[1]queries!$A$2:$V$697,BR$1,FALSE)</f>
        <v/>
      </c>
    </row>
    <row r="469" spans="1:70" x14ac:dyDescent="0.2">
      <c r="A469" s="1">
        <v>468</v>
      </c>
      <c r="B469" t="s">
        <v>521</v>
      </c>
      <c r="C469">
        <v>0.83299999999999996</v>
      </c>
      <c r="D469">
        <v>0.83299999999999996</v>
      </c>
      <c r="E469">
        <v>0.83299999999999996</v>
      </c>
      <c r="F469">
        <v>0.83299999999999996</v>
      </c>
      <c r="G469">
        <v>0.83299999999999996</v>
      </c>
      <c r="H469">
        <v>0.83299999999999996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455</v>
      </c>
      <c r="O469">
        <v>107</v>
      </c>
      <c r="P469">
        <v>562</v>
      </c>
      <c r="Q469">
        <v>14628</v>
      </c>
      <c r="R469">
        <v>0.33300000000000002</v>
      </c>
      <c r="S469">
        <v>0.33300000000000002</v>
      </c>
      <c r="T469">
        <v>0.33300000000000002</v>
      </c>
      <c r="U469">
        <v>0.33300000000000002</v>
      </c>
      <c r="V469">
        <v>0.33300000000000002</v>
      </c>
      <c r="W469">
        <v>0.33300000000000002</v>
      </c>
      <c r="X469">
        <v>1</v>
      </c>
      <c r="Y469">
        <v>0</v>
      </c>
      <c r="Z469">
        <v>0</v>
      </c>
      <c r="AA469">
        <v>0</v>
      </c>
      <c r="AB469">
        <v>2</v>
      </c>
      <c r="AC469">
        <v>436</v>
      </c>
      <c r="AD469">
        <v>117</v>
      </c>
      <c r="AE469">
        <v>553</v>
      </c>
      <c r="AF469">
        <v>16210</v>
      </c>
      <c r="AG469">
        <v>0.83299999999999996</v>
      </c>
      <c r="AH469">
        <v>0.83299999999999996</v>
      </c>
      <c r="AI469">
        <v>0.83299999999999996</v>
      </c>
      <c r="AJ469">
        <v>0.83299999999999996</v>
      </c>
      <c r="AK469">
        <v>0.83299999999999996</v>
      </c>
      <c r="AL469">
        <v>0.83299999999999996</v>
      </c>
      <c r="AM469">
        <v>1</v>
      </c>
      <c r="AN469">
        <v>0</v>
      </c>
      <c r="AO469">
        <v>0</v>
      </c>
      <c r="AP469">
        <v>0</v>
      </c>
      <c r="AQ469">
        <v>2</v>
      </c>
      <c r="AR469">
        <v>431</v>
      </c>
      <c r="AS469">
        <v>107</v>
      </c>
      <c r="AT469">
        <v>538</v>
      </c>
      <c r="AU469">
        <v>14261</v>
      </c>
      <c r="AV469">
        <f t="shared" si="22"/>
        <v>0.61099999999999999</v>
      </c>
      <c r="AW469">
        <f t="shared" si="23"/>
        <v>0.4443333333333333</v>
      </c>
      <c r="AX469">
        <f t="shared" si="24"/>
        <v>0.61099999999999999</v>
      </c>
      <c r="AY469" s="3" t="str">
        <f>VLOOKUP($B469,[1]queries!$A$2:$V$697,AY$1,FALSE)</f>
        <v>airport</v>
      </c>
      <c r="AZ469" s="3" t="str">
        <f>VLOOKUP($B469,[1]queries!$A$2:$V$697,AZ$1,FALSE)</f>
        <v>SELECT iata_code, icao_code, airport_name, standard_timezone, city, nation FROM airport WHERE icao_code = 'NTGA' AND nation = 'French Polynesia'</v>
      </c>
      <c r="BA469" s="3" t="str">
        <f>VLOOKUP($B469,[1]queries!$A$2:$V$697,BA$1,FALSE)</f>
        <v>List the iata_code, icao_code, airport_name, standard_timezone, city and nation of airports WHERE icao_code is equal to NTGA and nation is equal to French Polynesia</v>
      </c>
      <c r="BB469" s="3">
        <f>VLOOKUP($B469,[1]queries!$A$2:$V$697,BB$1,FALSE)</f>
        <v>1</v>
      </c>
      <c r="BC469" s="3">
        <f>VLOOKUP($B469,[1]queries!$A$2:$V$697,BC$1,FALSE)</f>
        <v>6</v>
      </c>
      <c r="BD469" s="3">
        <f>VLOOKUP($B469,[1]queries!$A$2:$V$697,BD$1,FALSE)</f>
        <v>0</v>
      </c>
      <c r="BE469" s="3">
        <f>VLOOKUP($B469,[1]queries!$A$2:$V$697,BE$1,FALSE)</f>
        <v>6</v>
      </c>
      <c r="BF469" s="3">
        <f>VLOOKUP($B469,[1]queries!$A$2:$V$697,BF$1,FALSE)</f>
        <v>1</v>
      </c>
      <c r="BG469" s="3">
        <f>VLOOKUP($B469,[1]queries!$A$2:$V$697,BG$1,FALSE)</f>
        <v>0</v>
      </c>
      <c r="BH469" s="3">
        <f>VLOOKUP($B469,[1]queries!$A$2:$V$697,BH$1,FALSE)</f>
        <v>2</v>
      </c>
      <c r="BI469" s="3">
        <f>VLOOKUP($B469,[1]queries!$A$2:$V$697,BI$1,FALSE)</f>
        <v>0</v>
      </c>
      <c r="BJ469" s="3">
        <f>VLOOKUP($B469,[1]queries!$A$2:$V$697,BJ$1,FALSE)</f>
        <v>0</v>
      </c>
      <c r="BK469" s="3">
        <f>VLOOKUP($B469,[1]queries!$A$2:$V$697,BK$1,FALSE)</f>
        <v>0</v>
      </c>
      <c r="BL469" s="3">
        <f>VLOOKUP($B469,[1]queries!$A$2:$V$697,BL$1,FALSE)</f>
        <v>0</v>
      </c>
      <c r="BM469" s="3">
        <f>VLOOKUP($B469,[1]queries!$A$2:$V$697,BM$1,FALSE)</f>
        <v>0</v>
      </c>
      <c r="BN469" s="3">
        <f>VLOOKUP($B469,[1]queries!$A$2:$V$697,BN$1,FALSE)</f>
        <v>0</v>
      </c>
      <c r="BO469" s="3">
        <f>VLOOKUP($B469,[1]queries!$A$2:$V$697,BO$1,FALSE)</f>
        <v>0</v>
      </c>
      <c r="BP469" s="3">
        <f>VLOOKUP($B469,[1]queries!$A$2:$V$697,BP$1,FALSE)</f>
        <v>0</v>
      </c>
      <c r="BQ469" s="3" t="str">
        <f>VLOOKUP($B469,[1]queries!$A$2:$V$697,BQ$1,FALSE)</f>
        <v/>
      </c>
      <c r="BR469" s="3" t="str">
        <f>VLOOKUP($B469,[1]queries!$A$2:$V$697,BR$1,FALSE)</f>
        <v/>
      </c>
    </row>
    <row r="470" spans="1:70" x14ac:dyDescent="0.2">
      <c r="A470" s="1">
        <v>469</v>
      </c>
      <c r="B470" t="s">
        <v>522</v>
      </c>
      <c r="C470">
        <v>0.33300000000000002</v>
      </c>
      <c r="D470">
        <v>0.33300000000000002</v>
      </c>
      <c r="E470">
        <v>1</v>
      </c>
      <c r="F470">
        <v>1</v>
      </c>
      <c r="G470">
        <v>0.5</v>
      </c>
      <c r="H470">
        <v>0.5</v>
      </c>
      <c r="I470">
        <v>0.33300000000000002</v>
      </c>
      <c r="J470">
        <v>1</v>
      </c>
      <c r="K470">
        <v>1</v>
      </c>
      <c r="L470">
        <v>1</v>
      </c>
      <c r="M470">
        <v>3</v>
      </c>
      <c r="N470">
        <v>643</v>
      </c>
      <c r="O470">
        <v>202</v>
      </c>
      <c r="P470">
        <v>845</v>
      </c>
      <c r="Q470">
        <v>3134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0.25</v>
      </c>
      <c r="Y470">
        <v>0</v>
      </c>
      <c r="Z470">
        <v>0</v>
      </c>
      <c r="AA470">
        <v>1</v>
      </c>
      <c r="AB470">
        <v>3</v>
      </c>
      <c r="AC470">
        <v>701</v>
      </c>
      <c r="AD470">
        <v>188</v>
      </c>
      <c r="AE470">
        <v>889</v>
      </c>
      <c r="AF470">
        <v>4744</v>
      </c>
      <c r="AG470">
        <v>0.33300000000000002</v>
      </c>
      <c r="AH470">
        <v>0.33300000000000002</v>
      </c>
      <c r="AI470">
        <v>1</v>
      </c>
      <c r="AJ470">
        <v>1</v>
      </c>
      <c r="AK470">
        <v>0.5</v>
      </c>
      <c r="AL470">
        <v>0.5</v>
      </c>
      <c r="AM470">
        <v>0.33300000000000002</v>
      </c>
      <c r="AN470">
        <v>1</v>
      </c>
      <c r="AO470">
        <v>1</v>
      </c>
      <c r="AP470">
        <v>1</v>
      </c>
      <c r="AQ470">
        <v>3</v>
      </c>
      <c r="AR470">
        <v>559</v>
      </c>
      <c r="AS470">
        <v>85</v>
      </c>
      <c r="AT470">
        <v>644</v>
      </c>
      <c r="AU470">
        <v>3993</v>
      </c>
      <c r="AV470">
        <f t="shared" si="22"/>
        <v>0.61099999999999999</v>
      </c>
      <c r="AW470">
        <f t="shared" si="23"/>
        <v>0.75</v>
      </c>
      <c r="AX470">
        <f t="shared" si="24"/>
        <v>0.61099999999999999</v>
      </c>
      <c r="AY470" s="3" t="str">
        <f>VLOOKUP($B470,[1]queries!$A$2:$V$697,AY$1,FALSE)</f>
        <v>disney</v>
      </c>
      <c r="AZ470" s="3" t="str">
        <f>VLOOKUP($B470,[1]queries!$A$2:$V$697,AZ$1,FALSE)</f>
        <v>SELECT villian FROM characters WHERE movie_title = 'The Little Mermaid'</v>
      </c>
      <c r="BA470" s="3" t="str">
        <f>VLOOKUP($B470,[1]queries!$A$2:$V$697,BA$1,FALSE)</f>
        <v>Who is the villain in The Little Mermaid?</v>
      </c>
      <c r="BB470" s="3">
        <f>VLOOKUP($B470,[1]queries!$A$2:$V$697,BB$1,FALSE)</f>
        <v>1</v>
      </c>
      <c r="BC470" s="3">
        <f>VLOOKUP($B470,[1]queries!$A$2:$V$697,BC$1,FALSE)</f>
        <v>1</v>
      </c>
      <c r="BD470" s="3">
        <f>VLOOKUP($B470,[1]queries!$A$2:$V$697,BD$1,FALSE)</f>
        <v>0</v>
      </c>
      <c r="BE470" s="3">
        <f>VLOOKUP($B470,[1]queries!$A$2:$V$697,BE$1,FALSE)</f>
        <v>1</v>
      </c>
      <c r="BF470" s="3">
        <f>VLOOKUP($B470,[1]queries!$A$2:$V$697,BF$1,FALSE)</f>
        <v>1</v>
      </c>
      <c r="BG470" s="3">
        <f>VLOOKUP($B470,[1]queries!$A$2:$V$697,BG$1,FALSE)</f>
        <v>0</v>
      </c>
      <c r="BH470" s="3">
        <f>VLOOKUP($B470,[1]queries!$A$2:$V$697,BH$1,FALSE)</f>
        <v>1</v>
      </c>
      <c r="BI470" s="3">
        <f>VLOOKUP($B470,[1]queries!$A$2:$V$697,BI$1,FALSE)</f>
        <v>0</v>
      </c>
      <c r="BJ470" s="3">
        <f>VLOOKUP($B470,[1]queries!$A$2:$V$697,BJ$1,FALSE)</f>
        <v>0</v>
      </c>
      <c r="BK470" s="3">
        <f>VLOOKUP($B470,[1]queries!$A$2:$V$697,BK$1,FALSE)</f>
        <v>0</v>
      </c>
      <c r="BL470" s="3">
        <f>VLOOKUP($B470,[1]queries!$A$2:$V$697,BL$1,FALSE)</f>
        <v>0</v>
      </c>
      <c r="BM470" s="3">
        <f>VLOOKUP($B470,[1]queries!$A$2:$V$697,BM$1,FALSE)</f>
        <v>0</v>
      </c>
      <c r="BN470" s="3">
        <f>VLOOKUP($B470,[1]queries!$A$2:$V$697,BN$1,FALSE)</f>
        <v>0</v>
      </c>
      <c r="BO470" s="3">
        <f>VLOOKUP($B470,[1]queries!$A$2:$V$697,BO$1,FALSE)</f>
        <v>0</v>
      </c>
      <c r="BP470" s="3">
        <f>VLOOKUP($B470,[1]queries!$A$2:$V$697,BP$1,FALSE)</f>
        <v>0</v>
      </c>
      <c r="BQ470" s="3" t="str">
        <f>VLOOKUP($B470,[1]queries!$A$2:$V$697,BQ$1,FALSE)</f>
        <v/>
      </c>
      <c r="BR470" s="3" t="str">
        <f>VLOOKUP($B470,[1]queries!$A$2:$V$697,BR$1,FALSE)</f>
        <v/>
      </c>
    </row>
    <row r="471" spans="1:70" x14ac:dyDescent="0.2">
      <c r="A471" s="1">
        <v>470</v>
      </c>
      <c r="B471" t="s">
        <v>523</v>
      </c>
      <c r="C471">
        <v>0.66700000000000004</v>
      </c>
      <c r="D471">
        <v>0.66700000000000004</v>
      </c>
      <c r="E471">
        <v>0.66700000000000004</v>
      </c>
      <c r="F471">
        <v>0.66700000000000004</v>
      </c>
      <c r="G471">
        <v>0.66700000000000004</v>
      </c>
      <c r="H471">
        <v>0.66700000000000004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454</v>
      </c>
      <c r="O471">
        <v>113</v>
      </c>
      <c r="P471">
        <v>567</v>
      </c>
      <c r="Q471">
        <v>18420</v>
      </c>
      <c r="R471">
        <v>0.66700000000000004</v>
      </c>
      <c r="S471">
        <v>0.66700000000000004</v>
      </c>
      <c r="T471">
        <v>0.66700000000000004</v>
      </c>
      <c r="U471">
        <v>0.66700000000000004</v>
      </c>
      <c r="V471">
        <v>0.66700000000000004</v>
      </c>
      <c r="W471">
        <v>0.66700000000000004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430</v>
      </c>
      <c r="AD471">
        <v>113</v>
      </c>
      <c r="AE471">
        <v>543</v>
      </c>
      <c r="AF471">
        <v>15206</v>
      </c>
      <c r="AG471">
        <v>0.66700000000000004</v>
      </c>
      <c r="AH471">
        <v>0.66700000000000004</v>
      </c>
      <c r="AI471">
        <v>0.66700000000000004</v>
      </c>
      <c r="AJ471">
        <v>0.66700000000000004</v>
      </c>
      <c r="AK471">
        <v>0.66700000000000004</v>
      </c>
      <c r="AL471">
        <v>0.66700000000000004</v>
      </c>
      <c r="AM471">
        <v>1</v>
      </c>
      <c r="AN471">
        <v>0</v>
      </c>
      <c r="AO471">
        <v>0</v>
      </c>
      <c r="AP471">
        <v>0</v>
      </c>
      <c r="AQ471">
        <v>2</v>
      </c>
      <c r="AR471">
        <v>430</v>
      </c>
      <c r="AS471">
        <v>113</v>
      </c>
      <c r="AT471">
        <v>543</v>
      </c>
      <c r="AU471">
        <v>15180</v>
      </c>
      <c r="AV471">
        <f t="shared" si="22"/>
        <v>0.55566666666666664</v>
      </c>
      <c r="AW471">
        <f t="shared" si="23"/>
        <v>0.55566666666666664</v>
      </c>
      <c r="AX471">
        <f t="shared" si="24"/>
        <v>0.55566666666666664</v>
      </c>
      <c r="AY471" s="3" t="str">
        <f>VLOOKUP($B471,[1]queries!$A$2:$V$697,AY$1,FALSE)</f>
        <v>airport</v>
      </c>
      <c r="AZ471" s="3" t="str">
        <f>VLOOKUP($B471,[1]queries!$A$2:$V$697,AZ$1,FALSE)</f>
        <v>SELECT iata_code, icao_code, airport_name, standard_timezone, city, nation FROM airport WHERE icao_code = 'DABB' AND city = 'Annaba'</v>
      </c>
      <c r="BA471" s="3" t="str">
        <f>VLOOKUP($B471,[1]queries!$A$2:$V$697,BA$1,FALSE)</f>
        <v>List the iata_code, icao_code, airport_name, standard_timezone, city and nation of airports WHERE icao_code is equal to DABB and city is equal to Annaba</v>
      </c>
      <c r="BB471" s="3">
        <f>VLOOKUP($B471,[1]queries!$A$2:$V$697,BB$1,FALSE)</f>
        <v>1</v>
      </c>
      <c r="BC471" s="3">
        <f>VLOOKUP($B471,[1]queries!$A$2:$V$697,BC$1,FALSE)</f>
        <v>6</v>
      </c>
      <c r="BD471" s="3">
        <f>VLOOKUP($B471,[1]queries!$A$2:$V$697,BD$1,FALSE)</f>
        <v>0</v>
      </c>
      <c r="BE471" s="3">
        <f>VLOOKUP($B471,[1]queries!$A$2:$V$697,BE$1,FALSE)</f>
        <v>6</v>
      </c>
      <c r="BF471" s="3">
        <f>VLOOKUP($B471,[1]queries!$A$2:$V$697,BF$1,FALSE)</f>
        <v>1</v>
      </c>
      <c r="BG471" s="3">
        <f>VLOOKUP($B471,[1]queries!$A$2:$V$697,BG$1,FALSE)</f>
        <v>0</v>
      </c>
      <c r="BH471" s="3">
        <f>VLOOKUP($B471,[1]queries!$A$2:$V$697,BH$1,FALSE)</f>
        <v>2</v>
      </c>
      <c r="BI471" s="3">
        <f>VLOOKUP($B471,[1]queries!$A$2:$V$697,BI$1,FALSE)</f>
        <v>0</v>
      </c>
      <c r="BJ471" s="3">
        <f>VLOOKUP($B471,[1]queries!$A$2:$V$697,BJ$1,FALSE)</f>
        <v>0</v>
      </c>
      <c r="BK471" s="3">
        <f>VLOOKUP($B471,[1]queries!$A$2:$V$697,BK$1,FALSE)</f>
        <v>0</v>
      </c>
      <c r="BL471" s="3">
        <f>VLOOKUP($B471,[1]queries!$A$2:$V$697,BL$1,FALSE)</f>
        <v>0</v>
      </c>
      <c r="BM471" s="3">
        <f>VLOOKUP($B471,[1]queries!$A$2:$V$697,BM$1,FALSE)</f>
        <v>0</v>
      </c>
      <c r="BN471" s="3">
        <f>VLOOKUP($B471,[1]queries!$A$2:$V$697,BN$1,FALSE)</f>
        <v>0</v>
      </c>
      <c r="BO471" s="3">
        <f>VLOOKUP($B471,[1]queries!$A$2:$V$697,BO$1,FALSE)</f>
        <v>0</v>
      </c>
      <c r="BP471" s="3">
        <f>VLOOKUP($B471,[1]queries!$A$2:$V$697,BP$1,FALSE)</f>
        <v>0</v>
      </c>
      <c r="BQ471" s="3" t="str">
        <f>VLOOKUP($B471,[1]queries!$A$2:$V$697,BQ$1,FALSE)</f>
        <v/>
      </c>
      <c r="BR471" s="3" t="str">
        <f>VLOOKUP($B471,[1]queries!$A$2:$V$697,BR$1,FALSE)</f>
        <v/>
      </c>
    </row>
    <row r="472" spans="1:70" x14ac:dyDescent="0.2">
      <c r="A472" s="1">
        <v>471</v>
      </c>
      <c r="B472" t="s">
        <v>524</v>
      </c>
      <c r="C472">
        <v>0.66700000000000004</v>
      </c>
      <c r="D472">
        <v>0.66700000000000004</v>
      </c>
      <c r="E472">
        <v>0.66700000000000004</v>
      </c>
      <c r="F472">
        <v>0.66700000000000004</v>
      </c>
      <c r="G472">
        <v>0.66700000000000004</v>
      </c>
      <c r="H472">
        <v>0.66700000000000004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463</v>
      </c>
      <c r="O472">
        <v>68</v>
      </c>
      <c r="P472">
        <v>531</v>
      </c>
      <c r="Q472">
        <v>13441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440</v>
      </c>
      <c r="AD472">
        <v>70</v>
      </c>
      <c r="AE472">
        <v>510</v>
      </c>
      <c r="AF472">
        <v>17964</v>
      </c>
      <c r="AG472">
        <v>0.66700000000000004</v>
      </c>
      <c r="AH472">
        <v>0.66700000000000004</v>
      </c>
      <c r="AI472">
        <v>0.66700000000000004</v>
      </c>
      <c r="AJ472">
        <v>0.66700000000000004</v>
      </c>
      <c r="AK472">
        <v>0.66700000000000004</v>
      </c>
      <c r="AL472">
        <v>0.66700000000000004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441</v>
      </c>
      <c r="AS472">
        <v>69</v>
      </c>
      <c r="AT472">
        <v>510</v>
      </c>
      <c r="AU472">
        <v>15913</v>
      </c>
      <c r="AV472">
        <f t="shared" si="22"/>
        <v>0.55566666666666664</v>
      </c>
      <c r="AW472">
        <f t="shared" si="23"/>
        <v>0.5</v>
      </c>
      <c r="AX472">
        <f t="shared" si="24"/>
        <v>0.55566666666666664</v>
      </c>
      <c r="AY472" s="3" t="str">
        <f>VLOOKUP($B472,[1]queries!$A$2:$V$697,AY$1,FALSE)</f>
        <v>airport</v>
      </c>
      <c r="AZ472" s="3" t="str">
        <f>VLOOKUP($B472,[1]queries!$A$2:$V$697,AZ$1,FALSE)</f>
        <v>SELECT iata_code, icao_code, airport_name, standard_timezone, city, nation FROM airport WHERE icao_code = 'HCAD' AND city = 'Adado (Cadaado)'</v>
      </c>
      <c r="BA472" s="3" t="str">
        <f>VLOOKUP($B472,[1]queries!$A$2:$V$697,BA$1,FALSE)</f>
        <v>List the iata_code, icao_code, airport_name, standard_timezone, city and nation of airports WHERE icao_code is equal to HCAD and city is equal to Adado (Cadaado)</v>
      </c>
      <c r="BB472" s="3">
        <f>VLOOKUP($B472,[1]queries!$A$2:$V$697,BB$1,FALSE)</f>
        <v>1</v>
      </c>
      <c r="BC472" s="3">
        <f>VLOOKUP($B472,[1]queries!$A$2:$V$697,BC$1,FALSE)</f>
        <v>6</v>
      </c>
      <c r="BD472" s="3">
        <f>VLOOKUP($B472,[1]queries!$A$2:$V$697,BD$1,FALSE)</f>
        <v>0</v>
      </c>
      <c r="BE472" s="3">
        <f>VLOOKUP($B472,[1]queries!$A$2:$V$697,BE$1,FALSE)</f>
        <v>6</v>
      </c>
      <c r="BF472" s="3">
        <f>VLOOKUP($B472,[1]queries!$A$2:$V$697,BF$1,FALSE)</f>
        <v>1</v>
      </c>
      <c r="BG472" s="3">
        <f>VLOOKUP($B472,[1]queries!$A$2:$V$697,BG$1,FALSE)</f>
        <v>0</v>
      </c>
      <c r="BH472" s="3">
        <f>VLOOKUP($B472,[1]queries!$A$2:$V$697,BH$1,FALSE)</f>
        <v>2</v>
      </c>
      <c r="BI472" s="3">
        <f>VLOOKUP($B472,[1]queries!$A$2:$V$697,BI$1,FALSE)</f>
        <v>0</v>
      </c>
      <c r="BJ472" s="3">
        <f>VLOOKUP($B472,[1]queries!$A$2:$V$697,BJ$1,FALSE)</f>
        <v>0</v>
      </c>
      <c r="BK472" s="3">
        <f>VLOOKUP($B472,[1]queries!$A$2:$V$697,BK$1,FALSE)</f>
        <v>0</v>
      </c>
      <c r="BL472" s="3">
        <f>VLOOKUP($B472,[1]queries!$A$2:$V$697,BL$1,FALSE)</f>
        <v>0</v>
      </c>
      <c r="BM472" s="3">
        <f>VLOOKUP($B472,[1]queries!$A$2:$V$697,BM$1,FALSE)</f>
        <v>0</v>
      </c>
      <c r="BN472" s="3">
        <f>VLOOKUP($B472,[1]queries!$A$2:$V$697,BN$1,FALSE)</f>
        <v>0</v>
      </c>
      <c r="BO472" s="3">
        <f>VLOOKUP($B472,[1]queries!$A$2:$V$697,BO$1,FALSE)</f>
        <v>0</v>
      </c>
      <c r="BP472" s="3">
        <f>VLOOKUP($B472,[1]queries!$A$2:$V$697,BP$1,FALSE)</f>
        <v>0</v>
      </c>
      <c r="BQ472" s="3" t="str">
        <f>VLOOKUP($B472,[1]queries!$A$2:$V$697,BQ$1,FALSE)</f>
        <v/>
      </c>
      <c r="BR472" s="3" t="str">
        <f>VLOOKUP($B472,[1]queries!$A$2:$V$697,BR$1,FALSE)</f>
        <v/>
      </c>
    </row>
    <row r="473" spans="1:70" x14ac:dyDescent="0.2">
      <c r="A473" s="1">
        <v>472</v>
      </c>
      <c r="B473" t="s">
        <v>525</v>
      </c>
      <c r="C473">
        <v>0.83299999999999996</v>
      </c>
      <c r="D473">
        <v>0.83299999999999996</v>
      </c>
      <c r="E473">
        <v>0.83299999999999996</v>
      </c>
      <c r="F473">
        <v>0.83299999999999996</v>
      </c>
      <c r="G473">
        <v>0.83299999999999996</v>
      </c>
      <c r="H473">
        <v>0.83299999999999996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452</v>
      </c>
      <c r="O473">
        <v>65</v>
      </c>
      <c r="P473">
        <v>517</v>
      </c>
      <c r="Q473">
        <v>17179</v>
      </c>
      <c r="R473">
        <v>0.83299999999999996</v>
      </c>
      <c r="S473">
        <v>0.83299999999999996</v>
      </c>
      <c r="T473">
        <v>0.83299999999999996</v>
      </c>
      <c r="U473">
        <v>0.83299999999999996</v>
      </c>
      <c r="V473">
        <v>0.83299999999999996</v>
      </c>
      <c r="W473">
        <v>0.83299999999999996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428</v>
      </c>
      <c r="AD473">
        <v>65</v>
      </c>
      <c r="AE473">
        <v>493</v>
      </c>
      <c r="AF473">
        <v>14965</v>
      </c>
      <c r="AG473">
        <v>0.83299999999999996</v>
      </c>
      <c r="AH473">
        <v>0.83299999999999996</v>
      </c>
      <c r="AI473">
        <v>0.83299999999999996</v>
      </c>
      <c r="AJ473">
        <v>0.83299999999999996</v>
      </c>
      <c r="AK473">
        <v>0.83299999999999996</v>
      </c>
      <c r="AL473">
        <v>0.83299999999999996</v>
      </c>
      <c r="AM473">
        <v>1</v>
      </c>
      <c r="AN473">
        <v>0</v>
      </c>
      <c r="AO473">
        <v>0</v>
      </c>
      <c r="AP473">
        <v>0</v>
      </c>
      <c r="AQ473">
        <v>2</v>
      </c>
      <c r="AR473">
        <v>428</v>
      </c>
      <c r="AS473">
        <v>65</v>
      </c>
      <c r="AT473">
        <v>493</v>
      </c>
      <c r="AU473">
        <v>14669</v>
      </c>
      <c r="AV473">
        <f t="shared" si="22"/>
        <v>0.61099999999999999</v>
      </c>
      <c r="AW473">
        <f t="shared" si="23"/>
        <v>0.61099999999999999</v>
      </c>
      <c r="AX473">
        <f t="shared" si="24"/>
        <v>0.61099999999999999</v>
      </c>
      <c r="AY473" s="3" t="str">
        <f>VLOOKUP($B473,[1]queries!$A$2:$V$697,AY$1,FALSE)</f>
        <v>airport</v>
      </c>
      <c r="AZ473" s="3" t="str">
        <f>VLOOKUP($B473,[1]queries!$A$2:$V$697,AZ$1,FALSE)</f>
        <v>SELECT iata_code, icao_code, airport_name, standard_timezone, city, nation FROM airport WHERE icao_code = 'HEAR' AND city = 'El Arish'</v>
      </c>
      <c r="BA473" s="3" t="str">
        <f>VLOOKUP($B473,[1]queries!$A$2:$V$697,BA$1,FALSE)</f>
        <v>List the iata_code, icao_code, airport_name, standard_timezone, city and nation of airports WHERE icao_code is equal to HEAR and city is equal to El Arish</v>
      </c>
      <c r="BB473" s="3">
        <f>VLOOKUP($B473,[1]queries!$A$2:$V$697,BB$1,FALSE)</f>
        <v>1</v>
      </c>
      <c r="BC473" s="3">
        <f>VLOOKUP($B473,[1]queries!$A$2:$V$697,BC$1,FALSE)</f>
        <v>6</v>
      </c>
      <c r="BD473" s="3">
        <f>VLOOKUP($B473,[1]queries!$A$2:$V$697,BD$1,FALSE)</f>
        <v>0</v>
      </c>
      <c r="BE473" s="3">
        <f>VLOOKUP($B473,[1]queries!$A$2:$V$697,BE$1,FALSE)</f>
        <v>6</v>
      </c>
      <c r="BF473" s="3">
        <f>VLOOKUP($B473,[1]queries!$A$2:$V$697,BF$1,FALSE)</f>
        <v>1</v>
      </c>
      <c r="BG473" s="3">
        <f>VLOOKUP($B473,[1]queries!$A$2:$V$697,BG$1,FALSE)</f>
        <v>0</v>
      </c>
      <c r="BH473" s="3">
        <f>VLOOKUP($B473,[1]queries!$A$2:$V$697,BH$1,FALSE)</f>
        <v>2</v>
      </c>
      <c r="BI473" s="3">
        <f>VLOOKUP($B473,[1]queries!$A$2:$V$697,BI$1,FALSE)</f>
        <v>0</v>
      </c>
      <c r="BJ473" s="3">
        <f>VLOOKUP($B473,[1]queries!$A$2:$V$697,BJ$1,FALSE)</f>
        <v>0</v>
      </c>
      <c r="BK473" s="3">
        <f>VLOOKUP($B473,[1]queries!$A$2:$V$697,BK$1,FALSE)</f>
        <v>0</v>
      </c>
      <c r="BL473" s="3">
        <f>VLOOKUP($B473,[1]queries!$A$2:$V$697,BL$1,FALSE)</f>
        <v>0</v>
      </c>
      <c r="BM473" s="3">
        <f>VLOOKUP($B473,[1]queries!$A$2:$V$697,BM$1,FALSE)</f>
        <v>0</v>
      </c>
      <c r="BN473" s="3">
        <f>VLOOKUP($B473,[1]queries!$A$2:$V$697,BN$1,FALSE)</f>
        <v>0</v>
      </c>
      <c r="BO473" s="3">
        <f>VLOOKUP($B473,[1]queries!$A$2:$V$697,BO$1,FALSE)</f>
        <v>0</v>
      </c>
      <c r="BP473" s="3">
        <f>VLOOKUP($B473,[1]queries!$A$2:$V$697,BP$1,FALSE)</f>
        <v>0</v>
      </c>
      <c r="BQ473" s="3" t="str">
        <f>VLOOKUP($B473,[1]queries!$A$2:$V$697,BQ$1,FALSE)</f>
        <v/>
      </c>
      <c r="BR473" s="3" t="str">
        <f>VLOOKUP($B473,[1]queries!$A$2:$V$697,BR$1,FALSE)</f>
        <v/>
      </c>
    </row>
    <row r="474" spans="1:70" x14ac:dyDescent="0.2">
      <c r="A474" s="1">
        <v>473</v>
      </c>
      <c r="B474" t="s">
        <v>526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</v>
      </c>
      <c r="AC474">
        <v>357</v>
      </c>
      <c r="AD474">
        <v>56</v>
      </c>
      <c r="AE474">
        <v>413</v>
      </c>
      <c r="AF474">
        <v>2236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0.33300000000000002</v>
      </c>
      <c r="AN474">
        <v>0</v>
      </c>
      <c r="AO474">
        <v>0</v>
      </c>
      <c r="AP474">
        <v>0</v>
      </c>
      <c r="AQ474">
        <v>3</v>
      </c>
      <c r="AR474">
        <v>788</v>
      </c>
      <c r="AS474">
        <v>219</v>
      </c>
      <c r="AT474">
        <v>1007</v>
      </c>
      <c r="AU474">
        <v>5484</v>
      </c>
      <c r="AV474" t="str">
        <f t="shared" si="22"/>
        <v/>
      </c>
      <c r="AW474">
        <f t="shared" si="23"/>
        <v>0.33333333333333331</v>
      </c>
      <c r="AX474">
        <f t="shared" si="24"/>
        <v>0.111</v>
      </c>
      <c r="AY474" s="3" t="str">
        <f>VLOOKUP($B474,[1]queries!$A$2:$V$697,AY$1,FALSE)</f>
        <v>disney</v>
      </c>
      <c r="AZ474" s="3" t="str">
        <f>VLOOKUP($B474,[1]queries!$A$2:$V$697,AZ$1,FALSE)</f>
        <v>SELECT T2.voice_actor FROM characters AS T1 INNER JOIN voice_actors AS T2 ON T2.movie = T1.movie_title WHERE T1.movie_title = 'The Little Mermaid' AND T2.character = T1.hero</v>
      </c>
      <c r="BA474" s="3" t="str">
        <f>VLOOKUP($B474,[1]queries!$A$2:$V$697,BA$1,FALSE)</f>
        <v>Who is the voice actor of the hero character from the movie The Little Mermaid?</v>
      </c>
      <c r="BB474" s="3">
        <f>VLOOKUP($B474,[1]queries!$A$2:$V$697,BB$1,FALSE)</f>
        <v>1</v>
      </c>
      <c r="BC474" s="3">
        <f>VLOOKUP($B474,[1]queries!$A$2:$V$697,BC$1,FALSE)</f>
        <v>1</v>
      </c>
      <c r="BD474" s="3">
        <f>VLOOKUP($B474,[1]queries!$A$2:$V$697,BD$1,FALSE)</f>
        <v>0</v>
      </c>
      <c r="BE474" s="3">
        <f>VLOOKUP($B474,[1]queries!$A$2:$V$697,BE$1,FALSE)</f>
        <v>1</v>
      </c>
      <c r="BF474" s="3">
        <f>VLOOKUP($B474,[1]queries!$A$2:$V$697,BF$1,FALSE)</f>
        <v>2</v>
      </c>
      <c r="BG474" s="3">
        <f>VLOOKUP($B474,[1]queries!$A$2:$V$697,BG$1,FALSE)</f>
        <v>0</v>
      </c>
      <c r="BH474" s="3">
        <f>VLOOKUP($B474,[1]queries!$A$2:$V$697,BH$1,FALSE)</f>
        <v>3</v>
      </c>
      <c r="BI474" s="3">
        <f>VLOOKUP($B474,[1]queries!$A$2:$V$697,BI$1,FALSE)</f>
        <v>0</v>
      </c>
      <c r="BJ474" s="3">
        <f>VLOOKUP($B474,[1]queries!$A$2:$V$697,BJ$1,FALSE)</f>
        <v>0</v>
      </c>
      <c r="BK474" s="3">
        <f>VLOOKUP($B474,[1]queries!$A$2:$V$697,BK$1,FALSE)</f>
        <v>0</v>
      </c>
      <c r="BL474" s="3">
        <f>VLOOKUP($B474,[1]queries!$A$2:$V$697,BL$1,FALSE)</f>
        <v>0</v>
      </c>
      <c r="BM474" s="3">
        <f>VLOOKUP($B474,[1]queries!$A$2:$V$697,BM$1,FALSE)</f>
        <v>0</v>
      </c>
      <c r="BN474" s="3">
        <f>VLOOKUP($B474,[1]queries!$A$2:$V$697,BN$1,FALSE)</f>
        <v>0</v>
      </c>
      <c r="BO474" s="3">
        <f>VLOOKUP($B474,[1]queries!$A$2:$V$697,BO$1,FALSE)</f>
        <v>0</v>
      </c>
      <c r="BP474" s="3">
        <f>VLOOKUP($B474,[1]queries!$A$2:$V$697,BP$1,FALSE)</f>
        <v>0</v>
      </c>
      <c r="BQ474" s="3" t="str">
        <f>VLOOKUP($B474,[1]queries!$A$2:$V$697,BQ$1,FALSE)</f>
        <v/>
      </c>
      <c r="BR474" s="3" t="str">
        <f>VLOOKUP($B474,[1]queries!$A$2:$V$697,BR$1,FALSE)</f>
        <v/>
      </c>
    </row>
    <row r="475" spans="1:70" x14ac:dyDescent="0.2">
      <c r="A475" s="1">
        <v>474</v>
      </c>
      <c r="B475" t="s">
        <v>527</v>
      </c>
      <c r="C475">
        <v>0.66700000000000004</v>
      </c>
      <c r="D475">
        <v>0.66700000000000004</v>
      </c>
      <c r="E475">
        <v>0.66700000000000004</v>
      </c>
      <c r="F475">
        <v>0.66700000000000004</v>
      </c>
      <c r="G475">
        <v>0.66700000000000004</v>
      </c>
      <c r="H475">
        <v>0.66700000000000004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450</v>
      </c>
      <c r="O475">
        <v>101</v>
      </c>
      <c r="P475">
        <v>551</v>
      </c>
      <c r="Q475">
        <v>14956</v>
      </c>
      <c r="R475">
        <v>0.83299999999999996</v>
      </c>
      <c r="S475">
        <v>0.83299999999999996</v>
      </c>
      <c r="T475">
        <v>0.83299999999999996</v>
      </c>
      <c r="U475">
        <v>0.83299999999999996</v>
      </c>
      <c r="V475">
        <v>0.83299999999999996</v>
      </c>
      <c r="W475">
        <v>0.83299999999999996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429</v>
      </c>
      <c r="AD475">
        <v>107</v>
      </c>
      <c r="AE475">
        <v>536</v>
      </c>
      <c r="AF475">
        <v>15217</v>
      </c>
      <c r="AG475">
        <v>0.83299999999999996</v>
      </c>
      <c r="AH475">
        <v>0.83299999999999996</v>
      </c>
      <c r="AI475">
        <v>0.83299999999999996</v>
      </c>
      <c r="AJ475">
        <v>0.83299999999999996</v>
      </c>
      <c r="AK475">
        <v>0.83299999999999996</v>
      </c>
      <c r="AL475">
        <v>0.83299999999999996</v>
      </c>
      <c r="AM475">
        <v>1</v>
      </c>
      <c r="AN475">
        <v>0</v>
      </c>
      <c r="AO475">
        <v>0</v>
      </c>
      <c r="AP475">
        <v>0</v>
      </c>
      <c r="AQ475">
        <v>2</v>
      </c>
      <c r="AR475">
        <v>429</v>
      </c>
      <c r="AS475">
        <v>66</v>
      </c>
      <c r="AT475">
        <v>495</v>
      </c>
      <c r="AU475">
        <v>14705</v>
      </c>
      <c r="AV475">
        <f t="shared" si="22"/>
        <v>0.55566666666666664</v>
      </c>
      <c r="AW475">
        <f t="shared" si="23"/>
        <v>0.61099999999999999</v>
      </c>
      <c r="AX475">
        <f t="shared" si="24"/>
        <v>0.61099999999999999</v>
      </c>
      <c r="AY475" s="3" t="str">
        <f>VLOOKUP($B475,[1]queries!$A$2:$V$697,AY$1,FALSE)</f>
        <v>airport</v>
      </c>
      <c r="AZ475" s="3" t="str">
        <f>VLOOKUP($B475,[1]queries!$A$2:$V$697,AZ$1,FALSE)</f>
        <v>SELECT iata_code, icao_code, airport_name, standard_timezone, city, nation FROM airport WHERE icao_code = 'YARY' AND city = 'Arrabury'</v>
      </c>
      <c r="BA475" s="3" t="str">
        <f>VLOOKUP($B475,[1]queries!$A$2:$V$697,BA$1,FALSE)</f>
        <v>List the iata_code, icao_code, airport_name, standard_timezone, city and nation of airports WHERE icao_code is equal to YARY and city is equal to Arrabury</v>
      </c>
      <c r="BB475" s="3">
        <f>VLOOKUP($B475,[1]queries!$A$2:$V$697,BB$1,FALSE)</f>
        <v>1</v>
      </c>
      <c r="BC475" s="3">
        <f>VLOOKUP($B475,[1]queries!$A$2:$V$697,BC$1,FALSE)</f>
        <v>6</v>
      </c>
      <c r="BD475" s="3">
        <f>VLOOKUP($B475,[1]queries!$A$2:$V$697,BD$1,FALSE)</f>
        <v>0</v>
      </c>
      <c r="BE475" s="3">
        <f>VLOOKUP($B475,[1]queries!$A$2:$V$697,BE$1,FALSE)</f>
        <v>6</v>
      </c>
      <c r="BF475" s="3">
        <f>VLOOKUP($B475,[1]queries!$A$2:$V$697,BF$1,FALSE)</f>
        <v>1</v>
      </c>
      <c r="BG475" s="3">
        <f>VLOOKUP($B475,[1]queries!$A$2:$V$697,BG$1,FALSE)</f>
        <v>0</v>
      </c>
      <c r="BH475" s="3">
        <f>VLOOKUP($B475,[1]queries!$A$2:$V$697,BH$1,FALSE)</f>
        <v>2</v>
      </c>
      <c r="BI475" s="3">
        <f>VLOOKUP($B475,[1]queries!$A$2:$V$697,BI$1,FALSE)</f>
        <v>0</v>
      </c>
      <c r="BJ475" s="3">
        <f>VLOOKUP($B475,[1]queries!$A$2:$V$697,BJ$1,FALSE)</f>
        <v>0</v>
      </c>
      <c r="BK475" s="3">
        <f>VLOOKUP($B475,[1]queries!$A$2:$V$697,BK$1,FALSE)</f>
        <v>0</v>
      </c>
      <c r="BL475" s="3">
        <f>VLOOKUP($B475,[1]queries!$A$2:$V$697,BL$1,FALSE)</f>
        <v>0</v>
      </c>
      <c r="BM475" s="3">
        <f>VLOOKUP($B475,[1]queries!$A$2:$V$697,BM$1,FALSE)</f>
        <v>0</v>
      </c>
      <c r="BN475" s="3">
        <f>VLOOKUP($B475,[1]queries!$A$2:$V$697,BN$1,FALSE)</f>
        <v>0</v>
      </c>
      <c r="BO475" s="3">
        <f>VLOOKUP($B475,[1]queries!$A$2:$V$697,BO$1,FALSE)</f>
        <v>0</v>
      </c>
      <c r="BP475" s="3">
        <f>VLOOKUP($B475,[1]queries!$A$2:$V$697,BP$1,FALSE)</f>
        <v>0</v>
      </c>
      <c r="BQ475" s="3" t="str">
        <f>VLOOKUP($B475,[1]queries!$A$2:$V$697,BQ$1,FALSE)</f>
        <v/>
      </c>
      <c r="BR475" s="3" t="str">
        <f>VLOOKUP($B475,[1]queries!$A$2:$V$697,BR$1,FALSE)</f>
        <v/>
      </c>
    </row>
    <row r="476" spans="1:70" x14ac:dyDescent="0.2">
      <c r="A476" s="1">
        <v>475</v>
      </c>
      <c r="B476" t="s">
        <v>528</v>
      </c>
      <c r="C476">
        <v>3.9E-2</v>
      </c>
      <c r="D476">
        <v>3.9E-2</v>
      </c>
      <c r="E476">
        <v>0.375</v>
      </c>
      <c r="F476">
        <v>0.375</v>
      </c>
      <c r="G476">
        <v>7.0999999999999994E-2</v>
      </c>
      <c r="H476">
        <v>7.0999999999999994E-2</v>
      </c>
      <c r="I476">
        <v>0.10100000000000001</v>
      </c>
      <c r="J476">
        <v>0.375</v>
      </c>
      <c r="K476">
        <v>0.375</v>
      </c>
      <c r="L476">
        <v>0.375</v>
      </c>
      <c r="M476">
        <v>4</v>
      </c>
      <c r="N476">
        <v>3888</v>
      </c>
      <c r="O476">
        <v>2414</v>
      </c>
      <c r="P476">
        <v>6302</v>
      </c>
      <c r="Q476">
        <v>15189</v>
      </c>
      <c r="R476">
        <v>2.1000000000000001E-2</v>
      </c>
      <c r="S476">
        <v>2.1000000000000001E-2</v>
      </c>
      <c r="T476">
        <v>0.125</v>
      </c>
      <c r="U476">
        <v>0.125</v>
      </c>
      <c r="V476">
        <v>3.5999999999999997E-2</v>
      </c>
      <c r="W476">
        <v>3.5999999999999997E-2</v>
      </c>
      <c r="X476">
        <v>0.16300000000000001</v>
      </c>
      <c r="Y476">
        <v>0.125</v>
      </c>
      <c r="Z476">
        <v>0.125</v>
      </c>
      <c r="AA476">
        <v>0.125</v>
      </c>
      <c r="AB476">
        <v>4</v>
      </c>
      <c r="AC476">
        <v>3583</v>
      </c>
      <c r="AD476">
        <v>2053</v>
      </c>
      <c r="AE476">
        <v>5636</v>
      </c>
      <c r="AF476">
        <v>11993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0.26700000000000002</v>
      </c>
      <c r="AN476">
        <v>0</v>
      </c>
      <c r="AO476">
        <v>0</v>
      </c>
      <c r="AP476">
        <v>0</v>
      </c>
      <c r="AQ476">
        <v>4</v>
      </c>
      <c r="AR476">
        <v>1883</v>
      </c>
      <c r="AS476">
        <v>932</v>
      </c>
      <c r="AT476">
        <v>2815</v>
      </c>
      <c r="AU476">
        <v>6805</v>
      </c>
      <c r="AV476">
        <f t="shared" si="22"/>
        <v>0.18233333333333332</v>
      </c>
      <c r="AW476">
        <f t="shared" si="23"/>
        <v>0.108</v>
      </c>
      <c r="AX476">
        <f t="shared" si="24"/>
        <v>8.900000000000001E-2</v>
      </c>
      <c r="AY476" s="3" t="str">
        <f>VLOOKUP($B476,[1]queries!$A$2:$V$697,AY$1,FALSE)</f>
        <v>disney</v>
      </c>
      <c r="AZ476" s="3" t="str">
        <f>VLOOKUP($B476,[1]queries!$A$2:$V$697,AZ$1,FALSE)</f>
        <v>SELECT movie FROM voice_actors WHERE voice_actor = 'Jeff Bennett'</v>
      </c>
      <c r="BA476" s="3" t="str">
        <f>VLOOKUP($B476,[1]queries!$A$2:$V$697,BA$1,FALSE)</f>
        <v>List the movie titles with the voice actor Jeff Bennet</v>
      </c>
      <c r="BB476" s="3">
        <f>VLOOKUP($B476,[1]queries!$A$2:$V$697,BB$1,FALSE)</f>
        <v>8</v>
      </c>
      <c r="BC476" s="3">
        <f>VLOOKUP($B476,[1]queries!$A$2:$V$697,BC$1,FALSE)</f>
        <v>1</v>
      </c>
      <c r="BD476" s="3">
        <f>VLOOKUP($B476,[1]queries!$A$2:$V$697,BD$1,FALSE)</f>
        <v>0</v>
      </c>
      <c r="BE476" s="3">
        <f>VLOOKUP($B476,[1]queries!$A$2:$V$697,BE$1,FALSE)</f>
        <v>1</v>
      </c>
      <c r="BF476" s="3">
        <f>VLOOKUP($B476,[1]queries!$A$2:$V$697,BF$1,FALSE)</f>
        <v>1</v>
      </c>
      <c r="BG476" s="3">
        <f>VLOOKUP($B476,[1]queries!$A$2:$V$697,BG$1,FALSE)</f>
        <v>0</v>
      </c>
      <c r="BH476" s="3">
        <f>VLOOKUP($B476,[1]queries!$A$2:$V$697,BH$1,FALSE)</f>
        <v>1</v>
      </c>
      <c r="BI476" s="3">
        <f>VLOOKUP($B476,[1]queries!$A$2:$V$697,BI$1,FALSE)</f>
        <v>0</v>
      </c>
      <c r="BJ476" s="3">
        <f>VLOOKUP($B476,[1]queries!$A$2:$V$697,BJ$1,FALSE)</f>
        <v>0</v>
      </c>
      <c r="BK476" s="3">
        <f>VLOOKUP($B476,[1]queries!$A$2:$V$697,BK$1,FALSE)</f>
        <v>0</v>
      </c>
      <c r="BL476" s="3">
        <f>VLOOKUP($B476,[1]queries!$A$2:$V$697,BL$1,FALSE)</f>
        <v>0</v>
      </c>
      <c r="BM476" s="3">
        <f>VLOOKUP($B476,[1]queries!$A$2:$V$697,BM$1,FALSE)</f>
        <v>0</v>
      </c>
      <c r="BN476" s="3">
        <f>VLOOKUP($B476,[1]queries!$A$2:$V$697,BN$1,FALSE)</f>
        <v>0</v>
      </c>
      <c r="BO476" s="3">
        <f>VLOOKUP($B476,[1]queries!$A$2:$V$697,BO$1,FALSE)</f>
        <v>0</v>
      </c>
      <c r="BP476" s="3">
        <f>VLOOKUP($B476,[1]queries!$A$2:$V$697,BP$1,FALSE)</f>
        <v>0</v>
      </c>
      <c r="BQ476" s="3" t="str">
        <f>VLOOKUP($B476,[1]queries!$A$2:$V$697,BQ$1,FALSE)</f>
        <v/>
      </c>
      <c r="BR476" s="3" t="str">
        <f>VLOOKUP($B476,[1]queries!$A$2:$V$697,BR$1,FALSE)</f>
        <v/>
      </c>
    </row>
    <row r="477" spans="1:70" x14ac:dyDescent="0.2">
      <c r="A477" s="1">
        <v>476</v>
      </c>
      <c r="B477" t="s">
        <v>529</v>
      </c>
      <c r="C477">
        <v>0.83299999999999996</v>
      </c>
      <c r="D477">
        <v>0.83299999999999996</v>
      </c>
      <c r="E477">
        <v>0.83299999999999996</v>
      </c>
      <c r="F477">
        <v>0.83299999999999996</v>
      </c>
      <c r="G477">
        <v>0.83299999999999996</v>
      </c>
      <c r="H477">
        <v>0.83299999999999996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451</v>
      </c>
      <c r="O477">
        <v>107</v>
      </c>
      <c r="P477">
        <v>558</v>
      </c>
      <c r="Q477">
        <v>14354</v>
      </c>
      <c r="R477">
        <v>0.83299999999999996</v>
      </c>
      <c r="S477">
        <v>0.83299999999999996</v>
      </c>
      <c r="T477">
        <v>0.83299999999999996</v>
      </c>
      <c r="U477">
        <v>0.83299999999999996</v>
      </c>
      <c r="V477">
        <v>0.83299999999999996</v>
      </c>
      <c r="W477">
        <v>0.83299999999999996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427</v>
      </c>
      <c r="AD477">
        <v>107</v>
      </c>
      <c r="AE477">
        <v>534</v>
      </c>
      <c r="AF477">
        <v>13760</v>
      </c>
      <c r="AG477">
        <v>0.83299999999999996</v>
      </c>
      <c r="AH477">
        <v>0.83299999999999996</v>
      </c>
      <c r="AI477">
        <v>0.83299999999999996</v>
      </c>
      <c r="AJ477">
        <v>0.83299999999999996</v>
      </c>
      <c r="AK477">
        <v>0.83299999999999996</v>
      </c>
      <c r="AL477">
        <v>0.83299999999999996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427</v>
      </c>
      <c r="AS477">
        <v>107</v>
      </c>
      <c r="AT477">
        <v>534</v>
      </c>
      <c r="AU477">
        <v>14836</v>
      </c>
      <c r="AV477">
        <f t="shared" si="22"/>
        <v>0.61099999999999999</v>
      </c>
      <c r="AW477">
        <f t="shared" si="23"/>
        <v>0.61099999999999999</v>
      </c>
      <c r="AX477">
        <f t="shared" si="24"/>
        <v>0.61099999999999999</v>
      </c>
      <c r="AY477" s="3" t="str">
        <f>VLOOKUP($B477,[1]queries!$A$2:$V$697,AY$1,FALSE)</f>
        <v>airport</v>
      </c>
      <c r="AZ477" s="3" t="str">
        <f>VLOOKUP($B477,[1]queries!$A$2:$V$697,AZ$1,FALSE)</f>
        <v>SELECT iata_code, icao_code, airport_name, standard_timezone, city, nation FROM airport WHERE icao_code = 'NTGA' AND city = 'Anaa'</v>
      </c>
      <c r="BA477" s="3" t="str">
        <f>VLOOKUP($B477,[1]queries!$A$2:$V$697,BA$1,FALSE)</f>
        <v>List the iata_code, icao_code, airport_name, standard_timezone, city and nation of airports WHERE icao_code is equal to NTGA and city is equal to Anaa</v>
      </c>
      <c r="BB477" s="3">
        <f>VLOOKUP($B477,[1]queries!$A$2:$V$697,BB$1,FALSE)</f>
        <v>1</v>
      </c>
      <c r="BC477" s="3">
        <f>VLOOKUP($B477,[1]queries!$A$2:$V$697,BC$1,FALSE)</f>
        <v>6</v>
      </c>
      <c r="BD477" s="3">
        <f>VLOOKUP($B477,[1]queries!$A$2:$V$697,BD$1,FALSE)</f>
        <v>0</v>
      </c>
      <c r="BE477" s="3">
        <f>VLOOKUP($B477,[1]queries!$A$2:$V$697,BE$1,FALSE)</f>
        <v>6</v>
      </c>
      <c r="BF477" s="3">
        <f>VLOOKUP($B477,[1]queries!$A$2:$V$697,BF$1,FALSE)</f>
        <v>1</v>
      </c>
      <c r="BG477" s="3">
        <f>VLOOKUP($B477,[1]queries!$A$2:$V$697,BG$1,FALSE)</f>
        <v>0</v>
      </c>
      <c r="BH477" s="3">
        <f>VLOOKUP($B477,[1]queries!$A$2:$V$697,BH$1,FALSE)</f>
        <v>2</v>
      </c>
      <c r="BI477" s="3">
        <f>VLOOKUP($B477,[1]queries!$A$2:$V$697,BI$1,FALSE)</f>
        <v>0</v>
      </c>
      <c r="BJ477" s="3">
        <f>VLOOKUP($B477,[1]queries!$A$2:$V$697,BJ$1,FALSE)</f>
        <v>0</v>
      </c>
      <c r="BK477" s="3">
        <f>VLOOKUP($B477,[1]queries!$A$2:$V$697,BK$1,FALSE)</f>
        <v>0</v>
      </c>
      <c r="BL477" s="3">
        <f>VLOOKUP($B477,[1]queries!$A$2:$V$697,BL$1,FALSE)</f>
        <v>0</v>
      </c>
      <c r="BM477" s="3">
        <f>VLOOKUP($B477,[1]queries!$A$2:$V$697,BM$1,FALSE)</f>
        <v>0</v>
      </c>
      <c r="BN477" s="3">
        <f>VLOOKUP($B477,[1]queries!$A$2:$V$697,BN$1,FALSE)</f>
        <v>0</v>
      </c>
      <c r="BO477" s="3">
        <f>VLOOKUP($B477,[1]queries!$A$2:$V$697,BO$1,FALSE)</f>
        <v>0</v>
      </c>
      <c r="BP477" s="3">
        <f>VLOOKUP($B477,[1]queries!$A$2:$V$697,BP$1,FALSE)</f>
        <v>0</v>
      </c>
      <c r="BQ477" s="3" t="str">
        <f>VLOOKUP($B477,[1]queries!$A$2:$V$697,BQ$1,FALSE)</f>
        <v/>
      </c>
      <c r="BR477" s="3" t="str">
        <f>VLOOKUP($B477,[1]queries!$A$2:$V$697,BR$1,FALSE)</f>
        <v/>
      </c>
    </row>
    <row r="478" spans="1:70" x14ac:dyDescent="0.2">
      <c r="A478" s="1">
        <v>477</v>
      </c>
      <c r="B478" t="s">
        <v>530</v>
      </c>
      <c r="R478">
        <v>0.33300000000000002</v>
      </c>
      <c r="S478">
        <v>0.33300000000000002</v>
      </c>
      <c r="T478">
        <v>1</v>
      </c>
      <c r="U478">
        <v>1</v>
      </c>
      <c r="V478">
        <v>0.5</v>
      </c>
      <c r="W478">
        <v>0.5</v>
      </c>
      <c r="X478">
        <v>0.33300000000000002</v>
      </c>
      <c r="Y478">
        <v>1</v>
      </c>
      <c r="Z478">
        <v>1</v>
      </c>
      <c r="AA478">
        <v>1</v>
      </c>
      <c r="AB478">
        <v>2</v>
      </c>
      <c r="AC478">
        <v>542</v>
      </c>
      <c r="AD478">
        <v>290</v>
      </c>
      <c r="AE478">
        <v>832</v>
      </c>
      <c r="AF478">
        <v>3565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0.33300000000000002</v>
      </c>
      <c r="AN478">
        <v>0</v>
      </c>
      <c r="AO478">
        <v>0</v>
      </c>
      <c r="AP478">
        <v>0</v>
      </c>
      <c r="AQ478">
        <v>4</v>
      </c>
      <c r="AR478">
        <v>1367</v>
      </c>
      <c r="AS478">
        <v>370</v>
      </c>
      <c r="AT478">
        <v>1737</v>
      </c>
      <c r="AU478">
        <v>4455</v>
      </c>
      <c r="AV478" t="str">
        <f t="shared" si="22"/>
        <v/>
      </c>
      <c r="AW478">
        <f t="shared" si="23"/>
        <v>0.61099999999999999</v>
      </c>
      <c r="AX478">
        <f t="shared" si="24"/>
        <v>0.111</v>
      </c>
      <c r="AY478" s="3" t="str">
        <f>VLOOKUP($B478,[1]queries!$A$2:$V$697,AY$1,FALSE)</f>
        <v>disney</v>
      </c>
      <c r="AZ478" s="3" t="str">
        <f>VLOOKUP($B478,[1]queries!$A$2:$V$697,AZ$1,FALSE)</f>
        <v>SELECT T1.movie_title FROM characters AS T1 INNER JOIN director AS T2 ON T1.movie_title = T2.name WHERE T2.director = 'Jack Kinney' AND SUBSTR(T1.release_date, LENGTH(T1.release_date) - 1, LENGTH(T1.release_date)) &lt; '47'</v>
      </c>
      <c r="BA478" s="3" t="str">
        <f>VLOOKUP($B478,[1]queries!$A$2:$V$697,BA$1,FALSE)</f>
        <v>List the titles of movies directed by Jack Kinney that were released before 1947.</v>
      </c>
      <c r="BB478" s="3">
        <f>VLOOKUP($B478,[1]queries!$A$2:$V$697,BB$1,FALSE)</f>
        <v>2</v>
      </c>
      <c r="BC478" s="3">
        <f>VLOOKUP($B478,[1]queries!$A$2:$V$697,BC$1,FALSE)</f>
        <v>1</v>
      </c>
      <c r="BD478" s="3">
        <f>VLOOKUP($B478,[1]queries!$A$2:$V$697,BD$1,FALSE)</f>
        <v>0</v>
      </c>
      <c r="BE478" s="3">
        <f>VLOOKUP($B478,[1]queries!$A$2:$V$697,BE$1,FALSE)</f>
        <v>1</v>
      </c>
      <c r="BF478" s="3">
        <f>VLOOKUP($B478,[1]queries!$A$2:$V$697,BF$1,FALSE)</f>
        <v>2</v>
      </c>
      <c r="BG478" s="3">
        <f>VLOOKUP($B478,[1]queries!$A$2:$V$697,BG$1,FALSE)</f>
        <v>1</v>
      </c>
      <c r="BH478" s="3">
        <f>VLOOKUP($B478,[1]queries!$A$2:$V$697,BH$1,FALSE)</f>
        <v>2</v>
      </c>
      <c r="BI478" s="3">
        <f>VLOOKUP($B478,[1]queries!$A$2:$V$697,BI$1,FALSE)</f>
        <v>0</v>
      </c>
      <c r="BJ478" s="3">
        <f>VLOOKUP($B478,[1]queries!$A$2:$V$697,BJ$1,FALSE)</f>
        <v>1</v>
      </c>
      <c r="BK478" s="3">
        <f>VLOOKUP($B478,[1]queries!$A$2:$V$697,BK$1,FALSE)</f>
        <v>0</v>
      </c>
      <c r="BL478" s="3">
        <f>VLOOKUP($B478,[1]queries!$A$2:$V$697,BL$1,FALSE)</f>
        <v>0</v>
      </c>
      <c r="BM478" s="3">
        <f>VLOOKUP($B478,[1]queries!$A$2:$V$697,BM$1,FALSE)</f>
        <v>0</v>
      </c>
      <c r="BN478" s="3">
        <f>VLOOKUP($B478,[1]queries!$A$2:$V$697,BN$1,FALSE)</f>
        <v>0</v>
      </c>
      <c r="BO478" s="3">
        <f>VLOOKUP($B478,[1]queries!$A$2:$V$697,BO$1,FALSE)</f>
        <v>0</v>
      </c>
      <c r="BP478" s="3">
        <f>VLOOKUP($B478,[1]queries!$A$2:$V$697,BP$1,FALSE)</f>
        <v>0</v>
      </c>
      <c r="BQ478" s="3" t="str">
        <f>VLOOKUP($B478,[1]queries!$A$2:$V$697,BQ$1,FALSE)</f>
        <v/>
      </c>
      <c r="BR478" s="3">
        <f>VLOOKUP($B478,[1]queries!$A$2:$V$697,BR$1,FALSE)</f>
        <v>3</v>
      </c>
    </row>
    <row r="479" spans="1:70" x14ac:dyDescent="0.2">
      <c r="A479" s="1">
        <v>478</v>
      </c>
      <c r="B479" t="s">
        <v>531</v>
      </c>
      <c r="C479">
        <v>0.5</v>
      </c>
      <c r="D479">
        <v>0.5</v>
      </c>
      <c r="E479">
        <v>0.5</v>
      </c>
      <c r="F479">
        <v>0.5</v>
      </c>
      <c r="G479">
        <v>0.5</v>
      </c>
      <c r="H479">
        <v>0.5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464</v>
      </c>
      <c r="O479">
        <v>117</v>
      </c>
      <c r="P479">
        <v>581</v>
      </c>
      <c r="Q479">
        <v>16373</v>
      </c>
      <c r="R479">
        <v>0.5</v>
      </c>
      <c r="S479">
        <v>0.5</v>
      </c>
      <c r="T479">
        <v>0.5</v>
      </c>
      <c r="U479">
        <v>0.5</v>
      </c>
      <c r="V479">
        <v>0.5</v>
      </c>
      <c r="W479">
        <v>0.5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440</v>
      </c>
      <c r="AD479">
        <v>117</v>
      </c>
      <c r="AE479">
        <v>557</v>
      </c>
      <c r="AF479">
        <v>21298</v>
      </c>
      <c r="AG479">
        <v>0.5</v>
      </c>
      <c r="AH479">
        <v>0.5</v>
      </c>
      <c r="AI479">
        <v>0.5</v>
      </c>
      <c r="AJ479">
        <v>0.5</v>
      </c>
      <c r="AK479">
        <v>0.5</v>
      </c>
      <c r="AL479">
        <v>0.5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440</v>
      </c>
      <c r="AS479">
        <v>117</v>
      </c>
      <c r="AT479">
        <v>557</v>
      </c>
      <c r="AU479">
        <v>18458</v>
      </c>
      <c r="AV479">
        <f t="shared" si="22"/>
        <v>0.5</v>
      </c>
      <c r="AW479">
        <f t="shared" si="23"/>
        <v>0.5</v>
      </c>
      <c r="AX479">
        <f t="shared" si="24"/>
        <v>0.5</v>
      </c>
      <c r="AY479" s="3" t="str">
        <f>VLOOKUP($B479,[1]queries!$A$2:$V$697,AY$1,FALSE)</f>
        <v>airport</v>
      </c>
      <c r="AZ479" s="3" t="str">
        <f>VLOOKUP($B479,[1]queries!$A$2:$V$697,AZ$1,FALSE)</f>
        <v>SELECT iata_code, icao_code, airport_name, standard_timezone, city, nation FROM airport WHERE icao_code = 'DABB' AND standard_timezone = 'UTC+01:00'</v>
      </c>
      <c r="BA479" s="3" t="str">
        <f>VLOOKUP($B479,[1]queries!$A$2:$V$697,BA$1,FALSE)</f>
        <v>List the iata_code, icao_code, airport_name, standard_timezone, city and nation of airports WHERE icao_code is equal to DABB and standard_timezone is equal to UTC+01:00</v>
      </c>
      <c r="BB479" s="3">
        <f>VLOOKUP($B479,[1]queries!$A$2:$V$697,BB$1,FALSE)</f>
        <v>1</v>
      </c>
      <c r="BC479" s="3">
        <f>VLOOKUP($B479,[1]queries!$A$2:$V$697,BC$1,FALSE)</f>
        <v>6</v>
      </c>
      <c r="BD479" s="3">
        <f>VLOOKUP($B479,[1]queries!$A$2:$V$697,BD$1,FALSE)</f>
        <v>0</v>
      </c>
      <c r="BE479" s="3">
        <f>VLOOKUP($B479,[1]queries!$A$2:$V$697,BE$1,FALSE)</f>
        <v>6</v>
      </c>
      <c r="BF479" s="3">
        <f>VLOOKUP($B479,[1]queries!$A$2:$V$697,BF$1,FALSE)</f>
        <v>1</v>
      </c>
      <c r="BG479" s="3">
        <f>VLOOKUP($B479,[1]queries!$A$2:$V$697,BG$1,FALSE)</f>
        <v>0</v>
      </c>
      <c r="BH479" s="3">
        <f>VLOOKUP($B479,[1]queries!$A$2:$V$697,BH$1,FALSE)</f>
        <v>2</v>
      </c>
      <c r="BI479" s="3">
        <f>VLOOKUP($B479,[1]queries!$A$2:$V$697,BI$1,FALSE)</f>
        <v>0</v>
      </c>
      <c r="BJ479" s="3">
        <f>VLOOKUP($B479,[1]queries!$A$2:$V$697,BJ$1,FALSE)</f>
        <v>0</v>
      </c>
      <c r="BK479" s="3">
        <f>VLOOKUP($B479,[1]queries!$A$2:$V$697,BK$1,FALSE)</f>
        <v>0</v>
      </c>
      <c r="BL479" s="3">
        <f>VLOOKUP($B479,[1]queries!$A$2:$V$697,BL$1,FALSE)</f>
        <v>0</v>
      </c>
      <c r="BM479" s="3">
        <f>VLOOKUP($B479,[1]queries!$A$2:$V$697,BM$1,FALSE)</f>
        <v>0</v>
      </c>
      <c r="BN479" s="3">
        <f>VLOOKUP($B479,[1]queries!$A$2:$V$697,BN$1,FALSE)</f>
        <v>0</v>
      </c>
      <c r="BO479" s="3">
        <f>VLOOKUP($B479,[1]queries!$A$2:$V$697,BO$1,FALSE)</f>
        <v>0</v>
      </c>
      <c r="BP479" s="3">
        <f>VLOOKUP($B479,[1]queries!$A$2:$V$697,BP$1,FALSE)</f>
        <v>0</v>
      </c>
      <c r="BQ479" s="3" t="str">
        <f>VLOOKUP($B479,[1]queries!$A$2:$V$697,BQ$1,FALSE)</f>
        <v/>
      </c>
      <c r="BR479" s="3" t="str">
        <f>VLOOKUP($B479,[1]queries!$A$2:$V$697,BR$1,FALSE)</f>
        <v/>
      </c>
    </row>
    <row r="480" spans="1:70" x14ac:dyDescent="0.2">
      <c r="A480" s="1">
        <v>479</v>
      </c>
      <c r="B480" t="s">
        <v>532</v>
      </c>
      <c r="C480">
        <v>0.03</v>
      </c>
      <c r="D480">
        <v>0.03</v>
      </c>
      <c r="E480">
        <v>1</v>
      </c>
      <c r="F480">
        <v>1</v>
      </c>
      <c r="G480">
        <v>5.8999999999999997E-2</v>
      </c>
      <c r="H480">
        <v>5.8999999999999997E-2</v>
      </c>
      <c r="I480">
        <v>2.9000000000000001E-2</v>
      </c>
      <c r="J480">
        <v>0</v>
      </c>
      <c r="K480">
        <v>0</v>
      </c>
      <c r="L480">
        <v>1</v>
      </c>
      <c r="M480">
        <v>7</v>
      </c>
      <c r="N480">
        <v>7751</v>
      </c>
      <c r="O480">
        <v>2686</v>
      </c>
      <c r="P480">
        <v>10437</v>
      </c>
      <c r="Q480">
        <v>18277</v>
      </c>
      <c r="R480">
        <v>3.7999999999999999E-2</v>
      </c>
      <c r="S480">
        <v>3.7999999999999999E-2</v>
      </c>
      <c r="T480">
        <v>1</v>
      </c>
      <c r="U480">
        <v>1</v>
      </c>
      <c r="V480">
        <v>7.3999999999999996E-2</v>
      </c>
      <c r="W480">
        <v>7.3999999999999996E-2</v>
      </c>
      <c r="X480">
        <v>3.3000000000000002E-2</v>
      </c>
      <c r="Y480">
        <v>0</v>
      </c>
      <c r="Z480">
        <v>0</v>
      </c>
      <c r="AA480">
        <v>1</v>
      </c>
      <c r="AB480">
        <v>6</v>
      </c>
      <c r="AC480">
        <v>4912</v>
      </c>
      <c r="AD480">
        <v>2055</v>
      </c>
      <c r="AE480">
        <v>6967</v>
      </c>
      <c r="AF480">
        <v>13189</v>
      </c>
      <c r="AG480">
        <v>1.4E-2</v>
      </c>
      <c r="AH480">
        <v>1.4E-2</v>
      </c>
      <c r="AI480">
        <v>1</v>
      </c>
      <c r="AJ480">
        <v>1</v>
      </c>
      <c r="AK480">
        <v>2.7E-2</v>
      </c>
      <c r="AL480">
        <v>2.7E-2</v>
      </c>
      <c r="AM480">
        <v>1.4E-2</v>
      </c>
      <c r="AN480">
        <v>1</v>
      </c>
      <c r="AO480">
        <v>1</v>
      </c>
      <c r="AP480">
        <v>1</v>
      </c>
      <c r="AQ480">
        <v>10</v>
      </c>
      <c r="AR480">
        <v>9520</v>
      </c>
      <c r="AS480">
        <v>2803</v>
      </c>
      <c r="AT480">
        <v>12323</v>
      </c>
      <c r="AU480">
        <v>20448</v>
      </c>
      <c r="AV480">
        <f t="shared" si="22"/>
        <v>0.36266666666666669</v>
      </c>
      <c r="AW480">
        <f t="shared" si="23"/>
        <v>0.36899999999999999</v>
      </c>
      <c r="AX480">
        <f t="shared" si="24"/>
        <v>0.34699999999999998</v>
      </c>
      <c r="AY480" s="3" t="str">
        <f>VLOOKUP($B480,[1]queries!$A$2:$V$697,AY$1,FALSE)</f>
        <v>disney</v>
      </c>
      <c r="AZ480" s="3" t="str">
        <f>VLOOKUP($B480,[1]queries!$A$2:$V$697,AZ$1,FALSE)</f>
        <v>SELECT movie_title FROM characters WHERE hero = 'Robin Hood'</v>
      </c>
      <c r="BA480" s="3" t="str">
        <f>VLOOKUP($B480,[1]queries!$A$2:$V$697,BA$1,FALSE)</f>
        <v>Which movie is the character Robin Hood in?</v>
      </c>
      <c r="BB480" s="3">
        <f>VLOOKUP($B480,[1]queries!$A$2:$V$697,BB$1,FALSE)</f>
        <v>1</v>
      </c>
      <c r="BC480" s="3">
        <f>VLOOKUP($B480,[1]queries!$A$2:$V$697,BC$1,FALSE)</f>
        <v>1</v>
      </c>
      <c r="BD480" s="3">
        <f>VLOOKUP($B480,[1]queries!$A$2:$V$697,BD$1,FALSE)</f>
        <v>0</v>
      </c>
      <c r="BE480" s="3">
        <f>VLOOKUP($B480,[1]queries!$A$2:$V$697,BE$1,FALSE)</f>
        <v>1</v>
      </c>
      <c r="BF480" s="3">
        <f>VLOOKUP($B480,[1]queries!$A$2:$V$697,BF$1,FALSE)</f>
        <v>1</v>
      </c>
      <c r="BG480" s="3">
        <f>VLOOKUP($B480,[1]queries!$A$2:$V$697,BG$1,FALSE)</f>
        <v>0</v>
      </c>
      <c r="BH480" s="3">
        <f>VLOOKUP($B480,[1]queries!$A$2:$V$697,BH$1,FALSE)</f>
        <v>1</v>
      </c>
      <c r="BI480" s="3">
        <f>VLOOKUP($B480,[1]queries!$A$2:$V$697,BI$1,FALSE)</f>
        <v>0</v>
      </c>
      <c r="BJ480" s="3">
        <f>VLOOKUP($B480,[1]queries!$A$2:$V$697,BJ$1,FALSE)</f>
        <v>0</v>
      </c>
      <c r="BK480" s="3">
        <f>VLOOKUP($B480,[1]queries!$A$2:$V$697,BK$1,FALSE)</f>
        <v>0</v>
      </c>
      <c r="BL480" s="3">
        <f>VLOOKUP($B480,[1]queries!$A$2:$V$697,BL$1,FALSE)</f>
        <v>0</v>
      </c>
      <c r="BM480" s="3">
        <f>VLOOKUP($B480,[1]queries!$A$2:$V$697,BM$1,FALSE)</f>
        <v>0</v>
      </c>
      <c r="BN480" s="3">
        <f>VLOOKUP($B480,[1]queries!$A$2:$V$697,BN$1,FALSE)</f>
        <v>0</v>
      </c>
      <c r="BO480" s="3">
        <f>VLOOKUP($B480,[1]queries!$A$2:$V$697,BO$1,FALSE)</f>
        <v>0</v>
      </c>
      <c r="BP480" s="3">
        <f>VLOOKUP($B480,[1]queries!$A$2:$V$697,BP$1,FALSE)</f>
        <v>0</v>
      </c>
      <c r="BQ480" s="3" t="str">
        <f>VLOOKUP($B480,[1]queries!$A$2:$V$697,BQ$1,FALSE)</f>
        <v/>
      </c>
      <c r="BR480" s="3" t="str">
        <f>VLOOKUP($B480,[1]queries!$A$2:$V$697,BR$1,FALSE)</f>
        <v/>
      </c>
    </row>
    <row r="481" spans="1:70" x14ac:dyDescent="0.2">
      <c r="A481" s="1">
        <v>480</v>
      </c>
      <c r="B481" t="s">
        <v>533</v>
      </c>
      <c r="C481">
        <v>0.33300000000000002</v>
      </c>
      <c r="D481">
        <v>0.33300000000000002</v>
      </c>
      <c r="E481">
        <v>0.33300000000000002</v>
      </c>
      <c r="F481">
        <v>0.33300000000000002</v>
      </c>
      <c r="G481">
        <v>0.33300000000000002</v>
      </c>
      <c r="H481">
        <v>0.33300000000000002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457</v>
      </c>
      <c r="O481">
        <v>115</v>
      </c>
      <c r="P481">
        <v>572</v>
      </c>
      <c r="Q481">
        <v>14086</v>
      </c>
      <c r="R481">
        <v>0.33300000000000002</v>
      </c>
      <c r="S481">
        <v>0.33300000000000002</v>
      </c>
      <c r="T481">
        <v>0.33300000000000002</v>
      </c>
      <c r="U481">
        <v>0.33300000000000002</v>
      </c>
      <c r="V481">
        <v>0.33300000000000002</v>
      </c>
      <c r="W481">
        <v>0.33300000000000002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429</v>
      </c>
      <c r="AD481">
        <v>115</v>
      </c>
      <c r="AE481">
        <v>544</v>
      </c>
      <c r="AF481">
        <v>16834</v>
      </c>
      <c r="AG481">
        <v>0.33300000000000002</v>
      </c>
      <c r="AH481">
        <v>0.33300000000000002</v>
      </c>
      <c r="AI481">
        <v>0.33300000000000002</v>
      </c>
      <c r="AJ481">
        <v>0.33300000000000002</v>
      </c>
      <c r="AK481">
        <v>0.33300000000000002</v>
      </c>
      <c r="AL481">
        <v>0.33300000000000002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433</v>
      </c>
      <c r="AS481">
        <v>115</v>
      </c>
      <c r="AT481">
        <v>548</v>
      </c>
      <c r="AU481">
        <v>17829</v>
      </c>
      <c r="AV481">
        <f t="shared" si="22"/>
        <v>0.4443333333333333</v>
      </c>
      <c r="AW481">
        <f t="shared" si="23"/>
        <v>0.4443333333333333</v>
      </c>
      <c r="AX481">
        <f t="shared" si="24"/>
        <v>0.4443333333333333</v>
      </c>
      <c r="AY481" s="3" t="str">
        <f>VLOOKUP($B481,[1]queries!$A$2:$V$697,AY$1,FALSE)</f>
        <v>airport</v>
      </c>
      <c r="AZ481" s="3" t="str">
        <f>VLOOKUP($B481,[1]queries!$A$2:$V$697,AZ$1,FALSE)</f>
        <v>SELECT iata_code, icao_code, airport_name, standard_timezone, city, nation FROM airport WHERE icao_code = 'DABB' AND nation = 'Algeria'</v>
      </c>
      <c r="BA481" s="3" t="str">
        <f>VLOOKUP($B481,[1]queries!$A$2:$V$697,BA$1,FALSE)</f>
        <v>List the iata_code, icao_code, airport_name, standard_timezone, city and nation of airports WHERE icao_code is equal to DABB and nation is equal to Algeria</v>
      </c>
      <c r="BB481" s="3">
        <f>VLOOKUP($B481,[1]queries!$A$2:$V$697,BB$1,FALSE)</f>
        <v>1</v>
      </c>
      <c r="BC481" s="3">
        <f>VLOOKUP($B481,[1]queries!$A$2:$V$697,BC$1,FALSE)</f>
        <v>6</v>
      </c>
      <c r="BD481" s="3">
        <f>VLOOKUP($B481,[1]queries!$A$2:$V$697,BD$1,FALSE)</f>
        <v>0</v>
      </c>
      <c r="BE481" s="3">
        <f>VLOOKUP($B481,[1]queries!$A$2:$V$697,BE$1,FALSE)</f>
        <v>6</v>
      </c>
      <c r="BF481" s="3">
        <f>VLOOKUP($B481,[1]queries!$A$2:$V$697,BF$1,FALSE)</f>
        <v>1</v>
      </c>
      <c r="BG481" s="3">
        <f>VLOOKUP($B481,[1]queries!$A$2:$V$697,BG$1,FALSE)</f>
        <v>0</v>
      </c>
      <c r="BH481" s="3">
        <f>VLOOKUP($B481,[1]queries!$A$2:$V$697,BH$1,FALSE)</f>
        <v>2</v>
      </c>
      <c r="BI481" s="3">
        <f>VLOOKUP($B481,[1]queries!$A$2:$V$697,BI$1,FALSE)</f>
        <v>0</v>
      </c>
      <c r="BJ481" s="3">
        <f>VLOOKUP($B481,[1]queries!$A$2:$V$697,BJ$1,FALSE)</f>
        <v>0</v>
      </c>
      <c r="BK481" s="3">
        <f>VLOOKUP($B481,[1]queries!$A$2:$V$697,BK$1,FALSE)</f>
        <v>0</v>
      </c>
      <c r="BL481" s="3">
        <f>VLOOKUP($B481,[1]queries!$A$2:$V$697,BL$1,FALSE)</f>
        <v>0</v>
      </c>
      <c r="BM481" s="3">
        <f>VLOOKUP($B481,[1]queries!$A$2:$V$697,BM$1,FALSE)</f>
        <v>0</v>
      </c>
      <c r="BN481" s="3">
        <f>VLOOKUP($B481,[1]queries!$A$2:$V$697,BN$1,FALSE)</f>
        <v>0</v>
      </c>
      <c r="BO481" s="3">
        <f>VLOOKUP($B481,[1]queries!$A$2:$V$697,BO$1,FALSE)</f>
        <v>0</v>
      </c>
      <c r="BP481" s="3">
        <f>VLOOKUP($B481,[1]queries!$A$2:$V$697,BP$1,FALSE)</f>
        <v>0</v>
      </c>
      <c r="BQ481" s="3" t="str">
        <f>VLOOKUP($B481,[1]queries!$A$2:$V$697,BQ$1,FALSE)</f>
        <v/>
      </c>
      <c r="BR481" s="3" t="str">
        <f>VLOOKUP($B481,[1]queries!$A$2:$V$697,BR$1,FALSE)</f>
        <v/>
      </c>
    </row>
    <row r="482" spans="1:70" x14ac:dyDescent="0.2">
      <c r="A482" s="1">
        <v>481</v>
      </c>
      <c r="B482" t="s">
        <v>534</v>
      </c>
      <c r="C482">
        <v>0.79700000000000004</v>
      </c>
      <c r="D482">
        <v>0.81399999999999995</v>
      </c>
      <c r="E482">
        <v>0.85499999999999998</v>
      </c>
      <c r="F482">
        <v>0.89100000000000001</v>
      </c>
      <c r="G482">
        <v>0.82499999999999996</v>
      </c>
      <c r="H482">
        <v>0.85</v>
      </c>
      <c r="I482">
        <v>1</v>
      </c>
      <c r="J482">
        <v>0</v>
      </c>
      <c r="K482">
        <v>0</v>
      </c>
      <c r="L482">
        <v>0</v>
      </c>
      <c r="M482">
        <v>3</v>
      </c>
      <c r="N482">
        <v>1717</v>
      </c>
      <c r="O482">
        <v>819</v>
      </c>
      <c r="P482">
        <v>2536</v>
      </c>
      <c r="Q482">
        <v>25745</v>
      </c>
      <c r="R482">
        <v>0.82</v>
      </c>
      <c r="S482">
        <v>0.83599999999999997</v>
      </c>
      <c r="T482">
        <v>0.90900000000000003</v>
      </c>
      <c r="U482">
        <v>0.92700000000000005</v>
      </c>
      <c r="V482">
        <v>0.86199999999999999</v>
      </c>
      <c r="W482">
        <v>0.879</v>
      </c>
      <c r="X482">
        <v>0.91700000000000004</v>
      </c>
      <c r="Y482">
        <v>0</v>
      </c>
      <c r="Z482">
        <v>0</v>
      </c>
      <c r="AA482">
        <v>0</v>
      </c>
      <c r="AB482">
        <v>2</v>
      </c>
      <c r="AC482">
        <v>1002</v>
      </c>
      <c r="AD482">
        <v>921</v>
      </c>
      <c r="AE482">
        <v>1923</v>
      </c>
      <c r="AF482">
        <v>21366</v>
      </c>
      <c r="AG482">
        <v>0.68799999999999994</v>
      </c>
      <c r="AH482">
        <v>0.70799999999999996</v>
      </c>
      <c r="AI482">
        <v>0.6</v>
      </c>
      <c r="AJ482">
        <v>0.67300000000000004</v>
      </c>
      <c r="AK482">
        <v>0.64100000000000001</v>
      </c>
      <c r="AL482">
        <v>0.69</v>
      </c>
      <c r="AM482">
        <v>0.72699999999999998</v>
      </c>
      <c r="AN482">
        <v>0</v>
      </c>
      <c r="AO482">
        <v>0</v>
      </c>
      <c r="AP482">
        <v>0</v>
      </c>
      <c r="AQ482">
        <v>2</v>
      </c>
      <c r="AR482">
        <v>853</v>
      </c>
      <c r="AS482">
        <v>656</v>
      </c>
      <c r="AT482">
        <v>1509</v>
      </c>
      <c r="AU482">
        <v>21075</v>
      </c>
      <c r="AV482">
        <f t="shared" si="22"/>
        <v>0.6166666666666667</v>
      </c>
      <c r="AW482">
        <f t="shared" si="23"/>
        <v>0.59866666666666668</v>
      </c>
      <c r="AX482">
        <f t="shared" si="24"/>
        <v>0.47233333333333327</v>
      </c>
      <c r="AY482" s="3" t="str">
        <f>VLOOKUP($B482,[1]queries!$A$2:$V$697,AY$1,FALSE)</f>
        <v>chemical_element</v>
      </c>
      <c r="AZ482" s="3" t="str">
        <f>VLOOKUP($B482,[1]queries!$A$2:$V$697,AZ$1,FALSE)</f>
        <v>SELECT atomic_number, symbol, element, periodic_table_group, period, block, atomic_weight, origin, phase FROM chemical_element WHERE period &gt;= 1 AND phase = 'gas'</v>
      </c>
      <c r="BA482" s="3" t="str">
        <f>VLOOKUP($B482,[1]queries!$A$2:$V$697,BA$1,FALSE)</f>
        <v>List the atomic_number, symbol, element, periodic_table_group, period, block, atomic_weight, origin and phase of chemical_elements WHERE period is greater or equal than 1 and phase is equal to gas</v>
      </c>
      <c r="BB482" s="3">
        <f>VLOOKUP($B482,[1]queries!$A$2:$V$697,BB$1,FALSE)</f>
        <v>11</v>
      </c>
      <c r="BC482" s="3">
        <f>VLOOKUP($B482,[1]queries!$A$2:$V$697,BC$1,FALSE)</f>
        <v>9</v>
      </c>
      <c r="BD482" s="3">
        <f>VLOOKUP($B482,[1]queries!$A$2:$V$697,BD$1,FALSE)</f>
        <v>3</v>
      </c>
      <c r="BE482" s="3">
        <f>VLOOKUP($B482,[1]queries!$A$2:$V$697,BE$1,FALSE)</f>
        <v>6</v>
      </c>
      <c r="BF482" s="3">
        <f>VLOOKUP($B482,[1]queries!$A$2:$V$697,BF$1,FALSE)</f>
        <v>1</v>
      </c>
      <c r="BG482" s="3">
        <f>VLOOKUP($B482,[1]queries!$A$2:$V$697,BG$1,FALSE)</f>
        <v>1</v>
      </c>
      <c r="BH482" s="3">
        <f>VLOOKUP($B482,[1]queries!$A$2:$V$697,BH$1,FALSE)</f>
        <v>1</v>
      </c>
      <c r="BI482" s="3">
        <f>VLOOKUP($B482,[1]queries!$A$2:$V$697,BI$1,FALSE)</f>
        <v>0</v>
      </c>
      <c r="BJ482" s="3">
        <f>VLOOKUP($B482,[1]queries!$A$2:$V$697,BJ$1,FALSE)</f>
        <v>0</v>
      </c>
      <c r="BK482" s="3">
        <f>VLOOKUP($B482,[1]queries!$A$2:$V$697,BK$1,FALSE)</f>
        <v>0</v>
      </c>
      <c r="BL482" s="3">
        <f>VLOOKUP($B482,[1]queries!$A$2:$V$697,BL$1,FALSE)</f>
        <v>0</v>
      </c>
      <c r="BM482" s="3">
        <f>VLOOKUP($B482,[1]queries!$A$2:$V$697,BM$1,FALSE)</f>
        <v>0</v>
      </c>
      <c r="BN482" s="3">
        <f>VLOOKUP($B482,[1]queries!$A$2:$V$697,BN$1,FALSE)</f>
        <v>0</v>
      </c>
      <c r="BO482" s="3">
        <f>VLOOKUP($B482,[1]queries!$A$2:$V$697,BO$1,FALSE)</f>
        <v>0</v>
      </c>
      <c r="BP482" s="3">
        <f>VLOOKUP($B482,[1]queries!$A$2:$V$697,BP$1,FALSE)</f>
        <v>0</v>
      </c>
      <c r="BQ482" s="3">
        <f>VLOOKUP($B482,[1]queries!$A$2:$V$697,BQ$1,FALSE)</f>
        <v>9</v>
      </c>
      <c r="BR482" s="3">
        <f>VLOOKUP($B482,[1]queries!$A$2:$V$697,BR$1,FALSE)</f>
        <v>2</v>
      </c>
    </row>
    <row r="483" spans="1:70" x14ac:dyDescent="0.2">
      <c r="A483" s="1">
        <v>482</v>
      </c>
      <c r="B483" t="s">
        <v>535</v>
      </c>
      <c r="C483">
        <v>0.33300000000000002</v>
      </c>
      <c r="D483">
        <v>0.33300000000000002</v>
      </c>
      <c r="E483">
        <v>0.33300000000000002</v>
      </c>
      <c r="F483">
        <v>0.33300000000000002</v>
      </c>
      <c r="G483">
        <v>0.33300000000000002</v>
      </c>
      <c r="H483">
        <v>0.33300000000000002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452</v>
      </c>
      <c r="O483">
        <v>109</v>
      </c>
      <c r="P483">
        <v>561</v>
      </c>
      <c r="Q483">
        <v>14136</v>
      </c>
      <c r="R483">
        <v>0.33300000000000002</v>
      </c>
      <c r="S483">
        <v>0.33300000000000002</v>
      </c>
      <c r="T483">
        <v>0.33300000000000002</v>
      </c>
      <c r="U483">
        <v>0.33300000000000002</v>
      </c>
      <c r="V483">
        <v>0.33300000000000002</v>
      </c>
      <c r="W483">
        <v>0.33300000000000002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432</v>
      </c>
      <c r="AD483">
        <v>73</v>
      </c>
      <c r="AE483">
        <v>505</v>
      </c>
      <c r="AF483">
        <v>18677</v>
      </c>
      <c r="AG483">
        <v>0.33300000000000002</v>
      </c>
      <c r="AH483">
        <v>0.33300000000000002</v>
      </c>
      <c r="AI483">
        <v>0.33300000000000002</v>
      </c>
      <c r="AJ483">
        <v>0.33300000000000002</v>
      </c>
      <c r="AK483">
        <v>0.33300000000000002</v>
      </c>
      <c r="AL483">
        <v>0.33300000000000002</v>
      </c>
      <c r="AM483">
        <v>1</v>
      </c>
      <c r="AN483">
        <v>0</v>
      </c>
      <c r="AO483">
        <v>0</v>
      </c>
      <c r="AP483">
        <v>0</v>
      </c>
      <c r="AQ483">
        <v>2</v>
      </c>
      <c r="AR483">
        <v>433</v>
      </c>
      <c r="AS483">
        <v>71</v>
      </c>
      <c r="AT483">
        <v>504</v>
      </c>
      <c r="AU483">
        <v>17258</v>
      </c>
      <c r="AV483">
        <f t="shared" si="22"/>
        <v>0.4443333333333333</v>
      </c>
      <c r="AW483">
        <f t="shared" si="23"/>
        <v>0.4443333333333333</v>
      </c>
      <c r="AX483">
        <f t="shared" si="24"/>
        <v>0.4443333333333333</v>
      </c>
      <c r="AY483" s="3" t="str">
        <f>VLOOKUP($B483,[1]queries!$A$2:$V$697,AY$1,FALSE)</f>
        <v>airport</v>
      </c>
      <c r="AZ483" s="3" t="str">
        <f>VLOOKUP($B483,[1]queries!$A$2:$V$697,AZ$1,FALSE)</f>
        <v>SELECT iata_code, icao_code, airport_name, standard_timezone, city, nation FROM airport WHERE icao_code = 'HCAD' AND nation = 'Somalia'</v>
      </c>
      <c r="BA483" s="3" t="str">
        <f>VLOOKUP($B483,[1]queries!$A$2:$V$697,BA$1,FALSE)</f>
        <v>List the iata_code, icao_code, airport_name, standard_timezone, city and nation of airports WHERE icao_code is equal to HCAD and nation is equal to Somalia</v>
      </c>
      <c r="BB483" s="3">
        <f>VLOOKUP($B483,[1]queries!$A$2:$V$697,BB$1,FALSE)</f>
        <v>1</v>
      </c>
      <c r="BC483" s="3">
        <f>VLOOKUP($B483,[1]queries!$A$2:$V$697,BC$1,FALSE)</f>
        <v>6</v>
      </c>
      <c r="BD483" s="3">
        <f>VLOOKUP($B483,[1]queries!$A$2:$V$697,BD$1,FALSE)</f>
        <v>0</v>
      </c>
      <c r="BE483" s="3">
        <f>VLOOKUP($B483,[1]queries!$A$2:$V$697,BE$1,FALSE)</f>
        <v>6</v>
      </c>
      <c r="BF483" s="3">
        <f>VLOOKUP($B483,[1]queries!$A$2:$V$697,BF$1,FALSE)</f>
        <v>1</v>
      </c>
      <c r="BG483" s="3">
        <f>VLOOKUP($B483,[1]queries!$A$2:$V$697,BG$1,FALSE)</f>
        <v>0</v>
      </c>
      <c r="BH483" s="3">
        <f>VLOOKUP($B483,[1]queries!$A$2:$V$697,BH$1,FALSE)</f>
        <v>2</v>
      </c>
      <c r="BI483" s="3">
        <f>VLOOKUP($B483,[1]queries!$A$2:$V$697,BI$1,FALSE)</f>
        <v>0</v>
      </c>
      <c r="BJ483" s="3">
        <f>VLOOKUP($B483,[1]queries!$A$2:$V$697,BJ$1,FALSE)</f>
        <v>0</v>
      </c>
      <c r="BK483" s="3">
        <f>VLOOKUP($B483,[1]queries!$A$2:$V$697,BK$1,FALSE)</f>
        <v>0</v>
      </c>
      <c r="BL483" s="3">
        <f>VLOOKUP($B483,[1]queries!$A$2:$V$697,BL$1,FALSE)</f>
        <v>0</v>
      </c>
      <c r="BM483" s="3">
        <f>VLOOKUP($B483,[1]queries!$A$2:$V$697,BM$1,FALSE)</f>
        <v>0</v>
      </c>
      <c r="BN483" s="3">
        <f>VLOOKUP($B483,[1]queries!$A$2:$V$697,BN$1,FALSE)</f>
        <v>0</v>
      </c>
      <c r="BO483" s="3">
        <f>VLOOKUP($B483,[1]queries!$A$2:$V$697,BO$1,FALSE)</f>
        <v>0</v>
      </c>
      <c r="BP483" s="3">
        <f>VLOOKUP($B483,[1]queries!$A$2:$V$697,BP$1,FALSE)</f>
        <v>0</v>
      </c>
      <c r="BQ483" s="3" t="str">
        <f>VLOOKUP($B483,[1]queries!$A$2:$V$697,BQ$1,FALSE)</f>
        <v/>
      </c>
      <c r="BR483" s="3" t="str">
        <f>VLOOKUP($B483,[1]queries!$A$2:$V$697,BR$1,FALSE)</f>
        <v/>
      </c>
    </row>
    <row r="484" spans="1:70" x14ac:dyDescent="0.2">
      <c r="A484" s="1">
        <v>483</v>
      </c>
      <c r="B484" t="s">
        <v>536</v>
      </c>
      <c r="C484">
        <v>0.71399999999999997</v>
      </c>
      <c r="D484">
        <v>0.71399999999999997</v>
      </c>
      <c r="E484">
        <v>0.41699999999999998</v>
      </c>
      <c r="F484">
        <v>0.41699999999999998</v>
      </c>
      <c r="G484">
        <v>0.52600000000000002</v>
      </c>
      <c r="H484">
        <v>0.52600000000000002</v>
      </c>
      <c r="I484">
        <v>0.5</v>
      </c>
      <c r="J484">
        <v>0</v>
      </c>
      <c r="K484">
        <v>0</v>
      </c>
      <c r="L484">
        <v>0</v>
      </c>
      <c r="M484">
        <v>2</v>
      </c>
      <c r="N484">
        <v>521</v>
      </c>
      <c r="O484">
        <v>129</v>
      </c>
      <c r="P484">
        <v>650</v>
      </c>
      <c r="Q484">
        <v>14876</v>
      </c>
      <c r="R484">
        <v>0.76900000000000002</v>
      </c>
      <c r="S484">
        <v>0.76900000000000002</v>
      </c>
      <c r="T484">
        <v>0.83299999999999996</v>
      </c>
      <c r="U484">
        <v>0.83299999999999996</v>
      </c>
      <c r="V484">
        <v>0.8</v>
      </c>
      <c r="W484">
        <v>0.8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545</v>
      </c>
      <c r="AD484">
        <v>158</v>
      </c>
      <c r="AE484">
        <v>703</v>
      </c>
      <c r="AF484">
        <v>15774</v>
      </c>
      <c r="AG484">
        <v>0.76900000000000002</v>
      </c>
      <c r="AH484">
        <v>0.76900000000000002</v>
      </c>
      <c r="AI484">
        <v>0.83299999999999996</v>
      </c>
      <c r="AJ484">
        <v>0.83299999999999996</v>
      </c>
      <c r="AK484">
        <v>0.8</v>
      </c>
      <c r="AL484">
        <v>0.8</v>
      </c>
      <c r="AM484">
        <v>1</v>
      </c>
      <c r="AN484">
        <v>0</v>
      </c>
      <c r="AO484">
        <v>0</v>
      </c>
      <c r="AP484">
        <v>0</v>
      </c>
      <c r="AQ484">
        <v>3</v>
      </c>
      <c r="AR484">
        <v>953</v>
      </c>
      <c r="AS484">
        <v>210</v>
      </c>
      <c r="AT484">
        <v>1163</v>
      </c>
      <c r="AU484">
        <v>23854</v>
      </c>
      <c r="AV484">
        <f t="shared" si="22"/>
        <v>0.34200000000000003</v>
      </c>
      <c r="AW484">
        <f t="shared" si="23"/>
        <v>0.6</v>
      </c>
      <c r="AX484">
        <f t="shared" si="24"/>
        <v>0.6</v>
      </c>
      <c r="AY484" s="3" t="str">
        <f>VLOOKUP($B484,[1]queries!$A$2:$V$697,AY$1,FALSE)</f>
        <v>chemical_element</v>
      </c>
      <c r="AZ484" s="3" t="str">
        <f>VLOOKUP($B484,[1]queries!$A$2:$V$697,AZ$1,FALSE)</f>
        <v>SELECT atomic_number, symbol, element, periodic_table_group, period, block, atomic_weight, origin, phase FROM chemical_element WHERE period = 1 AND phase = 'gas'</v>
      </c>
      <c r="BA484" s="3" t="str">
        <f>VLOOKUP($B484,[1]queries!$A$2:$V$697,BA$1,FALSE)</f>
        <v>List the atomic_number, symbol, element, periodic_table_group, period, block, atomic_weight, origin and phase of chemical_elements WHERE period is equal to 1 and phase is equal to gas</v>
      </c>
      <c r="BB484" s="3">
        <f>VLOOKUP($B484,[1]queries!$A$2:$V$697,BB$1,FALSE)</f>
        <v>2</v>
      </c>
      <c r="BC484" s="3">
        <f>VLOOKUP($B484,[1]queries!$A$2:$V$697,BC$1,FALSE)</f>
        <v>9</v>
      </c>
      <c r="BD484" s="3">
        <f>VLOOKUP($B484,[1]queries!$A$2:$V$697,BD$1,FALSE)</f>
        <v>3</v>
      </c>
      <c r="BE484" s="3">
        <f>VLOOKUP($B484,[1]queries!$A$2:$V$697,BE$1,FALSE)</f>
        <v>6</v>
      </c>
      <c r="BF484" s="3">
        <f>VLOOKUP($B484,[1]queries!$A$2:$V$697,BF$1,FALSE)</f>
        <v>1</v>
      </c>
      <c r="BG484" s="3">
        <f>VLOOKUP($B484,[1]queries!$A$2:$V$697,BG$1,FALSE)</f>
        <v>1</v>
      </c>
      <c r="BH484" s="3">
        <f>VLOOKUP($B484,[1]queries!$A$2:$V$697,BH$1,FALSE)</f>
        <v>1</v>
      </c>
      <c r="BI484" s="3">
        <f>VLOOKUP($B484,[1]queries!$A$2:$V$697,BI$1,FALSE)</f>
        <v>0</v>
      </c>
      <c r="BJ484" s="3">
        <f>VLOOKUP($B484,[1]queries!$A$2:$V$697,BJ$1,FALSE)</f>
        <v>0</v>
      </c>
      <c r="BK484" s="3">
        <f>VLOOKUP($B484,[1]queries!$A$2:$V$697,BK$1,FALSE)</f>
        <v>0</v>
      </c>
      <c r="BL484" s="3">
        <f>VLOOKUP($B484,[1]queries!$A$2:$V$697,BL$1,FALSE)</f>
        <v>0</v>
      </c>
      <c r="BM484" s="3">
        <f>VLOOKUP($B484,[1]queries!$A$2:$V$697,BM$1,FALSE)</f>
        <v>0</v>
      </c>
      <c r="BN484" s="3">
        <f>VLOOKUP($B484,[1]queries!$A$2:$V$697,BN$1,FALSE)</f>
        <v>0</v>
      </c>
      <c r="BO484" s="3">
        <f>VLOOKUP($B484,[1]queries!$A$2:$V$697,BO$1,FALSE)</f>
        <v>0</v>
      </c>
      <c r="BP484" s="3">
        <f>VLOOKUP($B484,[1]queries!$A$2:$V$697,BP$1,FALSE)</f>
        <v>0</v>
      </c>
      <c r="BQ484" s="3">
        <f>VLOOKUP($B484,[1]queries!$A$2:$V$697,BQ$1,FALSE)</f>
        <v>9</v>
      </c>
      <c r="BR484" s="3">
        <f>VLOOKUP($B484,[1]queries!$A$2:$V$697,BR$1,FALSE)</f>
        <v>2</v>
      </c>
    </row>
    <row r="485" spans="1:70" x14ac:dyDescent="0.2">
      <c r="A485" s="1">
        <v>484</v>
      </c>
      <c r="B485" t="s">
        <v>537</v>
      </c>
      <c r="C485">
        <v>0.33300000000000002</v>
      </c>
      <c r="D485">
        <v>0.33300000000000002</v>
      </c>
      <c r="E485">
        <v>0.33300000000000002</v>
      </c>
      <c r="F485">
        <v>0.33300000000000002</v>
      </c>
      <c r="G485">
        <v>0.33300000000000002</v>
      </c>
      <c r="H485">
        <v>0.33300000000000002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448</v>
      </c>
      <c r="O485">
        <v>65</v>
      </c>
      <c r="P485">
        <v>513</v>
      </c>
      <c r="Q485">
        <v>17399</v>
      </c>
      <c r="R485">
        <v>0.33300000000000002</v>
      </c>
      <c r="S485">
        <v>0.33300000000000002</v>
      </c>
      <c r="T485">
        <v>0.33300000000000002</v>
      </c>
      <c r="U485">
        <v>0.33300000000000002</v>
      </c>
      <c r="V485">
        <v>0.33300000000000002</v>
      </c>
      <c r="W485">
        <v>0.33300000000000002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425</v>
      </c>
      <c r="AD485">
        <v>66</v>
      </c>
      <c r="AE485">
        <v>491</v>
      </c>
      <c r="AF485">
        <v>17436</v>
      </c>
      <c r="AG485">
        <v>0.66700000000000004</v>
      </c>
      <c r="AH485">
        <v>0.66700000000000004</v>
      </c>
      <c r="AI485">
        <v>0.66700000000000004</v>
      </c>
      <c r="AJ485">
        <v>0.66700000000000004</v>
      </c>
      <c r="AK485">
        <v>0.66700000000000004</v>
      </c>
      <c r="AL485">
        <v>0.66700000000000004</v>
      </c>
      <c r="AM485">
        <v>1</v>
      </c>
      <c r="AN485">
        <v>0</v>
      </c>
      <c r="AO485">
        <v>0</v>
      </c>
      <c r="AP485">
        <v>0</v>
      </c>
      <c r="AQ485">
        <v>2</v>
      </c>
      <c r="AR485">
        <v>424</v>
      </c>
      <c r="AS485">
        <v>64</v>
      </c>
      <c r="AT485">
        <v>488</v>
      </c>
      <c r="AU485">
        <v>14907</v>
      </c>
      <c r="AV485">
        <f t="shared" si="22"/>
        <v>0.4443333333333333</v>
      </c>
      <c r="AW485">
        <f t="shared" si="23"/>
        <v>0.4443333333333333</v>
      </c>
      <c r="AX485">
        <f t="shared" si="24"/>
        <v>0.55566666666666664</v>
      </c>
      <c r="AY485" s="3" t="str">
        <f>VLOOKUP($B485,[1]queries!$A$2:$V$697,AY$1,FALSE)</f>
        <v>airport</v>
      </c>
      <c r="AZ485" s="3" t="str">
        <f>VLOOKUP($B485,[1]queries!$A$2:$V$697,AZ$1,FALSE)</f>
        <v>SELECT iata_code, icao_code, airport_name, standard_timezone, city, nation FROM airport WHERE icao_code = 'HEAR' AND nation = 'Egypt'</v>
      </c>
      <c r="BA485" s="3" t="str">
        <f>VLOOKUP($B485,[1]queries!$A$2:$V$697,BA$1,FALSE)</f>
        <v>List the iata_code, icao_code, airport_name, standard_timezone, city and nation of airports WHERE icao_code is equal to HEAR and nation is equal to Egypt</v>
      </c>
      <c r="BB485" s="3">
        <f>VLOOKUP($B485,[1]queries!$A$2:$V$697,BB$1,FALSE)</f>
        <v>1</v>
      </c>
      <c r="BC485" s="3">
        <f>VLOOKUP($B485,[1]queries!$A$2:$V$697,BC$1,FALSE)</f>
        <v>6</v>
      </c>
      <c r="BD485" s="3">
        <f>VLOOKUP($B485,[1]queries!$A$2:$V$697,BD$1,FALSE)</f>
        <v>0</v>
      </c>
      <c r="BE485" s="3">
        <f>VLOOKUP($B485,[1]queries!$A$2:$V$697,BE$1,FALSE)</f>
        <v>6</v>
      </c>
      <c r="BF485" s="3">
        <f>VLOOKUP($B485,[1]queries!$A$2:$V$697,BF$1,FALSE)</f>
        <v>1</v>
      </c>
      <c r="BG485" s="3">
        <f>VLOOKUP($B485,[1]queries!$A$2:$V$697,BG$1,FALSE)</f>
        <v>0</v>
      </c>
      <c r="BH485" s="3">
        <f>VLOOKUP($B485,[1]queries!$A$2:$V$697,BH$1,FALSE)</f>
        <v>2</v>
      </c>
      <c r="BI485" s="3">
        <f>VLOOKUP($B485,[1]queries!$A$2:$V$697,BI$1,FALSE)</f>
        <v>0</v>
      </c>
      <c r="BJ485" s="3">
        <f>VLOOKUP($B485,[1]queries!$A$2:$V$697,BJ$1,FALSE)</f>
        <v>0</v>
      </c>
      <c r="BK485" s="3">
        <f>VLOOKUP($B485,[1]queries!$A$2:$V$697,BK$1,FALSE)</f>
        <v>0</v>
      </c>
      <c r="BL485" s="3">
        <f>VLOOKUP($B485,[1]queries!$A$2:$V$697,BL$1,FALSE)</f>
        <v>0</v>
      </c>
      <c r="BM485" s="3">
        <f>VLOOKUP($B485,[1]queries!$A$2:$V$697,BM$1,FALSE)</f>
        <v>0</v>
      </c>
      <c r="BN485" s="3">
        <f>VLOOKUP($B485,[1]queries!$A$2:$V$697,BN$1,FALSE)</f>
        <v>0</v>
      </c>
      <c r="BO485" s="3">
        <f>VLOOKUP($B485,[1]queries!$A$2:$V$697,BO$1,FALSE)</f>
        <v>0</v>
      </c>
      <c r="BP485" s="3">
        <f>VLOOKUP($B485,[1]queries!$A$2:$V$697,BP$1,FALSE)</f>
        <v>0</v>
      </c>
      <c r="BQ485" s="3" t="str">
        <f>VLOOKUP($B485,[1]queries!$A$2:$V$697,BQ$1,FALSE)</f>
        <v/>
      </c>
      <c r="BR485" s="3" t="str">
        <f>VLOOKUP($B485,[1]queries!$A$2:$V$697,BR$1,FALSE)</f>
        <v/>
      </c>
    </row>
    <row r="486" spans="1:70" x14ac:dyDescent="0.2">
      <c r="A486" s="1">
        <v>485</v>
      </c>
      <c r="B486" t="s">
        <v>538</v>
      </c>
      <c r="C486">
        <v>0.68700000000000006</v>
      </c>
      <c r="D486">
        <v>0.79100000000000004</v>
      </c>
      <c r="E486">
        <v>0.96599999999999997</v>
      </c>
      <c r="F486">
        <v>0.98299999999999998</v>
      </c>
      <c r="G486">
        <v>0.80300000000000005</v>
      </c>
      <c r="H486">
        <v>0.877</v>
      </c>
      <c r="I486">
        <v>0.68600000000000005</v>
      </c>
      <c r="J486">
        <v>0</v>
      </c>
      <c r="K486">
        <v>0</v>
      </c>
      <c r="L486">
        <v>0</v>
      </c>
      <c r="M486">
        <v>2</v>
      </c>
      <c r="N486">
        <v>2140</v>
      </c>
      <c r="O486">
        <v>2753</v>
      </c>
      <c r="P486">
        <v>4893</v>
      </c>
      <c r="Q486">
        <v>33503</v>
      </c>
      <c r="R486">
        <v>0.66400000000000003</v>
      </c>
      <c r="S486">
        <v>0.91400000000000003</v>
      </c>
      <c r="T486">
        <v>0.80200000000000005</v>
      </c>
      <c r="U486">
        <v>0.98299999999999998</v>
      </c>
      <c r="V486">
        <v>0.72699999999999998</v>
      </c>
      <c r="W486">
        <v>0.94699999999999995</v>
      </c>
      <c r="X486">
        <v>0.8</v>
      </c>
      <c r="Y486">
        <v>0</v>
      </c>
      <c r="Z486">
        <v>0</v>
      </c>
      <c r="AA486">
        <v>0</v>
      </c>
      <c r="AB486">
        <v>2</v>
      </c>
      <c r="AC486">
        <v>1898</v>
      </c>
      <c r="AD486">
        <v>2375</v>
      </c>
      <c r="AE486">
        <v>4273</v>
      </c>
      <c r="AF486">
        <v>29821</v>
      </c>
      <c r="AG486">
        <v>0.79500000000000004</v>
      </c>
      <c r="AH486">
        <v>0.99099999999999999</v>
      </c>
      <c r="AI486">
        <v>0.80200000000000005</v>
      </c>
      <c r="AJ486">
        <v>0.98299999999999998</v>
      </c>
      <c r="AK486">
        <v>0.79800000000000004</v>
      </c>
      <c r="AL486">
        <v>0.98699999999999999</v>
      </c>
      <c r="AM486">
        <v>1</v>
      </c>
      <c r="AN486">
        <v>0</v>
      </c>
      <c r="AO486">
        <v>0</v>
      </c>
      <c r="AP486">
        <v>0</v>
      </c>
      <c r="AQ486">
        <v>2</v>
      </c>
      <c r="AR486">
        <v>1621</v>
      </c>
      <c r="AS486">
        <v>1919</v>
      </c>
      <c r="AT486">
        <v>3540</v>
      </c>
      <c r="AU486">
        <v>28370</v>
      </c>
      <c r="AV486">
        <f t="shared" si="22"/>
        <v>0.52100000000000002</v>
      </c>
      <c r="AW486">
        <f t="shared" si="23"/>
        <v>0.58233333333333326</v>
      </c>
      <c r="AX486">
        <f t="shared" si="24"/>
        <v>0.66233333333333333</v>
      </c>
      <c r="AY486" s="3" t="str">
        <f>VLOOKUP($B486,[1]queries!$A$2:$V$697,AY$1,FALSE)</f>
        <v>chemical_element</v>
      </c>
      <c r="AZ486" s="3" t="str">
        <f>VLOOKUP($B486,[1]queries!$A$2:$V$697,AZ$1,FALSE)</f>
        <v>SELECT atomic_number, symbol, element, periodic_table_group, period, block, atomic_weight, origin, phase FROM chemical_element WHERE period &gt;= 2 AND origin = 'synthetic'</v>
      </c>
      <c r="BA486" s="3" t="str">
        <f>VLOOKUP($B486,[1]queries!$A$2:$V$697,BA$1,FALSE)</f>
        <v>List the atomic_number, symbol, element, periodic_table_group, period, block, atomic_weight, origin and phase of chemical_elements WHERE period is greater or equal than 2 and origin is equal to synthetic</v>
      </c>
      <c r="BB486" s="3">
        <f>VLOOKUP($B486,[1]queries!$A$2:$V$697,BB$1,FALSE)</f>
        <v>24</v>
      </c>
      <c r="BC486" s="3">
        <f>VLOOKUP($B486,[1]queries!$A$2:$V$697,BC$1,FALSE)</f>
        <v>9</v>
      </c>
      <c r="BD486" s="3">
        <f>VLOOKUP($B486,[1]queries!$A$2:$V$697,BD$1,FALSE)</f>
        <v>3</v>
      </c>
      <c r="BE486" s="3">
        <f>VLOOKUP($B486,[1]queries!$A$2:$V$697,BE$1,FALSE)</f>
        <v>6</v>
      </c>
      <c r="BF486" s="3">
        <f>VLOOKUP($B486,[1]queries!$A$2:$V$697,BF$1,FALSE)</f>
        <v>1</v>
      </c>
      <c r="BG486" s="3">
        <f>VLOOKUP($B486,[1]queries!$A$2:$V$697,BG$1,FALSE)</f>
        <v>1</v>
      </c>
      <c r="BH486" s="3">
        <f>VLOOKUP($B486,[1]queries!$A$2:$V$697,BH$1,FALSE)</f>
        <v>1</v>
      </c>
      <c r="BI486" s="3">
        <f>VLOOKUP($B486,[1]queries!$A$2:$V$697,BI$1,FALSE)</f>
        <v>0</v>
      </c>
      <c r="BJ486" s="3">
        <f>VLOOKUP($B486,[1]queries!$A$2:$V$697,BJ$1,FALSE)</f>
        <v>0</v>
      </c>
      <c r="BK486" s="3">
        <f>VLOOKUP($B486,[1]queries!$A$2:$V$697,BK$1,FALSE)</f>
        <v>0</v>
      </c>
      <c r="BL486" s="3">
        <f>VLOOKUP($B486,[1]queries!$A$2:$V$697,BL$1,FALSE)</f>
        <v>0</v>
      </c>
      <c r="BM486" s="3">
        <f>VLOOKUP($B486,[1]queries!$A$2:$V$697,BM$1,FALSE)</f>
        <v>0</v>
      </c>
      <c r="BN486" s="3">
        <f>VLOOKUP($B486,[1]queries!$A$2:$V$697,BN$1,FALSE)</f>
        <v>0</v>
      </c>
      <c r="BO486" s="3">
        <f>VLOOKUP($B486,[1]queries!$A$2:$V$697,BO$1,FALSE)</f>
        <v>0</v>
      </c>
      <c r="BP486" s="3">
        <f>VLOOKUP($B486,[1]queries!$A$2:$V$697,BP$1,FALSE)</f>
        <v>0</v>
      </c>
      <c r="BQ486" s="3">
        <f>VLOOKUP($B486,[1]queries!$A$2:$V$697,BQ$1,FALSE)</f>
        <v>9</v>
      </c>
      <c r="BR486" s="3">
        <f>VLOOKUP($B486,[1]queries!$A$2:$V$697,BR$1,FALSE)</f>
        <v>2</v>
      </c>
    </row>
    <row r="487" spans="1:70" x14ac:dyDescent="0.2">
      <c r="A487" s="1">
        <v>486</v>
      </c>
      <c r="B487" t="s">
        <v>539</v>
      </c>
      <c r="C487">
        <v>0.33300000000000002</v>
      </c>
      <c r="D487">
        <v>0.33300000000000002</v>
      </c>
      <c r="E487">
        <v>0.33300000000000002</v>
      </c>
      <c r="F487">
        <v>0.33300000000000002</v>
      </c>
      <c r="G487">
        <v>0.33300000000000002</v>
      </c>
      <c r="H487">
        <v>0.33300000000000002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447</v>
      </c>
      <c r="O487">
        <v>103</v>
      </c>
      <c r="P487">
        <v>550</v>
      </c>
      <c r="Q487">
        <v>14284</v>
      </c>
      <c r="R487">
        <v>0.33300000000000002</v>
      </c>
      <c r="S487">
        <v>0.33300000000000002</v>
      </c>
      <c r="T487">
        <v>0.33300000000000002</v>
      </c>
      <c r="U487">
        <v>0.33300000000000002</v>
      </c>
      <c r="V487">
        <v>0.33300000000000002</v>
      </c>
      <c r="W487">
        <v>0.33300000000000002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423</v>
      </c>
      <c r="AD487">
        <v>103</v>
      </c>
      <c r="AE487">
        <v>526</v>
      </c>
      <c r="AF487">
        <v>14404</v>
      </c>
      <c r="AG487">
        <v>0.33300000000000002</v>
      </c>
      <c r="AH487">
        <v>0.33300000000000002</v>
      </c>
      <c r="AI487">
        <v>0.33300000000000002</v>
      </c>
      <c r="AJ487">
        <v>0.33300000000000002</v>
      </c>
      <c r="AK487">
        <v>0.33300000000000002</v>
      </c>
      <c r="AL487">
        <v>0.33300000000000002</v>
      </c>
      <c r="AM487">
        <v>1</v>
      </c>
      <c r="AN487">
        <v>0</v>
      </c>
      <c r="AO487">
        <v>0</v>
      </c>
      <c r="AP487">
        <v>0</v>
      </c>
      <c r="AQ487">
        <v>2</v>
      </c>
      <c r="AR487">
        <v>425</v>
      </c>
      <c r="AS487">
        <v>66</v>
      </c>
      <c r="AT487">
        <v>491</v>
      </c>
      <c r="AU487">
        <v>16340</v>
      </c>
      <c r="AV487">
        <f t="shared" si="22"/>
        <v>0.4443333333333333</v>
      </c>
      <c r="AW487">
        <f t="shared" si="23"/>
        <v>0.4443333333333333</v>
      </c>
      <c r="AX487">
        <f t="shared" si="24"/>
        <v>0.4443333333333333</v>
      </c>
      <c r="AY487" s="3" t="str">
        <f>VLOOKUP($B487,[1]queries!$A$2:$V$697,AY$1,FALSE)</f>
        <v>airport</v>
      </c>
      <c r="AZ487" s="3" t="str">
        <f>VLOOKUP($B487,[1]queries!$A$2:$V$697,AZ$1,FALSE)</f>
        <v>SELECT iata_code, icao_code, airport_name, standard_timezone, city, nation FROM airport WHERE icao_code = 'YARY' AND nation = 'Australia'</v>
      </c>
      <c r="BA487" s="3" t="str">
        <f>VLOOKUP($B487,[1]queries!$A$2:$V$697,BA$1,FALSE)</f>
        <v>List the iata_code, icao_code, airport_name, standard_timezone, city and nation of airports WHERE icao_code is equal to YARY and nation is equal to Australia</v>
      </c>
      <c r="BB487" s="3">
        <f>VLOOKUP($B487,[1]queries!$A$2:$V$697,BB$1,FALSE)</f>
        <v>1</v>
      </c>
      <c r="BC487" s="3">
        <f>VLOOKUP($B487,[1]queries!$A$2:$V$697,BC$1,FALSE)</f>
        <v>6</v>
      </c>
      <c r="BD487" s="3">
        <f>VLOOKUP($B487,[1]queries!$A$2:$V$697,BD$1,FALSE)</f>
        <v>0</v>
      </c>
      <c r="BE487" s="3">
        <f>VLOOKUP($B487,[1]queries!$A$2:$V$697,BE$1,FALSE)</f>
        <v>6</v>
      </c>
      <c r="BF487" s="3">
        <f>VLOOKUP($B487,[1]queries!$A$2:$V$697,BF$1,FALSE)</f>
        <v>1</v>
      </c>
      <c r="BG487" s="3">
        <f>VLOOKUP($B487,[1]queries!$A$2:$V$697,BG$1,FALSE)</f>
        <v>0</v>
      </c>
      <c r="BH487" s="3">
        <f>VLOOKUP($B487,[1]queries!$A$2:$V$697,BH$1,FALSE)</f>
        <v>2</v>
      </c>
      <c r="BI487" s="3">
        <f>VLOOKUP($B487,[1]queries!$A$2:$V$697,BI$1,FALSE)</f>
        <v>0</v>
      </c>
      <c r="BJ487" s="3">
        <f>VLOOKUP($B487,[1]queries!$A$2:$V$697,BJ$1,FALSE)</f>
        <v>0</v>
      </c>
      <c r="BK487" s="3">
        <f>VLOOKUP($B487,[1]queries!$A$2:$V$697,BK$1,FALSE)</f>
        <v>0</v>
      </c>
      <c r="BL487" s="3">
        <f>VLOOKUP($B487,[1]queries!$A$2:$V$697,BL$1,FALSE)</f>
        <v>0</v>
      </c>
      <c r="BM487" s="3">
        <f>VLOOKUP($B487,[1]queries!$A$2:$V$697,BM$1,FALSE)</f>
        <v>0</v>
      </c>
      <c r="BN487" s="3">
        <f>VLOOKUP($B487,[1]queries!$A$2:$V$697,BN$1,FALSE)</f>
        <v>0</v>
      </c>
      <c r="BO487" s="3">
        <f>VLOOKUP($B487,[1]queries!$A$2:$V$697,BO$1,FALSE)</f>
        <v>0</v>
      </c>
      <c r="BP487" s="3">
        <f>VLOOKUP($B487,[1]queries!$A$2:$V$697,BP$1,FALSE)</f>
        <v>0</v>
      </c>
      <c r="BQ487" s="3" t="str">
        <f>VLOOKUP($B487,[1]queries!$A$2:$V$697,BQ$1,FALSE)</f>
        <v/>
      </c>
      <c r="BR487" s="3" t="str">
        <f>VLOOKUP($B487,[1]queries!$A$2:$V$697,BR$1,FALSE)</f>
        <v/>
      </c>
    </row>
    <row r="488" spans="1:70" x14ac:dyDescent="0.2">
      <c r="A488" s="1">
        <v>487</v>
      </c>
      <c r="B488" t="s">
        <v>540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</v>
      </c>
      <c r="N488">
        <v>2702</v>
      </c>
      <c r="O488">
        <v>1240</v>
      </c>
      <c r="P488">
        <v>3942</v>
      </c>
      <c r="Q488">
        <v>18064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0.5</v>
      </c>
      <c r="Y488">
        <v>0</v>
      </c>
      <c r="Z488">
        <v>0</v>
      </c>
      <c r="AA488">
        <v>0</v>
      </c>
      <c r="AB488">
        <v>3</v>
      </c>
      <c r="AC488">
        <v>653</v>
      </c>
      <c r="AD488">
        <v>131</v>
      </c>
      <c r="AE488">
        <v>784</v>
      </c>
      <c r="AF488">
        <v>8080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2</v>
      </c>
      <c r="AR488">
        <v>392</v>
      </c>
      <c r="AS488">
        <v>60</v>
      </c>
      <c r="AT488">
        <v>452</v>
      </c>
      <c r="AU488">
        <v>5251</v>
      </c>
      <c r="AV488">
        <f t="shared" si="22"/>
        <v>0</v>
      </c>
      <c r="AW488">
        <f t="shared" si="23"/>
        <v>0.16666666666666666</v>
      </c>
      <c r="AX488">
        <f t="shared" si="24"/>
        <v>0.33333333333333331</v>
      </c>
      <c r="AY488" s="3" t="str">
        <f>VLOOKUP($B488,[1]queries!$A$2:$V$697,AY$1,FALSE)</f>
        <v>disney</v>
      </c>
      <c r="AZ488" s="3" t="str">
        <f>VLOOKUP($B488,[1]queries!$A$2:$V$697,AZ$1,FALSE)</f>
        <v>SELECT T2.director FROM characters AS T1 INNER JOIN director AS T2 ON T1.movie_title = T2.name WHERE T1.song = 'Once Upon a Dream'</v>
      </c>
      <c r="BA488" s="3" t="str">
        <f>VLOOKUP($B488,[1]queries!$A$2:$V$697,BA$1,FALSE)</f>
        <v>The song "Once Upon a Dream" is associated with the movie directed by whom?</v>
      </c>
      <c r="BB488" s="3">
        <f>VLOOKUP($B488,[1]queries!$A$2:$V$697,BB$1,FALSE)</f>
        <v>1</v>
      </c>
      <c r="BC488" s="3">
        <f>VLOOKUP($B488,[1]queries!$A$2:$V$697,BC$1,FALSE)</f>
        <v>1</v>
      </c>
      <c r="BD488" s="3">
        <f>VLOOKUP($B488,[1]queries!$A$2:$V$697,BD$1,FALSE)</f>
        <v>0</v>
      </c>
      <c r="BE488" s="3">
        <f>VLOOKUP($B488,[1]queries!$A$2:$V$697,BE$1,FALSE)</f>
        <v>1</v>
      </c>
      <c r="BF488" s="3">
        <f>VLOOKUP($B488,[1]queries!$A$2:$V$697,BF$1,FALSE)</f>
        <v>2</v>
      </c>
      <c r="BG488" s="3">
        <f>VLOOKUP($B488,[1]queries!$A$2:$V$697,BG$1,FALSE)</f>
        <v>0</v>
      </c>
      <c r="BH488" s="3">
        <f>VLOOKUP($B488,[1]queries!$A$2:$V$697,BH$1,FALSE)</f>
        <v>2</v>
      </c>
      <c r="BI488" s="3">
        <f>VLOOKUP($B488,[1]queries!$A$2:$V$697,BI$1,FALSE)</f>
        <v>0</v>
      </c>
      <c r="BJ488" s="3">
        <f>VLOOKUP($B488,[1]queries!$A$2:$V$697,BJ$1,FALSE)</f>
        <v>1</v>
      </c>
      <c r="BK488" s="3">
        <f>VLOOKUP($B488,[1]queries!$A$2:$V$697,BK$1,FALSE)</f>
        <v>0</v>
      </c>
      <c r="BL488" s="3">
        <f>VLOOKUP($B488,[1]queries!$A$2:$V$697,BL$1,FALSE)</f>
        <v>0</v>
      </c>
      <c r="BM488" s="3">
        <f>VLOOKUP($B488,[1]queries!$A$2:$V$697,BM$1,FALSE)</f>
        <v>0</v>
      </c>
      <c r="BN488" s="3">
        <f>VLOOKUP($B488,[1]queries!$A$2:$V$697,BN$1,FALSE)</f>
        <v>0</v>
      </c>
      <c r="BO488" s="3">
        <f>VLOOKUP($B488,[1]queries!$A$2:$V$697,BO$1,FALSE)</f>
        <v>0</v>
      </c>
      <c r="BP488" s="3">
        <f>VLOOKUP($B488,[1]queries!$A$2:$V$697,BP$1,FALSE)</f>
        <v>0</v>
      </c>
      <c r="BQ488" s="3" t="str">
        <f>VLOOKUP($B488,[1]queries!$A$2:$V$697,BQ$1,FALSE)</f>
        <v/>
      </c>
      <c r="BR488" s="3" t="str">
        <f>VLOOKUP($B488,[1]queries!$A$2:$V$697,BR$1,FALSE)</f>
        <v/>
      </c>
    </row>
    <row r="489" spans="1:70" x14ac:dyDescent="0.2">
      <c r="A489" s="1">
        <v>488</v>
      </c>
      <c r="B489" t="s">
        <v>541</v>
      </c>
      <c r="C489">
        <v>0.875</v>
      </c>
      <c r="D489">
        <v>0.875</v>
      </c>
      <c r="E489">
        <v>0.875</v>
      </c>
      <c r="F489">
        <v>0.875</v>
      </c>
      <c r="G489">
        <v>0.875</v>
      </c>
      <c r="H489">
        <v>0.875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525</v>
      </c>
      <c r="O489">
        <v>98</v>
      </c>
      <c r="P489">
        <v>623</v>
      </c>
      <c r="Q489">
        <v>15654</v>
      </c>
      <c r="R489">
        <v>0.75</v>
      </c>
      <c r="S489">
        <v>0.75</v>
      </c>
      <c r="T489">
        <v>0.75</v>
      </c>
      <c r="U489">
        <v>0.75</v>
      </c>
      <c r="V489">
        <v>0.75</v>
      </c>
      <c r="W489">
        <v>0.75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492</v>
      </c>
      <c r="AD489">
        <v>88</v>
      </c>
      <c r="AE489">
        <v>580</v>
      </c>
      <c r="AF489">
        <v>14499</v>
      </c>
      <c r="AG489">
        <v>0.75</v>
      </c>
      <c r="AH489">
        <v>0.75</v>
      </c>
      <c r="AI489">
        <v>0.75</v>
      </c>
      <c r="AJ489">
        <v>0.75</v>
      </c>
      <c r="AK489">
        <v>0.75</v>
      </c>
      <c r="AL489">
        <v>0.75</v>
      </c>
      <c r="AM489">
        <v>1</v>
      </c>
      <c r="AN489">
        <v>0</v>
      </c>
      <c r="AO489">
        <v>0</v>
      </c>
      <c r="AP489">
        <v>0</v>
      </c>
      <c r="AQ489">
        <v>2</v>
      </c>
      <c r="AR489">
        <v>501</v>
      </c>
      <c r="AS489">
        <v>97</v>
      </c>
      <c r="AT489">
        <v>598</v>
      </c>
      <c r="AU489">
        <v>16992</v>
      </c>
      <c r="AV489">
        <f t="shared" si="22"/>
        <v>0.625</v>
      </c>
      <c r="AW489">
        <f t="shared" si="23"/>
        <v>0.58333333333333337</v>
      </c>
      <c r="AX489">
        <f t="shared" si="24"/>
        <v>0.58333333333333337</v>
      </c>
      <c r="AY489" s="3" t="str">
        <f>VLOOKUP($B489,[1]queries!$A$2:$V$697,AY$1,FALSE)</f>
        <v>chemical_element</v>
      </c>
      <c r="AZ489" s="3" t="str">
        <f>VLOOKUP($B489,[1]queries!$A$2:$V$697,AZ$1,FALSE)</f>
        <v>SELECT atomic_number, symbol, element, periodic_table_group, period, block, atomic_weight, origin, phase FROM chemical_element WHERE symbol = 'Be'</v>
      </c>
      <c r="BA489" s="3" t="str">
        <f>VLOOKUP($B489,[1]queries!$A$2:$V$697,BA$1,FALSE)</f>
        <v>List the atomic_number, symbol, element, periodic_table_group, period, block, atomic_weight, origin and phase of chemical_elements WHERE symbol is equal to Be</v>
      </c>
      <c r="BB489" s="3">
        <f>VLOOKUP($B489,[1]queries!$A$2:$V$697,BB$1,FALSE)</f>
        <v>1</v>
      </c>
      <c r="BC489" s="3">
        <f>VLOOKUP($B489,[1]queries!$A$2:$V$697,BC$1,FALSE)</f>
        <v>9</v>
      </c>
      <c r="BD489" s="3">
        <f>VLOOKUP($B489,[1]queries!$A$2:$V$697,BD$1,FALSE)</f>
        <v>3</v>
      </c>
      <c r="BE489" s="3">
        <f>VLOOKUP($B489,[1]queries!$A$2:$V$697,BE$1,FALSE)</f>
        <v>6</v>
      </c>
      <c r="BF489" s="3">
        <f>VLOOKUP($B489,[1]queries!$A$2:$V$697,BF$1,FALSE)</f>
        <v>1</v>
      </c>
      <c r="BG489" s="3">
        <f>VLOOKUP($B489,[1]queries!$A$2:$V$697,BG$1,FALSE)</f>
        <v>0</v>
      </c>
      <c r="BH489" s="3">
        <f>VLOOKUP($B489,[1]queries!$A$2:$V$697,BH$1,FALSE)</f>
        <v>1</v>
      </c>
      <c r="BI489" s="3">
        <f>VLOOKUP($B489,[1]queries!$A$2:$V$697,BI$1,FALSE)</f>
        <v>0</v>
      </c>
      <c r="BJ489" s="3">
        <f>VLOOKUP($B489,[1]queries!$A$2:$V$697,BJ$1,FALSE)</f>
        <v>0</v>
      </c>
      <c r="BK489" s="3">
        <f>VLOOKUP($B489,[1]queries!$A$2:$V$697,BK$1,FALSE)</f>
        <v>0</v>
      </c>
      <c r="BL489" s="3">
        <f>VLOOKUP($B489,[1]queries!$A$2:$V$697,BL$1,FALSE)</f>
        <v>0</v>
      </c>
      <c r="BM489" s="3">
        <f>VLOOKUP($B489,[1]queries!$A$2:$V$697,BM$1,FALSE)</f>
        <v>0</v>
      </c>
      <c r="BN489" s="3">
        <f>VLOOKUP($B489,[1]queries!$A$2:$V$697,BN$1,FALSE)</f>
        <v>0</v>
      </c>
      <c r="BO489" s="3">
        <f>VLOOKUP($B489,[1]queries!$A$2:$V$697,BO$1,FALSE)</f>
        <v>0</v>
      </c>
      <c r="BP489" s="3">
        <f>VLOOKUP($B489,[1]queries!$A$2:$V$697,BP$1,FALSE)</f>
        <v>0</v>
      </c>
      <c r="BQ489" s="3">
        <f>VLOOKUP($B489,[1]queries!$A$2:$V$697,BQ$1,FALSE)</f>
        <v>9</v>
      </c>
      <c r="BR489" s="3" t="str">
        <f>VLOOKUP($B489,[1]queries!$A$2:$V$697,BR$1,FALSE)</f>
        <v/>
      </c>
    </row>
    <row r="490" spans="1:70" x14ac:dyDescent="0.2">
      <c r="A490" s="1">
        <v>489</v>
      </c>
      <c r="B490" t="s">
        <v>542</v>
      </c>
      <c r="R490">
        <v>7.0999999999999994E-2</v>
      </c>
      <c r="S490">
        <v>7.0999999999999994E-2</v>
      </c>
      <c r="T490">
        <v>1</v>
      </c>
      <c r="U490">
        <v>1</v>
      </c>
      <c r="V490">
        <v>0.13300000000000001</v>
      </c>
      <c r="W490">
        <v>0.13300000000000001</v>
      </c>
      <c r="X490">
        <v>7.0999999999999994E-2</v>
      </c>
      <c r="Y490">
        <v>1</v>
      </c>
      <c r="Z490">
        <v>1</v>
      </c>
      <c r="AA490">
        <v>1</v>
      </c>
      <c r="AB490">
        <v>3</v>
      </c>
      <c r="AC490">
        <v>746</v>
      </c>
      <c r="AD490">
        <v>302</v>
      </c>
      <c r="AE490">
        <v>1048</v>
      </c>
      <c r="AF490">
        <v>5844</v>
      </c>
      <c r="AG490">
        <v>7.0999999999999994E-2</v>
      </c>
      <c r="AH490">
        <v>7.0999999999999994E-2</v>
      </c>
      <c r="AI490">
        <v>1</v>
      </c>
      <c r="AJ490">
        <v>1</v>
      </c>
      <c r="AK490">
        <v>0.13300000000000001</v>
      </c>
      <c r="AL490">
        <v>0.13300000000000001</v>
      </c>
      <c r="AM490">
        <v>7.0999999999999994E-2</v>
      </c>
      <c r="AN490">
        <v>1</v>
      </c>
      <c r="AO490">
        <v>1</v>
      </c>
      <c r="AP490">
        <v>1</v>
      </c>
      <c r="AQ490">
        <v>5</v>
      </c>
      <c r="AR490">
        <v>2161</v>
      </c>
      <c r="AS490">
        <v>627</v>
      </c>
      <c r="AT490">
        <v>2788</v>
      </c>
      <c r="AU490">
        <v>10870</v>
      </c>
      <c r="AV490" t="str">
        <f t="shared" si="22"/>
        <v/>
      </c>
      <c r="AW490">
        <f t="shared" si="23"/>
        <v>0.40133333333333332</v>
      </c>
      <c r="AX490">
        <f t="shared" si="24"/>
        <v>0.40133333333333332</v>
      </c>
      <c r="AY490" s="3" t="str">
        <f>VLOOKUP($B490,[1]queries!$A$2:$V$697,AY$1,FALSE)</f>
        <v>disney</v>
      </c>
      <c r="AZ490" s="3" t="str">
        <f>VLOOKUP($B490,[1]queries!$A$2:$V$697,AZ$1,FALSE)</f>
        <v>SELECT T1.voice_actor FROM voice_actors AS T1 INNER JOIN characters AS T2 ON T1.movie = T2.movie_title WHERE T2.movie_title = 'The Lion King' AND T1.character = T2.hero</v>
      </c>
      <c r="BA490" s="3" t="str">
        <f>VLOOKUP($B490,[1]queries!$A$2:$V$697,BA$1,FALSE)</f>
        <v>Who is the voice actor of the hero in Lion King?</v>
      </c>
      <c r="BB490" s="3">
        <f>VLOOKUP($B490,[1]queries!$A$2:$V$697,BB$1,FALSE)</f>
        <v>1</v>
      </c>
      <c r="BC490" s="3">
        <f>VLOOKUP($B490,[1]queries!$A$2:$V$697,BC$1,FALSE)</f>
        <v>1</v>
      </c>
      <c r="BD490" s="3">
        <f>VLOOKUP($B490,[1]queries!$A$2:$V$697,BD$1,FALSE)</f>
        <v>0</v>
      </c>
      <c r="BE490" s="3">
        <f>VLOOKUP($B490,[1]queries!$A$2:$V$697,BE$1,FALSE)</f>
        <v>1</v>
      </c>
      <c r="BF490" s="3">
        <f>VLOOKUP($B490,[1]queries!$A$2:$V$697,BF$1,FALSE)</f>
        <v>2</v>
      </c>
      <c r="BG490" s="3">
        <f>VLOOKUP($B490,[1]queries!$A$2:$V$697,BG$1,FALSE)</f>
        <v>0</v>
      </c>
      <c r="BH490" s="3">
        <f>VLOOKUP($B490,[1]queries!$A$2:$V$697,BH$1,FALSE)</f>
        <v>3</v>
      </c>
      <c r="BI490" s="3">
        <f>VLOOKUP($B490,[1]queries!$A$2:$V$697,BI$1,FALSE)</f>
        <v>0</v>
      </c>
      <c r="BJ490" s="3">
        <f>VLOOKUP($B490,[1]queries!$A$2:$V$697,BJ$1,FALSE)</f>
        <v>1</v>
      </c>
      <c r="BK490" s="3">
        <f>VLOOKUP($B490,[1]queries!$A$2:$V$697,BK$1,FALSE)</f>
        <v>0</v>
      </c>
      <c r="BL490" s="3">
        <f>VLOOKUP($B490,[1]queries!$A$2:$V$697,BL$1,FALSE)</f>
        <v>0</v>
      </c>
      <c r="BM490" s="3">
        <f>VLOOKUP($B490,[1]queries!$A$2:$V$697,BM$1,FALSE)</f>
        <v>0</v>
      </c>
      <c r="BN490" s="3">
        <f>VLOOKUP($B490,[1]queries!$A$2:$V$697,BN$1,FALSE)</f>
        <v>0</v>
      </c>
      <c r="BO490" s="3">
        <f>VLOOKUP($B490,[1]queries!$A$2:$V$697,BO$1,FALSE)</f>
        <v>0</v>
      </c>
      <c r="BP490" s="3">
        <f>VLOOKUP($B490,[1]queries!$A$2:$V$697,BP$1,FALSE)</f>
        <v>0</v>
      </c>
      <c r="BQ490" s="3" t="str">
        <f>VLOOKUP($B490,[1]queries!$A$2:$V$697,BQ$1,FALSE)</f>
        <v/>
      </c>
      <c r="BR490" s="3" t="str">
        <f>VLOOKUP($B490,[1]queries!$A$2:$V$697,BR$1,FALSE)</f>
        <v/>
      </c>
    </row>
    <row r="491" spans="1:70" x14ac:dyDescent="0.2">
      <c r="A491" s="1">
        <v>490</v>
      </c>
      <c r="B491" t="s">
        <v>543</v>
      </c>
      <c r="C491">
        <v>0.77800000000000002</v>
      </c>
      <c r="D491">
        <v>0.77800000000000002</v>
      </c>
      <c r="E491">
        <v>0.77800000000000002</v>
      </c>
      <c r="F491">
        <v>0.77800000000000002</v>
      </c>
      <c r="G491">
        <v>0.77800000000000002</v>
      </c>
      <c r="H491">
        <v>0.77800000000000002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518</v>
      </c>
      <c r="O491">
        <v>91</v>
      </c>
      <c r="P491">
        <v>609</v>
      </c>
      <c r="Q491">
        <v>20509</v>
      </c>
      <c r="R491">
        <v>0.77800000000000002</v>
      </c>
      <c r="S491">
        <v>0.77800000000000002</v>
      </c>
      <c r="T491">
        <v>0.77800000000000002</v>
      </c>
      <c r="U491">
        <v>0.77800000000000002</v>
      </c>
      <c r="V491">
        <v>0.77800000000000002</v>
      </c>
      <c r="W491">
        <v>0.77800000000000002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491</v>
      </c>
      <c r="AD491">
        <v>87</v>
      </c>
      <c r="AE491">
        <v>578</v>
      </c>
      <c r="AF491">
        <v>18152</v>
      </c>
      <c r="AG491">
        <v>0.77800000000000002</v>
      </c>
      <c r="AH491">
        <v>0.77800000000000002</v>
      </c>
      <c r="AI491">
        <v>0.77800000000000002</v>
      </c>
      <c r="AJ491">
        <v>0.77800000000000002</v>
      </c>
      <c r="AK491">
        <v>0.77800000000000002</v>
      </c>
      <c r="AL491">
        <v>0.77800000000000002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491</v>
      </c>
      <c r="AS491">
        <v>87</v>
      </c>
      <c r="AT491">
        <v>578</v>
      </c>
      <c r="AU491">
        <v>20149</v>
      </c>
      <c r="AV491">
        <f t="shared" si="22"/>
        <v>0.59266666666666667</v>
      </c>
      <c r="AW491">
        <f t="shared" si="23"/>
        <v>0.59266666666666667</v>
      </c>
      <c r="AX491">
        <f t="shared" si="24"/>
        <v>0.59266666666666667</v>
      </c>
      <c r="AY491" s="3" t="str">
        <f>VLOOKUP($B491,[1]queries!$A$2:$V$697,AY$1,FALSE)</f>
        <v>chemical_element</v>
      </c>
      <c r="AZ491" s="3" t="str">
        <f>VLOOKUP($B491,[1]queries!$A$2:$V$697,AZ$1,FALSE)</f>
        <v>SELECT atomic_number, symbol, element, periodic_table_group, period, block, atomic_weight, origin, phase FROM chemical_element WHERE symbol = 'Li'</v>
      </c>
      <c r="BA491" s="3" t="str">
        <f>VLOOKUP($B491,[1]queries!$A$2:$V$697,BA$1,FALSE)</f>
        <v>List the atomic_number, symbol, element, periodic_table_group, period, block, atomic_weight, origin and phase of chemical_elements WHERE symbol is equal to Li</v>
      </c>
      <c r="BB491" s="3">
        <f>VLOOKUP($B491,[1]queries!$A$2:$V$697,BB$1,FALSE)</f>
        <v>1</v>
      </c>
      <c r="BC491" s="3">
        <f>VLOOKUP($B491,[1]queries!$A$2:$V$697,BC$1,FALSE)</f>
        <v>9</v>
      </c>
      <c r="BD491" s="3">
        <f>VLOOKUP($B491,[1]queries!$A$2:$V$697,BD$1,FALSE)</f>
        <v>3</v>
      </c>
      <c r="BE491" s="3">
        <f>VLOOKUP($B491,[1]queries!$A$2:$V$697,BE$1,FALSE)</f>
        <v>6</v>
      </c>
      <c r="BF491" s="3">
        <f>VLOOKUP($B491,[1]queries!$A$2:$V$697,BF$1,FALSE)</f>
        <v>1</v>
      </c>
      <c r="BG491" s="3">
        <f>VLOOKUP($B491,[1]queries!$A$2:$V$697,BG$1,FALSE)</f>
        <v>0</v>
      </c>
      <c r="BH491" s="3">
        <f>VLOOKUP($B491,[1]queries!$A$2:$V$697,BH$1,FALSE)</f>
        <v>1</v>
      </c>
      <c r="BI491" s="3">
        <f>VLOOKUP($B491,[1]queries!$A$2:$V$697,BI$1,FALSE)</f>
        <v>0</v>
      </c>
      <c r="BJ491" s="3">
        <f>VLOOKUP($B491,[1]queries!$A$2:$V$697,BJ$1,FALSE)</f>
        <v>0</v>
      </c>
      <c r="BK491" s="3">
        <f>VLOOKUP($B491,[1]queries!$A$2:$V$697,BK$1,FALSE)</f>
        <v>0</v>
      </c>
      <c r="BL491" s="3">
        <f>VLOOKUP($B491,[1]queries!$A$2:$V$697,BL$1,FALSE)</f>
        <v>0</v>
      </c>
      <c r="BM491" s="3">
        <f>VLOOKUP($B491,[1]queries!$A$2:$V$697,BM$1,FALSE)</f>
        <v>0</v>
      </c>
      <c r="BN491" s="3">
        <f>VLOOKUP($B491,[1]queries!$A$2:$V$697,BN$1,FALSE)</f>
        <v>0</v>
      </c>
      <c r="BO491" s="3">
        <f>VLOOKUP($B491,[1]queries!$A$2:$V$697,BO$1,FALSE)</f>
        <v>0</v>
      </c>
      <c r="BP491" s="3">
        <f>VLOOKUP($B491,[1]queries!$A$2:$V$697,BP$1,FALSE)</f>
        <v>0</v>
      </c>
      <c r="BQ491" s="3">
        <f>VLOOKUP($B491,[1]queries!$A$2:$V$697,BQ$1,FALSE)</f>
        <v>9</v>
      </c>
      <c r="BR491" s="3" t="str">
        <f>VLOOKUP($B491,[1]queries!$A$2:$V$697,BR$1,FALSE)</f>
        <v/>
      </c>
    </row>
    <row r="492" spans="1:70" x14ac:dyDescent="0.2">
      <c r="A492" s="1">
        <v>491</v>
      </c>
      <c r="B492" t="s">
        <v>544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0.5</v>
      </c>
      <c r="J492">
        <v>0</v>
      </c>
      <c r="K492">
        <v>0</v>
      </c>
      <c r="L492">
        <v>1</v>
      </c>
      <c r="M492">
        <v>3</v>
      </c>
      <c r="N492">
        <v>615</v>
      </c>
      <c r="O492">
        <v>147</v>
      </c>
      <c r="P492">
        <v>762</v>
      </c>
      <c r="Q492">
        <v>5529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0.33300000000000002</v>
      </c>
      <c r="Y492">
        <v>0</v>
      </c>
      <c r="Z492">
        <v>0</v>
      </c>
      <c r="AA492">
        <v>1</v>
      </c>
      <c r="AB492">
        <v>3</v>
      </c>
      <c r="AC492">
        <v>681</v>
      </c>
      <c r="AD492">
        <v>158</v>
      </c>
      <c r="AE492">
        <v>839</v>
      </c>
      <c r="AF492">
        <v>5826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2</v>
      </c>
      <c r="AR492">
        <v>324</v>
      </c>
      <c r="AS492">
        <v>32</v>
      </c>
      <c r="AT492">
        <v>356</v>
      </c>
      <c r="AU492">
        <v>1081</v>
      </c>
      <c r="AV492">
        <f t="shared" si="22"/>
        <v>0.83333333333333337</v>
      </c>
      <c r="AW492">
        <f t="shared" si="23"/>
        <v>0.77766666666666673</v>
      </c>
      <c r="AX492">
        <f t="shared" si="24"/>
        <v>1</v>
      </c>
      <c r="AY492" s="3" t="str">
        <f>VLOOKUP($B492,[1]queries!$A$2:$V$697,AY$1,FALSE)</f>
        <v>disney</v>
      </c>
      <c r="AZ492" s="3" t="str">
        <f>VLOOKUP($B492,[1]queries!$A$2:$V$697,AZ$1,FALSE)</f>
        <v>SELECT villian FROM characters WHERE movie_title = 'Beauty and the Beast'</v>
      </c>
      <c r="BA492" s="3" t="str">
        <f>VLOOKUP($B492,[1]queries!$A$2:$V$697,BA$1,FALSE)</f>
        <v>Who is the villain of the movie "Beauty and the Beast"?</v>
      </c>
      <c r="BB492" s="3">
        <f>VLOOKUP($B492,[1]queries!$A$2:$V$697,BB$1,FALSE)</f>
        <v>1</v>
      </c>
      <c r="BC492" s="3">
        <f>VLOOKUP($B492,[1]queries!$A$2:$V$697,BC$1,FALSE)</f>
        <v>1</v>
      </c>
      <c r="BD492" s="3">
        <f>VLOOKUP($B492,[1]queries!$A$2:$V$697,BD$1,FALSE)</f>
        <v>0</v>
      </c>
      <c r="BE492" s="3">
        <f>VLOOKUP($B492,[1]queries!$A$2:$V$697,BE$1,FALSE)</f>
        <v>1</v>
      </c>
      <c r="BF492" s="3">
        <f>VLOOKUP($B492,[1]queries!$A$2:$V$697,BF$1,FALSE)</f>
        <v>1</v>
      </c>
      <c r="BG492" s="3">
        <f>VLOOKUP($B492,[1]queries!$A$2:$V$697,BG$1,FALSE)</f>
        <v>0</v>
      </c>
      <c r="BH492" s="3">
        <f>VLOOKUP($B492,[1]queries!$A$2:$V$697,BH$1,FALSE)</f>
        <v>1</v>
      </c>
      <c r="BI492" s="3">
        <f>VLOOKUP($B492,[1]queries!$A$2:$V$697,BI$1,FALSE)</f>
        <v>0</v>
      </c>
      <c r="BJ492" s="3">
        <f>VLOOKUP($B492,[1]queries!$A$2:$V$697,BJ$1,FALSE)</f>
        <v>0</v>
      </c>
      <c r="BK492" s="3">
        <f>VLOOKUP($B492,[1]queries!$A$2:$V$697,BK$1,FALSE)</f>
        <v>0</v>
      </c>
      <c r="BL492" s="3">
        <f>VLOOKUP($B492,[1]queries!$A$2:$V$697,BL$1,FALSE)</f>
        <v>0</v>
      </c>
      <c r="BM492" s="3">
        <f>VLOOKUP($B492,[1]queries!$A$2:$V$697,BM$1,FALSE)</f>
        <v>0</v>
      </c>
      <c r="BN492" s="3">
        <f>VLOOKUP($B492,[1]queries!$A$2:$V$697,BN$1,FALSE)</f>
        <v>0</v>
      </c>
      <c r="BO492" s="3">
        <f>VLOOKUP($B492,[1]queries!$A$2:$V$697,BO$1,FALSE)</f>
        <v>0</v>
      </c>
      <c r="BP492" s="3">
        <f>VLOOKUP($B492,[1]queries!$A$2:$V$697,BP$1,FALSE)</f>
        <v>0</v>
      </c>
      <c r="BQ492" s="3" t="str">
        <f>VLOOKUP($B492,[1]queries!$A$2:$V$697,BQ$1,FALSE)</f>
        <v/>
      </c>
      <c r="BR492" s="3" t="str">
        <f>VLOOKUP($B492,[1]queries!$A$2:$V$697,BR$1,FALSE)</f>
        <v/>
      </c>
    </row>
    <row r="493" spans="1:70" x14ac:dyDescent="0.2">
      <c r="A493" s="1">
        <v>492</v>
      </c>
      <c r="B493" t="s">
        <v>545</v>
      </c>
      <c r="C493">
        <v>0.77800000000000002</v>
      </c>
      <c r="D493">
        <v>0.77800000000000002</v>
      </c>
      <c r="E493">
        <v>0.77800000000000002</v>
      </c>
      <c r="F493">
        <v>0.77800000000000002</v>
      </c>
      <c r="G493">
        <v>0.77800000000000002</v>
      </c>
      <c r="H493">
        <v>0.77800000000000002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508</v>
      </c>
      <c r="O493">
        <v>81</v>
      </c>
      <c r="P493">
        <v>589</v>
      </c>
      <c r="Q493">
        <v>16817</v>
      </c>
      <c r="R493">
        <v>0.77800000000000002</v>
      </c>
      <c r="S493">
        <v>0.77800000000000002</v>
      </c>
      <c r="T493">
        <v>0.77800000000000002</v>
      </c>
      <c r="U493">
        <v>0.77800000000000002</v>
      </c>
      <c r="V493">
        <v>0.77800000000000002</v>
      </c>
      <c r="W493">
        <v>0.77800000000000002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489</v>
      </c>
      <c r="AD493">
        <v>85</v>
      </c>
      <c r="AE493">
        <v>574</v>
      </c>
      <c r="AF493">
        <v>16150</v>
      </c>
      <c r="AG493">
        <v>0.77800000000000002</v>
      </c>
      <c r="AH493">
        <v>0.77800000000000002</v>
      </c>
      <c r="AI493">
        <v>0.77800000000000002</v>
      </c>
      <c r="AJ493">
        <v>0.77800000000000002</v>
      </c>
      <c r="AK493">
        <v>0.77800000000000002</v>
      </c>
      <c r="AL493">
        <v>0.77800000000000002</v>
      </c>
      <c r="AM493">
        <v>1</v>
      </c>
      <c r="AN493">
        <v>0</v>
      </c>
      <c r="AO493">
        <v>0</v>
      </c>
      <c r="AP493">
        <v>0</v>
      </c>
      <c r="AQ493">
        <v>2</v>
      </c>
      <c r="AR493">
        <v>489</v>
      </c>
      <c r="AS493">
        <v>136</v>
      </c>
      <c r="AT493">
        <v>625</v>
      </c>
      <c r="AU493">
        <v>17007</v>
      </c>
      <c r="AV493">
        <f t="shared" si="22"/>
        <v>0.59266666666666667</v>
      </c>
      <c r="AW493">
        <f t="shared" si="23"/>
        <v>0.59266666666666667</v>
      </c>
      <c r="AX493">
        <f t="shared" si="24"/>
        <v>0.59266666666666667</v>
      </c>
      <c r="AY493" s="3" t="str">
        <f>VLOOKUP($B493,[1]queries!$A$2:$V$697,AY$1,FALSE)</f>
        <v>chemical_element</v>
      </c>
      <c r="AZ493" s="3" t="str">
        <f>VLOOKUP($B493,[1]queries!$A$2:$V$697,AZ$1,FALSE)</f>
        <v>SELECT atomic_number, symbol, element, periodic_table_group, period, block, atomic_weight, origin, phase FROM chemical_element WHERE symbol = 'He'</v>
      </c>
      <c r="BA493" s="3" t="str">
        <f>VLOOKUP($B493,[1]queries!$A$2:$V$697,BA$1,FALSE)</f>
        <v>List the atomic_number, symbol, element, periodic_table_group, period, block, atomic_weight, origin and phase of chemical_elements WHERE symbol is equal to He</v>
      </c>
      <c r="BB493" s="3">
        <f>VLOOKUP($B493,[1]queries!$A$2:$V$697,BB$1,FALSE)</f>
        <v>1</v>
      </c>
      <c r="BC493" s="3">
        <f>VLOOKUP($B493,[1]queries!$A$2:$V$697,BC$1,FALSE)</f>
        <v>9</v>
      </c>
      <c r="BD493" s="3">
        <f>VLOOKUP($B493,[1]queries!$A$2:$V$697,BD$1,FALSE)</f>
        <v>3</v>
      </c>
      <c r="BE493" s="3">
        <f>VLOOKUP($B493,[1]queries!$A$2:$V$697,BE$1,FALSE)</f>
        <v>6</v>
      </c>
      <c r="BF493" s="3">
        <f>VLOOKUP($B493,[1]queries!$A$2:$V$697,BF$1,FALSE)</f>
        <v>1</v>
      </c>
      <c r="BG493" s="3">
        <f>VLOOKUP($B493,[1]queries!$A$2:$V$697,BG$1,FALSE)</f>
        <v>0</v>
      </c>
      <c r="BH493" s="3">
        <f>VLOOKUP($B493,[1]queries!$A$2:$V$697,BH$1,FALSE)</f>
        <v>1</v>
      </c>
      <c r="BI493" s="3">
        <f>VLOOKUP($B493,[1]queries!$A$2:$V$697,BI$1,FALSE)</f>
        <v>0</v>
      </c>
      <c r="BJ493" s="3">
        <f>VLOOKUP($B493,[1]queries!$A$2:$V$697,BJ$1,FALSE)</f>
        <v>0</v>
      </c>
      <c r="BK493" s="3">
        <f>VLOOKUP($B493,[1]queries!$A$2:$V$697,BK$1,FALSE)</f>
        <v>0</v>
      </c>
      <c r="BL493" s="3">
        <f>VLOOKUP($B493,[1]queries!$A$2:$V$697,BL$1,FALSE)</f>
        <v>0</v>
      </c>
      <c r="BM493" s="3">
        <f>VLOOKUP($B493,[1]queries!$A$2:$V$697,BM$1,FALSE)</f>
        <v>0</v>
      </c>
      <c r="BN493" s="3">
        <f>VLOOKUP($B493,[1]queries!$A$2:$V$697,BN$1,FALSE)</f>
        <v>0</v>
      </c>
      <c r="BO493" s="3">
        <f>VLOOKUP($B493,[1]queries!$A$2:$V$697,BO$1,FALSE)</f>
        <v>0</v>
      </c>
      <c r="BP493" s="3">
        <f>VLOOKUP($B493,[1]queries!$A$2:$V$697,BP$1,FALSE)</f>
        <v>0</v>
      </c>
      <c r="BQ493" s="3">
        <f>VLOOKUP($B493,[1]queries!$A$2:$V$697,BQ$1,FALSE)</f>
        <v>9</v>
      </c>
      <c r="BR493" s="3" t="str">
        <f>VLOOKUP($B493,[1]queries!$A$2:$V$697,BR$1,FALSE)</f>
        <v/>
      </c>
    </row>
    <row r="494" spans="1:70" x14ac:dyDescent="0.2">
      <c r="A494" s="1">
        <v>493</v>
      </c>
      <c r="B494" t="s">
        <v>546</v>
      </c>
      <c r="C494">
        <v>0.2</v>
      </c>
      <c r="D494">
        <v>0.2</v>
      </c>
      <c r="E494">
        <v>1</v>
      </c>
      <c r="F494">
        <v>1</v>
      </c>
      <c r="G494">
        <v>0.33300000000000002</v>
      </c>
      <c r="H494">
        <v>0.33300000000000002</v>
      </c>
      <c r="I494">
        <v>0.2</v>
      </c>
      <c r="J494">
        <v>1</v>
      </c>
      <c r="K494">
        <v>1</v>
      </c>
      <c r="L494">
        <v>1</v>
      </c>
      <c r="M494">
        <v>5</v>
      </c>
      <c r="N494">
        <v>1576</v>
      </c>
      <c r="O494">
        <v>312</v>
      </c>
      <c r="P494">
        <v>1888</v>
      </c>
      <c r="Q494">
        <v>4118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350</v>
      </c>
      <c r="AD494">
        <v>55</v>
      </c>
      <c r="AE494">
        <v>405</v>
      </c>
      <c r="AF494">
        <v>1951</v>
      </c>
      <c r="AG494">
        <v>0.5</v>
      </c>
      <c r="AH494">
        <v>0.5</v>
      </c>
      <c r="AI494">
        <v>1</v>
      </c>
      <c r="AJ494">
        <v>1</v>
      </c>
      <c r="AK494">
        <v>0.66700000000000004</v>
      </c>
      <c r="AL494">
        <v>0.66700000000000004</v>
      </c>
      <c r="AM494">
        <v>0.5</v>
      </c>
      <c r="AN494">
        <v>1</v>
      </c>
      <c r="AO494">
        <v>1</v>
      </c>
      <c r="AP494">
        <v>1</v>
      </c>
      <c r="AQ494">
        <v>3</v>
      </c>
      <c r="AR494">
        <v>552</v>
      </c>
      <c r="AS494">
        <v>64</v>
      </c>
      <c r="AT494">
        <v>616</v>
      </c>
      <c r="AU494">
        <v>2001</v>
      </c>
      <c r="AV494">
        <f t="shared" si="22"/>
        <v>0.51100000000000001</v>
      </c>
      <c r="AW494">
        <f t="shared" si="23"/>
        <v>1</v>
      </c>
      <c r="AX494">
        <f t="shared" si="24"/>
        <v>0.72233333333333327</v>
      </c>
      <c r="AY494" s="3" t="str">
        <f>VLOOKUP($B494,[1]queries!$A$2:$V$697,AY$1,FALSE)</f>
        <v>disney</v>
      </c>
      <c r="AZ494" s="3" t="str">
        <f>VLOOKUP($B494,[1]queries!$A$2:$V$697,AZ$1,FALSE)</f>
        <v>SELECT villian FROM characters WHERE movie_title = 'The Great Mouse Detective'</v>
      </c>
      <c r="BA494" s="3" t="str">
        <f>VLOOKUP($B494,[1]queries!$A$2:$V$697,BA$1,FALSE)</f>
        <v>Who is the villain in the movie "The Great Mouse Detective"?</v>
      </c>
      <c r="BB494" s="3">
        <f>VLOOKUP($B494,[1]queries!$A$2:$V$697,BB$1,FALSE)</f>
        <v>1</v>
      </c>
      <c r="BC494" s="3">
        <f>VLOOKUP($B494,[1]queries!$A$2:$V$697,BC$1,FALSE)</f>
        <v>1</v>
      </c>
      <c r="BD494" s="3">
        <f>VLOOKUP($B494,[1]queries!$A$2:$V$697,BD$1,FALSE)</f>
        <v>0</v>
      </c>
      <c r="BE494" s="3">
        <f>VLOOKUP($B494,[1]queries!$A$2:$V$697,BE$1,FALSE)</f>
        <v>1</v>
      </c>
      <c r="BF494" s="3">
        <f>VLOOKUP($B494,[1]queries!$A$2:$V$697,BF$1,FALSE)</f>
        <v>1</v>
      </c>
      <c r="BG494" s="3">
        <f>VLOOKUP($B494,[1]queries!$A$2:$V$697,BG$1,FALSE)</f>
        <v>0</v>
      </c>
      <c r="BH494" s="3">
        <f>VLOOKUP($B494,[1]queries!$A$2:$V$697,BH$1,FALSE)</f>
        <v>1</v>
      </c>
      <c r="BI494" s="3">
        <f>VLOOKUP($B494,[1]queries!$A$2:$V$697,BI$1,FALSE)</f>
        <v>0</v>
      </c>
      <c r="BJ494" s="3">
        <f>VLOOKUP($B494,[1]queries!$A$2:$V$697,BJ$1,FALSE)</f>
        <v>0</v>
      </c>
      <c r="BK494" s="3">
        <f>VLOOKUP($B494,[1]queries!$A$2:$V$697,BK$1,FALSE)</f>
        <v>0</v>
      </c>
      <c r="BL494" s="3">
        <f>VLOOKUP($B494,[1]queries!$A$2:$V$697,BL$1,FALSE)</f>
        <v>0</v>
      </c>
      <c r="BM494" s="3">
        <f>VLOOKUP($B494,[1]queries!$A$2:$V$697,BM$1,FALSE)</f>
        <v>0</v>
      </c>
      <c r="BN494" s="3">
        <f>VLOOKUP($B494,[1]queries!$A$2:$V$697,BN$1,FALSE)</f>
        <v>0</v>
      </c>
      <c r="BO494" s="3">
        <f>VLOOKUP($B494,[1]queries!$A$2:$V$697,BO$1,FALSE)</f>
        <v>0</v>
      </c>
      <c r="BP494" s="3">
        <f>VLOOKUP($B494,[1]queries!$A$2:$V$697,BP$1,FALSE)</f>
        <v>0</v>
      </c>
      <c r="BQ494" s="3" t="str">
        <f>VLOOKUP($B494,[1]queries!$A$2:$V$697,BQ$1,FALSE)</f>
        <v/>
      </c>
      <c r="BR494" s="3" t="str">
        <f>VLOOKUP($B494,[1]queries!$A$2:$V$697,BR$1,FALSE)</f>
        <v/>
      </c>
    </row>
    <row r="495" spans="1:70" x14ac:dyDescent="0.2">
      <c r="A495" s="1">
        <v>494</v>
      </c>
      <c r="B495" t="s">
        <v>547</v>
      </c>
      <c r="C495">
        <v>0.85699999999999998</v>
      </c>
      <c r="D495">
        <v>0.85699999999999998</v>
      </c>
      <c r="E495">
        <v>0.85699999999999998</v>
      </c>
      <c r="F495">
        <v>0.85699999999999998</v>
      </c>
      <c r="G495">
        <v>0.85699999999999998</v>
      </c>
      <c r="H495">
        <v>0.85699999999999998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510</v>
      </c>
      <c r="O495">
        <v>83</v>
      </c>
      <c r="P495">
        <v>593</v>
      </c>
      <c r="Q495">
        <v>14560</v>
      </c>
      <c r="R495">
        <v>0.71399999999999997</v>
      </c>
      <c r="S495">
        <v>0.71399999999999997</v>
      </c>
      <c r="T495">
        <v>0.71399999999999997</v>
      </c>
      <c r="U495">
        <v>0.71399999999999997</v>
      </c>
      <c r="V495">
        <v>0.71399999999999997</v>
      </c>
      <c r="W495">
        <v>0.71399999999999997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500</v>
      </c>
      <c r="AD495">
        <v>96</v>
      </c>
      <c r="AE495">
        <v>596</v>
      </c>
      <c r="AF495">
        <v>21535</v>
      </c>
      <c r="AG495">
        <v>0.71399999999999997</v>
      </c>
      <c r="AH495">
        <v>0.71399999999999997</v>
      </c>
      <c r="AI495">
        <v>0.71399999999999997</v>
      </c>
      <c r="AJ495">
        <v>0.71399999999999997</v>
      </c>
      <c r="AK495">
        <v>0.71399999999999997</v>
      </c>
      <c r="AL495">
        <v>0.71399999999999997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495</v>
      </c>
      <c r="AS495">
        <v>91</v>
      </c>
      <c r="AT495">
        <v>586</v>
      </c>
      <c r="AU495">
        <v>17429</v>
      </c>
      <c r="AV495">
        <f t="shared" si="22"/>
        <v>0.61899999999999999</v>
      </c>
      <c r="AW495">
        <f t="shared" si="23"/>
        <v>0.57133333333333336</v>
      </c>
      <c r="AX495">
        <f t="shared" si="24"/>
        <v>0.57133333333333336</v>
      </c>
      <c r="AY495" s="3" t="str">
        <f>VLOOKUP($B495,[1]queries!$A$2:$V$697,AY$1,FALSE)</f>
        <v>chemical_element</v>
      </c>
      <c r="AZ495" s="3" t="str">
        <f>VLOOKUP($B495,[1]queries!$A$2:$V$697,AZ$1,FALSE)</f>
        <v>SELECT atomic_number, symbol, element, periodic_table_group, period, block, atomic_weight, origin, phase FROM chemical_element WHERE symbol = 'H'</v>
      </c>
      <c r="BA495" s="3" t="str">
        <f>VLOOKUP($B495,[1]queries!$A$2:$V$697,BA$1,FALSE)</f>
        <v>List the atomic_number, symbol, element, periodic_table_group, period, block, atomic_weight, origin and phase of chemical_elements WHERE symbol is equal to H</v>
      </c>
      <c r="BB495" s="3">
        <f>VLOOKUP($B495,[1]queries!$A$2:$V$697,BB$1,FALSE)</f>
        <v>1</v>
      </c>
      <c r="BC495" s="3">
        <f>VLOOKUP($B495,[1]queries!$A$2:$V$697,BC$1,FALSE)</f>
        <v>9</v>
      </c>
      <c r="BD495" s="3">
        <f>VLOOKUP($B495,[1]queries!$A$2:$V$697,BD$1,FALSE)</f>
        <v>3</v>
      </c>
      <c r="BE495" s="3">
        <f>VLOOKUP($B495,[1]queries!$A$2:$V$697,BE$1,FALSE)</f>
        <v>6</v>
      </c>
      <c r="BF495" s="3">
        <f>VLOOKUP($B495,[1]queries!$A$2:$V$697,BF$1,FALSE)</f>
        <v>1</v>
      </c>
      <c r="BG495" s="3">
        <f>VLOOKUP($B495,[1]queries!$A$2:$V$697,BG$1,FALSE)</f>
        <v>0</v>
      </c>
      <c r="BH495" s="3">
        <f>VLOOKUP($B495,[1]queries!$A$2:$V$697,BH$1,FALSE)</f>
        <v>1</v>
      </c>
      <c r="BI495" s="3">
        <f>VLOOKUP($B495,[1]queries!$A$2:$V$697,BI$1,FALSE)</f>
        <v>0</v>
      </c>
      <c r="BJ495" s="3">
        <f>VLOOKUP($B495,[1]queries!$A$2:$V$697,BJ$1,FALSE)</f>
        <v>0</v>
      </c>
      <c r="BK495" s="3">
        <f>VLOOKUP($B495,[1]queries!$A$2:$V$697,BK$1,FALSE)</f>
        <v>0</v>
      </c>
      <c r="BL495" s="3">
        <f>VLOOKUP($B495,[1]queries!$A$2:$V$697,BL$1,FALSE)</f>
        <v>0</v>
      </c>
      <c r="BM495" s="3">
        <f>VLOOKUP($B495,[1]queries!$A$2:$V$697,BM$1,FALSE)</f>
        <v>0</v>
      </c>
      <c r="BN495" s="3">
        <f>VLOOKUP($B495,[1]queries!$A$2:$V$697,BN$1,FALSE)</f>
        <v>0</v>
      </c>
      <c r="BO495" s="3">
        <f>VLOOKUP($B495,[1]queries!$A$2:$V$697,BO$1,FALSE)</f>
        <v>0</v>
      </c>
      <c r="BP495" s="3">
        <f>VLOOKUP($B495,[1]queries!$A$2:$V$697,BP$1,FALSE)</f>
        <v>0</v>
      </c>
      <c r="BQ495" s="3">
        <f>VLOOKUP($B495,[1]queries!$A$2:$V$697,BQ$1,FALSE)</f>
        <v>9</v>
      </c>
      <c r="BR495" s="3" t="str">
        <f>VLOOKUP($B495,[1]queries!$A$2:$V$697,BR$1,FALSE)</f>
        <v/>
      </c>
    </row>
    <row r="496" spans="1:70" x14ac:dyDescent="0.2">
      <c r="A496" s="1">
        <v>495</v>
      </c>
      <c r="B496" t="s">
        <v>548</v>
      </c>
      <c r="C496">
        <v>0.82799999999999996</v>
      </c>
      <c r="D496">
        <v>0.82799999999999996</v>
      </c>
      <c r="E496">
        <v>0.88900000000000001</v>
      </c>
      <c r="F496">
        <v>0.88900000000000001</v>
      </c>
      <c r="G496">
        <v>0.85699999999999998</v>
      </c>
      <c r="H496">
        <v>0.85699999999999998</v>
      </c>
      <c r="I496">
        <v>1</v>
      </c>
      <c r="J496">
        <v>0</v>
      </c>
      <c r="K496">
        <v>0</v>
      </c>
      <c r="L496">
        <v>0</v>
      </c>
      <c r="M496">
        <v>2</v>
      </c>
      <c r="N496">
        <v>693</v>
      </c>
      <c r="O496">
        <v>388</v>
      </c>
      <c r="P496">
        <v>1081</v>
      </c>
      <c r="Q496">
        <v>18548</v>
      </c>
      <c r="R496">
        <v>0.82799999999999996</v>
      </c>
      <c r="S496">
        <v>0.82799999999999996</v>
      </c>
      <c r="T496">
        <v>0.88900000000000001</v>
      </c>
      <c r="U496">
        <v>0.88900000000000001</v>
      </c>
      <c r="V496">
        <v>0.85699999999999998</v>
      </c>
      <c r="W496">
        <v>0.85699999999999998</v>
      </c>
      <c r="X496">
        <v>1</v>
      </c>
      <c r="Y496">
        <v>0</v>
      </c>
      <c r="Z496">
        <v>0</v>
      </c>
      <c r="AA496">
        <v>0</v>
      </c>
      <c r="AB496">
        <v>2</v>
      </c>
      <c r="AC496">
        <v>676</v>
      </c>
      <c r="AD496">
        <v>388</v>
      </c>
      <c r="AE496">
        <v>1064</v>
      </c>
      <c r="AF496">
        <v>19022</v>
      </c>
      <c r="AG496">
        <v>0.82799999999999996</v>
      </c>
      <c r="AH496">
        <v>0.82799999999999996</v>
      </c>
      <c r="AI496">
        <v>0.88900000000000001</v>
      </c>
      <c r="AJ496">
        <v>0.88900000000000001</v>
      </c>
      <c r="AK496">
        <v>0.85699999999999998</v>
      </c>
      <c r="AL496">
        <v>0.85699999999999998</v>
      </c>
      <c r="AM496">
        <v>1</v>
      </c>
      <c r="AN496">
        <v>0</v>
      </c>
      <c r="AO496">
        <v>0</v>
      </c>
      <c r="AP496">
        <v>0</v>
      </c>
      <c r="AQ496">
        <v>2</v>
      </c>
      <c r="AR496">
        <v>670</v>
      </c>
      <c r="AS496">
        <v>388</v>
      </c>
      <c r="AT496">
        <v>1058</v>
      </c>
      <c r="AU496">
        <v>18109</v>
      </c>
      <c r="AV496">
        <f t="shared" si="22"/>
        <v>0.61899999999999999</v>
      </c>
      <c r="AW496">
        <f t="shared" si="23"/>
        <v>0.61899999999999999</v>
      </c>
      <c r="AX496">
        <f t="shared" si="24"/>
        <v>0.61899999999999999</v>
      </c>
      <c r="AY496" s="3" t="str">
        <f>VLOOKUP($B496,[1]queries!$A$2:$V$697,AY$1,FALSE)</f>
        <v>chemical_element</v>
      </c>
      <c r="AZ496" s="3" t="str">
        <f>VLOOKUP($B496,[1]queries!$A$2:$V$697,AZ$1,FALSE)</f>
        <v>SELECT atomic_number, symbol, element, periodic_table_group, period, block, atomic_weight, origin, phase FROM chemical_element WHERE atomic_number &lt;= 5</v>
      </c>
      <c r="BA496" s="3" t="str">
        <f>VLOOKUP($B496,[1]queries!$A$2:$V$697,BA$1,FALSE)</f>
        <v>List the atomic_number, symbol, element, periodic_table_group, period, block, atomic_weight, origin and phase of chemical_elements WHERE atomic_number is smaller or equal than 5</v>
      </c>
      <c r="BB496" s="3">
        <f>VLOOKUP($B496,[1]queries!$A$2:$V$697,BB$1,FALSE)</f>
        <v>5</v>
      </c>
      <c r="BC496" s="3">
        <f>VLOOKUP($B496,[1]queries!$A$2:$V$697,BC$1,FALSE)</f>
        <v>9</v>
      </c>
      <c r="BD496" s="3">
        <f>VLOOKUP($B496,[1]queries!$A$2:$V$697,BD$1,FALSE)</f>
        <v>3</v>
      </c>
      <c r="BE496" s="3">
        <f>VLOOKUP($B496,[1]queries!$A$2:$V$697,BE$1,FALSE)</f>
        <v>6</v>
      </c>
      <c r="BF496" s="3">
        <f>VLOOKUP($B496,[1]queries!$A$2:$V$697,BF$1,FALSE)</f>
        <v>1</v>
      </c>
      <c r="BG496" s="3">
        <f>VLOOKUP($B496,[1]queries!$A$2:$V$697,BG$1,FALSE)</f>
        <v>1</v>
      </c>
      <c r="BH496" s="3">
        <f>VLOOKUP($B496,[1]queries!$A$2:$V$697,BH$1,FALSE)</f>
        <v>0</v>
      </c>
      <c r="BI496" s="3">
        <f>VLOOKUP($B496,[1]queries!$A$2:$V$697,BI$1,FALSE)</f>
        <v>0</v>
      </c>
      <c r="BJ496" s="3">
        <f>VLOOKUP($B496,[1]queries!$A$2:$V$697,BJ$1,FALSE)</f>
        <v>0</v>
      </c>
      <c r="BK496" s="3">
        <f>VLOOKUP($B496,[1]queries!$A$2:$V$697,BK$1,FALSE)</f>
        <v>0</v>
      </c>
      <c r="BL496" s="3">
        <f>VLOOKUP($B496,[1]queries!$A$2:$V$697,BL$1,FALSE)</f>
        <v>0</v>
      </c>
      <c r="BM496" s="3">
        <f>VLOOKUP($B496,[1]queries!$A$2:$V$697,BM$1,FALSE)</f>
        <v>0</v>
      </c>
      <c r="BN496" s="3">
        <f>VLOOKUP($B496,[1]queries!$A$2:$V$697,BN$1,FALSE)</f>
        <v>0</v>
      </c>
      <c r="BO496" s="3">
        <f>VLOOKUP($B496,[1]queries!$A$2:$V$697,BO$1,FALSE)</f>
        <v>0</v>
      </c>
      <c r="BP496" s="3">
        <f>VLOOKUP($B496,[1]queries!$A$2:$V$697,BP$1,FALSE)</f>
        <v>0</v>
      </c>
      <c r="BQ496" s="3">
        <f>VLOOKUP($B496,[1]queries!$A$2:$V$697,BQ$1,FALSE)</f>
        <v>9</v>
      </c>
      <c r="BR496" s="3" t="str">
        <f>VLOOKUP($B496,[1]queries!$A$2:$V$697,BR$1,FALSE)</f>
        <v/>
      </c>
    </row>
    <row r="497" spans="1:70" x14ac:dyDescent="0.2">
      <c r="A497" s="1">
        <v>496</v>
      </c>
      <c r="B497" t="s">
        <v>549</v>
      </c>
      <c r="C497">
        <v>0.96099999999999997</v>
      </c>
      <c r="D497">
        <v>0.97699999999999998</v>
      </c>
      <c r="E497">
        <v>0.89600000000000002</v>
      </c>
      <c r="F497">
        <v>0.95099999999999996</v>
      </c>
      <c r="G497">
        <v>0.92700000000000005</v>
      </c>
      <c r="H497">
        <v>0.96399999999999997</v>
      </c>
      <c r="I497">
        <v>0.92100000000000004</v>
      </c>
      <c r="J497">
        <v>0</v>
      </c>
      <c r="K497">
        <v>0</v>
      </c>
      <c r="L497">
        <v>0</v>
      </c>
      <c r="M497">
        <v>4</v>
      </c>
      <c r="N497">
        <v>3021</v>
      </c>
      <c r="O497">
        <v>6450</v>
      </c>
      <c r="P497">
        <v>9471</v>
      </c>
      <c r="Q497">
        <v>75628</v>
      </c>
      <c r="R497">
        <v>0.753</v>
      </c>
      <c r="S497">
        <v>0.80300000000000005</v>
      </c>
      <c r="T497">
        <v>0.92100000000000004</v>
      </c>
      <c r="U497">
        <v>0.98899999999999999</v>
      </c>
      <c r="V497">
        <v>0.82799999999999996</v>
      </c>
      <c r="W497">
        <v>0.88700000000000001</v>
      </c>
      <c r="X497">
        <v>0.99099999999999999</v>
      </c>
      <c r="Y497">
        <v>0</v>
      </c>
      <c r="Z497">
        <v>0</v>
      </c>
      <c r="AA497">
        <v>0</v>
      </c>
      <c r="AB497">
        <v>4</v>
      </c>
      <c r="AC497">
        <v>3172</v>
      </c>
      <c r="AD497">
        <v>7617</v>
      </c>
      <c r="AE497">
        <v>10789</v>
      </c>
      <c r="AF497">
        <v>95320</v>
      </c>
      <c r="AG497">
        <v>0.75600000000000001</v>
      </c>
      <c r="AH497">
        <v>0.80700000000000005</v>
      </c>
      <c r="AI497">
        <v>0.91900000000000004</v>
      </c>
      <c r="AJ497">
        <v>0.98699999999999999</v>
      </c>
      <c r="AK497">
        <v>0.83</v>
      </c>
      <c r="AL497">
        <v>0.88800000000000001</v>
      </c>
      <c r="AM497">
        <v>0.99099999999999999</v>
      </c>
      <c r="AN497">
        <v>0</v>
      </c>
      <c r="AO497">
        <v>0</v>
      </c>
      <c r="AP497">
        <v>0</v>
      </c>
      <c r="AQ497">
        <v>4</v>
      </c>
      <c r="AR497">
        <v>3144</v>
      </c>
      <c r="AS497">
        <v>7583</v>
      </c>
      <c r="AT497">
        <v>10727</v>
      </c>
      <c r="AU497">
        <v>107850</v>
      </c>
      <c r="AV497">
        <f t="shared" si="22"/>
        <v>0.6283333333333333</v>
      </c>
      <c r="AW497">
        <f t="shared" si="23"/>
        <v>0.626</v>
      </c>
      <c r="AX497">
        <f t="shared" si="24"/>
        <v>0.6263333333333333</v>
      </c>
      <c r="AY497" s="3" t="str">
        <f>VLOOKUP($B497,[1]queries!$A$2:$V$697,AY$1,FALSE)</f>
        <v>chemical_element</v>
      </c>
      <c r="AZ497" s="3" t="str">
        <f>VLOOKUP($B497,[1]queries!$A$2:$V$697,AZ$1,FALSE)</f>
        <v>SELECT atomic_number, symbol, element, periodic_table_group, period, block, atomic_weight, origin, phase FROM chemical_element WHERE atomic_number &gt;= 5</v>
      </c>
      <c r="BA497" s="3" t="str">
        <f>VLOOKUP($B497,[1]queries!$A$2:$V$697,BA$1,FALSE)</f>
        <v>List the atomic_number, symbol, element, periodic_table_group, period, block, atomic_weight, origin and phase of chemical_elements WHERE atomic_number is greater or equal than 5</v>
      </c>
      <c r="BB497" s="3">
        <f>VLOOKUP($B497,[1]queries!$A$2:$V$697,BB$1,FALSE)</f>
        <v>114</v>
      </c>
      <c r="BC497" s="3">
        <f>VLOOKUP($B497,[1]queries!$A$2:$V$697,BC$1,FALSE)</f>
        <v>9</v>
      </c>
      <c r="BD497" s="3">
        <f>VLOOKUP($B497,[1]queries!$A$2:$V$697,BD$1,FALSE)</f>
        <v>3</v>
      </c>
      <c r="BE497" s="3">
        <f>VLOOKUP($B497,[1]queries!$A$2:$V$697,BE$1,FALSE)</f>
        <v>6</v>
      </c>
      <c r="BF497" s="3">
        <f>VLOOKUP($B497,[1]queries!$A$2:$V$697,BF$1,FALSE)</f>
        <v>1</v>
      </c>
      <c r="BG497" s="3">
        <f>VLOOKUP($B497,[1]queries!$A$2:$V$697,BG$1,FALSE)</f>
        <v>1</v>
      </c>
      <c r="BH497" s="3">
        <f>VLOOKUP($B497,[1]queries!$A$2:$V$697,BH$1,FALSE)</f>
        <v>0</v>
      </c>
      <c r="BI497" s="3">
        <f>VLOOKUP($B497,[1]queries!$A$2:$V$697,BI$1,FALSE)</f>
        <v>0</v>
      </c>
      <c r="BJ497" s="3">
        <f>VLOOKUP($B497,[1]queries!$A$2:$V$697,BJ$1,FALSE)</f>
        <v>0</v>
      </c>
      <c r="BK497" s="3">
        <f>VLOOKUP($B497,[1]queries!$A$2:$V$697,BK$1,FALSE)</f>
        <v>0</v>
      </c>
      <c r="BL497" s="3">
        <f>VLOOKUP($B497,[1]queries!$A$2:$V$697,BL$1,FALSE)</f>
        <v>0</v>
      </c>
      <c r="BM497" s="3">
        <f>VLOOKUP($B497,[1]queries!$A$2:$V$697,BM$1,FALSE)</f>
        <v>0</v>
      </c>
      <c r="BN497" s="3">
        <f>VLOOKUP($B497,[1]queries!$A$2:$V$697,BN$1,FALSE)</f>
        <v>0</v>
      </c>
      <c r="BO497" s="3">
        <f>VLOOKUP($B497,[1]queries!$A$2:$V$697,BO$1,FALSE)</f>
        <v>0</v>
      </c>
      <c r="BP497" s="3">
        <f>VLOOKUP($B497,[1]queries!$A$2:$V$697,BP$1,FALSE)</f>
        <v>0</v>
      </c>
      <c r="BQ497" s="3">
        <f>VLOOKUP($B497,[1]queries!$A$2:$V$697,BQ$1,FALSE)</f>
        <v>9</v>
      </c>
      <c r="BR497" s="3" t="str">
        <f>VLOOKUP($B497,[1]queries!$A$2:$V$697,BR$1,FALSE)</f>
        <v/>
      </c>
    </row>
    <row r="498" spans="1:70" x14ac:dyDescent="0.2">
      <c r="A498" s="1">
        <v>497</v>
      </c>
      <c r="B498" t="s">
        <v>550</v>
      </c>
      <c r="C498">
        <v>0.88900000000000001</v>
      </c>
      <c r="D498">
        <v>0.88900000000000001</v>
      </c>
      <c r="E498">
        <v>0.88900000000000001</v>
      </c>
      <c r="F498">
        <v>0.88900000000000001</v>
      </c>
      <c r="G498">
        <v>0.88900000000000001</v>
      </c>
      <c r="H498">
        <v>0.88900000000000001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523</v>
      </c>
      <c r="O498">
        <v>94</v>
      </c>
      <c r="P498">
        <v>617</v>
      </c>
      <c r="Q498">
        <v>17534</v>
      </c>
      <c r="R498">
        <v>0.88900000000000001</v>
      </c>
      <c r="S498">
        <v>0.88900000000000001</v>
      </c>
      <c r="T498">
        <v>0.88900000000000001</v>
      </c>
      <c r="U498">
        <v>0.88900000000000001</v>
      </c>
      <c r="V498">
        <v>0.88900000000000001</v>
      </c>
      <c r="W498">
        <v>0.88900000000000001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502</v>
      </c>
      <c r="AD498">
        <v>94</v>
      </c>
      <c r="AE498">
        <v>596</v>
      </c>
      <c r="AF498">
        <v>19020</v>
      </c>
      <c r="AG498">
        <v>0.88900000000000001</v>
      </c>
      <c r="AH498">
        <v>0.88900000000000001</v>
      </c>
      <c r="AI498">
        <v>0.88900000000000001</v>
      </c>
      <c r="AJ498">
        <v>0.88900000000000001</v>
      </c>
      <c r="AK498">
        <v>0.88900000000000001</v>
      </c>
      <c r="AL498">
        <v>0.88900000000000001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500</v>
      </c>
      <c r="AS498">
        <v>94</v>
      </c>
      <c r="AT498">
        <v>594</v>
      </c>
      <c r="AU498">
        <v>19081</v>
      </c>
      <c r="AV498">
        <f t="shared" si="22"/>
        <v>0.62966666666666671</v>
      </c>
      <c r="AW498">
        <f t="shared" si="23"/>
        <v>0.62966666666666671</v>
      </c>
      <c r="AX498">
        <f t="shared" si="24"/>
        <v>0.62966666666666671</v>
      </c>
      <c r="AY498" s="3" t="str">
        <f>VLOOKUP($B498,[1]queries!$A$2:$V$697,AY$1,FALSE)</f>
        <v>chemical_element</v>
      </c>
      <c r="AZ498" s="3" t="str">
        <f>VLOOKUP($B498,[1]queries!$A$2:$V$697,AZ$1,FALSE)</f>
        <v>SELECT atomic_number, symbol, element, periodic_table_group, period, block, atomic_weight, origin, phase FROM chemical_element WHERE atomic_number = 5</v>
      </c>
      <c r="BA498" s="3" t="str">
        <f>VLOOKUP($B498,[1]queries!$A$2:$V$697,BA$1,FALSE)</f>
        <v>List the atomic_number, symbol, element, periodic_table_group, period, block, atomic_weight, origin and phase of chemical_elements WHERE atomic_number is equal to 5</v>
      </c>
      <c r="BB498" s="3">
        <f>VLOOKUP($B498,[1]queries!$A$2:$V$697,BB$1,FALSE)</f>
        <v>1</v>
      </c>
      <c r="BC498" s="3">
        <f>VLOOKUP($B498,[1]queries!$A$2:$V$697,BC$1,FALSE)</f>
        <v>9</v>
      </c>
      <c r="BD498" s="3">
        <f>VLOOKUP($B498,[1]queries!$A$2:$V$697,BD$1,FALSE)</f>
        <v>3</v>
      </c>
      <c r="BE498" s="3">
        <f>VLOOKUP($B498,[1]queries!$A$2:$V$697,BE$1,FALSE)</f>
        <v>6</v>
      </c>
      <c r="BF498" s="3">
        <f>VLOOKUP($B498,[1]queries!$A$2:$V$697,BF$1,FALSE)</f>
        <v>1</v>
      </c>
      <c r="BG498" s="3">
        <f>VLOOKUP($B498,[1]queries!$A$2:$V$697,BG$1,FALSE)</f>
        <v>1</v>
      </c>
      <c r="BH498" s="3">
        <f>VLOOKUP($B498,[1]queries!$A$2:$V$697,BH$1,FALSE)</f>
        <v>0</v>
      </c>
      <c r="BI498" s="3">
        <f>VLOOKUP($B498,[1]queries!$A$2:$V$697,BI$1,FALSE)</f>
        <v>0</v>
      </c>
      <c r="BJ498" s="3">
        <f>VLOOKUP($B498,[1]queries!$A$2:$V$697,BJ$1,FALSE)</f>
        <v>0</v>
      </c>
      <c r="BK498" s="3">
        <f>VLOOKUP($B498,[1]queries!$A$2:$V$697,BK$1,FALSE)</f>
        <v>0</v>
      </c>
      <c r="BL498" s="3">
        <f>VLOOKUP($B498,[1]queries!$A$2:$V$697,BL$1,FALSE)</f>
        <v>0</v>
      </c>
      <c r="BM498" s="3">
        <f>VLOOKUP($B498,[1]queries!$A$2:$V$697,BM$1,FALSE)</f>
        <v>0</v>
      </c>
      <c r="BN498" s="3">
        <f>VLOOKUP($B498,[1]queries!$A$2:$V$697,BN$1,FALSE)</f>
        <v>0</v>
      </c>
      <c r="BO498" s="3">
        <f>VLOOKUP($B498,[1]queries!$A$2:$V$697,BO$1,FALSE)</f>
        <v>0</v>
      </c>
      <c r="BP498" s="3">
        <f>VLOOKUP($B498,[1]queries!$A$2:$V$697,BP$1,FALSE)</f>
        <v>0</v>
      </c>
      <c r="BQ498" s="3">
        <f>VLOOKUP($B498,[1]queries!$A$2:$V$697,BQ$1,FALSE)</f>
        <v>9</v>
      </c>
      <c r="BR498" s="3" t="str">
        <f>VLOOKUP($B498,[1]queries!$A$2:$V$697,BR$1,FALSE)</f>
        <v/>
      </c>
    </row>
    <row r="499" spans="1:70" x14ac:dyDescent="0.2">
      <c r="A499" s="1">
        <v>498</v>
      </c>
      <c r="B499" t="s">
        <v>551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3.4000000000000002E-2</v>
      </c>
      <c r="J499">
        <v>0</v>
      </c>
      <c r="K499">
        <v>0</v>
      </c>
      <c r="L499">
        <v>0</v>
      </c>
      <c r="M499">
        <v>10</v>
      </c>
      <c r="N499">
        <v>10358</v>
      </c>
      <c r="O499">
        <v>3704</v>
      </c>
      <c r="P499">
        <v>14062</v>
      </c>
      <c r="Q499">
        <v>37088</v>
      </c>
      <c r="R499">
        <v>0.04</v>
      </c>
      <c r="S499">
        <v>0.04</v>
      </c>
      <c r="T499">
        <v>1</v>
      </c>
      <c r="U499">
        <v>1</v>
      </c>
      <c r="V499">
        <v>7.6999999999999999E-2</v>
      </c>
      <c r="W499">
        <v>7.6999999999999999E-2</v>
      </c>
      <c r="X499">
        <v>3.7999999999999999E-2</v>
      </c>
      <c r="Y499">
        <v>1</v>
      </c>
      <c r="Z499">
        <v>1</v>
      </c>
      <c r="AA499">
        <v>1</v>
      </c>
      <c r="AB499">
        <v>10</v>
      </c>
      <c r="AC499">
        <v>7018</v>
      </c>
      <c r="AD499">
        <v>2358</v>
      </c>
      <c r="AE499">
        <v>9376</v>
      </c>
      <c r="AF499">
        <v>18614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4</v>
      </c>
      <c r="AR499">
        <v>993</v>
      </c>
      <c r="AS499">
        <v>228</v>
      </c>
      <c r="AT499">
        <v>1221</v>
      </c>
      <c r="AU499">
        <v>12692</v>
      </c>
      <c r="AV499">
        <f t="shared" si="22"/>
        <v>1.1333333333333334E-2</v>
      </c>
      <c r="AW499">
        <f t="shared" si="23"/>
        <v>0.37166666666666665</v>
      </c>
      <c r="AX499">
        <f t="shared" si="24"/>
        <v>8.3333333333333329E-2</v>
      </c>
      <c r="AY499" s="3" t="str">
        <f>VLOOKUP($B499,[1]queries!$A$2:$V$697,AY$1,FALSE)</f>
        <v>disney</v>
      </c>
      <c r="AZ499" s="3" t="str">
        <f>VLOOKUP($B499,[1]queries!$A$2:$V$697,AZ$1,FALSE)</f>
        <v>SELECT voice_actor FROM voice_actors WHERE character = 'Akela'</v>
      </c>
      <c r="BA499" s="3" t="str">
        <f>VLOOKUP($B499,[1]queries!$A$2:$V$697,BA$1,FALSE)</f>
        <v>Which actor voices Akela from The Jungle Book?</v>
      </c>
      <c r="BB499" s="3">
        <f>VLOOKUP($B499,[1]queries!$A$2:$V$697,BB$1,FALSE)</f>
        <v>1</v>
      </c>
      <c r="BC499" s="3">
        <f>VLOOKUP($B499,[1]queries!$A$2:$V$697,BC$1,FALSE)</f>
        <v>1</v>
      </c>
      <c r="BD499" s="3">
        <f>VLOOKUP($B499,[1]queries!$A$2:$V$697,BD$1,FALSE)</f>
        <v>0</v>
      </c>
      <c r="BE499" s="3">
        <f>VLOOKUP($B499,[1]queries!$A$2:$V$697,BE$1,FALSE)</f>
        <v>1</v>
      </c>
      <c r="BF499" s="3">
        <f>VLOOKUP($B499,[1]queries!$A$2:$V$697,BF$1,FALSE)</f>
        <v>1</v>
      </c>
      <c r="BG499" s="3">
        <f>VLOOKUP($B499,[1]queries!$A$2:$V$697,BG$1,FALSE)</f>
        <v>0</v>
      </c>
      <c r="BH499" s="3">
        <f>VLOOKUP($B499,[1]queries!$A$2:$V$697,BH$1,FALSE)</f>
        <v>1</v>
      </c>
      <c r="BI499" s="3">
        <f>VLOOKUP($B499,[1]queries!$A$2:$V$697,BI$1,FALSE)</f>
        <v>0</v>
      </c>
      <c r="BJ499" s="3">
        <f>VLOOKUP($B499,[1]queries!$A$2:$V$697,BJ$1,FALSE)</f>
        <v>0</v>
      </c>
      <c r="BK499" s="3">
        <f>VLOOKUP($B499,[1]queries!$A$2:$V$697,BK$1,FALSE)</f>
        <v>0</v>
      </c>
      <c r="BL499" s="3">
        <f>VLOOKUP($B499,[1]queries!$A$2:$V$697,BL$1,FALSE)</f>
        <v>0</v>
      </c>
      <c r="BM499" s="3">
        <f>VLOOKUP($B499,[1]queries!$A$2:$V$697,BM$1,FALSE)</f>
        <v>0</v>
      </c>
      <c r="BN499" s="3">
        <f>VLOOKUP($B499,[1]queries!$A$2:$V$697,BN$1,FALSE)</f>
        <v>0</v>
      </c>
      <c r="BO499" s="3">
        <f>VLOOKUP($B499,[1]queries!$A$2:$V$697,BO$1,FALSE)</f>
        <v>0</v>
      </c>
      <c r="BP499" s="3">
        <f>VLOOKUP($B499,[1]queries!$A$2:$V$697,BP$1,FALSE)</f>
        <v>0</v>
      </c>
      <c r="BQ499" s="3" t="str">
        <f>VLOOKUP($B499,[1]queries!$A$2:$V$697,BQ$1,FALSE)</f>
        <v/>
      </c>
      <c r="BR499" s="3" t="str">
        <f>VLOOKUP($B499,[1]queries!$A$2:$V$697,BR$1,FALSE)</f>
        <v/>
      </c>
    </row>
    <row r="500" spans="1:70" x14ac:dyDescent="0.2">
      <c r="A500" s="1">
        <v>499</v>
      </c>
      <c r="B500" t="s">
        <v>552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461</v>
      </c>
      <c r="O500">
        <v>111</v>
      </c>
      <c r="P500">
        <v>572</v>
      </c>
      <c r="Q500">
        <v>18052</v>
      </c>
      <c r="R500">
        <v>0.5</v>
      </c>
      <c r="S500">
        <v>0.5</v>
      </c>
      <c r="T500">
        <v>0.5</v>
      </c>
      <c r="U500">
        <v>0.5</v>
      </c>
      <c r="V500">
        <v>0.5</v>
      </c>
      <c r="W500">
        <v>0.5</v>
      </c>
      <c r="X500">
        <v>1</v>
      </c>
      <c r="Y500">
        <v>0</v>
      </c>
      <c r="Z500">
        <v>0</v>
      </c>
      <c r="AA500">
        <v>0</v>
      </c>
      <c r="AB500">
        <v>2</v>
      </c>
      <c r="AC500">
        <v>441</v>
      </c>
      <c r="AD500">
        <v>119</v>
      </c>
      <c r="AE500">
        <v>560</v>
      </c>
      <c r="AF500">
        <v>15348</v>
      </c>
      <c r="AG500">
        <v>0.66700000000000004</v>
      </c>
      <c r="AH500">
        <v>0.66700000000000004</v>
      </c>
      <c r="AI500">
        <v>0.66700000000000004</v>
      </c>
      <c r="AJ500">
        <v>0.66700000000000004</v>
      </c>
      <c r="AK500">
        <v>0.66700000000000004</v>
      </c>
      <c r="AL500">
        <v>0.66700000000000004</v>
      </c>
      <c r="AM500">
        <v>1</v>
      </c>
      <c r="AN500">
        <v>0</v>
      </c>
      <c r="AO500">
        <v>0</v>
      </c>
      <c r="AP500">
        <v>0</v>
      </c>
      <c r="AQ500">
        <v>2</v>
      </c>
      <c r="AR500">
        <v>437</v>
      </c>
      <c r="AS500">
        <v>111</v>
      </c>
      <c r="AT500">
        <v>548</v>
      </c>
      <c r="AU500">
        <v>15511</v>
      </c>
      <c r="AV500">
        <f t="shared" si="22"/>
        <v>0</v>
      </c>
      <c r="AW500">
        <f t="shared" si="23"/>
        <v>0.5</v>
      </c>
      <c r="AX500">
        <f t="shared" si="24"/>
        <v>0.55566666666666664</v>
      </c>
      <c r="AY500" s="3" t="str">
        <f>VLOOKUP($B500,[1]queries!$A$2:$V$697,AY$1,FALSE)</f>
        <v>airport</v>
      </c>
      <c r="AZ500" s="3" t="str">
        <f>VLOOKUP($B500,[1]queries!$A$2:$V$697,AZ$1,FALSE)</f>
        <v>SELECT iata_code, icao_code, airport_name, standard_timezone, city, nation FROM airport WHERE icao_code = 'NTGA' AND standard_timezone = 'UTC−10:00'</v>
      </c>
      <c r="BA500" s="3" t="str">
        <f>VLOOKUP($B500,[1]queries!$A$2:$V$697,BA$1,FALSE)</f>
        <v>List the iata_code, icao_code, airport_name, standard_timezone, city and nation of airports WHERE icao_code is equal to NTGA and standard_timezone is equal to UTC−10:00</v>
      </c>
      <c r="BB500" s="3">
        <f>VLOOKUP($B500,[1]queries!$A$2:$V$697,BB$1,FALSE)</f>
        <v>1</v>
      </c>
      <c r="BC500" s="3">
        <f>VLOOKUP($B500,[1]queries!$A$2:$V$697,BC$1,FALSE)</f>
        <v>6</v>
      </c>
      <c r="BD500" s="3">
        <f>VLOOKUP($B500,[1]queries!$A$2:$V$697,BD$1,FALSE)</f>
        <v>0</v>
      </c>
      <c r="BE500" s="3">
        <f>VLOOKUP($B500,[1]queries!$A$2:$V$697,BE$1,FALSE)</f>
        <v>6</v>
      </c>
      <c r="BF500" s="3">
        <f>VLOOKUP($B500,[1]queries!$A$2:$V$697,BF$1,FALSE)</f>
        <v>1</v>
      </c>
      <c r="BG500" s="3">
        <f>VLOOKUP($B500,[1]queries!$A$2:$V$697,BG$1,FALSE)</f>
        <v>0</v>
      </c>
      <c r="BH500" s="3">
        <f>VLOOKUP($B500,[1]queries!$A$2:$V$697,BH$1,FALSE)</f>
        <v>2</v>
      </c>
      <c r="BI500" s="3">
        <f>VLOOKUP($B500,[1]queries!$A$2:$V$697,BI$1,FALSE)</f>
        <v>0</v>
      </c>
      <c r="BJ500" s="3">
        <f>VLOOKUP($B500,[1]queries!$A$2:$V$697,BJ$1,FALSE)</f>
        <v>0</v>
      </c>
      <c r="BK500" s="3">
        <f>VLOOKUP($B500,[1]queries!$A$2:$V$697,BK$1,FALSE)</f>
        <v>0</v>
      </c>
      <c r="BL500" s="3">
        <f>VLOOKUP($B500,[1]queries!$A$2:$V$697,BL$1,FALSE)</f>
        <v>0</v>
      </c>
      <c r="BM500" s="3">
        <f>VLOOKUP($B500,[1]queries!$A$2:$V$697,BM$1,FALSE)</f>
        <v>0</v>
      </c>
      <c r="BN500" s="3">
        <f>VLOOKUP($B500,[1]queries!$A$2:$V$697,BN$1,FALSE)</f>
        <v>0</v>
      </c>
      <c r="BO500" s="3">
        <f>VLOOKUP($B500,[1]queries!$A$2:$V$697,BO$1,FALSE)</f>
        <v>0</v>
      </c>
      <c r="BP500" s="3">
        <f>VLOOKUP($B500,[1]queries!$A$2:$V$697,BP$1,FALSE)</f>
        <v>0</v>
      </c>
      <c r="BQ500" s="3" t="str">
        <f>VLOOKUP($B500,[1]queries!$A$2:$V$697,BQ$1,FALSE)</f>
        <v/>
      </c>
      <c r="BR500" s="3" t="str">
        <f>VLOOKUP($B500,[1]queries!$A$2:$V$697,BR$1,FALSE)</f>
        <v/>
      </c>
    </row>
    <row r="501" spans="1:70" x14ac:dyDescent="0.2">
      <c r="A501" s="1">
        <v>500</v>
      </c>
      <c r="B501" t="s">
        <v>553</v>
      </c>
      <c r="R501">
        <v>0.625</v>
      </c>
      <c r="S501">
        <v>0.625</v>
      </c>
      <c r="T501">
        <v>1</v>
      </c>
      <c r="U501">
        <v>1</v>
      </c>
      <c r="V501">
        <v>0.76900000000000002</v>
      </c>
      <c r="W501">
        <v>0.76900000000000002</v>
      </c>
      <c r="X501">
        <v>0.875</v>
      </c>
      <c r="Y501">
        <v>0.6</v>
      </c>
      <c r="Z501">
        <v>0.6</v>
      </c>
      <c r="AA501">
        <v>0.71399999999999997</v>
      </c>
      <c r="AB501">
        <v>3</v>
      </c>
      <c r="AC501">
        <v>839</v>
      </c>
      <c r="AD501">
        <v>348</v>
      </c>
      <c r="AE501">
        <v>1187</v>
      </c>
      <c r="AF501">
        <v>3320</v>
      </c>
      <c r="AG501">
        <v>1</v>
      </c>
      <c r="AH501">
        <v>1</v>
      </c>
      <c r="AI501">
        <v>0.6</v>
      </c>
      <c r="AJ501">
        <v>0.6</v>
      </c>
      <c r="AK501">
        <v>0.75</v>
      </c>
      <c r="AL501">
        <v>0.75</v>
      </c>
      <c r="AM501">
        <v>0.42899999999999999</v>
      </c>
      <c r="AN501">
        <v>0.6</v>
      </c>
      <c r="AO501">
        <v>0.6</v>
      </c>
      <c r="AP501">
        <v>0.42899999999999999</v>
      </c>
      <c r="AQ501">
        <v>2</v>
      </c>
      <c r="AR501">
        <v>417</v>
      </c>
      <c r="AS501">
        <v>170</v>
      </c>
      <c r="AT501">
        <v>587</v>
      </c>
      <c r="AU501">
        <v>2883</v>
      </c>
      <c r="AV501" t="str">
        <f t="shared" si="22"/>
        <v/>
      </c>
      <c r="AW501">
        <f t="shared" si="23"/>
        <v>0.78600000000000003</v>
      </c>
      <c r="AX501">
        <f t="shared" si="24"/>
        <v>0.53600000000000003</v>
      </c>
      <c r="AY501" s="3" t="str">
        <f>VLOOKUP($B501,[1]queries!$A$2:$V$697,AY$1,FALSE)</f>
        <v>mondial_geo</v>
      </c>
      <c r="AZ501" s="3" t="str">
        <f>VLOOKUP($B501,[1]queries!$A$2:$V$697,AZ$1,FALSE)</f>
        <v>SELECT T3.Name FROM desert AS T1 INNER JOIN geo_desert AS T2 ON T1.Name = T2.Desert INNER JOIN country AS T3 ON T3.Code = T2.Country WHERE T1.Name = 'Kalahari'</v>
      </c>
      <c r="BA501" s="3" t="str">
        <f>VLOOKUP($B501,[1]queries!$A$2:$V$697,BA$1,FALSE)</f>
        <v>Which nations have a boundary with the Kalahari Desert?</v>
      </c>
      <c r="BB501" s="3">
        <f>VLOOKUP($B501,[1]queries!$A$2:$V$697,BB$1,FALSE)</f>
        <v>7</v>
      </c>
      <c r="BC501" s="3">
        <f>VLOOKUP($B501,[1]queries!$A$2:$V$697,BC$1,FALSE)</f>
        <v>1</v>
      </c>
      <c r="BD501" s="3">
        <f>VLOOKUP($B501,[1]queries!$A$2:$V$697,BD$1,FALSE)</f>
        <v>0</v>
      </c>
      <c r="BE501" s="3">
        <f>VLOOKUP($B501,[1]queries!$A$2:$V$697,BE$1,FALSE)</f>
        <v>1</v>
      </c>
      <c r="BF501" s="3">
        <f>VLOOKUP($B501,[1]queries!$A$2:$V$697,BF$1,FALSE)</f>
        <v>3</v>
      </c>
      <c r="BG501" s="3">
        <f>VLOOKUP($B501,[1]queries!$A$2:$V$697,BG$1,FALSE)</f>
        <v>0</v>
      </c>
      <c r="BH501" s="3">
        <f>VLOOKUP($B501,[1]queries!$A$2:$V$697,BH$1,FALSE)</f>
        <v>3</v>
      </c>
      <c r="BI501" s="3">
        <f>VLOOKUP($B501,[1]queries!$A$2:$V$697,BI$1,FALSE)</f>
        <v>0</v>
      </c>
      <c r="BJ501" s="3">
        <f>VLOOKUP($B501,[1]queries!$A$2:$V$697,BJ$1,FALSE)</f>
        <v>2</v>
      </c>
      <c r="BK501" s="3">
        <f>VLOOKUP($B501,[1]queries!$A$2:$V$697,BK$1,FALSE)</f>
        <v>0</v>
      </c>
      <c r="BL501" s="3">
        <f>VLOOKUP($B501,[1]queries!$A$2:$V$697,BL$1,FALSE)</f>
        <v>0</v>
      </c>
      <c r="BM501" s="3">
        <f>VLOOKUP($B501,[1]queries!$A$2:$V$697,BM$1,FALSE)</f>
        <v>0</v>
      </c>
      <c r="BN501" s="3">
        <f>VLOOKUP($B501,[1]queries!$A$2:$V$697,BN$1,FALSE)</f>
        <v>0</v>
      </c>
      <c r="BO501" s="3">
        <f>VLOOKUP($B501,[1]queries!$A$2:$V$697,BO$1,FALSE)</f>
        <v>0</v>
      </c>
      <c r="BP501" s="3">
        <f>VLOOKUP($B501,[1]queries!$A$2:$V$697,BP$1,FALSE)</f>
        <v>0</v>
      </c>
      <c r="BQ501" s="3" t="str">
        <f>VLOOKUP($B501,[1]queries!$A$2:$V$697,BQ$1,FALSE)</f>
        <v/>
      </c>
      <c r="BR501" s="3" t="str">
        <f>VLOOKUP($B501,[1]queries!$A$2:$V$697,BR$1,FALSE)</f>
        <v/>
      </c>
    </row>
    <row r="502" spans="1:70" x14ac:dyDescent="0.2">
      <c r="A502" s="1">
        <v>501</v>
      </c>
      <c r="B502" t="s">
        <v>554</v>
      </c>
      <c r="C502">
        <v>0.66700000000000004</v>
      </c>
      <c r="D502">
        <v>0.66700000000000004</v>
      </c>
      <c r="E502">
        <v>0.66700000000000004</v>
      </c>
      <c r="F502">
        <v>0.66700000000000004</v>
      </c>
      <c r="G502">
        <v>0.66700000000000004</v>
      </c>
      <c r="H502">
        <v>0.66700000000000004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480</v>
      </c>
      <c r="O502">
        <v>73</v>
      </c>
      <c r="P502">
        <v>553</v>
      </c>
      <c r="Q502">
        <v>20610</v>
      </c>
      <c r="R502">
        <v>0.66700000000000004</v>
      </c>
      <c r="S502">
        <v>0.66700000000000004</v>
      </c>
      <c r="T502">
        <v>0.66700000000000004</v>
      </c>
      <c r="U502">
        <v>0.66700000000000004</v>
      </c>
      <c r="V502">
        <v>0.66700000000000004</v>
      </c>
      <c r="W502">
        <v>0.66700000000000004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452</v>
      </c>
      <c r="AD502">
        <v>73</v>
      </c>
      <c r="AE502">
        <v>525</v>
      </c>
      <c r="AF502">
        <v>14849</v>
      </c>
      <c r="AG502">
        <v>0.66700000000000004</v>
      </c>
      <c r="AH502">
        <v>0.66700000000000004</v>
      </c>
      <c r="AI502">
        <v>0.66700000000000004</v>
      </c>
      <c r="AJ502">
        <v>0.66700000000000004</v>
      </c>
      <c r="AK502">
        <v>0.66700000000000004</v>
      </c>
      <c r="AL502">
        <v>0.66700000000000004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456</v>
      </c>
      <c r="AS502">
        <v>121</v>
      </c>
      <c r="AT502">
        <v>577</v>
      </c>
      <c r="AU502">
        <v>21510</v>
      </c>
      <c r="AV502">
        <f t="shared" si="22"/>
        <v>0.55566666666666664</v>
      </c>
      <c r="AW502">
        <f t="shared" si="23"/>
        <v>0.55566666666666664</v>
      </c>
      <c r="AX502">
        <f t="shared" si="24"/>
        <v>0.55566666666666664</v>
      </c>
      <c r="AY502" s="3" t="str">
        <f>VLOOKUP($B502,[1]queries!$A$2:$V$697,AY$1,FALSE)</f>
        <v>airport</v>
      </c>
      <c r="AZ502" s="3" t="str">
        <f>VLOOKUP($B502,[1]queries!$A$2:$V$697,AZ$1,FALSE)</f>
        <v>SELECT iata_code, icao_code, airport_name, standard_timezone, city, nation FROM airport WHERE icao_code = 'DABB' AND airport_name = 'Rabah Bitat Airport (Les Salines Airport)'</v>
      </c>
      <c r="BA502" s="3" t="str">
        <f>VLOOKUP($B502,[1]queries!$A$2:$V$697,BA$1,FALSE)</f>
        <v>List the iata_code, icao_code, airport_name, standard_timezone, city and nation of airports WHERE icao_code is equal to DABB and airport_name is equal to Rabah Bitat Airport (Les Salines Airport)</v>
      </c>
      <c r="BB502" s="3">
        <f>VLOOKUP($B502,[1]queries!$A$2:$V$697,BB$1,FALSE)</f>
        <v>1</v>
      </c>
      <c r="BC502" s="3">
        <f>VLOOKUP($B502,[1]queries!$A$2:$V$697,BC$1,FALSE)</f>
        <v>6</v>
      </c>
      <c r="BD502" s="3">
        <f>VLOOKUP($B502,[1]queries!$A$2:$V$697,BD$1,FALSE)</f>
        <v>0</v>
      </c>
      <c r="BE502" s="3">
        <f>VLOOKUP($B502,[1]queries!$A$2:$V$697,BE$1,FALSE)</f>
        <v>6</v>
      </c>
      <c r="BF502" s="3">
        <f>VLOOKUP($B502,[1]queries!$A$2:$V$697,BF$1,FALSE)</f>
        <v>1</v>
      </c>
      <c r="BG502" s="3">
        <f>VLOOKUP($B502,[1]queries!$A$2:$V$697,BG$1,FALSE)</f>
        <v>0</v>
      </c>
      <c r="BH502" s="3">
        <f>VLOOKUP($B502,[1]queries!$A$2:$V$697,BH$1,FALSE)</f>
        <v>2</v>
      </c>
      <c r="BI502" s="3">
        <f>VLOOKUP($B502,[1]queries!$A$2:$V$697,BI$1,FALSE)</f>
        <v>0</v>
      </c>
      <c r="BJ502" s="3">
        <f>VLOOKUP($B502,[1]queries!$A$2:$V$697,BJ$1,FALSE)</f>
        <v>0</v>
      </c>
      <c r="BK502" s="3">
        <f>VLOOKUP($B502,[1]queries!$A$2:$V$697,BK$1,FALSE)</f>
        <v>0</v>
      </c>
      <c r="BL502" s="3">
        <f>VLOOKUP($B502,[1]queries!$A$2:$V$697,BL$1,FALSE)</f>
        <v>0</v>
      </c>
      <c r="BM502" s="3">
        <f>VLOOKUP($B502,[1]queries!$A$2:$V$697,BM$1,FALSE)</f>
        <v>0</v>
      </c>
      <c r="BN502" s="3">
        <f>VLOOKUP($B502,[1]queries!$A$2:$V$697,BN$1,FALSE)</f>
        <v>0</v>
      </c>
      <c r="BO502" s="3">
        <f>VLOOKUP($B502,[1]queries!$A$2:$V$697,BO$1,FALSE)</f>
        <v>0</v>
      </c>
      <c r="BP502" s="3">
        <f>VLOOKUP($B502,[1]queries!$A$2:$V$697,BP$1,FALSE)</f>
        <v>0</v>
      </c>
      <c r="BQ502" s="3" t="str">
        <f>VLOOKUP($B502,[1]queries!$A$2:$V$697,BQ$1,FALSE)</f>
        <v/>
      </c>
      <c r="BR502" s="3" t="str">
        <f>VLOOKUP($B502,[1]queries!$A$2:$V$697,BR$1,FALSE)</f>
        <v/>
      </c>
    </row>
    <row r="503" spans="1:70" x14ac:dyDescent="0.2">
      <c r="A503" s="1">
        <v>502</v>
      </c>
      <c r="B503" t="s">
        <v>555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453</v>
      </c>
      <c r="O503">
        <v>64</v>
      </c>
      <c r="P503">
        <v>517</v>
      </c>
      <c r="Q503">
        <v>18433</v>
      </c>
      <c r="R503">
        <v>0.5</v>
      </c>
      <c r="S503">
        <v>0.5</v>
      </c>
      <c r="T503">
        <v>0.5</v>
      </c>
      <c r="U503">
        <v>0.5</v>
      </c>
      <c r="V503">
        <v>0.5</v>
      </c>
      <c r="W503">
        <v>0.5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431</v>
      </c>
      <c r="AD503">
        <v>65</v>
      </c>
      <c r="AE503">
        <v>496</v>
      </c>
      <c r="AF503">
        <v>15224</v>
      </c>
      <c r="AG503">
        <v>0.5</v>
      </c>
      <c r="AH503">
        <v>0.5</v>
      </c>
      <c r="AI503">
        <v>0.5</v>
      </c>
      <c r="AJ503">
        <v>0.5</v>
      </c>
      <c r="AK503">
        <v>0.5</v>
      </c>
      <c r="AL503">
        <v>0.5</v>
      </c>
      <c r="AM503">
        <v>1</v>
      </c>
      <c r="AN503">
        <v>0</v>
      </c>
      <c r="AO503">
        <v>0</v>
      </c>
      <c r="AP503">
        <v>0</v>
      </c>
      <c r="AQ503">
        <v>2</v>
      </c>
      <c r="AR503">
        <v>431</v>
      </c>
      <c r="AS503">
        <v>65</v>
      </c>
      <c r="AT503">
        <v>496</v>
      </c>
      <c r="AU503">
        <v>17224</v>
      </c>
      <c r="AV503">
        <f t="shared" si="22"/>
        <v>0.5</v>
      </c>
      <c r="AW503">
        <f t="shared" si="23"/>
        <v>0.5</v>
      </c>
      <c r="AX503">
        <f t="shared" si="24"/>
        <v>0.5</v>
      </c>
      <c r="AY503" s="3" t="str">
        <f>VLOOKUP($B503,[1]queries!$A$2:$V$697,AY$1,FALSE)</f>
        <v>airport</v>
      </c>
      <c r="AZ503" s="3" t="str">
        <f>VLOOKUP($B503,[1]queries!$A$2:$V$697,AZ$1,FALSE)</f>
        <v>SELECT iata_code, icao_code, airport_name, standard_timezone, city, nation FROM airport WHERE icao_code = 'HCAD' AND airport_name = 'Adado Airport'</v>
      </c>
      <c r="BA503" s="3" t="str">
        <f>VLOOKUP($B503,[1]queries!$A$2:$V$697,BA$1,FALSE)</f>
        <v>List the iata_code, icao_code, airport_name, standard_timezone, city and nation of airports WHERE icao_code is equal to HCAD and airport_name is equal to Adado Airport</v>
      </c>
      <c r="BB503" s="3">
        <f>VLOOKUP($B503,[1]queries!$A$2:$V$697,BB$1,FALSE)</f>
        <v>1</v>
      </c>
      <c r="BC503" s="3">
        <f>VLOOKUP($B503,[1]queries!$A$2:$V$697,BC$1,FALSE)</f>
        <v>6</v>
      </c>
      <c r="BD503" s="3">
        <f>VLOOKUP($B503,[1]queries!$A$2:$V$697,BD$1,FALSE)</f>
        <v>0</v>
      </c>
      <c r="BE503" s="3">
        <f>VLOOKUP($B503,[1]queries!$A$2:$V$697,BE$1,FALSE)</f>
        <v>6</v>
      </c>
      <c r="BF503" s="3">
        <f>VLOOKUP($B503,[1]queries!$A$2:$V$697,BF$1,FALSE)</f>
        <v>1</v>
      </c>
      <c r="BG503" s="3">
        <f>VLOOKUP($B503,[1]queries!$A$2:$V$697,BG$1,FALSE)</f>
        <v>0</v>
      </c>
      <c r="BH503" s="3">
        <f>VLOOKUP($B503,[1]queries!$A$2:$V$697,BH$1,FALSE)</f>
        <v>2</v>
      </c>
      <c r="BI503" s="3">
        <f>VLOOKUP($B503,[1]queries!$A$2:$V$697,BI$1,FALSE)</f>
        <v>0</v>
      </c>
      <c r="BJ503" s="3">
        <f>VLOOKUP($B503,[1]queries!$A$2:$V$697,BJ$1,FALSE)</f>
        <v>0</v>
      </c>
      <c r="BK503" s="3">
        <f>VLOOKUP($B503,[1]queries!$A$2:$V$697,BK$1,FALSE)</f>
        <v>0</v>
      </c>
      <c r="BL503" s="3">
        <f>VLOOKUP($B503,[1]queries!$A$2:$V$697,BL$1,FALSE)</f>
        <v>0</v>
      </c>
      <c r="BM503" s="3">
        <f>VLOOKUP($B503,[1]queries!$A$2:$V$697,BM$1,FALSE)</f>
        <v>0</v>
      </c>
      <c r="BN503" s="3">
        <f>VLOOKUP($B503,[1]queries!$A$2:$V$697,BN$1,FALSE)</f>
        <v>0</v>
      </c>
      <c r="BO503" s="3">
        <f>VLOOKUP($B503,[1]queries!$A$2:$V$697,BO$1,FALSE)</f>
        <v>0</v>
      </c>
      <c r="BP503" s="3">
        <f>VLOOKUP($B503,[1]queries!$A$2:$V$697,BP$1,FALSE)</f>
        <v>0</v>
      </c>
      <c r="BQ503" s="3" t="str">
        <f>VLOOKUP($B503,[1]queries!$A$2:$V$697,BQ$1,FALSE)</f>
        <v/>
      </c>
      <c r="BR503" s="3" t="str">
        <f>VLOOKUP($B503,[1]queries!$A$2:$V$697,BR$1,FALSE)</f>
        <v/>
      </c>
    </row>
    <row r="504" spans="1:70" x14ac:dyDescent="0.2">
      <c r="A504" s="1">
        <v>503</v>
      </c>
      <c r="B504" t="s">
        <v>556</v>
      </c>
      <c r="C504">
        <v>0.83299999999999996</v>
      </c>
      <c r="D504">
        <v>0.83299999999999996</v>
      </c>
      <c r="E504">
        <v>0.83299999999999996</v>
      </c>
      <c r="F504">
        <v>0.83299999999999996</v>
      </c>
      <c r="G504">
        <v>0.83299999999999996</v>
      </c>
      <c r="H504">
        <v>0.83299999999999996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458</v>
      </c>
      <c r="O504">
        <v>65</v>
      </c>
      <c r="P504">
        <v>523</v>
      </c>
      <c r="Q504">
        <v>14473</v>
      </c>
      <c r="R504">
        <v>0.83299999999999996</v>
      </c>
      <c r="S504">
        <v>0.83299999999999996</v>
      </c>
      <c r="T504">
        <v>0.83299999999999996</v>
      </c>
      <c r="U504">
        <v>0.83299999999999996</v>
      </c>
      <c r="V504">
        <v>0.83299999999999996</v>
      </c>
      <c r="W504">
        <v>0.83299999999999996</v>
      </c>
      <c r="X504">
        <v>1</v>
      </c>
      <c r="Y504">
        <v>0</v>
      </c>
      <c r="Z504">
        <v>0</v>
      </c>
      <c r="AA504">
        <v>0</v>
      </c>
      <c r="AB504">
        <v>2</v>
      </c>
      <c r="AC504">
        <v>434</v>
      </c>
      <c r="AD504">
        <v>65</v>
      </c>
      <c r="AE504">
        <v>499</v>
      </c>
      <c r="AF504">
        <v>18732</v>
      </c>
      <c r="AG504">
        <v>0.83299999999999996</v>
      </c>
      <c r="AH504">
        <v>0.83299999999999996</v>
      </c>
      <c r="AI504">
        <v>0.83299999999999996</v>
      </c>
      <c r="AJ504">
        <v>0.83299999999999996</v>
      </c>
      <c r="AK504">
        <v>0.83299999999999996</v>
      </c>
      <c r="AL504">
        <v>0.83299999999999996</v>
      </c>
      <c r="AM504">
        <v>1</v>
      </c>
      <c r="AN504">
        <v>0</v>
      </c>
      <c r="AO504">
        <v>0</v>
      </c>
      <c r="AP504">
        <v>0</v>
      </c>
      <c r="AQ504">
        <v>2</v>
      </c>
      <c r="AR504">
        <v>434</v>
      </c>
      <c r="AS504">
        <v>65</v>
      </c>
      <c r="AT504">
        <v>499</v>
      </c>
      <c r="AU504">
        <v>14422</v>
      </c>
      <c r="AV504">
        <f t="shared" si="22"/>
        <v>0.61099999999999999</v>
      </c>
      <c r="AW504">
        <f t="shared" si="23"/>
        <v>0.61099999999999999</v>
      </c>
      <c r="AX504">
        <f t="shared" si="24"/>
        <v>0.61099999999999999</v>
      </c>
      <c r="AY504" s="3" t="str">
        <f>VLOOKUP($B504,[1]queries!$A$2:$V$697,AY$1,FALSE)</f>
        <v>airport</v>
      </c>
      <c r="AZ504" s="3" t="str">
        <f>VLOOKUP($B504,[1]queries!$A$2:$V$697,AZ$1,FALSE)</f>
        <v>SELECT iata_code, icao_code, airport_name, standard_timezone, city, nation FROM airport WHERE icao_code = 'HEAR' AND airport_name = 'El Arish International Airport'</v>
      </c>
      <c r="BA504" s="3" t="str">
        <f>VLOOKUP($B504,[1]queries!$A$2:$V$697,BA$1,FALSE)</f>
        <v>List the iata_code, icao_code, airport_name, standard_timezone, city and nation of airports WHERE icao_code is equal to HEAR and airport_name is equal to El Arish International Airport</v>
      </c>
      <c r="BB504" s="3">
        <f>VLOOKUP($B504,[1]queries!$A$2:$V$697,BB$1,FALSE)</f>
        <v>1</v>
      </c>
      <c r="BC504" s="3">
        <f>VLOOKUP($B504,[1]queries!$A$2:$V$697,BC$1,FALSE)</f>
        <v>6</v>
      </c>
      <c r="BD504" s="3">
        <f>VLOOKUP($B504,[1]queries!$A$2:$V$697,BD$1,FALSE)</f>
        <v>0</v>
      </c>
      <c r="BE504" s="3">
        <f>VLOOKUP($B504,[1]queries!$A$2:$V$697,BE$1,FALSE)</f>
        <v>6</v>
      </c>
      <c r="BF504" s="3">
        <f>VLOOKUP($B504,[1]queries!$A$2:$V$697,BF$1,FALSE)</f>
        <v>1</v>
      </c>
      <c r="BG504" s="3">
        <f>VLOOKUP($B504,[1]queries!$A$2:$V$697,BG$1,FALSE)</f>
        <v>0</v>
      </c>
      <c r="BH504" s="3">
        <f>VLOOKUP($B504,[1]queries!$A$2:$V$697,BH$1,FALSE)</f>
        <v>2</v>
      </c>
      <c r="BI504" s="3">
        <f>VLOOKUP($B504,[1]queries!$A$2:$V$697,BI$1,FALSE)</f>
        <v>0</v>
      </c>
      <c r="BJ504" s="3">
        <f>VLOOKUP($B504,[1]queries!$A$2:$V$697,BJ$1,FALSE)</f>
        <v>0</v>
      </c>
      <c r="BK504" s="3">
        <f>VLOOKUP($B504,[1]queries!$A$2:$V$697,BK$1,FALSE)</f>
        <v>0</v>
      </c>
      <c r="BL504" s="3">
        <f>VLOOKUP($B504,[1]queries!$A$2:$V$697,BL$1,FALSE)</f>
        <v>0</v>
      </c>
      <c r="BM504" s="3">
        <f>VLOOKUP($B504,[1]queries!$A$2:$V$697,BM$1,FALSE)</f>
        <v>0</v>
      </c>
      <c r="BN504" s="3">
        <f>VLOOKUP($B504,[1]queries!$A$2:$V$697,BN$1,FALSE)</f>
        <v>0</v>
      </c>
      <c r="BO504" s="3">
        <f>VLOOKUP($B504,[1]queries!$A$2:$V$697,BO$1,FALSE)</f>
        <v>0</v>
      </c>
      <c r="BP504" s="3">
        <f>VLOOKUP($B504,[1]queries!$A$2:$V$697,BP$1,FALSE)</f>
        <v>0</v>
      </c>
      <c r="BQ504" s="3" t="str">
        <f>VLOOKUP($B504,[1]queries!$A$2:$V$697,BQ$1,FALSE)</f>
        <v/>
      </c>
      <c r="BR504" s="3" t="str">
        <f>VLOOKUP($B504,[1]queries!$A$2:$V$697,BR$1,FALSE)</f>
        <v/>
      </c>
    </row>
    <row r="505" spans="1:70" x14ac:dyDescent="0.2">
      <c r="A505" s="1">
        <v>504</v>
      </c>
      <c r="B505" t="s">
        <v>557</v>
      </c>
      <c r="C505">
        <v>0.66700000000000004</v>
      </c>
      <c r="D505">
        <v>0.66700000000000004</v>
      </c>
      <c r="E505">
        <v>0.66700000000000004</v>
      </c>
      <c r="F505">
        <v>0.66700000000000004</v>
      </c>
      <c r="G505">
        <v>0.66700000000000004</v>
      </c>
      <c r="H505">
        <v>0.66700000000000004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457</v>
      </c>
      <c r="O505">
        <v>66</v>
      </c>
      <c r="P505">
        <v>523</v>
      </c>
      <c r="Q505">
        <v>18346</v>
      </c>
      <c r="R505">
        <v>0.66700000000000004</v>
      </c>
      <c r="S505">
        <v>0.66700000000000004</v>
      </c>
      <c r="T505">
        <v>0.66700000000000004</v>
      </c>
      <c r="U505">
        <v>0.66700000000000004</v>
      </c>
      <c r="V505">
        <v>0.66700000000000004</v>
      </c>
      <c r="W505">
        <v>0.66700000000000004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432</v>
      </c>
      <c r="AD505">
        <v>64</v>
      </c>
      <c r="AE505">
        <v>496</v>
      </c>
      <c r="AF505">
        <v>16330</v>
      </c>
      <c r="AG505">
        <v>0.66700000000000004</v>
      </c>
      <c r="AH505">
        <v>0.66700000000000004</v>
      </c>
      <c r="AI505">
        <v>0.66700000000000004</v>
      </c>
      <c r="AJ505">
        <v>0.66700000000000004</v>
      </c>
      <c r="AK505">
        <v>0.66700000000000004</v>
      </c>
      <c r="AL505">
        <v>0.66700000000000004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432</v>
      </c>
      <c r="AS505">
        <v>64</v>
      </c>
      <c r="AT505">
        <v>496</v>
      </c>
      <c r="AU505">
        <v>17204</v>
      </c>
      <c r="AV505">
        <f t="shared" si="22"/>
        <v>0.55566666666666664</v>
      </c>
      <c r="AW505">
        <f t="shared" si="23"/>
        <v>0.55566666666666664</v>
      </c>
      <c r="AX505">
        <f t="shared" si="24"/>
        <v>0.55566666666666664</v>
      </c>
      <c r="AY505" s="3" t="str">
        <f>VLOOKUP($B505,[1]queries!$A$2:$V$697,AY$1,FALSE)</f>
        <v>airport</v>
      </c>
      <c r="AZ505" s="3" t="str">
        <f>VLOOKUP($B505,[1]queries!$A$2:$V$697,AZ$1,FALSE)</f>
        <v>SELECT iata_code, icao_code, airport_name, standard_timezone, city, nation FROM airport WHERE icao_code = 'YARY' AND airport_name = 'Arrabury Airport'</v>
      </c>
      <c r="BA505" s="3" t="str">
        <f>VLOOKUP($B505,[1]queries!$A$2:$V$697,BA$1,FALSE)</f>
        <v>List the iata_code, icao_code, airport_name, standard_timezone, city and nation of airports WHERE icao_code is equal to YARY and airport_name is equal to Arrabury Airport</v>
      </c>
      <c r="BB505" s="3">
        <f>VLOOKUP($B505,[1]queries!$A$2:$V$697,BB$1,FALSE)</f>
        <v>1</v>
      </c>
      <c r="BC505" s="3">
        <f>VLOOKUP($B505,[1]queries!$A$2:$V$697,BC$1,FALSE)</f>
        <v>6</v>
      </c>
      <c r="BD505" s="3">
        <f>VLOOKUP($B505,[1]queries!$A$2:$V$697,BD$1,FALSE)</f>
        <v>0</v>
      </c>
      <c r="BE505" s="3">
        <f>VLOOKUP($B505,[1]queries!$A$2:$V$697,BE$1,FALSE)</f>
        <v>6</v>
      </c>
      <c r="BF505" s="3">
        <f>VLOOKUP($B505,[1]queries!$A$2:$V$697,BF$1,FALSE)</f>
        <v>1</v>
      </c>
      <c r="BG505" s="3">
        <f>VLOOKUP($B505,[1]queries!$A$2:$V$697,BG$1,FALSE)</f>
        <v>0</v>
      </c>
      <c r="BH505" s="3">
        <f>VLOOKUP($B505,[1]queries!$A$2:$V$697,BH$1,FALSE)</f>
        <v>2</v>
      </c>
      <c r="BI505" s="3">
        <f>VLOOKUP($B505,[1]queries!$A$2:$V$697,BI$1,FALSE)</f>
        <v>0</v>
      </c>
      <c r="BJ505" s="3">
        <f>VLOOKUP($B505,[1]queries!$A$2:$V$697,BJ$1,FALSE)</f>
        <v>0</v>
      </c>
      <c r="BK505" s="3">
        <f>VLOOKUP($B505,[1]queries!$A$2:$V$697,BK$1,FALSE)</f>
        <v>0</v>
      </c>
      <c r="BL505" s="3">
        <f>VLOOKUP($B505,[1]queries!$A$2:$V$697,BL$1,FALSE)</f>
        <v>0</v>
      </c>
      <c r="BM505" s="3">
        <f>VLOOKUP($B505,[1]queries!$A$2:$V$697,BM$1,FALSE)</f>
        <v>0</v>
      </c>
      <c r="BN505" s="3">
        <f>VLOOKUP($B505,[1]queries!$A$2:$V$697,BN$1,FALSE)</f>
        <v>0</v>
      </c>
      <c r="BO505" s="3">
        <f>VLOOKUP($B505,[1]queries!$A$2:$V$697,BO$1,FALSE)</f>
        <v>0</v>
      </c>
      <c r="BP505" s="3">
        <f>VLOOKUP($B505,[1]queries!$A$2:$V$697,BP$1,FALSE)</f>
        <v>0</v>
      </c>
      <c r="BQ505" s="3" t="str">
        <f>VLOOKUP($B505,[1]queries!$A$2:$V$697,BQ$1,FALSE)</f>
        <v/>
      </c>
      <c r="BR505" s="3" t="str">
        <f>VLOOKUP($B505,[1]queries!$A$2:$V$697,BR$1,FALSE)</f>
        <v/>
      </c>
    </row>
    <row r="506" spans="1:70" x14ac:dyDescent="0.2">
      <c r="A506" s="1">
        <v>505</v>
      </c>
      <c r="B506" t="s">
        <v>558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2</v>
      </c>
      <c r="AC506">
        <v>387</v>
      </c>
      <c r="AD506">
        <v>55</v>
      </c>
      <c r="AE506">
        <v>442</v>
      </c>
      <c r="AF506">
        <v>3165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2</v>
      </c>
      <c r="AR506">
        <v>406</v>
      </c>
      <c r="AS506">
        <v>36</v>
      </c>
      <c r="AT506">
        <v>442</v>
      </c>
      <c r="AU506">
        <v>3396</v>
      </c>
      <c r="AV506" t="str">
        <f t="shared" si="22"/>
        <v/>
      </c>
      <c r="AW506">
        <f t="shared" si="23"/>
        <v>0.33333333333333331</v>
      </c>
      <c r="AX506">
        <f t="shared" si="24"/>
        <v>0.33333333333333331</v>
      </c>
      <c r="AY506" s="3" t="str">
        <f>VLOOKUP($B506,[1]queries!$A$2:$V$697,AY$1,FALSE)</f>
        <v>mondial_geo</v>
      </c>
      <c r="AZ506" s="3" t="str">
        <f>VLOOKUP($B506,[1]queries!$A$2:$V$697,AZ$1,FALSE)</f>
        <v>SELECT T1.Islands FROM island AS T1 INNER JOIN mountainOnIsland AS T2 ON T1.Name = T2.Island where t2.mountain ='Rinjani'</v>
      </c>
      <c r="BA506" s="3" t="str">
        <f>VLOOKUP($B506,[1]queries!$A$2:$V$697,BA$1,FALSE)</f>
        <v>In which group of islands is Rinjani Mountain located?</v>
      </c>
      <c r="BB506" s="3">
        <f>VLOOKUP($B506,[1]queries!$A$2:$V$697,BB$1,FALSE)</f>
        <v>1</v>
      </c>
      <c r="BC506" s="3">
        <f>VLOOKUP($B506,[1]queries!$A$2:$V$697,BC$1,FALSE)</f>
        <v>1</v>
      </c>
      <c r="BD506" s="3">
        <f>VLOOKUP($B506,[1]queries!$A$2:$V$697,BD$1,FALSE)</f>
        <v>0</v>
      </c>
      <c r="BE506" s="3">
        <f>VLOOKUP($B506,[1]queries!$A$2:$V$697,BE$1,FALSE)</f>
        <v>1</v>
      </c>
      <c r="BF506" s="3">
        <f>VLOOKUP($B506,[1]queries!$A$2:$V$697,BF$1,FALSE)</f>
        <v>2</v>
      </c>
      <c r="BG506" s="3">
        <f>VLOOKUP($B506,[1]queries!$A$2:$V$697,BG$1,FALSE)</f>
        <v>0</v>
      </c>
      <c r="BH506" s="3">
        <f>VLOOKUP($B506,[1]queries!$A$2:$V$697,BH$1,FALSE)</f>
        <v>2</v>
      </c>
      <c r="BI506" s="3">
        <f>VLOOKUP($B506,[1]queries!$A$2:$V$697,BI$1,FALSE)</f>
        <v>0</v>
      </c>
      <c r="BJ506" s="3">
        <f>VLOOKUP($B506,[1]queries!$A$2:$V$697,BJ$1,FALSE)</f>
        <v>1</v>
      </c>
      <c r="BK506" s="3">
        <f>VLOOKUP($B506,[1]queries!$A$2:$V$697,BK$1,FALSE)</f>
        <v>0</v>
      </c>
      <c r="BL506" s="3">
        <f>VLOOKUP($B506,[1]queries!$A$2:$V$697,BL$1,FALSE)</f>
        <v>0</v>
      </c>
      <c r="BM506" s="3">
        <f>VLOOKUP($B506,[1]queries!$A$2:$V$697,BM$1,FALSE)</f>
        <v>0</v>
      </c>
      <c r="BN506" s="3">
        <f>VLOOKUP($B506,[1]queries!$A$2:$V$697,BN$1,FALSE)</f>
        <v>0</v>
      </c>
      <c r="BO506" s="3">
        <f>VLOOKUP($B506,[1]queries!$A$2:$V$697,BO$1,FALSE)</f>
        <v>0</v>
      </c>
      <c r="BP506" s="3">
        <f>VLOOKUP($B506,[1]queries!$A$2:$V$697,BP$1,FALSE)</f>
        <v>0</v>
      </c>
      <c r="BQ506" s="3" t="str">
        <f>VLOOKUP($B506,[1]queries!$A$2:$V$697,BQ$1,FALSE)</f>
        <v/>
      </c>
      <c r="BR506" s="3" t="str">
        <f>VLOOKUP($B506,[1]queries!$A$2:$V$697,BR$1,FALSE)</f>
        <v/>
      </c>
    </row>
    <row r="507" spans="1:70" x14ac:dyDescent="0.2">
      <c r="A507" s="1">
        <v>506</v>
      </c>
      <c r="B507" t="s">
        <v>559</v>
      </c>
      <c r="C507">
        <v>0.83299999999999996</v>
      </c>
      <c r="D507">
        <v>0.83299999999999996</v>
      </c>
      <c r="E507">
        <v>0.83299999999999996</v>
      </c>
      <c r="F507">
        <v>0.83299999999999996</v>
      </c>
      <c r="G507">
        <v>0.83299999999999996</v>
      </c>
      <c r="H507">
        <v>0.83299999999999996</v>
      </c>
      <c r="I507">
        <v>1</v>
      </c>
      <c r="J507">
        <v>0</v>
      </c>
      <c r="K507">
        <v>0</v>
      </c>
      <c r="L507">
        <v>0</v>
      </c>
      <c r="M507">
        <v>2</v>
      </c>
      <c r="N507">
        <v>455</v>
      </c>
      <c r="O507">
        <v>66</v>
      </c>
      <c r="P507">
        <v>521</v>
      </c>
      <c r="Q507">
        <v>18615</v>
      </c>
      <c r="R507">
        <v>0.83299999999999996</v>
      </c>
      <c r="S507">
        <v>0.83299999999999996</v>
      </c>
      <c r="T507">
        <v>0.83299999999999996</v>
      </c>
      <c r="U507">
        <v>0.83299999999999996</v>
      </c>
      <c r="V507">
        <v>0.83299999999999996</v>
      </c>
      <c r="W507">
        <v>0.83299999999999996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431</v>
      </c>
      <c r="AD507">
        <v>66</v>
      </c>
      <c r="AE507">
        <v>497</v>
      </c>
      <c r="AF507">
        <v>28638</v>
      </c>
      <c r="AG507">
        <v>0.83299999999999996</v>
      </c>
      <c r="AH507">
        <v>0.83299999999999996</v>
      </c>
      <c r="AI507">
        <v>0.83299999999999996</v>
      </c>
      <c r="AJ507">
        <v>0.83299999999999996</v>
      </c>
      <c r="AK507">
        <v>0.83299999999999996</v>
      </c>
      <c r="AL507">
        <v>0.83299999999999996</v>
      </c>
      <c r="AM507">
        <v>1</v>
      </c>
      <c r="AN507">
        <v>0</v>
      </c>
      <c r="AO507">
        <v>0</v>
      </c>
      <c r="AP507">
        <v>0</v>
      </c>
      <c r="AQ507">
        <v>2</v>
      </c>
      <c r="AR507">
        <v>431</v>
      </c>
      <c r="AS507">
        <v>107</v>
      </c>
      <c r="AT507">
        <v>538</v>
      </c>
      <c r="AU507">
        <v>26654</v>
      </c>
      <c r="AV507">
        <f t="shared" si="22"/>
        <v>0.61099999999999999</v>
      </c>
      <c r="AW507">
        <f t="shared" si="23"/>
        <v>0.61099999999999999</v>
      </c>
      <c r="AX507">
        <f t="shared" si="24"/>
        <v>0.61099999999999999</v>
      </c>
      <c r="AY507" s="3" t="str">
        <f>VLOOKUP($B507,[1]queries!$A$2:$V$697,AY$1,FALSE)</f>
        <v>airport</v>
      </c>
      <c r="AZ507" s="3" t="str">
        <f>VLOOKUP($B507,[1]queries!$A$2:$V$697,AZ$1,FALSE)</f>
        <v>SELECT iata_code, icao_code, airport_name, standard_timezone, city, nation FROM airport WHERE icao_code = 'NTGA' AND airport_name = 'Anaa Airport'</v>
      </c>
      <c r="BA507" s="3" t="str">
        <f>VLOOKUP($B507,[1]queries!$A$2:$V$697,BA$1,FALSE)</f>
        <v>List the iata_code, icao_code, airport_name, standard_timezone, city and nation of airports WHERE icao_code is equal to NTGA and airport_name is equal to Anaa Airport</v>
      </c>
      <c r="BB507" s="3">
        <f>VLOOKUP($B507,[1]queries!$A$2:$V$697,BB$1,FALSE)</f>
        <v>1</v>
      </c>
      <c r="BC507" s="3">
        <f>VLOOKUP($B507,[1]queries!$A$2:$V$697,BC$1,FALSE)</f>
        <v>6</v>
      </c>
      <c r="BD507" s="3">
        <f>VLOOKUP($B507,[1]queries!$A$2:$V$697,BD$1,FALSE)</f>
        <v>0</v>
      </c>
      <c r="BE507" s="3">
        <f>VLOOKUP($B507,[1]queries!$A$2:$V$697,BE$1,FALSE)</f>
        <v>6</v>
      </c>
      <c r="BF507" s="3">
        <f>VLOOKUP($B507,[1]queries!$A$2:$V$697,BF$1,FALSE)</f>
        <v>1</v>
      </c>
      <c r="BG507" s="3">
        <f>VLOOKUP($B507,[1]queries!$A$2:$V$697,BG$1,FALSE)</f>
        <v>0</v>
      </c>
      <c r="BH507" s="3">
        <f>VLOOKUP($B507,[1]queries!$A$2:$V$697,BH$1,FALSE)</f>
        <v>2</v>
      </c>
      <c r="BI507" s="3">
        <f>VLOOKUP($B507,[1]queries!$A$2:$V$697,BI$1,FALSE)</f>
        <v>0</v>
      </c>
      <c r="BJ507" s="3">
        <f>VLOOKUP($B507,[1]queries!$A$2:$V$697,BJ$1,FALSE)</f>
        <v>0</v>
      </c>
      <c r="BK507" s="3">
        <f>VLOOKUP($B507,[1]queries!$A$2:$V$697,BK$1,FALSE)</f>
        <v>0</v>
      </c>
      <c r="BL507" s="3">
        <f>VLOOKUP($B507,[1]queries!$A$2:$V$697,BL$1,FALSE)</f>
        <v>0</v>
      </c>
      <c r="BM507" s="3">
        <f>VLOOKUP($B507,[1]queries!$A$2:$V$697,BM$1,FALSE)</f>
        <v>0</v>
      </c>
      <c r="BN507" s="3">
        <f>VLOOKUP($B507,[1]queries!$A$2:$V$697,BN$1,FALSE)</f>
        <v>0</v>
      </c>
      <c r="BO507" s="3">
        <f>VLOOKUP($B507,[1]queries!$A$2:$V$697,BO$1,FALSE)</f>
        <v>0</v>
      </c>
      <c r="BP507" s="3">
        <f>VLOOKUP($B507,[1]queries!$A$2:$V$697,BP$1,FALSE)</f>
        <v>0</v>
      </c>
      <c r="BQ507" s="3" t="str">
        <f>VLOOKUP($B507,[1]queries!$A$2:$V$697,BQ$1,FALSE)</f>
        <v/>
      </c>
      <c r="BR507" s="3" t="str">
        <f>VLOOKUP($B507,[1]queries!$A$2:$V$697,BR$1,FALSE)</f>
        <v/>
      </c>
    </row>
    <row r="508" spans="1:70" x14ac:dyDescent="0.2">
      <c r="A508" s="1">
        <v>507</v>
      </c>
      <c r="B508" t="s">
        <v>560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2</v>
      </c>
      <c r="AC508">
        <v>345</v>
      </c>
      <c r="AD508">
        <v>4127</v>
      </c>
      <c r="AE508">
        <v>4472</v>
      </c>
      <c r="AF508">
        <v>15387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187</v>
      </c>
      <c r="AS508">
        <v>2</v>
      </c>
      <c r="AT508">
        <v>189</v>
      </c>
      <c r="AU508">
        <v>382</v>
      </c>
      <c r="AV508" t="str">
        <f t="shared" si="22"/>
        <v/>
      </c>
      <c r="AW508">
        <f t="shared" si="23"/>
        <v>0.33333333333333331</v>
      </c>
      <c r="AX508">
        <f t="shared" si="24"/>
        <v>0.33333333333333331</v>
      </c>
      <c r="AY508" s="3" t="str">
        <f>VLOOKUP($B508,[1]queries!$A$2:$V$697,AY$1,FALSE)</f>
        <v>mondial_geo</v>
      </c>
      <c r="AZ508" s="3" t="str">
        <f>VLOOKUP($B508,[1]queries!$A$2:$V$697,AZ$1,FALSE)</f>
        <v>SELECT T2.Percentage FROM country AS T1 INNER JOIN encompasses AS T2 ON T1.Code = T2.Country INNER JOIN continent AS T3 ON T3.Name = T2.Continent WHERE T3.Name = 'Asia' AND T1.Name = 'Egypt'</v>
      </c>
      <c r="BA508" s="3" t="str">
        <f>VLOOKUP($B508,[1]queries!$A$2:$V$697,BA$1,FALSE)</f>
        <v>What is the area of Egypt as a percentage of Asia?</v>
      </c>
      <c r="BB508" s="3">
        <f>VLOOKUP($B508,[1]queries!$A$2:$V$697,BB$1,FALSE)</f>
        <v>1</v>
      </c>
      <c r="BC508" s="3">
        <f>VLOOKUP($B508,[1]queries!$A$2:$V$697,BC$1,FALSE)</f>
        <v>1</v>
      </c>
      <c r="BD508" s="3">
        <f>VLOOKUP($B508,[1]queries!$A$2:$V$697,BD$1,FALSE)</f>
        <v>1</v>
      </c>
      <c r="BE508" s="3">
        <f>VLOOKUP($B508,[1]queries!$A$2:$V$697,BE$1,FALSE)</f>
        <v>0</v>
      </c>
      <c r="BF508" s="3">
        <f>VLOOKUP($B508,[1]queries!$A$2:$V$697,BF$1,FALSE)</f>
        <v>3</v>
      </c>
      <c r="BG508" s="3">
        <f>VLOOKUP($B508,[1]queries!$A$2:$V$697,BG$1,FALSE)</f>
        <v>0</v>
      </c>
      <c r="BH508" s="3">
        <f>VLOOKUP($B508,[1]queries!$A$2:$V$697,BH$1,FALSE)</f>
        <v>3</v>
      </c>
      <c r="BI508" s="3">
        <f>VLOOKUP($B508,[1]queries!$A$2:$V$697,BI$1,FALSE)</f>
        <v>0</v>
      </c>
      <c r="BJ508" s="3">
        <f>VLOOKUP($B508,[1]queries!$A$2:$V$697,BJ$1,FALSE)</f>
        <v>2</v>
      </c>
      <c r="BK508" s="3">
        <f>VLOOKUP($B508,[1]queries!$A$2:$V$697,BK$1,FALSE)</f>
        <v>0</v>
      </c>
      <c r="BL508" s="3">
        <f>VLOOKUP($B508,[1]queries!$A$2:$V$697,BL$1,FALSE)</f>
        <v>0</v>
      </c>
      <c r="BM508" s="3">
        <f>VLOOKUP($B508,[1]queries!$A$2:$V$697,BM$1,FALSE)</f>
        <v>0</v>
      </c>
      <c r="BN508" s="3">
        <f>VLOOKUP($B508,[1]queries!$A$2:$V$697,BN$1,FALSE)</f>
        <v>0</v>
      </c>
      <c r="BO508" s="3">
        <f>VLOOKUP($B508,[1]queries!$A$2:$V$697,BO$1,FALSE)</f>
        <v>0</v>
      </c>
      <c r="BP508" s="3">
        <f>VLOOKUP($B508,[1]queries!$A$2:$V$697,BP$1,FALSE)</f>
        <v>0</v>
      </c>
      <c r="BQ508" s="3" t="str">
        <f>VLOOKUP($B508,[1]queries!$A$2:$V$697,BQ$1,FALSE)</f>
        <v/>
      </c>
      <c r="BR508" s="3" t="str">
        <f>VLOOKUP($B508,[1]queries!$A$2:$V$697,BR$1,FALSE)</f>
        <v/>
      </c>
    </row>
    <row r="509" spans="1:70" x14ac:dyDescent="0.2">
      <c r="A509" s="1">
        <v>508</v>
      </c>
      <c r="B509" t="s">
        <v>561</v>
      </c>
      <c r="C509">
        <v>0.66700000000000004</v>
      </c>
      <c r="D509">
        <v>0.66700000000000004</v>
      </c>
      <c r="E509">
        <v>0.66700000000000004</v>
      </c>
      <c r="F509">
        <v>0.66700000000000004</v>
      </c>
      <c r="G509">
        <v>0.66700000000000004</v>
      </c>
      <c r="H509">
        <v>0.66700000000000004</v>
      </c>
      <c r="I509">
        <v>1</v>
      </c>
      <c r="J509">
        <v>0</v>
      </c>
      <c r="K509">
        <v>0</v>
      </c>
      <c r="L509">
        <v>0</v>
      </c>
      <c r="M509">
        <v>2</v>
      </c>
      <c r="N509">
        <v>455</v>
      </c>
      <c r="O509">
        <v>107</v>
      </c>
      <c r="P509">
        <v>562</v>
      </c>
      <c r="Q509">
        <v>18126</v>
      </c>
      <c r="R509">
        <v>0.57099999999999995</v>
      </c>
      <c r="S509">
        <v>0.57099999999999995</v>
      </c>
      <c r="T509">
        <v>0.66700000000000004</v>
      </c>
      <c r="U509">
        <v>0.66700000000000004</v>
      </c>
      <c r="V509">
        <v>0.61499999999999999</v>
      </c>
      <c r="W509">
        <v>0.61499999999999999</v>
      </c>
      <c r="X509">
        <v>0.5</v>
      </c>
      <c r="Y509">
        <v>0</v>
      </c>
      <c r="Z509">
        <v>0</v>
      </c>
      <c r="AA509">
        <v>0</v>
      </c>
      <c r="AB509">
        <v>3</v>
      </c>
      <c r="AC509">
        <v>747</v>
      </c>
      <c r="AD509">
        <v>112</v>
      </c>
      <c r="AE509">
        <v>859</v>
      </c>
      <c r="AF509">
        <v>26939</v>
      </c>
      <c r="AG509">
        <v>0.66700000000000004</v>
      </c>
      <c r="AH509">
        <v>0.66700000000000004</v>
      </c>
      <c r="AI509">
        <v>0.66700000000000004</v>
      </c>
      <c r="AJ509">
        <v>0.66700000000000004</v>
      </c>
      <c r="AK509">
        <v>0.66700000000000004</v>
      </c>
      <c r="AL509">
        <v>0.66700000000000004</v>
      </c>
      <c r="AM509">
        <v>1</v>
      </c>
      <c r="AN509">
        <v>0</v>
      </c>
      <c r="AO509">
        <v>0</v>
      </c>
      <c r="AP509">
        <v>0</v>
      </c>
      <c r="AQ509">
        <v>2</v>
      </c>
      <c r="AR509">
        <v>429</v>
      </c>
      <c r="AS509">
        <v>107</v>
      </c>
      <c r="AT509">
        <v>536</v>
      </c>
      <c r="AU509">
        <v>17028</v>
      </c>
      <c r="AV509">
        <f t="shared" si="22"/>
        <v>0.55566666666666664</v>
      </c>
      <c r="AW509">
        <f t="shared" si="23"/>
        <v>0.37166666666666665</v>
      </c>
      <c r="AX509">
        <f t="shared" si="24"/>
        <v>0.55566666666666664</v>
      </c>
      <c r="AY509" s="3" t="str">
        <f>VLOOKUP($B509,[1]queries!$A$2:$V$697,AY$1,FALSE)</f>
        <v>airport</v>
      </c>
      <c r="AZ509" s="3" t="str">
        <f>VLOOKUP($B509,[1]queries!$A$2:$V$697,AZ$1,FALSE)</f>
        <v>SELECT iata_code, icao_code, airport_name, standard_timezone, city, nation FROM airport WHERE iata_code = 'AAE' AND nation = 'Algeria'</v>
      </c>
      <c r="BA509" s="3" t="str">
        <f>VLOOKUP($B509,[1]queries!$A$2:$V$697,BA$1,FALSE)</f>
        <v>List the iata_code, icao_code, airport_name, standard_timezone, city and nation of airports WHERE iata_code is equal to AAE and nation is equal to Algeria</v>
      </c>
      <c r="BB509" s="3">
        <f>VLOOKUP($B509,[1]queries!$A$2:$V$697,BB$1,FALSE)</f>
        <v>1</v>
      </c>
      <c r="BC509" s="3">
        <f>VLOOKUP($B509,[1]queries!$A$2:$V$697,BC$1,FALSE)</f>
        <v>6</v>
      </c>
      <c r="BD509" s="3">
        <f>VLOOKUP($B509,[1]queries!$A$2:$V$697,BD$1,FALSE)</f>
        <v>0</v>
      </c>
      <c r="BE509" s="3">
        <f>VLOOKUP($B509,[1]queries!$A$2:$V$697,BE$1,FALSE)</f>
        <v>6</v>
      </c>
      <c r="BF509" s="3">
        <f>VLOOKUP($B509,[1]queries!$A$2:$V$697,BF$1,FALSE)</f>
        <v>1</v>
      </c>
      <c r="BG509" s="3">
        <f>VLOOKUP($B509,[1]queries!$A$2:$V$697,BG$1,FALSE)</f>
        <v>0</v>
      </c>
      <c r="BH509" s="3">
        <f>VLOOKUP($B509,[1]queries!$A$2:$V$697,BH$1,FALSE)</f>
        <v>2</v>
      </c>
      <c r="BI509" s="3">
        <f>VLOOKUP($B509,[1]queries!$A$2:$V$697,BI$1,FALSE)</f>
        <v>0</v>
      </c>
      <c r="BJ509" s="3">
        <f>VLOOKUP($B509,[1]queries!$A$2:$V$697,BJ$1,FALSE)</f>
        <v>0</v>
      </c>
      <c r="BK509" s="3">
        <f>VLOOKUP($B509,[1]queries!$A$2:$V$697,BK$1,FALSE)</f>
        <v>0</v>
      </c>
      <c r="BL509" s="3">
        <f>VLOOKUP($B509,[1]queries!$A$2:$V$697,BL$1,FALSE)</f>
        <v>0</v>
      </c>
      <c r="BM509" s="3">
        <f>VLOOKUP($B509,[1]queries!$A$2:$V$697,BM$1,FALSE)</f>
        <v>0</v>
      </c>
      <c r="BN509" s="3">
        <f>VLOOKUP($B509,[1]queries!$A$2:$V$697,BN$1,FALSE)</f>
        <v>0</v>
      </c>
      <c r="BO509" s="3">
        <f>VLOOKUP($B509,[1]queries!$A$2:$V$697,BO$1,FALSE)</f>
        <v>0</v>
      </c>
      <c r="BP509" s="3">
        <f>VLOOKUP($B509,[1]queries!$A$2:$V$697,BP$1,FALSE)</f>
        <v>0</v>
      </c>
      <c r="BQ509" s="3" t="str">
        <f>VLOOKUP($B509,[1]queries!$A$2:$V$697,BQ$1,FALSE)</f>
        <v/>
      </c>
      <c r="BR509" s="3" t="str">
        <f>VLOOKUP($B509,[1]queries!$A$2:$V$697,BR$1,FALSE)</f>
        <v/>
      </c>
    </row>
    <row r="510" spans="1:70" x14ac:dyDescent="0.2">
      <c r="A510" s="1">
        <v>509</v>
      </c>
      <c r="B510" t="s">
        <v>562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0.5</v>
      </c>
      <c r="Y510">
        <v>0</v>
      </c>
      <c r="Z510">
        <v>0</v>
      </c>
      <c r="AA510">
        <v>0</v>
      </c>
      <c r="AB510">
        <v>3</v>
      </c>
      <c r="AC510">
        <v>290</v>
      </c>
      <c r="AD510">
        <v>38</v>
      </c>
      <c r="AE510">
        <v>328</v>
      </c>
      <c r="AF510">
        <v>3734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2</v>
      </c>
      <c r="AR510">
        <v>382</v>
      </c>
      <c r="AS510">
        <v>26</v>
      </c>
      <c r="AT510">
        <v>408</v>
      </c>
      <c r="AU510">
        <v>1370</v>
      </c>
      <c r="AV510" t="str">
        <f t="shared" si="22"/>
        <v/>
      </c>
      <c r="AW510">
        <f t="shared" si="23"/>
        <v>0.16666666666666666</v>
      </c>
      <c r="AX510">
        <f t="shared" si="24"/>
        <v>1</v>
      </c>
      <c r="AY510" s="3" t="str">
        <f>VLOOKUP($B510,[1]queries!$A$2:$V$697,AY$1,FALSE)</f>
        <v>mondial_geo</v>
      </c>
      <c r="AZ510" s="3" t="str">
        <f>VLOOKUP($B510,[1]queries!$A$2:$V$697,AZ$1,FALSE)</f>
        <v>SELECT DISTINCT T1.Name FROM country AS T1 INNER JOIN geo_mountain AS T2 ON T1.Code = T2.Country WHERE T2.Mountain = 'Cerro Chirripo'</v>
      </c>
      <c r="BA510" s="3" t="str">
        <f>VLOOKUP($B510,[1]queries!$A$2:$V$697,BA$1,FALSE)</f>
        <v>Which country is Mountain Cerro Chirripo located in? Give the full name of the country.</v>
      </c>
      <c r="BB510" s="3">
        <f>VLOOKUP($B510,[1]queries!$A$2:$V$697,BB$1,FALSE)</f>
        <v>1</v>
      </c>
      <c r="BC510" s="3">
        <f>VLOOKUP($B510,[1]queries!$A$2:$V$697,BC$1,FALSE)</f>
        <v>1</v>
      </c>
      <c r="BD510" s="3">
        <f>VLOOKUP($B510,[1]queries!$A$2:$V$697,BD$1,FALSE)</f>
        <v>0</v>
      </c>
      <c r="BE510" s="3">
        <f>VLOOKUP($B510,[1]queries!$A$2:$V$697,BE$1,FALSE)</f>
        <v>1</v>
      </c>
      <c r="BF510" s="3">
        <f>VLOOKUP($B510,[1]queries!$A$2:$V$697,BF$1,FALSE)</f>
        <v>2</v>
      </c>
      <c r="BG510" s="3">
        <f>VLOOKUP($B510,[1]queries!$A$2:$V$697,BG$1,FALSE)</f>
        <v>0</v>
      </c>
      <c r="BH510" s="3">
        <f>VLOOKUP($B510,[1]queries!$A$2:$V$697,BH$1,FALSE)</f>
        <v>2</v>
      </c>
      <c r="BI510" s="3">
        <f>VLOOKUP($B510,[1]queries!$A$2:$V$697,BI$1,FALSE)</f>
        <v>0</v>
      </c>
      <c r="BJ510" s="3">
        <f>VLOOKUP($B510,[1]queries!$A$2:$V$697,BJ$1,FALSE)</f>
        <v>1</v>
      </c>
      <c r="BK510" s="3">
        <f>VLOOKUP($B510,[1]queries!$A$2:$V$697,BK$1,FALSE)</f>
        <v>1</v>
      </c>
      <c r="BL510" s="3">
        <f>VLOOKUP($B510,[1]queries!$A$2:$V$697,BL$1,FALSE)</f>
        <v>0</v>
      </c>
      <c r="BM510" s="3">
        <f>VLOOKUP($B510,[1]queries!$A$2:$V$697,BM$1,FALSE)</f>
        <v>0</v>
      </c>
      <c r="BN510" s="3">
        <f>VLOOKUP($B510,[1]queries!$A$2:$V$697,BN$1,FALSE)</f>
        <v>0</v>
      </c>
      <c r="BO510" s="3">
        <f>VLOOKUP($B510,[1]queries!$A$2:$V$697,BO$1,FALSE)</f>
        <v>0</v>
      </c>
      <c r="BP510" s="3">
        <f>VLOOKUP($B510,[1]queries!$A$2:$V$697,BP$1,FALSE)</f>
        <v>0</v>
      </c>
      <c r="BQ510" s="3" t="str">
        <f>VLOOKUP($B510,[1]queries!$A$2:$V$697,BQ$1,FALSE)</f>
        <v/>
      </c>
      <c r="BR510" s="3" t="str">
        <f>VLOOKUP($B510,[1]queries!$A$2:$V$697,BR$1,FALSE)</f>
        <v/>
      </c>
    </row>
    <row r="511" spans="1:70" x14ac:dyDescent="0.2">
      <c r="A511" s="1">
        <v>510</v>
      </c>
      <c r="B511" t="s">
        <v>563</v>
      </c>
      <c r="C511">
        <v>0.66700000000000004</v>
      </c>
      <c r="D511">
        <v>0.66700000000000004</v>
      </c>
      <c r="E511">
        <v>0.66700000000000004</v>
      </c>
      <c r="F511">
        <v>0.66700000000000004</v>
      </c>
      <c r="G511">
        <v>0.66700000000000004</v>
      </c>
      <c r="H511">
        <v>0.66700000000000004</v>
      </c>
      <c r="I511">
        <v>1</v>
      </c>
      <c r="J511">
        <v>0</v>
      </c>
      <c r="K511">
        <v>0</v>
      </c>
      <c r="L511">
        <v>0</v>
      </c>
      <c r="M511">
        <v>2</v>
      </c>
      <c r="N511">
        <v>448</v>
      </c>
      <c r="O511">
        <v>63</v>
      </c>
      <c r="P511">
        <v>511</v>
      </c>
      <c r="Q511">
        <v>16366</v>
      </c>
      <c r="R511">
        <v>0.66700000000000004</v>
      </c>
      <c r="S511">
        <v>0.66700000000000004</v>
      </c>
      <c r="T511">
        <v>0.66700000000000004</v>
      </c>
      <c r="U511">
        <v>0.66700000000000004</v>
      </c>
      <c r="V511">
        <v>0.66700000000000004</v>
      </c>
      <c r="W511">
        <v>0.66700000000000004</v>
      </c>
      <c r="X511">
        <v>1</v>
      </c>
      <c r="Y511">
        <v>0</v>
      </c>
      <c r="Z511">
        <v>0</v>
      </c>
      <c r="AA511">
        <v>0</v>
      </c>
      <c r="AB511">
        <v>2</v>
      </c>
      <c r="AC511">
        <v>425</v>
      </c>
      <c r="AD511">
        <v>66</v>
      </c>
      <c r="AE511">
        <v>491</v>
      </c>
      <c r="AF511">
        <v>15494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177</v>
      </c>
      <c r="AS511">
        <v>2</v>
      </c>
      <c r="AT511">
        <v>179</v>
      </c>
      <c r="AU511">
        <v>8165</v>
      </c>
      <c r="AV511">
        <f t="shared" si="22"/>
        <v>0.55566666666666664</v>
      </c>
      <c r="AW511">
        <f t="shared" si="23"/>
        <v>0.55566666666666664</v>
      </c>
      <c r="AX511">
        <f t="shared" si="24"/>
        <v>0.33333333333333331</v>
      </c>
      <c r="AY511" s="3" t="str">
        <f>VLOOKUP($B511,[1]queries!$A$2:$V$697,AY$1,FALSE)</f>
        <v>airport</v>
      </c>
      <c r="AZ511" s="3" t="str">
        <f>VLOOKUP($B511,[1]queries!$A$2:$V$697,AZ$1,FALSE)</f>
        <v>SELECT iata_code, icao_code, airport_name, standard_timezone, city, nation FROM airport WHERE iata_code = 'AAD' AND nation = 'Somalia'</v>
      </c>
      <c r="BA511" s="3" t="str">
        <f>VLOOKUP($B511,[1]queries!$A$2:$V$697,BA$1,FALSE)</f>
        <v>List the iata_code, icao_code, airport_name, standard_timezone, city and nation of airports WHERE iata_code is equal to AAD and nation is equal to Somalia</v>
      </c>
      <c r="BB511" s="3">
        <f>VLOOKUP($B511,[1]queries!$A$2:$V$697,BB$1,FALSE)</f>
        <v>1</v>
      </c>
      <c r="BC511" s="3">
        <f>VLOOKUP($B511,[1]queries!$A$2:$V$697,BC$1,FALSE)</f>
        <v>6</v>
      </c>
      <c r="BD511" s="3">
        <f>VLOOKUP($B511,[1]queries!$A$2:$V$697,BD$1,FALSE)</f>
        <v>0</v>
      </c>
      <c r="BE511" s="3">
        <f>VLOOKUP($B511,[1]queries!$A$2:$V$697,BE$1,FALSE)</f>
        <v>6</v>
      </c>
      <c r="BF511" s="3">
        <f>VLOOKUP($B511,[1]queries!$A$2:$V$697,BF$1,FALSE)</f>
        <v>1</v>
      </c>
      <c r="BG511" s="3">
        <f>VLOOKUP($B511,[1]queries!$A$2:$V$697,BG$1,FALSE)</f>
        <v>0</v>
      </c>
      <c r="BH511" s="3">
        <f>VLOOKUP($B511,[1]queries!$A$2:$V$697,BH$1,FALSE)</f>
        <v>2</v>
      </c>
      <c r="BI511" s="3">
        <f>VLOOKUP($B511,[1]queries!$A$2:$V$697,BI$1,FALSE)</f>
        <v>0</v>
      </c>
      <c r="BJ511" s="3">
        <f>VLOOKUP($B511,[1]queries!$A$2:$V$697,BJ$1,FALSE)</f>
        <v>0</v>
      </c>
      <c r="BK511" s="3">
        <f>VLOOKUP($B511,[1]queries!$A$2:$V$697,BK$1,FALSE)</f>
        <v>0</v>
      </c>
      <c r="BL511" s="3">
        <f>VLOOKUP($B511,[1]queries!$A$2:$V$697,BL$1,FALSE)</f>
        <v>0</v>
      </c>
      <c r="BM511" s="3">
        <f>VLOOKUP($B511,[1]queries!$A$2:$V$697,BM$1,FALSE)</f>
        <v>0</v>
      </c>
      <c r="BN511" s="3">
        <f>VLOOKUP($B511,[1]queries!$A$2:$V$697,BN$1,FALSE)</f>
        <v>0</v>
      </c>
      <c r="BO511" s="3">
        <f>VLOOKUP($B511,[1]queries!$A$2:$V$697,BO$1,FALSE)</f>
        <v>0</v>
      </c>
      <c r="BP511" s="3">
        <f>VLOOKUP($B511,[1]queries!$A$2:$V$697,BP$1,FALSE)</f>
        <v>0</v>
      </c>
      <c r="BQ511" s="3" t="str">
        <f>VLOOKUP($B511,[1]queries!$A$2:$V$697,BQ$1,FALSE)</f>
        <v/>
      </c>
      <c r="BR511" s="3" t="str">
        <f>VLOOKUP($B511,[1]queries!$A$2:$V$697,BR$1,FALSE)</f>
        <v/>
      </c>
    </row>
    <row r="512" spans="1:70" x14ac:dyDescent="0.2">
      <c r="A512" s="1">
        <v>511</v>
      </c>
      <c r="B512" t="s">
        <v>564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2</v>
      </c>
      <c r="AC512">
        <v>360</v>
      </c>
      <c r="AD512">
        <v>34</v>
      </c>
      <c r="AE512">
        <v>394</v>
      </c>
      <c r="AF512">
        <v>3601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2</v>
      </c>
      <c r="AR512">
        <v>423</v>
      </c>
      <c r="AS512">
        <v>91</v>
      </c>
      <c r="AT512">
        <v>514</v>
      </c>
      <c r="AU512">
        <v>4217</v>
      </c>
      <c r="AV512" t="str">
        <f t="shared" si="22"/>
        <v/>
      </c>
      <c r="AW512">
        <f t="shared" si="23"/>
        <v>0.33333333333333331</v>
      </c>
      <c r="AX512">
        <f t="shared" si="24"/>
        <v>1</v>
      </c>
      <c r="AY512" s="3" t="str">
        <f>VLOOKUP($B512,[1]queries!$A$2:$V$697,AY$1,FALSE)</f>
        <v>mondial_geo</v>
      </c>
      <c r="AZ512" s="3" t="str">
        <f>VLOOKUP($B512,[1]queries!$A$2:$V$697,AZ$1,FALSE)</f>
        <v>SELECT T1.Name FROM country AS T1 INNER JOIN province AS T2 ON T1.Code = T2.Country INNER JOIN city AS T3 ON T3.Province = T2.Name WHERE T3.Name = 'Grozny'</v>
      </c>
      <c r="BA512" s="3" t="str">
        <f>VLOOKUP($B512,[1]queries!$A$2:$V$697,BA$1,FALSE)</f>
        <v>In which country is the city of Grozny? Give the full name of the country.</v>
      </c>
      <c r="BB512" s="3">
        <f>VLOOKUP($B512,[1]queries!$A$2:$V$697,BB$1,FALSE)</f>
        <v>1</v>
      </c>
      <c r="BC512" s="3">
        <f>VLOOKUP($B512,[1]queries!$A$2:$V$697,BC$1,FALSE)</f>
        <v>1</v>
      </c>
      <c r="BD512" s="3">
        <f>VLOOKUP($B512,[1]queries!$A$2:$V$697,BD$1,FALSE)</f>
        <v>0</v>
      </c>
      <c r="BE512" s="3">
        <f>VLOOKUP($B512,[1]queries!$A$2:$V$697,BE$1,FALSE)</f>
        <v>1</v>
      </c>
      <c r="BF512" s="3">
        <f>VLOOKUP($B512,[1]queries!$A$2:$V$697,BF$1,FALSE)</f>
        <v>2</v>
      </c>
      <c r="BG512" s="3">
        <f>VLOOKUP($B512,[1]queries!$A$2:$V$697,BG$1,FALSE)</f>
        <v>0</v>
      </c>
      <c r="BH512" s="3">
        <f>VLOOKUP($B512,[1]queries!$A$2:$V$697,BH$1,FALSE)</f>
        <v>3</v>
      </c>
      <c r="BI512" s="3">
        <f>VLOOKUP($B512,[1]queries!$A$2:$V$697,BI$1,FALSE)</f>
        <v>0</v>
      </c>
      <c r="BJ512" s="3">
        <f>VLOOKUP($B512,[1]queries!$A$2:$V$697,BJ$1,FALSE)</f>
        <v>1</v>
      </c>
      <c r="BK512" s="3">
        <f>VLOOKUP($B512,[1]queries!$A$2:$V$697,BK$1,FALSE)</f>
        <v>0</v>
      </c>
      <c r="BL512" s="3">
        <f>VLOOKUP($B512,[1]queries!$A$2:$V$697,BL$1,FALSE)</f>
        <v>0</v>
      </c>
      <c r="BM512" s="3">
        <f>VLOOKUP($B512,[1]queries!$A$2:$V$697,BM$1,FALSE)</f>
        <v>0</v>
      </c>
      <c r="BN512" s="3">
        <f>VLOOKUP($B512,[1]queries!$A$2:$V$697,BN$1,FALSE)</f>
        <v>0</v>
      </c>
      <c r="BO512" s="3">
        <f>VLOOKUP($B512,[1]queries!$A$2:$V$697,BO$1,FALSE)</f>
        <v>0</v>
      </c>
      <c r="BP512" s="3">
        <f>VLOOKUP($B512,[1]queries!$A$2:$V$697,BP$1,FALSE)</f>
        <v>0</v>
      </c>
      <c r="BQ512" s="3" t="str">
        <f>VLOOKUP($B512,[1]queries!$A$2:$V$697,BQ$1,FALSE)</f>
        <v/>
      </c>
      <c r="BR512" s="3" t="str">
        <f>VLOOKUP($B512,[1]queries!$A$2:$V$697,BR$1,FALSE)</f>
        <v/>
      </c>
    </row>
    <row r="513" spans="1:70" x14ac:dyDescent="0.2">
      <c r="A513" s="1">
        <v>512</v>
      </c>
      <c r="B513" t="s">
        <v>565</v>
      </c>
      <c r="C513">
        <v>0.5</v>
      </c>
      <c r="D513">
        <v>0.5</v>
      </c>
      <c r="E513">
        <v>0.5</v>
      </c>
      <c r="F513">
        <v>0.5</v>
      </c>
      <c r="G513">
        <v>0.5</v>
      </c>
      <c r="H513">
        <v>0.5</v>
      </c>
      <c r="I513">
        <v>1</v>
      </c>
      <c r="J513">
        <v>0</v>
      </c>
      <c r="K513">
        <v>0</v>
      </c>
      <c r="L513">
        <v>0</v>
      </c>
      <c r="M513">
        <v>2</v>
      </c>
      <c r="N513">
        <v>464</v>
      </c>
      <c r="O513">
        <v>70</v>
      </c>
      <c r="P513">
        <v>534</v>
      </c>
      <c r="Q513">
        <v>22666</v>
      </c>
      <c r="R513">
        <v>0.5</v>
      </c>
      <c r="S513">
        <v>0.5</v>
      </c>
      <c r="T513">
        <v>0.5</v>
      </c>
      <c r="U513">
        <v>0.5</v>
      </c>
      <c r="V513">
        <v>0.5</v>
      </c>
      <c r="W513">
        <v>0.5</v>
      </c>
      <c r="X513">
        <v>1</v>
      </c>
      <c r="Y513">
        <v>0</v>
      </c>
      <c r="Z513">
        <v>0</v>
      </c>
      <c r="AA513">
        <v>0</v>
      </c>
      <c r="AB513">
        <v>2</v>
      </c>
      <c r="AC513">
        <v>441</v>
      </c>
      <c r="AD513">
        <v>119</v>
      </c>
      <c r="AE513">
        <v>560</v>
      </c>
      <c r="AF513">
        <v>19571</v>
      </c>
      <c r="AG513">
        <v>0.5</v>
      </c>
      <c r="AH513">
        <v>0.5</v>
      </c>
      <c r="AI513">
        <v>0.5</v>
      </c>
      <c r="AJ513">
        <v>0.5</v>
      </c>
      <c r="AK513">
        <v>0.5</v>
      </c>
      <c r="AL513">
        <v>0.5</v>
      </c>
      <c r="AM513">
        <v>1</v>
      </c>
      <c r="AN513">
        <v>0</v>
      </c>
      <c r="AO513">
        <v>0</v>
      </c>
      <c r="AP513">
        <v>0</v>
      </c>
      <c r="AQ513">
        <v>2</v>
      </c>
      <c r="AR513">
        <v>441</v>
      </c>
      <c r="AS513">
        <v>72</v>
      </c>
      <c r="AT513">
        <v>513</v>
      </c>
      <c r="AU513">
        <v>15997</v>
      </c>
      <c r="AV513">
        <f t="shared" si="22"/>
        <v>0.5</v>
      </c>
      <c r="AW513">
        <f t="shared" si="23"/>
        <v>0.5</v>
      </c>
      <c r="AX513">
        <f t="shared" si="24"/>
        <v>0.5</v>
      </c>
      <c r="AY513" s="3" t="str">
        <f>VLOOKUP($B513,[1]queries!$A$2:$V$697,AY$1,FALSE)</f>
        <v>airport</v>
      </c>
      <c r="AZ513" s="3" t="str">
        <f>VLOOKUP($B513,[1]queries!$A$2:$V$697,AZ$1,FALSE)</f>
        <v>SELECT iata_code, icao_code, airport_name, standard_timezone, city, nation FROM airport WHERE icao_code = 'HCAD' AND standard_timezone = 'UTC+03:00'</v>
      </c>
      <c r="BA513" s="3" t="str">
        <f>VLOOKUP($B513,[1]queries!$A$2:$V$697,BA$1,FALSE)</f>
        <v>List the iata_code, icao_code, airport_name, standard_timezone, city and nation of airports WHERE icao_code is equal to HCAD and standard_timezone is equal to UTC+03:00</v>
      </c>
      <c r="BB513" s="3">
        <f>VLOOKUP($B513,[1]queries!$A$2:$V$697,BB$1,FALSE)</f>
        <v>1</v>
      </c>
      <c r="BC513" s="3">
        <f>VLOOKUP($B513,[1]queries!$A$2:$V$697,BC$1,FALSE)</f>
        <v>6</v>
      </c>
      <c r="BD513" s="3">
        <f>VLOOKUP($B513,[1]queries!$A$2:$V$697,BD$1,FALSE)</f>
        <v>0</v>
      </c>
      <c r="BE513" s="3">
        <f>VLOOKUP($B513,[1]queries!$A$2:$V$697,BE$1,FALSE)</f>
        <v>6</v>
      </c>
      <c r="BF513" s="3">
        <f>VLOOKUP($B513,[1]queries!$A$2:$V$697,BF$1,FALSE)</f>
        <v>1</v>
      </c>
      <c r="BG513" s="3">
        <f>VLOOKUP($B513,[1]queries!$A$2:$V$697,BG$1,FALSE)</f>
        <v>0</v>
      </c>
      <c r="BH513" s="3">
        <f>VLOOKUP($B513,[1]queries!$A$2:$V$697,BH$1,FALSE)</f>
        <v>2</v>
      </c>
      <c r="BI513" s="3">
        <f>VLOOKUP($B513,[1]queries!$A$2:$V$697,BI$1,FALSE)</f>
        <v>0</v>
      </c>
      <c r="BJ513" s="3">
        <f>VLOOKUP($B513,[1]queries!$A$2:$V$697,BJ$1,FALSE)</f>
        <v>0</v>
      </c>
      <c r="BK513" s="3">
        <f>VLOOKUP($B513,[1]queries!$A$2:$V$697,BK$1,FALSE)</f>
        <v>0</v>
      </c>
      <c r="BL513" s="3">
        <f>VLOOKUP($B513,[1]queries!$A$2:$V$697,BL$1,FALSE)</f>
        <v>0</v>
      </c>
      <c r="BM513" s="3">
        <f>VLOOKUP($B513,[1]queries!$A$2:$V$697,BM$1,FALSE)</f>
        <v>0</v>
      </c>
      <c r="BN513" s="3">
        <f>VLOOKUP($B513,[1]queries!$A$2:$V$697,BN$1,FALSE)</f>
        <v>0</v>
      </c>
      <c r="BO513" s="3">
        <f>VLOOKUP($B513,[1]queries!$A$2:$V$697,BO$1,FALSE)</f>
        <v>0</v>
      </c>
      <c r="BP513" s="3">
        <f>VLOOKUP($B513,[1]queries!$A$2:$V$697,BP$1,FALSE)</f>
        <v>0</v>
      </c>
      <c r="BQ513" s="3" t="str">
        <f>VLOOKUP($B513,[1]queries!$A$2:$V$697,BQ$1,FALSE)</f>
        <v/>
      </c>
      <c r="BR513" s="3" t="str">
        <f>VLOOKUP($B513,[1]queries!$A$2:$V$697,BR$1,FALSE)</f>
        <v/>
      </c>
    </row>
    <row r="514" spans="1:70" x14ac:dyDescent="0.2">
      <c r="A514" s="1">
        <v>513</v>
      </c>
      <c r="B514" t="s">
        <v>566</v>
      </c>
      <c r="C514">
        <v>0.33300000000000002</v>
      </c>
      <c r="D514">
        <v>0.33300000000000002</v>
      </c>
      <c r="E514">
        <v>0.33300000000000002</v>
      </c>
      <c r="F514">
        <v>0.33300000000000002</v>
      </c>
      <c r="G514">
        <v>0.33300000000000002</v>
      </c>
      <c r="H514">
        <v>0.33300000000000002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462</v>
      </c>
      <c r="O514">
        <v>69</v>
      </c>
      <c r="P514">
        <v>531</v>
      </c>
      <c r="Q514">
        <v>14588</v>
      </c>
      <c r="R514">
        <v>0.28599999999999998</v>
      </c>
      <c r="S514">
        <v>0.28599999999999998</v>
      </c>
      <c r="T514">
        <v>0.33300000000000002</v>
      </c>
      <c r="U514">
        <v>0.33300000000000002</v>
      </c>
      <c r="V514">
        <v>0.308</v>
      </c>
      <c r="W514">
        <v>0.308</v>
      </c>
      <c r="X514">
        <v>0.5</v>
      </c>
      <c r="Y514">
        <v>0</v>
      </c>
      <c r="Z514">
        <v>0</v>
      </c>
      <c r="AA514">
        <v>0</v>
      </c>
      <c r="AB514">
        <v>3</v>
      </c>
      <c r="AC514">
        <v>780</v>
      </c>
      <c r="AD514">
        <v>123</v>
      </c>
      <c r="AE514">
        <v>903</v>
      </c>
      <c r="AF514">
        <v>24221</v>
      </c>
      <c r="AG514">
        <v>0.83299999999999996</v>
      </c>
      <c r="AH514">
        <v>0.83299999999999996</v>
      </c>
      <c r="AI514">
        <v>0.83299999999999996</v>
      </c>
      <c r="AJ514">
        <v>0.83299999999999996</v>
      </c>
      <c r="AK514">
        <v>0.83299999999999996</v>
      </c>
      <c r="AL514">
        <v>0.83299999999999996</v>
      </c>
      <c r="AM514">
        <v>1</v>
      </c>
      <c r="AN514">
        <v>0</v>
      </c>
      <c r="AO514">
        <v>0</v>
      </c>
      <c r="AP514">
        <v>0</v>
      </c>
      <c r="AQ514">
        <v>2</v>
      </c>
      <c r="AR514">
        <v>436</v>
      </c>
      <c r="AS514">
        <v>66</v>
      </c>
      <c r="AT514">
        <v>502</v>
      </c>
      <c r="AU514">
        <v>15530</v>
      </c>
      <c r="AV514">
        <f t="shared" si="22"/>
        <v>0.4443333333333333</v>
      </c>
      <c r="AW514">
        <f t="shared" si="23"/>
        <v>0.26933333333333337</v>
      </c>
      <c r="AX514">
        <f t="shared" si="24"/>
        <v>0.61099999999999999</v>
      </c>
      <c r="AY514" s="3" t="str">
        <f>VLOOKUP($B514,[1]queries!$A$2:$V$697,AY$1,FALSE)</f>
        <v>airport</v>
      </c>
      <c r="AZ514" s="3" t="str">
        <f>VLOOKUP($B514,[1]queries!$A$2:$V$697,AZ$1,FALSE)</f>
        <v>SELECT iata_code, icao_code, airport_name, standard_timezone, city, nation FROM airport WHERE icao_code = 'HEAR' AND standard_timezone = 'UTC+02:00'</v>
      </c>
      <c r="BA514" s="3" t="str">
        <f>VLOOKUP($B514,[1]queries!$A$2:$V$697,BA$1,FALSE)</f>
        <v>List the iata_code, icao_code, airport_name, standard_timezone, city and nation of airports WHERE icao_code is equal to HEAR and standard_timezone is equal to UTC+02:00</v>
      </c>
      <c r="BB514" s="3">
        <f>VLOOKUP($B514,[1]queries!$A$2:$V$697,BB$1,FALSE)</f>
        <v>1</v>
      </c>
      <c r="BC514" s="3">
        <f>VLOOKUP($B514,[1]queries!$A$2:$V$697,BC$1,FALSE)</f>
        <v>6</v>
      </c>
      <c r="BD514" s="3">
        <f>VLOOKUP($B514,[1]queries!$A$2:$V$697,BD$1,FALSE)</f>
        <v>0</v>
      </c>
      <c r="BE514" s="3">
        <f>VLOOKUP($B514,[1]queries!$A$2:$V$697,BE$1,FALSE)</f>
        <v>6</v>
      </c>
      <c r="BF514" s="3">
        <f>VLOOKUP($B514,[1]queries!$A$2:$V$697,BF$1,FALSE)</f>
        <v>1</v>
      </c>
      <c r="BG514" s="3">
        <f>VLOOKUP($B514,[1]queries!$A$2:$V$697,BG$1,FALSE)</f>
        <v>0</v>
      </c>
      <c r="BH514" s="3">
        <f>VLOOKUP($B514,[1]queries!$A$2:$V$697,BH$1,FALSE)</f>
        <v>2</v>
      </c>
      <c r="BI514" s="3">
        <f>VLOOKUP($B514,[1]queries!$A$2:$V$697,BI$1,FALSE)</f>
        <v>0</v>
      </c>
      <c r="BJ514" s="3">
        <f>VLOOKUP($B514,[1]queries!$A$2:$V$697,BJ$1,FALSE)</f>
        <v>0</v>
      </c>
      <c r="BK514" s="3">
        <f>VLOOKUP($B514,[1]queries!$A$2:$V$697,BK$1,FALSE)</f>
        <v>0</v>
      </c>
      <c r="BL514" s="3">
        <f>VLOOKUP($B514,[1]queries!$A$2:$V$697,BL$1,FALSE)</f>
        <v>0</v>
      </c>
      <c r="BM514" s="3">
        <f>VLOOKUP($B514,[1]queries!$A$2:$V$697,BM$1,FALSE)</f>
        <v>0</v>
      </c>
      <c r="BN514" s="3">
        <f>VLOOKUP($B514,[1]queries!$A$2:$V$697,BN$1,FALSE)</f>
        <v>0</v>
      </c>
      <c r="BO514" s="3">
        <f>VLOOKUP($B514,[1]queries!$A$2:$V$697,BO$1,FALSE)</f>
        <v>0</v>
      </c>
      <c r="BP514" s="3">
        <f>VLOOKUP($B514,[1]queries!$A$2:$V$697,BP$1,FALSE)</f>
        <v>0</v>
      </c>
      <c r="BQ514" s="3" t="str">
        <f>VLOOKUP($B514,[1]queries!$A$2:$V$697,BQ$1,FALSE)</f>
        <v/>
      </c>
      <c r="BR514" s="3" t="str">
        <f>VLOOKUP($B514,[1]queries!$A$2:$V$697,BR$1,FALSE)</f>
        <v/>
      </c>
    </row>
    <row r="515" spans="1:70" x14ac:dyDescent="0.2">
      <c r="A515" s="1">
        <v>514</v>
      </c>
      <c r="B515" t="s">
        <v>567</v>
      </c>
      <c r="C515">
        <v>0.5</v>
      </c>
      <c r="D515">
        <v>0.5</v>
      </c>
      <c r="E515">
        <v>0.5</v>
      </c>
      <c r="F515">
        <v>0.5</v>
      </c>
      <c r="G515">
        <v>0.5</v>
      </c>
      <c r="H515">
        <v>0.5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458</v>
      </c>
      <c r="O515">
        <v>65</v>
      </c>
      <c r="P515">
        <v>523</v>
      </c>
      <c r="Q515">
        <v>16279</v>
      </c>
      <c r="R515">
        <v>0.5</v>
      </c>
      <c r="S515">
        <v>0.5</v>
      </c>
      <c r="T515">
        <v>0.5</v>
      </c>
      <c r="U515">
        <v>0.5</v>
      </c>
      <c r="V515">
        <v>0.5</v>
      </c>
      <c r="W515">
        <v>0.5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434</v>
      </c>
      <c r="AD515">
        <v>105</v>
      </c>
      <c r="AE515">
        <v>539</v>
      </c>
      <c r="AF515">
        <v>18280</v>
      </c>
      <c r="AG515">
        <v>0.5</v>
      </c>
      <c r="AH515">
        <v>0.5</v>
      </c>
      <c r="AI515">
        <v>0.5</v>
      </c>
      <c r="AJ515">
        <v>0.5</v>
      </c>
      <c r="AK515">
        <v>0.5</v>
      </c>
      <c r="AL515">
        <v>0.5</v>
      </c>
      <c r="AM515">
        <v>1</v>
      </c>
      <c r="AN515">
        <v>0</v>
      </c>
      <c r="AO515">
        <v>0</v>
      </c>
      <c r="AP515">
        <v>0</v>
      </c>
      <c r="AQ515">
        <v>2</v>
      </c>
      <c r="AR515">
        <v>434</v>
      </c>
      <c r="AS515">
        <v>65</v>
      </c>
      <c r="AT515">
        <v>499</v>
      </c>
      <c r="AU515">
        <v>14918</v>
      </c>
      <c r="AV515">
        <f t="shared" si="22"/>
        <v>0.5</v>
      </c>
      <c r="AW515">
        <f t="shared" si="23"/>
        <v>0.5</v>
      </c>
      <c r="AX515">
        <f t="shared" si="24"/>
        <v>0.5</v>
      </c>
      <c r="AY515" s="3" t="str">
        <f>VLOOKUP($B515,[1]queries!$A$2:$V$697,AY$1,FALSE)</f>
        <v>airport</v>
      </c>
      <c r="AZ515" s="3" t="str">
        <f>VLOOKUP($B515,[1]queries!$A$2:$V$697,AZ$1,FALSE)</f>
        <v>SELECT iata_code, icao_code, airport_name, standard_timezone, city, nation FROM airport WHERE icao_code = 'YARY' AND standard_timezone = 'UTC+10:00'</v>
      </c>
      <c r="BA515" s="3" t="str">
        <f>VLOOKUP($B515,[1]queries!$A$2:$V$697,BA$1,FALSE)</f>
        <v>List the iata_code, icao_code, airport_name, standard_timezone, city and nation of airports WHERE icao_code is equal to YARY and standard_timezone is equal to UTC+10:00</v>
      </c>
      <c r="BB515" s="3">
        <f>VLOOKUP($B515,[1]queries!$A$2:$V$697,BB$1,FALSE)</f>
        <v>1</v>
      </c>
      <c r="BC515" s="3">
        <f>VLOOKUP($B515,[1]queries!$A$2:$V$697,BC$1,FALSE)</f>
        <v>6</v>
      </c>
      <c r="BD515" s="3">
        <f>VLOOKUP($B515,[1]queries!$A$2:$V$697,BD$1,FALSE)</f>
        <v>0</v>
      </c>
      <c r="BE515" s="3">
        <f>VLOOKUP($B515,[1]queries!$A$2:$V$697,BE$1,FALSE)</f>
        <v>6</v>
      </c>
      <c r="BF515" s="3">
        <f>VLOOKUP($B515,[1]queries!$A$2:$V$697,BF$1,FALSE)</f>
        <v>1</v>
      </c>
      <c r="BG515" s="3">
        <f>VLOOKUP($B515,[1]queries!$A$2:$V$697,BG$1,FALSE)</f>
        <v>0</v>
      </c>
      <c r="BH515" s="3">
        <f>VLOOKUP($B515,[1]queries!$A$2:$V$697,BH$1,FALSE)</f>
        <v>2</v>
      </c>
      <c r="BI515" s="3">
        <f>VLOOKUP($B515,[1]queries!$A$2:$V$697,BI$1,FALSE)</f>
        <v>0</v>
      </c>
      <c r="BJ515" s="3">
        <f>VLOOKUP($B515,[1]queries!$A$2:$V$697,BJ$1,FALSE)</f>
        <v>0</v>
      </c>
      <c r="BK515" s="3">
        <f>VLOOKUP($B515,[1]queries!$A$2:$V$697,BK$1,FALSE)</f>
        <v>0</v>
      </c>
      <c r="BL515" s="3">
        <f>VLOOKUP($B515,[1]queries!$A$2:$V$697,BL$1,FALSE)</f>
        <v>0</v>
      </c>
      <c r="BM515" s="3">
        <f>VLOOKUP($B515,[1]queries!$A$2:$V$697,BM$1,FALSE)</f>
        <v>0</v>
      </c>
      <c r="BN515" s="3">
        <f>VLOOKUP($B515,[1]queries!$A$2:$V$697,BN$1,FALSE)</f>
        <v>0</v>
      </c>
      <c r="BO515" s="3">
        <f>VLOOKUP($B515,[1]queries!$A$2:$V$697,BO$1,FALSE)</f>
        <v>0</v>
      </c>
      <c r="BP515" s="3">
        <f>VLOOKUP($B515,[1]queries!$A$2:$V$697,BP$1,FALSE)</f>
        <v>0</v>
      </c>
      <c r="BQ515" s="3" t="str">
        <f>VLOOKUP($B515,[1]queries!$A$2:$V$697,BQ$1,FALSE)</f>
        <v/>
      </c>
      <c r="BR515" s="3" t="str">
        <f>VLOOKUP($B515,[1]queries!$A$2:$V$697,BR$1,FALSE)</f>
        <v/>
      </c>
    </row>
    <row r="516" spans="1:70" x14ac:dyDescent="0.2">
      <c r="A516" s="1">
        <v>515</v>
      </c>
      <c r="B516" t="s">
        <v>568</v>
      </c>
      <c r="C516">
        <v>0.90900000000000003</v>
      </c>
      <c r="D516">
        <v>0.90900000000000003</v>
      </c>
      <c r="E516">
        <v>0.95199999999999996</v>
      </c>
      <c r="F516">
        <v>0.95199999999999996</v>
      </c>
      <c r="G516">
        <v>0.93</v>
      </c>
      <c r="H516">
        <v>0.93</v>
      </c>
      <c r="I516">
        <v>1</v>
      </c>
      <c r="J516">
        <v>0</v>
      </c>
      <c r="K516">
        <v>0</v>
      </c>
      <c r="L516">
        <v>0</v>
      </c>
      <c r="M516">
        <v>2</v>
      </c>
      <c r="N516">
        <v>652</v>
      </c>
      <c r="O516">
        <v>316</v>
      </c>
      <c r="P516">
        <v>968</v>
      </c>
      <c r="Q516">
        <v>18501</v>
      </c>
      <c r="R516">
        <v>0.82599999999999996</v>
      </c>
      <c r="S516">
        <v>0.82599999999999996</v>
      </c>
      <c r="T516">
        <v>0.90500000000000003</v>
      </c>
      <c r="U516">
        <v>0.90500000000000003</v>
      </c>
      <c r="V516">
        <v>0.86399999999999999</v>
      </c>
      <c r="W516">
        <v>0.86399999999999999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631</v>
      </c>
      <c r="AD516">
        <v>312</v>
      </c>
      <c r="AE516">
        <v>943</v>
      </c>
      <c r="AF516">
        <v>21007</v>
      </c>
      <c r="AG516">
        <v>0.79200000000000004</v>
      </c>
      <c r="AH516">
        <v>0.79200000000000004</v>
      </c>
      <c r="AI516">
        <v>0.90500000000000003</v>
      </c>
      <c r="AJ516">
        <v>0.90500000000000003</v>
      </c>
      <c r="AK516">
        <v>0.84399999999999997</v>
      </c>
      <c r="AL516">
        <v>0.84399999999999997</v>
      </c>
      <c r="AM516">
        <v>1</v>
      </c>
      <c r="AN516">
        <v>0</v>
      </c>
      <c r="AO516">
        <v>0</v>
      </c>
      <c r="AP516">
        <v>0</v>
      </c>
      <c r="AQ516">
        <v>2</v>
      </c>
      <c r="AR516">
        <v>662</v>
      </c>
      <c r="AS516">
        <v>349</v>
      </c>
      <c r="AT516">
        <v>1011</v>
      </c>
      <c r="AU516">
        <v>19236</v>
      </c>
      <c r="AV516">
        <f t="shared" ref="AV516:AV579" si="25">IF(H516="","",AVERAGEA(H516,I516,L516))</f>
        <v>0.64333333333333342</v>
      </c>
      <c r="AW516">
        <f t="shared" ref="AW516:AW579" si="26">IF(W516="","",AVERAGE(W516,X516,AA516))</f>
        <v>0.62133333333333329</v>
      </c>
      <c r="AX516">
        <f t="shared" ref="AX516:AX579" si="27">IF(AL516="","",AVERAGE(AL516,AM516,AP516))</f>
        <v>0.61466666666666658</v>
      </c>
      <c r="AY516" s="3" t="str">
        <f>VLOOKUP($B516,[1]queries!$A$2:$V$697,AY$1,FALSE)</f>
        <v>chemical_element</v>
      </c>
      <c r="AZ516" s="3" t="str">
        <f>VLOOKUP($B516,[1]queries!$A$2:$V$697,AZ$1,FALSE)</f>
        <v>SELECT atomic_number, symbol, element, periodic_table_group, period, block, atomic_weight, origin, phase FROM chemical_element WHERE atomic_number &lt;= 4</v>
      </c>
      <c r="BA516" s="3" t="str">
        <f>VLOOKUP($B516,[1]queries!$A$2:$V$697,BA$1,FALSE)</f>
        <v>List the atomic_number, symbol, element, periodic_table_group, period, block, atomic_weight, origin and phase of chemical_elements WHERE atomic_number is smaller or equal than 4</v>
      </c>
      <c r="BB516" s="3">
        <f>VLOOKUP($B516,[1]queries!$A$2:$V$697,BB$1,FALSE)</f>
        <v>4</v>
      </c>
      <c r="BC516" s="3">
        <f>VLOOKUP($B516,[1]queries!$A$2:$V$697,BC$1,FALSE)</f>
        <v>9</v>
      </c>
      <c r="BD516" s="3">
        <f>VLOOKUP($B516,[1]queries!$A$2:$V$697,BD$1,FALSE)</f>
        <v>3</v>
      </c>
      <c r="BE516" s="3">
        <f>VLOOKUP($B516,[1]queries!$A$2:$V$697,BE$1,FALSE)</f>
        <v>6</v>
      </c>
      <c r="BF516" s="3">
        <f>VLOOKUP($B516,[1]queries!$A$2:$V$697,BF$1,FALSE)</f>
        <v>1</v>
      </c>
      <c r="BG516" s="3">
        <f>VLOOKUP($B516,[1]queries!$A$2:$V$697,BG$1,FALSE)</f>
        <v>1</v>
      </c>
      <c r="BH516" s="3">
        <f>VLOOKUP($B516,[1]queries!$A$2:$V$697,BH$1,FALSE)</f>
        <v>0</v>
      </c>
      <c r="BI516" s="3">
        <f>VLOOKUP($B516,[1]queries!$A$2:$V$697,BI$1,FALSE)</f>
        <v>0</v>
      </c>
      <c r="BJ516" s="3">
        <f>VLOOKUP($B516,[1]queries!$A$2:$V$697,BJ$1,FALSE)</f>
        <v>0</v>
      </c>
      <c r="BK516" s="3">
        <f>VLOOKUP($B516,[1]queries!$A$2:$V$697,BK$1,FALSE)</f>
        <v>0</v>
      </c>
      <c r="BL516" s="3">
        <f>VLOOKUP($B516,[1]queries!$A$2:$V$697,BL$1,FALSE)</f>
        <v>0</v>
      </c>
      <c r="BM516" s="3">
        <f>VLOOKUP($B516,[1]queries!$A$2:$V$697,BM$1,FALSE)</f>
        <v>0</v>
      </c>
      <c r="BN516" s="3">
        <f>VLOOKUP($B516,[1]queries!$A$2:$V$697,BN$1,FALSE)</f>
        <v>0</v>
      </c>
      <c r="BO516" s="3">
        <f>VLOOKUP($B516,[1]queries!$A$2:$V$697,BO$1,FALSE)</f>
        <v>0</v>
      </c>
      <c r="BP516" s="3">
        <f>VLOOKUP($B516,[1]queries!$A$2:$V$697,BP$1,FALSE)</f>
        <v>0</v>
      </c>
      <c r="BQ516" s="3">
        <f>VLOOKUP($B516,[1]queries!$A$2:$V$697,BQ$1,FALSE)</f>
        <v>9</v>
      </c>
      <c r="BR516" s="3" t="str">
        <f>VLOOKUP($B516,[1]queries!$A$2:$V$697,BR$1,FALSE)</f>
        <v/>
      </c>
    </row>
    <row r="517" spans="1:70" x14ac:dyDescent="0.2">
      <c r="A517" s="1">
        <v>516</v>
      </c>
      <c r="B517" t="s">
        <v>569</v>
      </c>
      <c r="C517">
        <v>0.99099999999999999</v>
      </c>
      <c r="D517">
        <v>0.998</v>
      </c>
      <c r="E517">
        <v>0.90500000000000003</v>
      </c>
      <c r="F517">
        <v>0.95099999999999996</v>
      </c>
      <c r="G517">
        <v>0.94599999999999995</v>
      </c>
      <c r="H517">
        <v>0.97399999999999998</v>
      </c>
      <c r="I517">
        <v>0.92200000000000004</v>
      </c>
      <c r="J517">
        <v>0</v>
      </c>
      <c r="K517">
        <v>0</v>
      </c>
      <c r="L517">
        <v>0</v>
      </c>
      <c r="M517">
        <v>4</v>
      </c>
      <c r="N517">
        <v>3047</v>
      </c>
      <c r="O517">
        <v>6508</v>
      </c>
      <c r="P517">
        <v>9555</v>
      </c>
      <c r="Q517">
        <v>76395</v>
      </c>
      <c r="R517">
        <v>0.748</v>
      </c>
      <c r="S517">
        <v>0.79900000000000004</v>
      </c>
      <c r="T517">
        <v>0.91300000000000003</v>
      </c>
      <c r="U517">
        <v>0.98099999999999998</v>
      </c>
      <c r="V517">
        <v>0.82299999999999995</v>
      </c>
      <c r="W517">
        <v>0.88</v>
      </c>
      <c r="X517">
        <v>0.99099999999999999</v>
      </c>
      <c r="Y517">
        <v>0</v>
      </c>
      <c r="Z517">
        <v>0</v>
      </c>
      <c r="AA517">
        <v>0</v>
      </c>
      <c r="AB517">
        <v>4</v>
      </c>
      <c r="AC517">
        <v>3035</v>
      </c>
      <c r="AD517">
        <v>7190</v>
      </c>
      <c r="AE517">
        <v>10225</v>
      </c>
      <c r="AF517">
        <v>102815</v>
      </c>
      <c r="AG517">
        <v>0.74399999999999999</v>
      </c>
      <c r="AH517">
        <v>0.79800000000000004</v>
      </c>
      <c r="AI517">
        <v>0.91300000000000003</v>
      </c>
      <c r="AJ517">
        <v>0.98099999999999998</v>
      </c>
      <c r="AK517">
        <v>0.82</v>
      </c>
      <c r="AL517">
        <v>0.88</v>
      </c>
      <c r="AM517">
        <v>0.99099999999999999</v>
      </c>
      <c r="AN517">
        <v>0</v>
      </c>
      <c r="AO517">
        <v>0</v>
      </c>
      <c r="AP517">
        <v>0</v>
      </c>
      <c r="AQ517">
        <v>4</v>
      </c>
      <c r="AR517">
        <v>3167</v>
      </c>
      <c r="AS517">
        <v>7691</v>
      </c>
      <c r="AT517">
        <v>10858</v>
      </c>
      <c r="AU517">
        <v>104336</v>
      </c>
      <c r="AV517">
        <f t="shared" si="25"/>
        <v>0.63200000000000001</v>
      </c>
      <c r="AW517">
        <f t="shared" si="26"/>
        <v>0.6236666666666667</v>
      </c>
      <c r="AX517">
        <f t="shared" si="27"/>
        <v>0.6236666666666667</v>
      </c>
      <c r="AY517" s="3" t="str">
        <f>VLOOKUP($B517,[1]queries!$A$2:$V$697,AY$1,FALSE)</f>
        <v>chemical_element</v>
      </c>
      <c r="AZ517" s="3" t="str">
        <f>VLOOKUP($B517,[1]queries!$A$2:$V$697,AZ$1,FALSE)</f>
        <v>SELECT atomic_number, symbol, element, periodic_table_group, period, block, atomic_weight, origin, phase FROM chemical_element WHERE atomic_number &gt;= 4</v>
      </c>
      <c r="BA517" s="3" t="str">
        <f>VLOOKUP($B517,[1]queries!$A$2:$V$697,BA$1,FALSE)</f>
        <v>List the atomic_number, symbol, element, periodic_table_group, period, block, atomic_weight, origin and phase of chemical_elements WHERE atomic_number is greater or equal than 4</v>
      </c>
      <c r="BB517" s="3">
        <f>VLOOKUP($B517,[1]queries!$A$2:$V$697,BB$1,FALSE)</f>
        <v>115</v>
      </c>
      <c r="BC517" s="3">
        <f>VLOOKUP($B517,[1]queries!$A$2:$V$697,BC$1,FALSE)</f>
        <v>9</v>
      </c>
      <c r="BD517" s="3">
        <f>VLOOKUP($B517,[1]queries!$A$2:$V$697,BD$1,FALSE)</f>
        <v>3</v>
      </c>
      <c r="BE517" s="3">
        <f>VLOOKUP($B517,[1]queries!$A$2:$V$697,BE$1,FALSE)</f>
        <v>6</v>
      </c>
      <c r="BF517" s="3">
        <f>VLOOKUP($B517,[1]queries!$A$2:$V$697,BF$1,FALSE)</f>
        <v>1</v>
      </c>
      <c r="BG517" s="3">
        <f>VLOOKUP($B517,[1]queries!$A$2:$V$697,BG$1,FALSE)</f>
        <v>1</v>
      </c>
      <c r="BH517" s="3">
        <f>VLOOKUP($B517,[1]queries!$A$2:$V$697,BH$1,FALSE)</f>
        <v>0</v>
      </c>
      <c r="BI517" s="3">
        <f>VLOOKUP($B517,[1]queries!$A$2:$V$697,BI$1,FALSE)</f>
        <v>0</v>
      </c>
      <c r="BJ517" s="3">
        <f>VLOOKUP($B517,[1]queries!$A$2:$V$697,BJ$1,FALSE)</f>
        <v>0</v>
      </c>
      <c r="BK517" s="3">
        <f>VLOOKUP($B517,[1]queries!$A$2:$V$697,BK$1,FALSE)</f>
        <v>0</v>
      </c>
      <c r="BL517" s="3">
        <f>VLOOKUP($B517,[1]queries!$A$2:$V$697,BL$1,FALSE)</f>
        <v>0</v>
      </c>
      <c r="BM517" s="3">
        <f>VLOOKUP($B517,[1]queries!$A$2:$V$697,BM$1,FALSE)</f>
        <v>0</v>
      </c>
      <c r="BN517" s="3">
        <f>VLOOKUP($B517,[1]queries!$A$2:$V$697,BN$1,FALSE)</f>
        <v>0</v>
      </c>
      <c r="BO517" s="3">
        <f>VLOOKUP($B517,[1]queries!$A$2:$V$697,BO$1,FALSE)</f>
        <v>0</v>
      </c>
      <c r="BP517" s="3">
        <f>VLOOKUP($B517,[1]queries!$A$2:$V$697,BP$1,FALSE)</f>
        <v>0</v>
      </c>
      <c r="BQ517" s="3">
        <f>VLOOKUP($B517,[1]queries!$A$2:$V$697,BQ$1,FALSE)</f>
        <v>9</v>
      </c>
      <c r="BR517" s="3" t="str">
        <f>VLOOKUP($B517,[1]queries!$A$2:$V$697,BR$1,FALSE)</f>
        <v/>
      </c>
    </row>
    <row r="518" spans="1:70" x14ac:dyDescent="0.2">
      <c r="A518" s="1">
        <v>517</v>
      </c>
      <c r="B518" t="s">
        <v>570</v>
      </c>
      <c r="C518">
        <v>0.875</v>
      </c>
      <c r="D518">
        <v>0.875</v>
      </c>
      <c r="E518">
        <v>0.875</v>
      </c>
      <c r="F518">
        <v>0.875</v>
      </c>
      <c r="G518">
        <v>0.875</v>
      </c>
      <c r="H518">
        <v>0.875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523</v>
      </c>
      <c r="O518">
        <v>94</v>
      </c>
      <c r="P518">
        <v>617</v>
      </c>
      <c r="Q518">
        <v>14883</v>
      </c>
      <c r="R518">
        <v>0.75</v>
      </c>
      <c r="S518">
        <v>0.75</v>
      </c>
      <c r="T518">
        <v>0.75</v>
      </c>
      <c r="U518">
        <v>0.75</v>
      </c>
      <c r="V518">
        <v>0.75</v>
      </c>
      <c r="W518">
        <v>0.75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505</v>
      </c>
      <c r="AD518">
        <v>97</v>
      </c>
      <c r="AE518">
        <v>602</v>
      </c>
      <c r="AF518">
        <v>16642</v>
      </c>
      <c r="AG518">
        <v>0.75</v>
      </c>
      <c r="AH518">
        <v>0.75</v>
      </c>
      <c r="AI518">
        <v>0.75</v>
      </c>
      <c r="AJ518">
        <v>0.75</v>
      </c>
      <c r="AK518">
        <v>0.75</v>
      </c>
      <c r="AL518">
        <v>0.75</v>
      </c>
      <c r="AM518">
        <v>1</v>
      </c>
      <c r="AN518">
        <v>0</v>
      </c>
      <c r="AO518">
        <v>0</v>
      </c>
      <c r="AP518">
        <v>0</v>
      </c>
      <c r="AQ518">
        <v>2</v>
      </c>
      <c r="AR518">
        <v>503</v>
      </c>
      <c r="AS518">
        <v>97</v>
      </c>
      <c r="AT518">
        <v>600</v>
      </c>
      <c r="AU518">
        <v>17219</v>
      </c>
      <c r="AV518">
        <f t="shared" si="25"/>
        <v>0.625</v>
      </c>
      <c r="AW518">
        <f t="shared" si="26"/>
        <v>0.58333333333333337</v>
      </c>
      <c r="AX518">
        <f t="shared" si="27"/>
        <v>0.58333333333333337</v>
      </c>
      <c r="AY518" s="3" t="str">
        <f>VLOOKUP($B518,[1]queries!$A$2:$V$697,AY$1,FALSE)</f>
        <v>chemical_element</v>
      </c>
      <c r="AZ518" s="3" t="str">
        <f>VLOOKUP($B518,[1]queries!$A$2:$V$697,AZ$1,FALSE)</f>
        <v>SELECT atomic_number, symbol, element, periodic_table_group, period, block, atomic_weight, origin, phase FROM chemical_element WHERE atomic_number = 4</v>
      </c>
      <c r="BA518" s="3" t="str">
        <f>VLOOKUP($B518,[1]queries!$A$2:$V$697,BA$1,FALSE)</f>
        <v>List the atomic_number, symbol, element, periodic_table_group, period, block, atomic_weight, origin and phase of chemical_elements WHERE atomic_number is equal to 4</v>
      </c>
      <c r="BB518" s="3">
        <f>VLOOKUP($B518,[1]queries!$A$2:$V$697,BB$1,FALSE)</f>
        <v>1</v>
      </c>
      <c r="BC518" s="3">
        <f>VLOOKUP($B518,[1]queries!$A$2:$V$697,BC$1,FALSE)</f>
        <v>9</v>
      </c>
      <c r="BD518" s="3">
        <f>VLOOKUP($B518,[1]queries!$A$2:$V$697,BD$1,FALSE)</f>
        <v>3</v>
      </c>
      <c r="BE518" s="3">
        <f>VLOOKUP($B518,[1]queries!$A$2:$V$697,BE$1,FALSE)</f>
        <v>6</v>
      </c>
      <c r="BF518" s="3">
        <f>VLOOKUP($B518,[1]queries!$A$2:$V$697,BF$1,FALSE)</f>
        <v>1</v>
      </c>
      <c r="BG518" s="3">
        <f>VLOOKUP($B518,[1]queries!$A$2:$V$697,BG$1,FALSE)</f>
        <v>1</v>
      </c>
      <c r="BH518" s="3">
        <f>VLOOKUP($B518,[1]queries!$A$2:$V$697,BH$1,FALSE)</f>
        <v>0</v>
      </c>
      <c r="BI518" s="3">
        <f>VLOOKUP($B518,[1]queries!$A$2:$V$697,BI$1,FALSE)</f>
        <v>0</v>
      </c>
      <c r="BJ518" s="3">
        <f>VLOOKUP($B518,[1]queries!$A$2:$V$697,BJ$1,FALSE)</f>
        <v>0</v>
      </c>
      <c r="BK518" s="3">
        <f>VLOOKUP($B518,[1]queries!$A$2:$V$697,BK$1,FALSE)</f>
        <v>0</v>
      </c>
      <c r="BL518" s="3">
        <f>VLOOKUP($B518,[1]queries!$A$2:$V$697,BL$1,FALSE)</f>
        <v>0</v>
      </c>
      <c r="BM518" s="3">
        <f>VLOOKUP($B518,[1]queries!$A$2:$V$697,BM$1,FALSE)</f>
        <v>0</v>
      </c>
      <c r="BN518" s="3">
        <f>VLOOKUP($B518,[1]queries!$A$2:$V$697,BN$1,FALSE)</f>
        <v>0</v>
      </c>
      <c r="BO518" s="3">
        <f>VLOOKUP($B518,[1]queries!$A$2:$V$697,BO$1,FALSE)</f>
        <v>0</v>
      </c>
      <c r="BP518" s="3">
        <f>VLOOKUP($B518,[1]queries!$A$2:$V$697,BP$1,FALSE)</f>
        <v>0</v>
      </c>
      <c r="BQ518" s="3">
        <f>VLOOKUP($B518,[1]queries!$A$2:$V$697,BQ$1,FALSE)</f>
        <v>9</v>
      </c>
      <c r="BR518" s="3" t="str">
        <f>VLOOKUP($B518,[1]queries!$A$2:$V$697,BR$1,FALSE)</f>
        <v/>
      </c>
    </row>
    <row r="519" spans="1:70" x14ac:dyDescent="0.2">
      <c r="A519" s="1">
        <v>518</v>
      </c>
      <c r="B519" t="s">
        <v>571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0.25</v>
      </c>
      <c r="J519">
        <v>0</v>
      </c>
      <c r="K519">
        <v>0</v>
      </c>
      <c r="L519">
        <v>1</v>
      </c>
      <c r="M519">
        <v>4</v>
      </c>
      <c r="N519">
        <v>873</v>
      </c>
      <c r="O519">
        <v>135</v>
      </c>
      <c r="P519">
        <v>1008</v>
      </c>
      <c r="Q519">
        <v>5437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286</v>
      </c>
      <c r="AD519">
        <v>103</v>
      </c>
      <c r="AE519">
        <v>389</v>
      </c>
      <c r="AF519">
        <v>2388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0.33300000000000002</v>
      </c>
      <c r="AN519">
        <v>0</v>
      </c>
      <c r="AO519">
        <v>0</v>
      </c>
      <c r="AP519">
        <v>1</v>
      </c>
      <c r="AQ519">
        <v>4</v>
      </c>
      <c r="AR519">
        <v>864</v>
      </c>
      <c r="AS519">
        <v>140</v>
      </c>
      <c r="AT519">
        <v>1004</v>
      </c>
      <c r="AU519">
        <v>4564</v>
      </c>
      <c r="AV519">
        <f t="shared" si="25"/>
        <v>0.75</v>
      </c>
      <c r="AW519">
        <f t="shared" si="26"/>
        <v>1</v>
      </c>
      <c r="AX519">
        <f t="shared" si="27"/>
        <v>0.77766666666666673</v>
      </c>
      <c r="AY519" s="3" t="str">
        <f>VLOOKUP($B519,[1]queries!$A$2:$V$697,AY$1,FALSE)</f>
        <v>movie_1</v>
      </c>
      <c r="AZ519" s="3" t="str">
        <f>VLOOKUP($B519,[1]queries!$A$2:$V$697,AZ$1,FALSE)</f>
        <v>SELECT director FROM movie WHERE title  = 'Avatar'</v>
      </c>
      <c r="BA519" s="3" t="str">
        <f>VLOOKUP($B519,[1]queries!$A$2:$V$697,BA$1,FALSE)</f>
        <v>Who is the director of movie Avatar?</v>
      </c>
      <c r="BB519" s="3">
        <f>VLOOKUP($B519,[1]queries!$A$2:$V$697,BB$1,FALSE)</f>
        <v>1</v>
      </c>
      <c r="BC519" s="3">
        <f>VLOOKUP($B519,[1]queries!$A$2:$V$697,BC$1,FALSE)</f>
        <v>1</v>
      </c>
      <c r="BD519" s="3">
        <f>VLOOKUP($B519,[1]queries!$A$2:$V$697,BD$1,FALSE)</f>
        <v>0</v>
      </c>
      <c r="BE519" s="3">
        <f>VLOOKUP($B519,[1]queries!$A$2:$V$697,BE$1,FALSE)</f>
        <v>1</v>
      </c>
      <c r="BF519" s="3">
        <f>VLOOKUP($B519,[1]queries!$A$2:$V$697,BF$1,FALSE)</f>
        <v>1</v>
      </c>
      <c r="BG519" s="3">
        <f>VLOOKUP($B519,[1]queries!$A$2:$V$697,BG$1,FALSE)</f>
        <v>0</v>
      </c>
      <c r="BH519" s="3">
        <f>VLOOKUP($B519,[1]queries!$A$2:$V$697,BH$1,FALSE)</f>
        <v>1</v>
      </c>
      <c r="BI519" s="3">
        <f>VLOOKUP($B519,[1]queries!$A$2:$V$697,BI$1,FALSE)</f>
        <v>0</v>
      </c>
      <c r="BJ519" s="3">
        <f>VLOOKUP($B519,[1]queries!$A$2:$V$697,BJ$1,FALSE)</f>
        <v>0</v>
      </c>
      <c r="BK519" s="3">
        <f>VLOOKUP($B519,[1]queries!$A$2:$V$697,BK$1,FALSE)</f>
        <v>0</v>
      </c>
      <c r="BL519" s="3">
        <f>VLOOKUP($B519,[1]queries!$A$2:$V$697,BL$1,FALSE)</f>
        <v>0</v>
      </c>
      <c r="BM519" s="3">
        <f>VLOOKUP($B519,[1]queries!$A$2:$V$697,BM$1,FALSE)</f>
        <v>0</v>
      </c>
      <c r="BN519" s="3">
        <f>VLOOKUP($B519,[1]queries!$A$2:$V$697,BN$1,FALSE)</f>
        <v>0</v>
      </c>
      <c r="BO519" s="3">
        <f>VLOOKUP($B519,[1]queries!$A$2:$V$697,BO$1,FALSE)</f>
        <v>0</v>
      </c>
      <c r="BP519" s="3">
        <f>VLOOKUP($B519,[1]queries!$A$2:$V$697,BP$1,FALSE)</f>
        <v>0</v>
      </c>
      <c r="BQ519" s="3" t="str">
        <f>VLOOKUP($B519,[1]queries!$A$2:$V$697,BQ$1,FALSE)</f>
        <v/>
      </c>
      <c r="BR519" s="3" t="str">
        <f>VLOOKUP($B519,[1]queries!$A$2:$V$697,BR$1,FALSE)</f>
        <v/>
      </c>
    </row>
    <row r="520" spans="1:70" x14ac:dyDescent="0.2">
      <c r="A520" s="1">
        <v>519</v>
      </c>
      <c r="B520" t="s">
        <v>572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0.5</v>
      </c>
      <c r="J520">
        <v>0</v>
      </c>
      <c r="K520">
        <v>0</v>
      </c>
      <c r="L520">
        <v>0</v>
      </c>
      <c r="M520">
        <v>3</v>
      </c>
      <c r="N520">
        <v>676</v>
      </c>
      <c r="O520">
        <v>155</v>
      </c>
      <c r="P520">
        <v>831</v>
      </c>
      <c r="Q520">
        <v>2440</v>
      </c>
      <c r="R520">
        <v>0</v>
      </c>
      <c r="S520">
        <v>0.5</v>
      </c>
      <c r="T520">
        <v>0</v>
      </c>
      <c r="U520">
        <v>0.5</v>
      </c>
      <c r="V520">
        <v>0</v>
      </c>
      <c r="W520">
        <v>0.5</v>
      </c>
      <c r="X520">
        <v>1</v>
      </c>
      <c r="Y520">
        <v>0</v>
      </c>
      <c r="Z520">
        <v>0.5</v>
      </c>
      <c r="AA520">
        <v>0</v>
      </c>
      <c r="AB520">
        <v>2</v>
      </c>
      <c r="AC520">
        <v>393</v>
      </c>
      <c r="AD520">
        <v>60</v>
      </c>
      <c r="AE520">
        <v>453</v>
      </c>
      <c r="AF520">
        <v>2324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2</v>
      </c>
      <c r="AR520">
        <v>442</v>
      </c>
      <c r="AS520">
        <v>120</v>
      </c>
      <c r="AT520">
        <v>562</v>
      </c>
      <c r="AU520">
        <v>4443</v>
      </c>
      <c r="AV520">
        <f t="shared" si="25"/>
        <v>0.16666666666666666</v>
      </c>
      <c r="AW520">
        <f t="shared" si="26"/>
        <v>0.5</v>
      </c>
      <c r="AX520">
        <f t="shared" si="27"/>
        <v>0.33333333333333331</v>
      </c>
      <c r="AY520" s="3" t="str">
        <f>VLOOKUP($B520,[1]queries!$A$2:$V$697,AY$1,FALSE)</f>
        <v>architecture</v>
      </c>
      <c r="AZ520" s="3" t="str">
        <f>VLOOKUP($B520,[1]queries!$A$2:$V$697,AZ$1,FALSE)</f>
        <v>SELECT LOCATION FROM bridge WHERE name  =  'Kolob Arch' OR name  =  'Rainbow Bridge'</v>
      </c>
      <c r="BA520" s="3" t="str">
        <f>VLOOKUP($B520,[1]queries!$A$2:$V$697,BA$1,FALSE)</f>
        <v>What is the location of the bridge named 'Kolob Arch' or 'Rainbow Bridge'?</v>
      </c>
      <c r="BB520" s="3">
        <f>VLOOKUP($B520,[1]queries!$A$2:$V$697,BB$1,FALSE)</f>
        <v>2</v>
      </c>
      <c r="BC520" s="3">
        <f>VLOOKUP($B520,[1]queries!$A$2:$V$697,BC$1,FALSE)</f>
        <v>1</v>
      </c>
      <c r="BD520" s="3">
        <f>VLOOKUP($B520,[1]queries!$A$2:$V$697,BD$1,FALSE)</f>
        <v>0</v>
      </c>
      <c r="BE520" s="3">
        <f>VLOOKUP($B520,[1]queries!$A$2:$V$697,BE$1,FALSE)</f>
        <v>1</v>
      </c>
      <c r="BF520" s="3">
        <f>VLOOKUP($B520,[1]queries!$A$2:$V$697,BF$1,FALSE)</f>
        <v>1</v>
      </c>
      <c r="BG520" s="3">
        <f>VLOOKUP($B520,[1]queries!$A$2:$V$697,BG$1,FALSE)</f>
        <v>0</v>
      </c>
      <c r="BH520" s="3">
        <f>VLOOKUP($B520,[1]queries!$A$2:$V$697,BH$1,FALSE)</f>
        <v>2</v>
      </c>
      <c r="BI520" s="3">
        <f>VLOOKUP($B520,[1]queries!$A$2:$V$697,BI$1,FALSE)</f>
        <v>0</v>
      </c>
      <c r="BJ520" s="3">
        <f>VLOOKUP($B520,[1]queries!$A$2:$V$697,BJ$1,FALSE)</f>
        <v>0</v>
      </c>
      <c r="BK520" s="3">
        <f>VLOOKUP($B520,[1]queries!$A$2:$V$697,BK$1,FALSE)</f>
        <v>0</v>
      </c>
      <c r="BL520" s="3">
        <f>VLOOKUP($B520,[1]queries!$A$2:$V$697,BL$1,FALSE)</f>
        <v>0</v>
      </c>
      <c r="BM520" s="3">
        <f>VLOOKUP($B520,[1]queries!$A$2:$V$697,BM$1,FALSE)</f>
        <v>0</v>
      </c>
      <c r="BN520" s="3">
        <f>VLOOKUP($B520,[1]queries!$A$2:$V$697,BN$1,FALSE)</f>
        <v>0</v>
      </c>
      <c r="BO520" s="3">
        <f>VLOOKUP($B520,[1]queries!$A$2:$V$697,BO$1,FALSE)</f>
        <v>0</v>
      </c>
      <c r="BP520" s="3">
        <f>VLOOKUP($B520,[1]queries!$A$2:$V$697,BP$1,FALSE)</f>
        <v>0</v>
      </c>
      <c r="BQ520" s="3" t="str">
        <f>VLOOKUP($B520,[1]queries!$A$2:$V$697,BQ$1,FALSE)</f>
        <v/>
      </c>
      <c r="BR520" s="3" t="str">
        <f>VLOOKUP($B520,[1]queries!$A$2:$V$697,BR$1,FALSE)</f>
        <v/>
      </c>
    </row>
    <row r="521" spans="1:70" x14ac:dyDescent="0.2">
      <c r="A521" s="1">
        <v>520</v>
      </c>
      <c r="B521" t="s">
        <v>573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2</v>
      </c>
      <c r="AC521">
        <v>426</v>
      </c>
      <c r="AD521">
        <v>85</v>
      </c>
      <c r="AE521">
        <v>511</v>
      </c>
      <c r="AF521">
        <v>2107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2</v>
      </c>
      <c r="AR521">
        <v>506</v>
      </c>
      <c r="AS521">
        <v>88</v>
      </c>
      <c r="AT521">
        <v>594</v>
      </c>
      <c r="AU521">
        <v>1744</v>
      </c>
      <c r="AV521" t="str">
        <f t="shared" si="25"/>
        <v/>
      </c>
      <c r="AW521">
        <f t="shared" si="26"/>
        <v>0.33333333333333331</v>
      </c>
      <c r="AX521">
        <f t="shared" si="27"/>
        <v>0.33333333333333331</v>
      </c>
      <c r="AY521" s="3" t="str">
        <f>VLOOKUP($B521,[1]queries!$A$2:$V$697,AY$1,FALSE)</f>
        <v>books</v>
      </c>
      <c r="AZ521" s="3" t="str">
        <f>VLOOKUP($B521,[1]queries!$A$2:$V$697,AZ$1,FALSE)</f>
        <v>SELECT T3.author_name FROM book AS T1 INNER JOIN book_author AS T2 ON T1.book_id = T2.book_id INNER JOIN author AS T3 ON T3.author_id = T2.author_id WHERE T1.title = 'The Mystery in the Rocky Mountains'</v>
      </c>
      <c r="BA521" s="3" t="str">
        <f>VLOOKUP($B521,[1]queries!$A$2:$V$697,BA$1,FALSE)</f>
        <v>Who is the author of the book The Mystery in the Rocky Mountains?</v>
      </c>
      <c r="BB521" s="3">
        <f>VLOOKUP($B521,[1]queries!$A$2:$V$697,BB$1,FALSE)</f>
        <v>1</v>
      </c>
      <c r="BC521" s="3">
        <f>VLOOKUP($B521,[1]queries!$A$2:$V$697,BC$1,FALSE)</f>
        <v>1</v>
      </c>
      <c r="BD521" s="3">
        <f>VLOOKUP($B521,[1]queries!$A$2:$V$697,BD$1,FALSE)</f>
        <v>0</v>
      </c>
      <c r="BE521" s="3">
        <f>VLOOKUP($B521,[1]queries!$A$2:$V$697,BE$1,FALSE)</f>
        <v>1</v>
      </c>
      <c r="BF521" s="3">
        <f>VLOOKUP($B521,[1]queries!$A$2:$V$697,BF$1,FALSE)</f>
        <v>3</v>
      </c>
      <c r="BG521" s="3">
        <f>VLOOKUP($B521,[1]queries!$A$2:$V$697,BG$1,FALSE)</f>
        <v>2</v>
      </c>
      <c r="BH521" s="3">
        <f>VLOOKUP($B521,[1]queries!$A$2:$V$697,BH$1,FALSE)</f>
        <v>1</v>
      </c>
      <c r="BI521" s="3">
        <f>VLOOKUP($B521,[1]queries!$A$2:$V$697,BI$1,FALSE)</f>
        <v>0</v>
      </c>
      <c r="BJ521" s="3">
        <f>VLOOKUP($B521,[1]queries!$A$2:$V$697,BJ$1,FALSE)</f>
        <v>2</v>
      </c>
      <c r="BK521" s="3">
        <f>VLOOKUP($B521,[1]queries!$A$2:$V$697,BK$1,FALSE)</f>
        <v>0</v>
      </c>
      <c r="BL521" s="3">
        <f>VLOOKUP($B521,[1]queries!$A$2:$V$697,BL$1,FALSE)</f>
        <v>0</v>
      </c>
      <c r="BM521" s="3">
        <f>VLOOKUP($B521,[1]queries!$A$2:$V$697,BM$1,FALSE)</f>
        <v>0</v>
      </c>
      <c r="BN521" s="3">
        <f>VLOOKUP($B521,[1]queries!$A$2:$V$697,BN$1,FALSE)</f>
        <v>0</v>
      </c>
      <c r="BO521" s="3">
        <f>VLOOKUP($B521,[1]queries!$A$2:$V$697,BO$1,FALSE)</f>
        <v>0</v>
      </c>
      <c r="BP521" s="3">
        <f>VLOOKUP($B521,[1]queries!$A$2:$V$697,BP$1,FALSE)</f>
        <v>0</v>
      </c>
      <c r="BQ521" s="3" t="str">
        <f>VLOOKUP($B521,[1]queries!$A$2:$V$697,BQ$1,FALSE)</f>
        <v/>
      </c>
      <c r="BR521" s="3">
        <f>VLOOKUP($B521,[1]queries!$A$2:$V$697,BR$1,FALSE)</f>
        <v>3</v>
      </c>
    </row>
    <row r="522" spans="1:70" x14ac:dyDescent="0.2">
      <c r="A522" s="1">
        <v>521</v>
      </c>
      <c r="B522" t="s">
        <v>574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0.45500000000000002</v>
      </c>
      <c r="J522">
        <v>0</v>
      </c>
      <c r="K522">
        <v>0</v>
      </c>
      <c r="L522">
        <v>0</v>
      </c>
      <c r="M522">
        <v>16</v>
      </c>
      <c r="N522">
        <v>16330</v>
      </c>
      <c r="O522">
        <v>4880</v>
      </c>
      <c r="P522">
        <v>21210</v>
      </c>
      <c r="Q522">
        <v>23013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4</v>
      </c>
      <c r="AC522">
        <v>1470</v>
      </c>
      <c r="AD522">
        <v>448</v>
      </c>
      <c r="AE522">
        <v>1918</v>
      </c>
      <c r="AF522">
        <v>3735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3</v>
      </c>
      <c r="AR522">
        <v>1119</v>
      </c>
      <c r="AS522">
        <v>413</v>
      </c>
      <c r="AT522">
        <v>1532</v>
      </c>
      <c r="AU522">
        <v>3216</v>
      </c>
      <c r="AV522">
        <f t="shared" si="25"/>
        <v>0.15166666666666667</v>
      </c>
      <c r="AW522">
        <f t="shared" si="26"/>
        <v>0.33333333333333331</v>
      </c>
      <c r="AX522">
        <f t="shared" si="27"/>
        <v>0.33333333333333331</v>
      </c>
      <c r="AY522" s="3" t="str">
        <f>VLOOKUP($B522,[1]queries!$A$2:$V$697,AY$1,FALSE)</f>
        <v>books</v>
      </c>
      <c r="AZ522" s="3" t="str">
        <f>VLOOKUP($B522,[1]queries!$A$2:$V$697,AZ$1,FALSE)</f>
        <v>SELECT DISTINCT T2.publisher_name FROM book AS T1 INNER JOIN publisher AS T2 ON T1.publisher_id = T2.publisher_id WHERE T1.title = 'The Secret Garden'</v>
      </c>
      <c r="BA522" s="3" t="str">
        <f>VLOOKUP($B522,[1]queries!$A$2:$V$697,BA$1,FALSE)</f>
        <v>Who published the book "The Secret Garden"?</v>
      </c>
      <c r="BB522" s="3">
        <f>VLOOKUP($B522,[1]queries!$A$2:$V$697,BB$1,FALSE)</f>
        <v>5</v>
      </c>
      <c r="BC522" s="3">
        <f>VLOOKUP($B522,[1]queries!$A$2:$V$697,BC$1,FALSE)</f>
        <v>1</v>
      </c>
      <c r="BD522" s="3">
        <f>VLOOKUP($B522,[1]queries!$A$2:$V$697,BD$1,FALSE)</f>
        <v>0</v>
      </c>
      <c r="BE522" s="3">
        <f>VLOOKUP($B522,[1]queries!$A$2:$V$697,BE$1,FALSE)</f>
        <v>1</v>
      </c>
      <c r="BF522" s="3">
        <f>VLOOKUP($B522,[1]queries!$A$2:$V$697,BF$1,FALSE)</f>
        <v>2</v>
      </c>
      <c r="BG522" s="3">
        <f>VLOOKUP($B522,[1]queries!$A$2:$V$697,BG$1,FALSE)</f>
        <v>1</v>
      </c>
      <c r="BH522" s="3">
        <f>VLOOKUP($B522,[1]queries!$A$2:$V$697,BH$1,FALSE)</f>
        <v>1</v>
      </c>
      <c r="BI522" s="3">
        <f>VLOOKUP($B522,[1]queries!$A$2:$V$697,BI$1,FALSE)</f>
        <v>0</v>
      </c>
      <c r="BJ522" s="3">
        <f>VLOOKUP($B522,[1]queries!$A$2:$V$697,BJ$1,FALSE)</f>
        <v>1</v>
      </c>
      <c r="BK522" s="3">
        <f>VLOOKUP($B522,[1]queries!$A$2:$V$697,BK$1,FALSE)</f>
        <v>1</v>
      </c>
      <c r="BL522" s="3">
        <f>VLOOKUP($B522,[1]queries!$A$2:$V$697,BL$1,FALSE)</f>
        <v>0</v>
      </c>
      <c r="BM522" s="3">
        <f>VLOOKUP($B522,[1]queries!$A$2:$V$697,BM$1,FALSE)</f>
        <v>0</v>
      </c>
      <c r="BN522" s="3">
        <f>VLOOKUP($B522,[1]queries!$A$2:$V$697,BN$1,FALSE)</f>
        <v>0</v>
      </c>
      <c r="BO522" s="3">
        <f>VLOOKUP($B522,[1]queries!$A$2:$V$697,BO$1,FALSE)</f>
        <v>0</v>
      </c>
      <c r="BP522" s="3">
        <f>VLOOKUP($B522,[1]queries!$A$2:$V$697,BP$1,FALSE)</f>
        <v>0</v>
      </c>
      <c r="BQ522" s="3" t="str">
        <f>VLOOKUP($B522,[1]queries!$A$2:$V$697,BQ$1,FALSE)</f>
        <v/>
      </c>
      <c r="BR522" s="3">
        <f>VLOOKUP($B522,[1]queries!$A$2:$V$697,BR$1,FALSE)</f>
        <v>2</v>
      </c>
    </row>
    <row r="523" spans="1:70" x14ac:dyDescent="0.2">
      <c r="A523" s="1">
        <v>522</v>
      </c>
      <c r="B523" t="s">
        <v>575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0.33300000000000002</v>
      </c>
      <c r="Y523">
        <v>0</v>
      </c>
      <c r="Z523">
        <v>0</v>
      </c>
      <c r="AA523">
        <v>0</v>
      </c>
      <c r="AB523">
        <v>3</v>
      </c>
      <c r="AC523">
        <v>901</v>
      </c>
      <c r="AD523">
        <v>262</v>
      </c>
      <c r="AE523">
        <v>1163</v>
      </c>
      <c r="AF523">
        <v>2669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4.4999999999999998E-2</v>
      </c>
      <c r="AN523">
        <v>0</v>
      </c>
      <c r="AO523">
        <v>0</v>
      </c>
      <c r="AP523">
        <v>0</v>
      </c>
      <c r="AQ523">
        <v>3</v>
      </c>
      <c r="AR523">
        <v>2097</v>
      </c>
      <c r="AS523">
        <v>1287</v>
      </c>
      <c r="AT523">
        <v>3384</v>
      </c>
      <c r="AU523">
        <v>4835</v>
      </c>
      <c r="AV523" t="str">
        <f t="shared" si="25"/>
        <v/>
      </c>
      <c r="AW523">
        <f t="shared" si="26"/>
        <v>0.111</v>
      </c>
      <c r="AX523">
        <f t="shared" si="27"/>
        <v>1.4999999999999999E-2</v>
      </c>
      <c r="AY523" s="3" t="str">
        <f>VLOOKUP($B523,[1]queries!$A$2:$V$697,AY$1,FALSE)</f>
        <v>books</v>
      </c>
      <c r="AZ523" s="3" t="str">
        <f>VLOOKUP($B523,[1]queries!$A$2:$V$697,AZ$1,FALSE)</f>
        <v>SELECT T1.title FROM book AS T1 INNER JOIN book_author AS T2 ON T1.book_id = T2.book_id INNER JOIN author AS T3 ON T3.author_id = T2.author_id WHERE T3.author_name = 'Hirohiko Araki' AND T1.publication_date = '2006-06-06'</v>
      </c>
      <c r="BA523" s="3" t="str">
        <f>VLOOKUP($B523,[1]queries!$A$2:$V$697,BA$1,FALSE)</f>
        <v>Which book by Hirohiko Araki was published on 6/6/2006?</v>
      </c>
      <c r="BB523" s="3">
        <f>VLOOKUP($B523,[1]queries!$A$2:$V$697,BB$1,FALSE)</f>
        <v>1</v>
      </c>
      <c r="BC523" s="3">
        <f>VLOOKUP($B523,[1]queries!$A$2:$V$697,BC$1,FALSE)</f>
        <v>1</v>
      </c>
      <c r="BD523" s="3">
        <f>VLOOKUP($B523,[1]queries!$A$2:$V$697,BD$1,FALSE)</f>
        <v>0</v>
      </c>
      <c r="BE523" s="3">
        <f>VLOOKUP($B523,[1]queries!$A$2:$V$697,BE$1,FALSE)</f>
        <v>1</v>
      </c>
      <c r="BF523" s="3">
        <f>VLOOKUP($B523,[1]queries!$A$2:$V$697,BF$1,FALSE)</f>
        <v>3</v>
      </c>
      <c r="BG523" s="3">
        <f>VLOOKUP($B523,[1]queries!$A$2:$V$697,BG$1,FALSE)</f>
        <v>2</v>
      </c>
      <c r="BH523" s="3">
        <f>VLOOKUP($B523,[1]queries!$A$2:$V$697,BH$1,FALSE)</f>
        <v>2</v>
      </c>
      <c r="BI523" s="3">
        <f>VLOOKUP($B523,[1]queries!$A$2:$V$697,BI$1,FALSE)</f>
        <v>0</v>
      </c>
      <c r="BJ523" s="3">
        <f>VLOOKUP($B523,[1]queries!$A$2:$V$697,BJ$1,FALSE)</f>
        <v>2</v>
      </c>
      <c r="BK523" s="3">
        <f>VLOOKUP($B523,[1]queries!$A$2:$V$697,BK$1,FALSE)</f>
        <v>0</v>
      </c>
      <c r="BL523" s="3">
        <f>VLOOKUP($B523,[1]queries!$A$2:$V$697,BL$1,FALSE)</f>
        <v>0</v>
      </c>
      <c r="BM523" s="3">
        <f>VLOOKUP($B523,[1]queries!$A$2:$V$697,BM$1,FALSE)</f>
        <v>0</v>
      </c>
      <c r="BN523" s="3">
        <f>VLOOKUP($B523,[1]queries!$A$2:$V$697,BN$1,FALSE)</f>
        <v>0</v>
      </c>
      <c r="BO523" s="3">
        <f>VLOOKUP($B523,[1]queries!$A$2:$V$697,BO$1,FALSE)</f>
        <v>0</v>
      </c>
      <c r="BP523" s="3">
        <f>VLOOKUP($B523,[1]queries!$A$2:$V$697,BP$1,FALSE)</f>
        <v>0</v>
      </c>
      <c r="BQ523" s="3" t="str">
        <f>VLOOKUP($B523,[1]queries!$A$2:$V$697,BQ$1,FALSE)</f>
        <v/>
      </c>
      <c r="BR523" s="3">
        <f>VLOOKUP($B523,[1]queries!$A$2:$V$697,BR$1,FALSE)</f>
        <v>4</v>
      </c>
    </row>
    <row r="524" spans="1:70" x14ac:dyDescent="0.2">
      <c r="A524" s="1">
        <v>523</v>
      </c>
      <c r="B524" t="s">
        <v>576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345</v>
      </c>
      <c r="O524">
        <v>67</v>
      </c>
      <c r="P524">
        <v>412</v>
      </c>
      <c r="Q524">
        <v>2973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0.5</v>
      </c>
      <c r="Y524">
        <v>0</v>
      </c>
      <c r="Z524">
        <v>0</v>
      </c>
      <c r="AA524">
        <v>1</v>
      </c>
      <c r="AB524">
        <v>3</v>
      </c>
      <c r="AC524">
        <v>3428</v>
      </c>
      <c r="AD524">
        <v>47</v>
      </c>
      <c r="AE524">
        <v>3475</v>
      </c>
      <c r="AF524">
        <v>5323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2245</v>
      </c>
      <c r="AS524">
        <v>17</v>
      </c>
      <c r="AT524">
        <v>2262</v>
      </c>
      <c r="AU524">
        <v>3566</v>
      </c>
      <c r="AV524">
        <f t="shared" si="25"/>
        <v>1</v>
      </c>
      <c r="AW524">
        <f t="shared" si="26"/>
        <v>0.83333333333333337</v>
      </c>
      <c r="AX524">
        <f t="shared" si="27"/>
        <v>1</v>
      </c>
      <c r="AY524" s="3" t="str">
        <f>VLOOKUP($B524,[1]queries!$A$2:$V$697,AY$1,FALSE)</f>
        <v>college_completion</v>
      </c>
      <c r="AZ524" s="3" t="str">
        <f>VLOOKUP($B524,[1]queries!$A$2:$V$697,AZ$1,FALSE)</f>
        <v>SELECT city FROM institution_details WHERE chronname = 'Rensselaer Polytechnic Institute';</v>
      </c>
      <c r="BA524" s="3" t="str">
        <f>VLOOKUP($B524,[1]queries!$A$2:$V$697,BA$1,FALSE)</f>
        <v>Which city is "Rensselaer Polytechnic Institute" located in?</v>
      </c>
      <c r="BB524" s="3">
        <f>VLOOKUP($B524,[1]queries!$A$2:$V$697,BB$1,FALSE)</f>
        <v>1</v>
      </c>
      <c r="BC524" s="3">
        <f>VLOOKUP($B524,[1]queries!$A$2:$V$697,BC$1,FALSE)</f>
        <v>1</v>
      </c>
      <c r="BD524" s="3">
        <f>VLOOKUP($B524,[1]queries!$A$2:$V$697,BD$1,FALSE)</f>
        <v>0</v>
      </c>
      <c r="BE524" s="3">
        <f>VLOOKUP($B524,[1]queries!$A$2:$V$697,BE$1,FALSE)</f>
        <v>1</v>
      </c>
      <c r="BF524" s="3">
        <f>VLOOKUP($B524,[1]queries!$A$2:$V$697,BF$1,FALSE)</f>
        <v>1</v>
      </c>
      <c r="BG524" s="3">
        <f>VLOOKUP($B524,[1]queries!$A$2:$V$697,BG$1,FALSE)</f>
        <v>0</v>
      </c>
      <c r="BH524" s="3">
        <f>VLOOKUP($B524,[1]queries!$A$2:$V$697,BH$1,FALSE)</f>
        <v>1</v>
      </c>
      <c r="BI524" s="3">
        <f>VLOOKUP($B524,[1]queries!$A$2:$V$697,BI$1,FALSE)</f>
        <v>0</v>
      </c>
      <c r="BJ524" s="3">
        <f>VLOOKUP($B524,[1]queries!$A$2:$V$697,BJ$1,FALSE)</f>
        <v>0</v>
      </c>
      <c r="BK524" s="3">
        <f>VLOOKUP($B524,[1]queries!$A$2:$V$697,BK$1,FALSE)</f>
        <v>0</v>
      </c>
      <c r="BL524" s="3">
        <f>VLOOKUP($B524,[1]queries!$A$2:$V$697,BL$1,FALSE)</f>
        <v>0</v>
      </c>
      <c r="BM524" s="3">
        <f>VLOOKUP($B524,[1]queries!$A$2:$V$697,BM$1,FALSE)</f>
        <v>0</v>
      </c>
      <c r="BN524" s="3">
        <f>VLOOKUP($B524,[1]queries!$A$2:$V$697,BN$1,FALSE)</f>
        <v>0</v>
      </c>
      <c r="BO524" s="3">
        <f>VLOOKUP($B524,[1]queries!$A$2:$V$697,BO$1,FALSE)</f>
        <v>0</v>
      </c>
      <c r="BP524" s="3">
        <f>VLOOKUP($B524,[1]queries!$A$2:$V$697,BP$1,FALSE)</f>
        <v>0</v>
      </c>
      <c r="BQ524" s="3" t="str">
        <f>VLOOKUP($B524,[1]queries!$A$2:$V$697,BQ$1,FALSE)</f>
        <v/>
      </c>
      <c r="BR524" s="3" t="str">
        <f>VLOOKUP($B524,[1]queries!$A$2:$V$697,BR$1,FALSE)</f>
        <v/>
      </c>
    </row>
    <row r="525" spans="1:70" x14ac:dyDescent="0.2">
      <c r="A525" s="1">
        <v>524</v>
      </c>
      <c r="B525" t="s">
        <v>577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0.66700000000000004</v>
      </c>
      <c r="Y525">
        <v>0</v>
      </c>
      <c r="Z525">
        <v>0</v>
      </c>
      <c r="AA525">
        <v>0</v>
      </c>
      <c r="AB525">
        <v>3</v>
      </c>
      <c r="AC525">
        <v>1045</v>
      </c>
      <c r="AD525">
        <v>464</v>
      </c>
      <c r="AE525">
        <v>1509</v>
      </c>
      <c r="AF525">
        <v>5746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0.75</v>
      </c>
      <c r="AN525">
        <v>0</v>
      </c>
      <c r="AO525">
        <v>0</v>
      </c>
      <c r="AP525">
        <v>0</v>
      </c>
      <c r="AQ525">
        <v>3</v>
      </c>
      <c r="AR525">
        <v>1157</v>
      </c>
      <c r="AS525">
        <v>355</v>
      </c>
      <c r="AT525">
        <v>1512</v>
      </c>
      <c r="AU525">
        <v>3537</v>
      </c>
      <c r="AV525" t="str">
        <f t="shared" si="25"/>
        <v/>
      </c>
      <c r="AW525">
        <f t="shared" si="26"/>
        <v>0.22233333333333336</v>
      </c>
      <c r="AX525">
        <f t="shared" si="27"/>
        <v>0.25</v>
      </c>
      <c r="AY525" s="3" t="str">
        <f>VLOOKUP($B525,[1]queries!$A$2:$V$697,AY$1,FALSE)</f>
        <v>cookbook</v>
      </c>
      <c r="AZ525" s="3" t="str">
        <f>VLOOKUP($B525,[1]queries!$A$2:$V$697,AZ$1,FALSE)</f>
        <v>SELECT T3.name FROM recipe AS T1 INNER JOIN quantity AS T2 ON T1.recipe_id = T2.recipe_id INNER JOIN ingredient AS T3 ON T3.ingredient_id = T2.ingredient_id WHERE T1.title = 'Strawberry Sorbet'</v>
      </c>
      <c r="BA525" s="3" t="str">
        <f>VLOOKUP($B525,[1]queries!$A$2:$V$697,BA$1,FALSE)</f>
        <v>List all the ingredients for Strawberry Sorbet.</v>
      </c>
      <c r="BB525" s="3">
        <f>VLOOKUP($B525,[1]queries!$A$2:$V$697,BB$1,FALSE)</f>
        <v>3</v>
      </c>
      <c r="BC525" s="3">
        <f>VLOOKUP($B525,[1]queries!$A$2:$V$697,BC$1,FALSE)</f>
        <v>1</v>
      </c>
      <c r="BD525" s="3">
        <f>VLOOKUP($B525,[1]queries!$A$2:$V$697,BD$1,FALSE)</f>
        <v>0</v>
      </c>
      <c r="BE525" s="3">
        <f>VLOOKUP($B525,[1]queries!$A$2:$V$697,BE$1,FALSE)</f>
        <v>1</v>
      </c>
      <c r="BF525" s="3">
        <f>VLOOKUP($B525,[1]queries!$A$2:$V$697,BF$1,FALSE)</f>
        <v>3</v>
      </c>
      <c r="BG525" s="3">
        <f>VLOOKUP($B525,[1]queries!$A$2:$V$697,BG$1,FALSE)</f>
        <v>2</v>
      </c>
      <c r="BH525" s="3">
        <f>VLOOKUP($B525,[1]queries!$A$2:$V$697,BH$1,FALSE)</f>
        <v>1</v>
      </c>
      <c r="BI525" s="3">
        <f>VLOOKUP($B525,[1]queries!$A$2:$V$697,BI$1,FALSE)</f>
        <v>0</v>
      </c>
      <c r="BJ525" s="3">
        <f>VLOOKUP($B525,[1]queries!$A$2:$V$697,BJ$1,FALSE)</f>
        <v>0</v>
      </c>
      <c r="BK525" s="3">
        <f>VLOOKUP($B525,[1]queries!$A$2:$V$697,BK$1,FALSE)</f>
        <v>0</v>
      </c>
      <c r="BL525" s="3">
        <f>VLOOKUP($B525,[1]queries!$A$2:$V$697,BL$1,FALSE)</f>
        <v>0</v>
      </c>
      <c r="BM525" s="3">
        <f>VLOOKUP($B525,[1]queries!$A$2:$V$697,BM$1,FALSE)</f>
        <v>0</v>
      </c>
      <c r="BN525" s="3">
        <f>VLOOKUP($B525,[1]queries!$A$2:$V$697,BN$1,FALSE)</f>
        <v>0</v>
      </c>
      <c r="BO525" s="3">
        <f>VLOOKUP($B525,[1]queries!$A$2:$V$697,BO$1,FALSE)</f>
        <v>0</v>
      </c>
      <c r="BP525" s="3">
        <f>VLOOKUP($B525,[1]queries!$A$2:$V$697,BP$1,FALSE)</f>
        <v>0</v>
      </c>
      <c r="BQ525" s="3" t="str">
        <f>VLOOKUP($B525,[1]queries!$A$2:$V$697,BQ$1,FALSE)</f>
        <v/>
      </c>
      <c r="BR525" s="3">
        <f>VLOOKUP($B525,[1]queries!$A$2:$V$697,BR$1,FALSE)</f>
        <v>3</v>
      </c>
    </row>
    <row r="526" spans="1:70" x14ac:dyDescent="0.2">
      <c r="A526" s="1">
        <v>525</v>
      </c>
      <c r="B526" t="s">
        <v>578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5</v>
      </c>
      <c r="N526">
        <v>2211</v>
      </c>
      <c r="O526">
        <v>655</v>
      </c>
      <c r="P526">
        <v>2866</v>
      </c>
      <c r="Q526">
        <v>6019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0.111</v>
      </c>
      <c r="Y526">
        <v>0</v>
      </c>
      <c r="Z526">
        <v>0</v>
      </c>
      <c r="AA526">
        <v>0</v>
      </c>
      <c r="AB526">
        <v>3</v>
      </c>
      <c r="AC526">
        <v>645</v>
      </c>
      <c r="AD526">
        <v>184</v>
      </c>
      <c r="AE526">
        <v>829</v>
      </c>
      <c r="AF526">
        <v>3510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2</v>
      </c>
      <c r="AR526">
        <v>267</v>
      </c>
      <c r="AS526">
        <v>28</v>
      </c>
      <c r="AT526">
        <v>295</v>
      </c>
      <c r="AU526">
        <v>1975</v>
      </c>
      <c r="AV526">
        <f t="shared" si="25"/>
        <v>0.33333333333333331</v>
      </c>
      <c r="AW526">
        <f t="shared" si="26"/>
        <v>3.6999999999999998E-2</v>
      </c>
      <c r="AX526">
        <f t="shared" si="27"/>
        <v>0.33333333333333331</v>
      </c>
      <c r="AY526" s="3" t="str">
        <f>VLOOKUP($B526,[1]queries!$A$2:$V$697,AY$1,FALSE)</f>
        <v>disney</v>
      </c>
      <c r="AZ526" s="3" t="str">
        <f>VLOOKUP($B526,[1]queries!$A$2:$V$697,AZ$1,FALSE)</f>
        <v>SELECT COUNT(name) as count FROM director WHERE director = 'Wolfgang Reitherman'</v>
      </c>
      <c r="BA526" s="3" t="str">
        <f>VLOOKUP($B526,[1]queries!$A$2:$V$697,BA$1,FALSE)</f>
        <v>How many movies did Wolfgang Reitherman direct?</v>
      </c>
      <c r="BB526" s="3">
        <f>VLOOKUP($B526,[1]queries!$A$2:$V$697,BB$1,FALSE)</f>
        <v>1</v>
      </c>
      <c r="BC526" s="3">
        <f>VLOOKUP($B526,[1]queries!$A$2:$V$697,BC$1,FALSE)</f>
        <v>1</v>
      </c>
      <c r="BD526" s="3">
        <f>VLOOKUP($B526,[1]queries!$A$2:$V$697,BD$1,FALSE)</f>
        <v>1</v>
      </c>
      <c r="BE526" s="3">
        <f>VLOOKUP($B526,[1]queries!$A$2:$V$697,BE$1,FALSE)</f>
        <v>0</v>
      </c>
      <c r="BF526" s="3">
        <f>VLOOKUP($B526,[1]queries!$A$2:$V$697,BF$1,FALSE)</f>
        <v>1</v>
      </c>
      <c r="BG526" s="3">
        <f>VLOOKUP($B526,[1]queries!$A$2:$V$697,BG$1,FALSE)</f>
        <v>0</v>
      </c>
      <c r="BH526" s="3">
        <f>VLOOKUP($B526,[1]queries!$A$2:$V$697,BH$1,FALSE)</f>
        <v>1</v>
      </c>
      <c r="BI526" s="3">
        <f>VLOOKUP($B526,[1]queries!$A$2:$V$697,BI$1,FALSE)</f>
        <v>1</v>
      </c>
      <c r="BJ526" s="3">
        <f>VLOOKUP($B526,[1]queries!$A$2:$V$697,BJ$1,FALSE)</f>
        <v>0</v>
      </c>
      <c r="BK526" s="3">
        <f>VLOOKUP($B526,[1]queries!$A$2:$V$697,BK$1,FALSE)</f>
        <v>0</v>
      </c>
      <c r="BL526" s="3">
        <f>VLOOKUP($B526,[1]queries!$A$2:$V$697,BL$1,FALSE)</f>
        <v>0</v>
      </c>
      <c r="BM526" s="3">
        <f>VLOOKUP($B526,[1]queries!$A$2:$V$697,BM$1,FALSE)</f>
        <v>0</v>
      </c>
      <c r="BN526" s="3">
        <f>VLOOKUP($B526,[1]queries!$A$2:$V$697,BN$1,FALSE)</f>
        <v>0</v>
      </c>
      <c r="BO526" s="3">
        <f>VLOOKUP($B526,[1]queries!$A$2:$V$697,BO$1,FALSE)</f>
        <v>0</v>
      </c>
      <c r="BP526" s="3">
        <f>VLOOKUP($B526,[1]queries!$A$2:$V$697,BP$1,FALSE)</f>
        <v>0</v>
      </c>
      <c r="BQ526" s="3" t="str">
        <f>VLOOKUP($B526,[1]queries!$A$2:$V$697,BQ$1,FALSE)</f>
        <v/>
      </c>
      <c r="BR526" s="3" t="str">
        <f>VLOOKUP($B526,[1]queries!$A$2:$V$697,BR$1,FALSE)</f>
        <v/>
      </c>
    </row>
    <row r="527" spans="1:70" x14ac:dyDescent="0.2">
      <c r="A527" s="1">
        <v>526</v>
      </c>
      <c r="B527" t="s">
        <v>579</v>
      </c>
      <c r="R527">
        <v>2.1999999999999999E-2</v>
      </c>
      <c r="S527">
        <v>2.1999999999999999E-2</v>
      </c>
      <c r="T527">
        <v>3.2000000000000001E-2</v>
      </c>
      <c r="U527">
        <v>3.2000000000000001E-2</v>
      </c>
      <c r="V527">
        <v>2.5999999999999999E-2</v>
      </c>
      <c r="W527">
        <v>2.5999999999999999E-2</v>
      </c>
      <c r="X527">
        <v>0.67400000000000004</v>
      </c>
      <c r="Y527">
        <v>3.2000000000000001E-2</v>
      </c>
      <c r="Z527">
        <v>3.2000000000000001E-2</v>
      </c>
      <c r="AA527">
        <v>3.2000000000000001E-2</v>
      </c>
      <c r="AB527">
        <v>3</v>
      </c>
      <c r="AC527">
        <v>5018</v>
      </c>
      <c r="AD527">
        <v>3949</v>
      </c>
      <c r="AE527">
        <v>8967</v>
      </c>
      <c r="AF527">
        <v>14706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0.28999999999999998</v>
      </c>
      <c r="AN527">
        <v>0</v>
      </c>
      <c r="AO527">
        <v>0</v>
      </c>
      <c r="AP527">
        <v>0</v>
      </c>
      <c r="AQ527">
        <v>3</v>
      </c>
      <c r="AR527">
        <v>1476</v>
      </c>
      <c r="AS527">
        <v>697</v>
      </c>
      <c r="AT527">
        <v>2173</v>
      </c>
      <c r="AU527">
        <v>6723</v>
      </c>
      <c r="AV527" t="str">
        <f t="shared" si="25"/>
        <v/>
      </c>
      <c r="AW527">
        <f t="shared" si="26"/>
        <v>0.24400000000000002</v>
      </c>
      <c r="AX527">
        <f t="shared" si="27"/>
        <v>9.6666666666666665E-2</v>
      </c>
      <c r="AY527" s="3" t="str">
        <f>VLOOKUP($B527,[1]queries!$A$2:$V$697,AY$1,FALSE)</f>
        <v>books</v>
      </c>
      <c r="AZ527" s="3" t="str">
        <f>VLOOKUP($B527,[1]queries!$A$2:$V$697,AZ$1,FALSE)</f>
        <v>SELECT T1.title FROM book AS T1 INNER JOIN book_author AS T2 ON T1.book_id = T2.book_id INNER JOIN author AS T3 ON T3.author_id = T2.author_id WHERE T3.author_name = 'Tom Clancy'</v>
      </c>
      <c r="BA527" s="3" t="str">
        <f>VLOOKUP($B527,[1]queries!$A$2:$V$697,BA$1,FALSE)</f>
        <v>List all books authored by Tom Clancy.</v>
      </c>
      <c r="BB527" s="3">
        <f>VLOOKUP($B527,[1]queries!$A$2:$V$697,BB$1,FALSE)</f>
        <v>31</v>
      </c>
      <c r="BC527" s="3">
        <f>VLOOKUP($B527,[1]queries!$A$2:$V$697,BC$1,FALSE)</f>
        <v>1</v>
      </c>
      <c r="BD527" s="3">
        <f>VLOOKUP($B527,[1]queries!$A$2:$V$697,BD$1,FALSE)</f>
        <v>0</v>
      </c>
      <c r="BE527" s="3">
        <f>VLOOKUP($B527,[1]queries!$A$2:$V$697,BE$1,FALSE)</f>
        <v>1</v>
      </c>
      <c r="BF527" s="3">
        <f>VLOOKUP($B527,[1]queries!$A$2:$V$697,BF$1,FALSE)</f>
        <v>3</v>
      </c>
      <c r="BG527" s="3">
        <f>VLOOKUP($B527,[1]queries!$A$2:$V$697,BG$1,FALSE)</f>
        <v>2</v>
      </c>
      <c r="BH527" s="3">
        <f>VLOOKUP($B527,[1]queries!$A$2:$V$697,BH$1,FALSE)</f>
        <v>1</v>
      </c>
      <c r="BI527" s="3">
        <f>VLOOKUP($B527,[1]queries!$A$2:$V$697,BI$1,FALSE)</f>
        <v>0</v>
      </c>
      <c r="BJ527" s="3">
        <f>VLOOKUP($B527,[1]queries!$A$2:$V$697,BJ$1,FALSE)</f>
        <v>2</v>
      </c>
      <c r="BK527" s="3">
        <f>VLOOKUP($B527,[1]queries!$A$2:$V$697,BK$1,FALSE)</f>
        <v>0</v>
      </c>
      <c r="BL527" s="3">
        <f>VLOOKUP($B527,[1]queries!$A$2:$V$697,BL$1,FALSE)</f>
        <v>0</v>
      </c>
      <c r="BM527" s="3">
        <f>VLOOKUP($B527,[1]queries!$A$2:$V$697,BM$1,FALSE)</f>
        <v>0</v>
      </c>
      <c r="BN527" s="3">
        <f>VLOOKUP($B527,[1]queries!$A$2:$V$697,BN$1,FALSE)</f>
        <v>0</v>
      </c>
      <c r="BO527" s="3">
        <f>VLOOKUP($B527,[1]queries!$A$2:$V$697,BO$1,FALSE)</f>
        <v>0</v>
      </c>
      <c r="BP527" s="3">
        <f>VLOOKUP($B527,[1]queries!$A$2:$V$697,BP$1,FALSE)</f>
        <v>0</v>
      </c>
      <c r="BQ527" s="3" t="str">
        <f>VLOOKUP($B527,[1]queries!$A$2:$V$697,BQ$1,FALSE)</f>
        <v/>
      </c>
      <c r="BR527" s="3">
        <f>VLOOKUP($B527,[1]queries!$A$2:$V$697,BR$1,FALSE)</f>
        <v>3</v>
      </c>
    </row>
    <row r="528" spans="1:70" x14ac:dyDescent="0.2">
      <c r="A528" s="1">
        <v>527</v>
      </c>
      <c r="B528" t="s">
        <v>580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2</v>
      </c>
      <c r="AC528">
        <v>414</v>
      </c>
      <c r="AD528">
        <v>123</v>
      </c>
      <c r="AE528">
        <v>537</v>
      </c>
      <c r="AF528">
        <v>1440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0.5</v>
      </c>
      <c r="AN528">
        <v>0</v>
      </c>
      <c r="AO528">
        <v>0</v>
      </c>
      <c r="AP528">
        <v>0</v>
      </c>
      <c r="AQ528">
        <v>3</v>
      </c>
      <c r="AR528">
        <v>828</v>
      </c>
      <c r="AS528">
        <v>101</v>
      </c>
      <c r="AT528">
        <v>929</v>
      </c>
      <c r="AU528">
        <v>1761</v>
      </c>
      <c r="AV528" t="str">
        <f t="shared" si="25"/>
        <v/>
      </c>
      <c r="AW528">
        <f t="shared" si="26"/>
        <v>0.33333333333333331</v>
      </c>
      <c r="AX528">
        <f t="shared" si="27"/>
        <v>0.16666666666666666</v>
      </c>
      <c r="AY528" s="3" t="str">
        <f>VLOOKUP($B528,[1]queries!$A$2:$V$697,AY$1,FALSE)</f>
        <v>books</v>
      </c>
      <c r="AZ528" s="3" t="str">
        <f>VLOOKUP($B528,[1]queries!$A$2:$V$697,AZ$1,FALSE)</f>
        <v>SELECT T1.title FROM book AS T1 INNER JOIN book_author AS T2 ON T1.book_id = T2.book_id INNER JOIN author AS T3 ON T3.author_id = T2.author_id WHERE T3.author_name = 'J.K. Rowling' ORDER BY T1.publication_date ASC LIMIT 1</v>
      </c>
      <c r="BA528" s="3" t="str">
        <f>VLOOKUP($B528,[1]queries!$A$2:$V$697,BA$1,FALSE)</f>
        <v>What is the name of the first book written by J.K Rowling?</v>
      </c>
      <c r="BB528" s="3">
        <f>VLOOKUP($B528,[1]queries!$A$2:$V$697,BB$1,FALSE)</f>
        <v>1</v>
      </c>
      <c r="BC528" s="3">
        <f>VLOOKUP($B528,[1]queries!$A$2:$V$697,BC$1,FALSE)</f>
        <v>1</v>
      </c>
      <c r="BD528" s="3">
        <f>VLOOKUP($B528,[1]queries!$A$2:$V$697,BD$1,FALSE)</f>
        <v>0</v>
      </c>
      <c r="BE528" s="3">
        <f>VLOOKUP($B528,[1]queries!$A$2:$V$697,BE$1,FALSE)</f>
        <v>1</v>
      </c>
      <c r="BF528" s="3">
        <f>VLOOKUP($B528,[1]queries!$A$2:$V$697,BF$1,FALSE)</f>
        <v>3</v>
      </c>
      <c r="BG528" s="3">
        <f>VLOOKUP($B528,[1]queries!$A$2:$V$697,BG$1,FALSE)</f>
        <v>2</v>
      </c>
      <c r="BH528" s="3">
        <f>VLOOKUP($B528,[1]queries!$A$2:$V$697,BH$1,FALSE)</f>
        <v>1</v>
      </c>
      <c r="BI528" s="3">
        <f>VLOOKUP($B528,[1]queries!$A$2:$V$697,BI$1,FALSE)</f>
        <v>0</v>
      </c>
      <c r="BJ528" s="3">
        <f>VLOOKUP($B528,[1]queries!$A$2:$V$697,BJ$1,FALSE)</f>
        <v>2</v>
      </c>
      <c r="BK528" s="3">
        <f>VLOOKUP($B528,[1]queries!$A$2:$V$697,BK$1,FALSE)</f>
        <v>0</v>
      </c>
      <c r="BL528" s="3">
        <f>VLOOKUP($B528,[1]queries!$A$2:$V$697,BL$1,FALSE)</f>
        <v>0</v>
      </c>
      <c r="BM528" s="3">
        <f>VLOOKUP($B528,[1]queries!$A$2:$V$697,BM$1,FALSE)</f>
        <v>1</v>
      </c>
      <c r="BN528" s="3">
        <f>VLOOKUP($B528,[1]queries!$A$2:$V$697,BN$1,FALSE)</f>
        <v>1</v>
      </c>
      <c r="BO528" s="3">
        <f>VLOOKUP($B528,[1]queries!$A$2:$V$697,BO$1,FALSE)</f>
        <v>0</v>
      </c>
      <c r="BP528" s="3">
        <f>VLOOKUP($B528,[1]queries!$A$2:$V$697,BP$1,FALSE)</f>
        <v>0</v>
      </c>
      <c r="BQ528" s="3" t="str">
        <f>VLOOKUP($B528,[1]queries!$A$2:$V$697,BQ$1,FALSE)</f>
        <v/>
      </c>
      <c r="BR528" s="3">
        <f>VLOOKUP($B528,[1]queries!$A$2:$V$697,BR$1,FALSE)</f>
        <v>3</v>
      </c>
    </row>
    <row r="529" spans="1:70" x14ac:dyDescent="0.2">
      <c r="A529" s="1">
        <v>528</v>
      </c>
      <c r="B529" t="s">
        <v>581</v>
      </c>
      <c r="C529">
        <v>1</v>
      </c>
      <c r="D529">
        <v>1</v>
      </c>
      <c r="E529">
        <v>0.93500000000000005</v>
      </c>
      <c r="F529">
        <v>0.96799999999999997</v>
      </c>
      <c r="G529">
        <v>0.96699999999999997</v>
      </c>
      <c r="H529">
        <v>0.98399999999999999</v>
      </c>
      <c r="I529">
        <v>0.94099999999999995</v>
      </c>
      <c r="J529">
        <v>0.94099999999999995</v>
      </c>
      <c r="K529">
        <v>0.94099999999999995</v>
      </c>
      <c r="L529">
        <v>0.94099999999999995</v>
      </c>
      <c r="M529">
        <v>2</v>
      </c>
      <c r="N529">
        <v>620</v>
      </c>
      <c r="O529">
        <v>513</v>
      </c>
      <c r="P529">
        <v>1133</v>
      </c>
      <c r="Q529">
        <v>17382</v>
      </c>
      <c r="R529">
        <v>1</v>
      </c>
      <c r="S529">
        <v>1</v>
      </c>
      <c r="T529">
        <v>0.871</v>
      </c>
      <c r="U529">
        <v>0.93500000000000005</v>
      </c>
      <c r="V529">
        <v>0.93100000000000005</v>
      </c>
      <c r="W529">
        <v>0.96699999999999997</v>
      </c>
      <c r="X529">
        <v>0.88200000000000001</v>
      </c>
      <c r="Y529">
        <v>0.88200000000000001</v>
      </c>
      <c r="Z529">
        <v>0.88200000000000001</v>
      </c>
      <c r="AA529">
        <v>0.88200000000000001</v>
      </c>
      <c r="AB529">
        <v>2</v>
      </c>
      <c r="AC529">
        <v>1306</v>
      </c>
      <c r="AD529">
        <v>1111</v>
      </c>
      <c r="AE529">
        <v>2417</v>
      </c>
      <c r="AF529">
        <v>27302</v>
      </c>
      <c r="AG529">
        <v>1</v>
      </c>
      <c r="AH529">
        <v>1</v>
      </c>
      <c r="AI529">
        <v>0.74199999999999999</v>
      </c>
      <c r="AJ529">
        <v>0.871</v>
      </c>
      <c r="AK529">
        <v>0.85199999999999998</v>
      </c>
      <c r="AL529">
        <v>0.93100000000000005</v>
      </c>
      <c r="AM529">
        <v>0.76500000000000001</v>
      </c>
      <c r="AN529">
        <v>0.76500000000000001</v>
      </c>
      <c r="AO529">
        <v>0.76500000000000001</v>
      </c>
      <c r="AP529">
        <v>0.76500000000000001</v>
      </c>
      <c r="AQ529">
        <v>3</v>
      </c>
      <c r="AR529">
        <v>1237</v>
      </c>
      <c r="AS529">
        <v>473</v>
      </c>
      <c r="AT529">
        <v>1710</v>
      </c>
      <c r="AU529">
        <v>28389</v>
      </c>
      <c r="AV529">
        <f t="shared" si="25"/>
        <v>0.95533333333333326</v>
      </c>
      <c r="AW529">
        <f t="shared" si="26"/>
        <v>0.91033333333333333</v>
      </c>
      <c r="AX529">
        <f t="shared" si="27"/>
        <v>0.82033333333333347</v>
      </c>
      <c r="AY529" s="3" t="str">
        <f>VLOOKUP($B529,[1]queries!$A$2:$V$697,AY$1,FALSE)</f>
        <v>movies</v>
      </c>
      <c r="AZ529" s="3" t="str">
        <f>VLOOKUP($B529,[1]queries!$A$2:$V$697,AZ$1,FALSE)</f>
        <v>SELECT m.originaltitle, m.startyear FROM target.movie m WHERE m.director='Steven Spielberg' AND m.startyear &gt; 2000</v>
      </c>
      <c r="BA529" s="3" t="str">
        <f>VLOOKUP($B529,[1]queries!$A$2:$V$697,BA$1,FALSE)</f>
        <v>List the title and year of the movies directed by Steven Spielberg after the 2000</v>
      </c>
      <c r="BB529" s="3">
        <f>VLOOKUP($B529,[1]queries!$A$2:$V$697,BB$1,FALSE)</f>
        <v>17</v>
      </c>
      <c r="BC529" s="3">
        <f>VLOOKUP($B529,[1]queries!$A$2:$V$697,BC$1,FALSE)</f>
        <v>2</v>
      </c>
      <c r="BD529" s="3">
        <f>VLOOKUP($B529,[1]queries!$A$2:$V$697,BD$1,FALSE)</f>
        <v>1</v>
      </c>
      <c r="BE529" s="3">
        <f>VLOOKUP($B529,[1]queries!$A$2:$V$697,BE$1,FALSE)</f>
        <v>1</v>
      </c>
      <c r="BF529" s="3">
        <f>VLOOKUP($B529,[1]queries!$A$2:$V$697,BF$1,FALSE)</f>
        <v>1</v>
      </c>
      <c r="BG529" s="3">
        <f>VLOOKUP($B529,[1]queries!$A$2:$V$697,BG$1,FALSE)</f>
        <v>1</v>
      </c>
      <c r="BH529" s="3">
        <f>VLOOKUP($B529,[1]queries!$A$2:$V$697,BH$1,FALSE)</f>
        <v>1</v>
      </c>
      <c r="BI529" s="3">
        <f>VLOOKUP($B529,[1]queries!$A$2:$V$697,BI$1,FALSE)</f>
        <v>0</v>
      </c>
      <c r="BJ529" s="3">
        <f>VLOOKUP($B529,[1]queries!$A$2:$V$697,BJ$1,FALSE)</f>
        <v>0</v>
      </c>
      <c r="BK529" s="3">
        <f>VLOOKUP($B529,[1]queries!$A$2:$V$697,BK$1,FALSE)</f>
        <v>0</v>
      </c>
      <c r="BL529" s="3">
        <f>VLOOKUP($B529,[1]queries!$A$2:$V$697,BL$1,FALSE)</f>
        <v>0</v>
      </c>
      <c r="BM529" s="3">
        <f>VLOOKUP($B529,[1]queries!$A$2:$V$697,BM$1,FALSE)</f>
        <v>0</v>
      </c>
      <c r="BN529" s="3">
        <f>VLOOKUP($B529,[1]queries!$A$2:$V$697,BN$1,FALSE)</f>
        <v>0</v>
      </c>
      <c r="BO529" s="3">
        <f>VLOOKUP($B529,[1]queries!$A$2:$V$697,BO$1,FALSE)</f>
        <v>0</v>
      </c>
      <c r="BP529" s="3">
        <f>VLOOKUP($B529,[1]queries!$A$2:$V$697,BP$1,FALSE)</f>
        <v>0</v>
      </c>
      <c r="BQ529" s="3">
        <f>VLOOKUP($B529,[1]queries!$A$2:$V$697,BQ$1,FALSE)</f>
        <v>2</v>
      </c>
      <c r="BR529" s="3">
        <f>VLOOKUP($B529,[1]queries!$A$2:$V$697,BR$1,FALSE)</f>
        <v>2</v>
      </c>
    </row>
    <row r="530" spans="1:70" x14ac:dyDescent="0.2">
      <c r="A530" s="1">
        <v>529</v>
      </c>
      <c r="B530" t="s">
        <v>582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2</v>
      </c>
      <c r="AC530">
        <v>442</v>
      </c>
      <c r="AD530">
        <v>223</v>
      </c>
      <c r="AE530">
        <v>665</v>
      </c>
      <c r="AF530">
        <v>1659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2</v>
      </c>
      <c r="AR530">
        <v>510</v>
      </c>
      <c r="AS530">
        <v>100</v>
      </c>
      <c r="AT530">
        <v>610</v>
      </c>
      <c r="AU530">
        <v>1390</v>
      </c>
      <c r="AV530" t="str">
        <f t="shared" si="25"/>
        <v/>
      </c>
      <c r="AW530">
        <f t="shared" si="26"/>
        <v>0.33333333333333331</v>
      </c>
      <c r="AX530">
        <f t="shared" si="27"/>
        <v>0.33333333333333331</v>
      </c>
      <c r="AY530" s="3" t="str">
        <f>VLOOKUP($B530,[1]queries!$A$2:$V$697,AY$1,FALSE)</f>
        <v>books</v>
      </c>
      <c r="AZ530" s="3" t="str">
        <f>VLOOKUP($B530,[1]queries!$A$2:$V$697,AZ$1,FALSE)</f>
        <v>SELECT T2.publisher_name FROM book AS T1 INNER JOIN publisher AS T2 ON T1.publisher_id = T2.publisher_id WHERE T1.title = 'Hitchhiker''s Guide To The Galaxy: The Filming of the Douglas Adams classic'</v>
      </c>
      <c r="BA530" s="3" t="str">
        <f>VLOOKUP($B530,[1]queries!$A$2:$V$697,BA$1,FALSE)</f>
        <v>Who is the publisher of Hitchhiker's Guide To The Galaxy: The Filming of the Douglas Adams classic?</v>
      </c>
      <c r="BB530" s="3">
        <f>VLOOKUP($B530,[1]queries!$A$2:$V$697,BB$1,FALSE)</f>
        <v>1</v>
      </c>
      <c r="BC530" s="3">
        <f>VLOOKUP($B530,[1]queries!$A$2:$V$697,BC$1,FALSE)</f>
        <v>1</v>
      </c>
      <c r="BD530" s="3">
        <f>VLOOKUP($B530,[1]queries!$A$2:$V$697,BD$1,FALSE)</f>
        <v>0</v>
      </c>
      <c r="BE530" s="3">
        <f>VLOOKUP($B530,[1]queries!$A$2:$V$697,BE$1,FALSE)</f>
        <v>1</v>
      </c>
      <c r="BF530" s="3">
        <f>VLOOKUP($B530,[1]queries!$A$2:$V$697,BF$1,FALSE)</f>
        <v>2</v>
      </c>
      <c r="BG530" s="3">
        <f>VLOOKUP($B530,[1]queries!$A$2:$V$697,BG$1,FALSE)</f>
        <v>1</v>
      </c>
      <c r="BH530" s="3">
        <f>VLOOKUP($B530,[1]queries!$A$2:$V$697,BH$1,FALSE)</f>
        <v>1</v>
      </c>
      <c r="BI530" s="3">
        <f>VLOOKUP($B530,[1]queries!$A$2:$V$697,BI$1,FALSE)</f>
        <v>0</v>
      </c>
      <c r="BJ530" s="3">
        <f>VLOOKUP($B530,[1]queries!$A$2:$V$697,BJ$1,FALSE)</f>
        <v>1</v>
      </c>
      <c r="BK530" s="3">
        <f>VLOOKUP($B530,[1]queries!$A$2:$V$697,BK$1,FALSE)</f>
        <v>0</v>
      </c>
      <c r="BL530" s="3">
        <f>VLOOKUP($B530,[1]queries!$A$2:$V$697,BL$1,FALSE)</f>
        <v>0</v>
      </c>
      <c r="BM530" s="3">
        <f>VLOOKUP($B530,[1]queries!$A$2:$V$697,BM$1,FALSE)</f>
        <v>0</v>
      </c>
      <c r="BN530" s="3">
        <f>VLOOKUP($B530,[1]queries!$A$2:$V$697,BN$1,FALSE)</f>
        <v>0</v>
      </c>
      <c r="BO530" s="3">
        <f>VLOOKUP($B530,[1]queries!$A$2:$V$697,BO$1,FALSE)</f>
        <v>0</v>
      </c>
      <c r="BP530" s="3">
        <f>VLOOKUP($B530,[1]queries!$A$2:$V$697,BP$1,FALSE)</f>
        <v>0</v>
      </c>
      <c r="BQ530" s="3" t="str">
        <f>VLOOKUP($B530,[1]queries!$A$2:$V$697,BQ$1,FALSE)</f>
        <v/>
      </c>
      <c r="BR530" s="3">
        <f>VLOOKUP($B530,[1]queries!$A$2:$V$697,BR$1,FALSE)</f>
        <v>2</v>
      </c>
    </row>
    <row r="531" spans="1:70" x14ac:dyDescent="0.2">
      <c r="A531" s="1">
        <v>530</v>
      </c>
      <c r="B531" t="s">
        <v>583</v>
      </c>
      <c r="C531">
        <v>0.68200000000000005</v>
      </c>
      <c r="D531">
        <v>0.86399999999999999</v>
      </c>
      <c r="E531">
        <v>0.31900000000000001</v>
      </c>
      <c r="F531">
        <v>0.55300000000000005</v>
      </c>
      <c r="G531">
        <v>0.435</v>
      </c>
      <c r="H531">
        <v>0.67400000000000004</v>
      </c>
      <c r="I531">
        <v>0.41199999999999998</v>
      </c>
      <c r="J531">
        <v>0</v>
      </c>
      <c r="K531">
        <v>0.23499999999999999</v>
      </c>
      <c r="L531">
        <v>0.23499999999999999</v>
      </c>
      <c r="M531">
        <v>4</v>
      </c>
      <c r="N531">
        <v>1978</v>
      </c>
      <c r="O531">
        <v>693</v>
      </c>
      <c r="P531">
        <v>2671</v>
      </c>
      <c r="Q531">
        <v>37208</v>
      </c>
      <c r="R531">
        <v>0.66700000000000004</v>
      </c>
      <c r="S531">
        <v>0.78600000000000003</v>
      </c>
      <c r="T531">
        <v>0.59599999999999997</v>
      </c>
      <c r="U531">
        <v>0.745</v>
      </c>
      <c r="V531">
        <v>0.629</v>
      </c>
      <c r="W531">
        <v>0.76500000000000001</v>
      </c>
      <c r="X531">
        <v>0.88200000000000001</v>
      </c>
      <c r="Y531">
        <v>0</v>
      </c>
      <c r="Z531">
        <v>0.29399999999999998</v>
      </c>
      <c r="AA531">
        <v>0.29399999999999998</v>
      </c>
      <c r="AB531">
        <v>2</v>
      </c>
      <c r="AC531">
        <v>1346</v>
      </c>
      <c r="AD531">
        <v>1171</v>
      </c>
      <c r="AE531">
        <v>2517</v>
      </c>
      <c r="AF531">
        <v>26765</v>
      </c>
      <c r="AG531">
        <v>0.67600000000000005</v>
      </c>
      <c r="AH531">
        <v>0.81100000000000005</v>
      </c>
      <c r="AI531">
        <v>0.53200000000000003</v>
      </c>
      <c r="AJ531">
        <v>0.72299999999999998</v>
      </c>
      <c r="AK531">
        <v>0.59499999999999997</v>
      </c>
      <c r="AL531">
        <v>0.76500000000000001</v>
      </c>
      <c r="AM531">
        <v>0.65400000000000003</v>
      </c>
      <c r="AN531">
        <v>0</v>
      </c>
      <c r="AO531">
        <v>0.29399999999999998</v>
      </c>
      <c r="AP531">
        <v>0.29399999999999998</v>
      </c>
      <c r="AQ531">
        <v>3</v>
      </c>
      <c r="AR531">
        <v>1846</v>
      </c>
      <c r="AS531">
        <v>938</v>
      </c>
      <c r="AT531">
        <v>2784</v>
      </c>
      <c r="AU531">
        <v>30075</v>
      </c>
      <c r="AV531">
        <f t="shared" si="25"/>
        <v>0.44033333333333341</v>
      </c>
      <c r="AW531">
        <f t="shared" si="26"/>
        <v>0.64700000000000002</v>
      </c>
      <c r="AX531">
        <f t="shared" si="27"/>
        <v>0.57100000000000006</v>
      </c>
      <c r="AY531" s="3" t="str">
        <f>VLOOKUP($B531,[1]queries!$A$2:$V$697,AY$1,FALSE)</f>
        <v>movies</v>
      </c>
      <c r="AZ531" s="3" t="str">
        <f>VLOOKUP($B531,[1]queries!$A$2:$V$697,AZ$1,FALSE)</f>
        <v>SELECT m.originaltitle, m.startyear, m.genres, m.birthyear FROM target.movie m WHERE m.director='Steven Spielberg' AND m.startyear &gt; 2000</v>
      </c>
      <c r="BA531" s="3" t="str">
        <f>VLOOKUP($B531,[1]queries!$A$2:$V$697,BA$1,FALSE)</f>
        <v>List the title, year, genres and birthyear of the movies directed by Steven Spielberg after the 2000</v>
      </c>
      <c r="BB531" s="3">
        <f>VLOOKUP($B531,[1]queries!$A$2:$V$697,BB$1,FALSE)</f>
        <v>17</v>
      </c>
      <c r="BC531" s="3">
        <f>VLOOKUP($B531,[1]queries!$A$2:$V$697,BC$1,FALSE)</f>
        <v>4</v>
      </c>
      <c r="BD531" s="3">
        <f>VLOOKUP($B531,[1]queries!$A$2:$V$697,BD$1,FALSE)</f>
        <v>2</v>
      </c>
      <c r="BE531" s="3">
        <f>VLOOKUP($B531,[1]queries!$A$2:$V$697,BE$1,FALSE)</f>
        <v>2</v>
      </c>
      <c r="BF531" s="3">
        <f>VLOOKUP($B531,[1]queries!$A$2:$V$697,BF$1,FALSE)</f>
        <v>1</v>
      </c>
      <c r="BG531" s="3">
        <f>VLOOKUP($B531,[1]queries!$A$2:$V$697,BG$1,FALSE)</f>
        <v>1</v>
      </c>
      <c r="BH531" s="3">
        <f>VLOOKUP($B531,[1]queries!$A$2:$V$697,BH$1,FALSE)</f>
        <v>1</v>
      </c>
      <c r="BI531" s="3">
        <f>VLOOKUP($B531,[1]queries!$A$2:$V$697,BI$1,FALSE)</f>
        <v>0</v>
      </c>
      <c r="BJ531" s="3">
        <f>VLOOKUP($B531,[1]queries!$A$2:$V$697,BJ$1,FALSE)</f>
        <v>0</v>
      </c>
      <c r="BK531" s="3">
        <f>VLOOKUP($B531,[1]queries!$A$2:$V$697,BK$1,FALSE)</f>
        <v>0</v>
      </c>
      <c r="BL531" s="3">
        <f>VLOOKUP($B531,[1]queries!$A$2:$V$697,BL$1,FALSE)</f>
        <v>0</v>
      </c>
      <c r="BM531" s="3">
        <f>VLOOKUP($B531,[1]queries!$A$2:$V$697,BM$1,FALSE)</f>
        <v>0</v>
      </c>
      <c r="BN531" s="3">
        <f>VLOOKUP($B531,[1]queries!$A$2:$V$697,BN$1,FALSE)</f>
        <v>0</v>
      </c>
      <c r="BO531" s="3">
        <f>VLOOKUP($B531,[1]queries!$A$2:$V$697,BO$1,FALSE)</f>
        <v>0</v>
      </c>
      <c r="BP531" s="3">
        <f>VLOOKUP($B531,[1]queries!$A$2:$V$697,BP$1,FALSE)</f>
        <v>0</v>
      </c>
      <c r="BQ531" s="3">
        <f>VLOOKUP($B531,[1]queries!$A$2:$V$697,BQ$1,FALSE)</f>
        <v>4</v>
      </c>
      <c r="BR531" s="3">
        <f>VLOOKUP($B531,[1]queries!$A$2:$V$697,BR$1,FALSE)</f>
        <v>2</v>
      </c>
    </row>
    <row r="532" spans="1:70" x14ac:dyDescent="0.2">
      <c r="A532" s="1">
        <v>531</v>
      </c>
      <c r="B532" t="s">
        <v>584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327</v>
      </c>
      <c r="O532">
        <v>54</v>
      </c>
      <c r="P532">
        <v>381</v>
      </c>
      <c r="Q532">
        <v>2151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2220</v>
      </c>
      <c r="AD532">
        <v>14</v>
      </c>
      <c r="AE532">
        <v>2234</v>
      </c>
      <c r="AF532">
        <v>3683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2</v>
      </c>
      <c r="AR532">
        <v>2232</v>
      </c>
      <c r="AS532">
        <v>16</v>
      </c>
      <c r="AT532">
        <v>2248</v>
      </c>
      <c r="AU532">
        <v>2031</v>
      </c>
      <c r="AV532">
        <f t="shared" si="25"/>
        <v>0.33333333333333331</v>
      </c>
      <c r="AW532">
        <f t="shared" si="26"/>
        <v>1</v>
      </c>
      <c r="AX532">
        <f t="shared" si="27"/>
        <v>0.33333333333333331</v>
      </c>
      <c r="AY532" s="3" t="str">
        <f>VLOOKUP($B532,[1]queries!$A$2:$V$697,AY$1,FALSE)</f>
        <v>college_completion</v>
      </c>
      <c r="AZ532" s="3" t="str">
        <f>VLOOKUP($B532,[1]queries!$A$2:$V$697,AZ$1,FALSE)</f>
        <v>SELECT state FROM institution_details WHERE chronname = 'Mercer University';</v>
      </c>
      <c r="BA532" s="3" t="str">
        <f>VLOOKUP($B532,[1]queries!$A$2:$V$697,BA$1,FALSE)</f>
        <v>Which state is "Mercer University" located in?</v>
      </c>
      <c r="BB532" s="3">
        <f>VLOOKUP($B532,[1]queries!$A$2:$V$697,BB$1,FALSE)</f>
        <v>1</v>
      </c>
      <c r="BC532" s="3">
        <f>VLOOKUP($B532,[1]queries!$A$2:$V$697,BC$1,FALSE)</f>
        <v>1</v>
      </c>
      <c r="BD532" s="3">
        <f>VLOOKUP($B532,[1]queries!$A$2:$V$697,BD$1,FALSE)</f>
        <v>0</v>
      </c>
      <c r="BE532" s="3">
        <f>VLOOKUP($B532,[1]queries!$A$2:$V$697,BE$1,FALSE)</f>
        <v>1</v>
      </c>
      <c r="BF532" s="3">
        <f>VLOOKUP($B532,[1]queries!$A$2:$V$697,BF$1,FALSE)</f>
        <v>1</v>
      </c>
      <c r="BG532" s="3">
        <f>VLOOKUP($B532,[1]queries!$A$2:$V$697,BG$1,FALSE)</f>
        <v>0</v>
      </c>
      <c r="BH532" s="3">
        <f>VLOOKUP($B532,[1]queries!$A$2:$V$697,BH$1,FALSE)</f>
        <v>1</v>
      </c>
      <c r="BI532" s="3">
        <f>VLOOKUP($B532,[1]queries!$A$2:$V$697,BI$1,FALSE)</f>
        <v>0</v>
      </c>
      <c r="BJ532" s="3">
        <f>VLOOKUP($B532,[1]queries!$A$2:$V$697,BJ$1,FALSE)</f>
        <v>0</v>
      </c>
      <c r="BK532" s="3">
        <f>VLOOKUP($B532,[1]queries!$A$2:$V$697,BK$1,FALSE)</f>
        <v>0</v>
      </c>
      <c r="BL532" s="3">
        <f>VLOOKUP($B532,[1]queries!$A$2:$V$697,BL$1,FALSE)</f>
        <v>0</v>
      </c>
      <c r="BM532" s="3">
        <f>VLOOKUP($B532,[1]queries!$A$2:$V$697,BM$1,FALSE)</f>
        <v>0</v>
      </c>
      <c r="BN532" s="3">
        <f>VLOOKUP($B532,[1]queries!$A$2:$V$697,BN$1,FALSE)</f>
        <v>0</v>
      </c>
      <c r="BO532" s="3">
        <f>VLOOKUP($B532,[1]queries!$A$2:$V$697,BO$1,FALSE)</f>
        <v>0</v>
      </c>
      <c r="BP532" s="3">
        <f>VLOOKUP($B532,[1]queries!$A$2:$V$697,BP$1,FALSE)</f>
        <v>0</v>
      </c>
      <c r="BQ532" s="3" t="str">
        <f>VLOOKUP($B532,[1]queries!$A$2:$V$697,BQ$1,FALSE)</f>
        <v/>
      </c>
      <c r="BR532" s="3" t="str">
        <f>VLOOKUP($B532,[1]queries!$A$2:$V$697,BR$1,FALSE)</f>
        <v/>
      </c>
    </row>
    <row r="533" spans="1:70" x14ac:dyDescent="0.2">
      <c r="A533" s="1">
        <v>532</v>
      </c>
      <c r="B533" t="s">
        <v>585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2</v>
      </c>
      <c r="N533">
        <v>310</v>
      </c>
      <c r="O533">
        <v>39</v>
      </c>
      <c r="P533">
        <v>349</v>
      </c>
      <c r="Q533">
        <v>1025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2</v>
      </c>
      <c r="AC533">
        <v>366</v>
      </c>
      <c r="AD533">
        <v>64</v>
      </c>
      <c r="AE533">
        <v>430</v>
      </c>
      <c r="AF533">
        <v>1150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2</v>
      </c>
      <c r="AR533">
        <v>392</v>
      </c>
      <c r="AS533">
        <v>102</v>
      </c>
      <c r="AT533">
        <v>494</v>
      </c>
      <c r="AU533">
        <v>1854</v>
      </c>
      <c r="AV533">
        <f t="shared" si="25"/>
        <v>0.66666666666666663</v>
      </c>
      <c r="AW533">
        <f t="shared" si="26"/>
        <v>0.66666666666666663</v>
      </c>
      <c r="AX533">
        <f t="shared" si="27"/>
        <v>0.66666666666666663</v>
      </c>
      <c r="AY533" s="3" t="str">
        <f>VLOOKUP($B533,[1]queries!$A$2:$V$697,AY$1,FALSE)</f>
        <v>geo</v>
      </c>
      <c r="AZ533" s="3" t="str">
        <f>VLOOKUP($B533,[1]queries!$A$2:$V$697,AZ$1,FALSE)</f>
        <v>SELECT area_squared_miles FROM usa_state WHERE state_name  =  'new mexico';</v>
      </c>
      <c r="BA533" s="3" t="str">
        <f>VLOOKUP($B533,[1]queries!$A$2:$V$697,BA$1,FALSE)</f>
        <v>what is the area of new mexico</v>
      </c>
      <c r="BB533" s="3">
        <f>VLOOKUP($B533,[1]queries!$A$2:$V$697,BB$1,FALSE)</f>
        <v>1</v>
      </c>
      <c r="BC533" s="3">
        <f>VLOOKUP($B533,[1]queries!$A$2:$V$697,BC$1,FALSE)</f>
        <v>1</v>
      </c>
      <c r="BD533" s="3">
        <f>VLOOKUP($B533,[1]queries!$A$2:$V$697,BD$1,FALSE)</f>
        <v>1</v>
      </c>
      <c r="BE533" s="3">
        <f>VLOOKUP($B533,[1]queries!$A$2:$V$697,BE$1,FALSE)</f>
        <v>0</v>
      </c>
      <c r="BF533" s="3">
        <f>VLOOKUP($B533,[1]queries!$A$2:$V$697,BF$1,FALSE)</f>
        <v>1</v>
      </c>
      <c r="BG533" s="3">
        <f>VLOOKUP($B533,[1]queries!$A$2:$V$697,BG$1,FALSE)</f>
        <v>0</v>
      </c>
      <c r="BH533" s="3">
        <f>VLOOKUP($B533,[1]queries!$A$2:$V$697,BH$1,FALSE)</f>
        <v>1</v>
      </c>
      <c r="BI533" s="3">
        <f>VLOOKUP($B533,[1]queries!$A$2:$V$697,BI$1,FALSE)</f>
        <v>0</v>
      </c>
      <c r="BJ533" s="3">
        <f>VLOOKUP($B533,[1]queries!$A$2:$V$697,BJ$1,FALSE)</f>
        <v>0</v>
      </c>
      <c r="BK533" s="3">
        <f>VLOOKUP($B533,[1]queries!$A$2:$V$697,BK$1,FALSE)</f>
        <v>0</v>
      </c>
      <c r="BL533" s="3">
        <f>VLOOKUP($B533,[1]queries!$A$2:$V$697,BL$1,FALSE)</f>
        <v>0</v>
      </c>
      <c r="BM533" s="3">
        <f>VLOOKUP($B533,[1]queries!$A$2:$V$697,BM$1,FALSE)</f>
        <v>0</v>
      </c>
      <c r="BN533" s="3">
        <f>VLOOKUP($B533,[1]queries!$A$2:$V$697,BN$1,FALSE)</f>
        <v>0</v>
      </c>
      <c r="BO533" s="3">
        <f>VLOOKUP($B533,[1]queries!$A$2:$V$697,BO$1,FALSE)</f>
        <v>0</v>
      </c>
      <c r="BP533" s="3">
        <f>VLOOKUP($B533,[1]queries!$A$2:$V$697,BP$1,FALSE)</f>
        <v>0</v>
      </c>
      <c r="BQ533" s="3" t="str">
        <f>VLOOKUP($B533,[1]queries!$A$2:$V$697,BQ$1,FALSE)</f>
        <v/>
      </c>
      <c r="BR533" s="3" t="str">
        <f>VLOOKUP($B533,[1]queries!$A$2:$V$697,BR$1,FALSE)</f>
        <v/>
      </c>
    </row>
    <row r="534" spans="1:70" x14ac:dyDescent="0.2">
      <c r="A534" s="1">
        <v>533</v>
      </c>
      <c r="B534" t="s">
        <v>586</v>
      </c>
      <c r="C534">
        <v>0.127</v>
      </c>
      <c r="D534">
        <v>0.127</v>
      </c>
      <c r="E534">
        <v>0.9</v>
      </c>
      <c r="F534">
        <v>0.9</v>
      </c>
      <c r="G534">
        <v>0.223</v>
      </c>
      <c r="H534">
        <v>0.223</v>
      </c>
      <c r="I534">
        <v>0.14199999999999999</v>
      </c>
      <c r="J534">
        <v>0.9</v>
      </c>
      <c r="K534">
        <v>0.9</v>
      </c>
      <c r="L534">
        <v>0.9</v>
      </c>
      <c r="M534">
        <v>4</v>
      </c>
      <c r="N534">
        <v>7225</v>
      </c>
      <c r="O534">
        <v>4956</v>
      </c>
      <c r="P534">
        <v>12181</v>
      </c>
      <c r="Q534">
        <v>28118</v>
      </c>
      <c r="R534">
        <v>5.7000000000000002E-2</v>
      </c>
      <c r="S534">
        <v>5.7000000000000002E-2</v>
      </c>
      <c r="T534">
        <v>0.8</v>
      </c>
      <c r="U534">
        <v>0.8</v>
      </c>
      <c r="V534">
        <v>0.106</v>
      </c>
      <c r="W534">
        <v>0.106</v>
      </c>
      <c r="X534">
        <v>7.0999999999999994E-2</v>
      </c>
      <c r="Y534">
        <v>0.8</v>
      </c>
      <c r="Z534">
        <v>0.8</v>
      </c>
      <c r="AA534">
        <v>0.8</v>
      </c>
      <c r="AB534">
        <v>9</v>
      </c>
      <c r="AC534">
        <v>43857</v>
      </c>
      <c r="AD534">
        <v>11732</v>
      </c>
      <c r="AE534">
        <v>55589</v>
      </c>
      <c r="AF534">
        <v>66047</v>
      </c>
      <c r="AG534">
        <v>0.224</v>
      </c>
      <c r="AH534">
        <v>0.224</v>
      </c>
      <c r="AI534">
        <v>0.73299999999999998</v>
      </c>
      <c r="AJ534">
        <v>0.73299999999999998</v>
      </c>
      <c r="AK534">
        <v>0.34399999999999997</v>
      </c>
      <c r="AL534">
        <v>0.34399999999999997</v>
      </c>
      <c r="AM534">
        <v>0.30599999999999999</v>
      </c>
      <c r="AN534">
        <v>0.73299999999999998</v>
      </c>
      <c r="AO534">
        <v>0.73299999999999998</v>
      </c>
      <c r="AP534">
        <v>0.73299999999999998</v>
      </c>
      <c r="AQ534">
        <v>4</v>
      </c>
      <c r="AR534">
        <v>4371</v>
      </c>
      <c r="AS534">
        <v>2943</v>
      </c>
      <c r="AT534">
        <v>7314</v>
      </c>
      <c r="AU534">
        <v>13082</v>
      </c>
      <c r="AV534">
        <f t="shared" si="25"/>
        <v>0.42166666666666669</v>
      </c>
      <c r="AW534">
        <f t="shared" si="26"/>
        <v>0.32566666666666672</v>
      </c>
      <c r="AX534">
        <f t="shared" si="27"/>
        <v>0.46100000000000002</v>
      </c>
      <c r="AY534" s="3" t="str">
        <f>VLOOKUP($B534,[1]queries!$A$2:$V$697,AY$1,FALSE)</f>
        <v>geo</v>
      </c>
      <c r="AZ534" s="3" t="str">
        <f>VLOOKUP($B534,[1]queries!$A$2:$V$697,AZ$1,FALSE)</f>
        <v>SELECT city_name FROM usa_city WHERE state_name  =  'texas';</v>
      </c>
      <c r="BA534" s="3" t="str">
        <f>VLOOKUP($B534,[1]queries!$A$2:$V$697,BA$1,FALSE)</f>
        <v>give me the cities in texas</v>
      </c>
      <c r="BB534" s="3">
        <f>VLOOKUP($B534,[1]queries!$A$2:$V$697,BB$1,FALSE)</f>
        <v>30</v>
      </c>
      <c r="BC534" s="3">
        <f>VLOOKUP($B534,[1]queries!$A$2:$V$697,BC$1,FALSE)</f>
        <v>1</v>
      </c>
      <c r="BD534" s="3">
        <f>VLOOKUP($B534,[1]queries!$A$2:$V$697,BD$1,FALSE)</f>
        <v>0</v>
      </c>
      <c r="BE534" s="3">
        <f>VLOOKUP($B534,[1]queries!$A$2:$V$697,BE$1,FALSE)</f>
        <v>1</v>
      </c>
      <c r="BF534" s="3">
        <f>VLOOKUP($B534,[1]queries!$A$2:$V$697,BF$1,FALSE)</f>
        <v>1</v>
      </c>
      <c r="BG534" s="3">
        <f>VLOOKUP($B534,[1]queries!$A$2:$V$697,BG$1,FALSE)</f>
        <v>0</v>
      </c>
      <c r="BH534" s="3">
        <f>VLOOKUP($B534,[1]queries!$A$2:$V$697,BH$1,FALSE)</f>
        <v>1</v>
      </c>
      <c r="BI534" s="3">
        <f>VLOOKUP($B534,[1]queries!$A$2:$V$697,BI$1,FALSE)</f>
        <v>0</v>
      </c>
      <c r="BJ534" s="3">
        <f>VLOOKUP($B534,[1]queries!$A$2:$V$697,BJ$1,FALSE)</f>
        <v>0</v>
      </c>
      <c r="BK534" s="3">
        <f>VLOOKUP($B534,[1]queries!$A$2:$V$697,BK$1,FALSE)</f>
        <v>0</v>
      </c>
      <c r="BL534" s="3">
        <f>VLOOKUP($B534,[1]queries!$A$2:$V$697,BL$1,FALSE)</f>
        <v>0</v>
      </c>
      <c r="BM534" s="3">
        <f>VLOOKUP($B534,[1]queries!$A$2:$V$697,BM$1,FALSE)</f>
        <v>0</v>
      </c>
      <c r="BN534" s="3">
        <f>VLOOKUP($B534,[1]queries!$A$2:$V$697,BN$1,FALSE)</f>
        <v>0</v>
      </c>
      <c r="BO534" s="3">
        <f>VLOOKUP($B534,[1]queries!$A$2:$V$697,BO$1,FALSE)</f>
        <v>0</v>
      </c>
      <c r="BP534" s="3">
        <f>VLOOKUP($B534,[1]queries!$A$2:$V$697,BP$1,FALSE)</f>
        <v>0</v>
      </c>
      <c r="BQ534" s="3" t="str">
        <f>VLOOKUP($B534,[1]queries!$A$2:$V$697,BQ$1,FALSE)</f>
        <v/>
      </c>
      <c r="BR534" s="3" t="str">
        <f>VLOOKUP($B534,[1]queries!$A$2:$V$697,BR$1,FALSE)</f>
        <v/>
      </c>
    </row>
    <row r="535" spans="1:70" x14ac:dyDescent="0.2">
      <c r="A535" s="1">
        <v>534</v>
      </c>
      <c r="B535" t="s">
        <v>587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2</v>
      </c>
      <c r="N535">
        <v>340</v>
      </c>
      <c r="O535">
        <v>60</v>
      </c>
      <c r="P535">
        <v>400</v>
      </c>
      <c r="Q535">
        <v>6284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2</v>
      </c>
      <c r="AC535">
        <v>375</v>
      </c>
      <c r="AD535">
        <v>63</v>
      </c>
      <c r="AE535">
        <v>438</v>
      </c>
      <c r="AF535">
        <v>1236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1</v>
      </c>
      <c r="AP535">
        <v>0</v>
      </c>
      <c r="AQ535">
        <v>2</v>
      </c>
      <c r="AR535">
        <v>391</v>
      </c>
      <c r="AS535">
        <v>100</v>
      </c>
      <c r="AT535">
        <v>491</v>
      </c>
      <c r="AU535">
        <v>1879</v>
      </c>
      <c r="AV535">
        <f t="shared" si="25"/>
        <v>0.66666666666666663</v>
      </c>
      <c r="AW535">
        <f t="shared" si="26"/>
        <v>0.66666666666666663</v>
      </c>
      <c r="AX535">
        <f t="shared" si="27"/>
        <v>0.66666666666666663</v>
      </c>
      <c r="AY535" s="3" t="str">
        <f>VLOOKUP($B535,[1]queries!$A$2:$V$697,AY$1,FALSE)</f>
        <v>geo</v>
      </c>
      <c r="AZ535" s="3" t="str">
        <f>VLOOKUP($B535,[1]queries!$A$2:$V$697,AZ$1,FALSE)</f>
        <v>SELECT area_squared_miles FROM usa_state WHERE capital  =  'albany';</v>
      </c>
      <c r="BA535" s="3" t="str">
        <f>VLOOKUP($B535,[1]queries!$A$2:$V$697,BA$1,FALSE)</f>
        <v>what is the area of the state with the capital albany</v>
      </c>
      <c r="BB535" s="3">
        <f>VLOOKUP($B535,[1]queries!$A$2:$V$697,BB$1,FALSE)</f>
        <v>1</v>
      </c>
      <c r="BC535" s="3">
        <f>VLOOKUP($B535,[1]queries!$A$2:$V$697,BC$1,FALSE)</f>
        <v>1</v>
      </c>
      <c r="BD535" s="3">
        <f>VLOOKUP($B535,[1]queries!$A$2:$V$697,BD$1,FALSE)</f>
        <v>1</v>
      </c>
      <c r="BE535" s="3">
        <f>VLOOKUP($B535,[1]queries!$A$2:$V$697,BE$1,FALSE)</f>
        <v>0</v>
      </c>
      <c r="BF535" s="3">
        <f>VLOOKUP($B535,[1]queries!$A$2:$V$697,BF$1,FALSE)</f>
        <v>1</v>
      </c>
      <c r="BG535" s="3">
        <f>VLOOKUP($B535,[1]queries!$A$2:$V$697,BG$1,FALSE)</f>
        <v>0</v>
      </c>
      <c r="BH535" s="3">
        <f>VLOOKUP($B535,[1]queries!$A$2:$V$697,BH$1,FALSE)</f>
        <v>1</v>
      </c>
      <c r="BI535" s="3">
        <f>VLOOKUP($B535,[1]queries!$A$2:$V$697,BI$1,FALSE)</f>
        <v>0</v>
      </c>
      <c r="BJ535" s="3">
        <f>VLOOKUP($B535,[1]queries!$A$2:$V$697,BJ$1,FALSE)</f>
        <v>0</v>
      </c>
      <c r="BK535" s="3">
        <f>VLOOKUP($B535,[1]queries!$A$2:$V$697,BK$1,FALSE)</f>
        <v>0</v>
      </c>
      <c r="BL535" s="3">
        <f>VLOOKUP($B535,[1]queries!$A$2:$V$697,BL$1,FALSE)</f>
        <v>0</v>
      </c>
      <c r="BM535" s="3">
        <f>VLOOKUP($B535,[1]queries!$A$2:$V$697,BM$1,FALSE)</f>
        <v>0</v>
      </c>
      <c r="BN535" s="3">
        <f>VLOOKUP($B535,[1]queries!$A$2:$V$697,BN$1,FALSE)</f>
        <v>0</v>
      </c>
      <c r="BO535" s="3">
        <f>VLOOKUP($B535,[1]queries!$A$2:$V$697,BO$1,FALSE)</f>
        <v>0</v>
      </c>
      <c r="BP535" s="3">
        <f>VLOOKUP($B535,[1]queries!$A$2:$V$697,BP$1,FALSE)</f>
        <v>0</v>
      </c>
      <c r="BQ535" s="3" t="str">
        <f>VLOOKUP($B535,[1]queries!$A$2:$V$697,BQ$1,FALSE)</f>
        <v/>
      </c>
      <c r="BR535" s="3" t="str">
        <f>VLOOKUP($B535,[1]queries!$A$2:$V$697,BR$1,FALSE)</f>
        <v/>
      </c>
    </row>
    <row r="536" spans="1:70" x14ac:dyDescent="0.2">
      <c r="A536" s="1">
        <v>535</v>
      </c>
      <c r="B536" t="s">
        <v>588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2</v>
      </c>
      <c r="N536">
        <v>529</v>
      </c>
      <c r="O536">
        <v>444</v>
      </c>
      <c r="P536">
        <v>973</v>
      </c>
      <c r="Q536">
        <v>2049</v>
      </c>
      <c r="R536">
        <v>1</v>
      </c>
      <c r="S536">
        <v>1</v>
      </c>
      <c r="T536">
        <v>0.98</v>
      </c>
      <c r="U536">
        <v>0.98</v>
      </c>
      <c r="V536">
        <v>0.99</v>
      </c>
      <c r="W536">
        <v>0.99</v>
      </c>
      <c r="X536">
        <v>0.98</v>
      </c>
      <c r="Y536">
        <v>0.98</v>
      </c>
      <c r="Z536">
        <v>0.98</v>
      </c>
      <c r="AA536">
        <v>0.98</v>
      </c>
      <c r="AB536">
        <v>2</v>
      </c>
      <c r="AC536">
        <v>2096</v>
      </c>
      <c r="AD536">
        <v>2850</v>
      </c>
      <c r="AE536">
        <v>4946</v>
      </c>
      <c r="AF536">
        <v>11228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623</v>
      </c>
      <c r="AS536">
        <v>644</v>
      </c>
      <c r="AT536">
        <v>1267</v>
      </c>
      <c r="AU536">
        <v>2578</v>
      </c>
      <c r="AV536">
        <f t="shared" si="25"/>
        <v>1</v>
      </c>
      <c r="AW536">
        <f t="shared" si="26"/>
        <v>0.98333333333333339</v>
      </c>
      <c r="AX536">
        <f t="shared" si="27"/>
        <v>1</v>
      </c>
      <c r="AY536" s="3" t="str">
        <f>VLOOKUP($B536,[1]queries!$A$2:$V$697,AY$1,FALSE)</f>
        <v>geo</v>
      </c>
      <c r="AZ536" s="3" t="str">
        <f>VLOOKUP($B536,[1]queries!$A$2:$V$697,AZ$1,FALSE)</f>
        <v>SELECT state_name FROM usa_state;</v>
      </c>
      <c r="BA536" s="3" t="str">
        <f>VLOOKUP($B536,[1]queries!$A$2:$V$697,BA$1,FALSE)</f>
        <v>give me all the states of usa</v>
      </c>
      <c r="BB536" s="3">
        <f>VLOOKUP($B536,[1]queries!$A$2:$V$697,BB$1,FALSE)</f>
        <v>50</v>
      </c>
      <c r="BC536" s="3">
        <f>VLOOKUP($B536,[1]queries!$A$2:$V$697,BC$1,FALSE)</f>
        <v>1</v>
      </c>
      <c r="BD536" s="3">
        <f>VLOOKUP($B536,[1]queries!$A$2:$V$697,BD$1,FALSE)</f>
        <v>0</v>
      </c>
      <c r="BE536" s="3">
        <f>VLOOKUP($B536,[1]queries!$A$2:$V$697,BE$1,FALSE)</f>
        <v>1</v>
      </c>
      <c r="BF536" s="3">
        <f>VLOOKUP($B536,[1]queries!$A$2:$V$697,BF$1,FALSE)</f>
        <v>1</v>
      </c>
      <c r="BG536" s="3">
        <f>VLOOKUP($B536,[1]queries!$A$2:$V$697,BG$1,FALSE)</f>
        <v>0</v>
      </c>
      <c r="BH536" s="3">
        <f>VLOOKUP($B536,[1]queries!$A$2:$V$697,BH$1,FALSE)</f>
        <v>0</v>
      </c>
      <c r="BI536" s="3">
        <f>VLOOKUP($B536,[1]queries!$A$2:$V$697,BI$1,FALSE)</f>
        <v>0</v>
      </c>
      <c r="BJ536" s="3">
        <f>VLOOKUP($B536,[1]queries!$A$2:$V$697,BJ$1,FALSE)</f>
        <v>0</v>
      </c>
      <c r="BK536" s="3">
        <f>VLOOKUP($B536,[1]queries!$A$2:$V$697,BK$1,FALSE)</f>
        <v>0</v>
      </c>
      <c r="BL536" s="3">
        <f>VLOOKUP($B536,[1]queries!$A$2:$V$697,BL$1,FALSE)</f>
        <v>0</v>
      </c>
      <c r="BM536" s="3">
        <f>VLOOKUP($B536,[1]queries!$A$2:$V$697,BM$1,FALSE)</f>
        <v>0</v>
      </c>
      <c r="BN536" s="3">
        <f>VLOOKUP($B536,[1]queries!$A$2:$V$697,BN$1,FALSE)</f>
        <v>0</v>
      </c>
      <c r="BO536" s="3">
        <f>VLOOKUP($B536,[1]queries!$A$2:$V$697,BO$1,FALSE)</f>
        <v>0</v>
      </c>
      <c r="BP536" s="3">
        <f>VLOOKUP($B536,[1]queries!$A$2:$V$697,BP$1,FALSE)</f>
        <v>0</v>
      </c>
      <c r="BQ536" s="3" t="str">
        <f>VLOOKUP($B536,[1]queries!$A$2:$V$697,BQ$1,FALSE)</f>
        <v/>
      </c>
      <c r="BR536" s="3" t="str">
        <f>VLOOKUP($B536,[1]queries!$A$2:$V$697,BR$1,FALSE)</f>
        <v/>
      </c>
    </row>
    <row r="537" spans="1:70" x14ac:dyDescent="0.2">
      <c r="A537" s="1">
        <v>536</v>
      </c>
      <c r="B537" t="s">
        <v>589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2</v>
      </c>
      <c r="N537">
        <v>328</v>
      </c>
      <c r="O537">
        <v>46</v>
      </c>
      <c r="P537">
        <v>374</v>
      </c>
      <c r="Q537">
        <v>977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2</v>
      </c>
      <c r="AC537">
        <v>382</v>
      </c>
      <c r="AD537">
        <v>61</v>
      </c>
      <c r="AE537">
        <v>443</v>
      </c>
      <c r="AF537">
        <v>1069</v>
      </c>
      <c r="AG537">
        <v>1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2</v>
      </c>
      <c r="AR537">
        <v>386</v>
      </c>
      <c r="AS537">
        <v>38</v>
      </c>
      <c r="AT537">
        <v>424</v>
      </c>
      <c r="AU537">
        <v>1192</v>
      </c>
      <c r="AV537">
        <f t="shared" si="25"/>
        <v>0.33333333333333331</v>
      </c>
      <c r="AW537">
        <f t="shared" si="26"/>
        <v>0.33333333333333331</v>
      </c>
      <c r="AX537">
        <f t="shared" si="27"/>
        <v>0.33333333333333331</v>
      </c>
      <c r="AY537" s="3" t="str">
        <f>VLOOKUP($B537,[1]queries!$A$2:$V$697,AY$1,FALSE)</f>
        <v>geo</v>
      </c>
      <c r="AZ537" s="3" t="str">
        <f>VLOOKUP($B537,[1]queries!$A$2:$V$697,AZ$1,FALSE)</f>
        <v>SELECT lowest_elevation_in_meters FROM usa_highlow WHERE state_name  =  'pennsylvania';</v>
      </c>
      <c r="BA537" s="3" t="str">
        <f>VLOOKUP($B537,[1]queries!$A$2:$V$697,BA$1,FALSE)</f>
        <v>what is the lowest elevation in pennsylvania</v>
      </c>
      <c r="BB537" s="3">
        <f>VLOOKUP($B537,[1]queries!$A$2:$V$697,BB$1,FALSE)</f>
        <v>1</v>
      </c>
      <c r="BC537" s="3">
        <f>VLOOKUP($B537,[1]queries!$A$2:$V$697,BC$1,FALSE)</f>
        <v>1</v>
      </c>
      <c r="BD537" s="3">
        <f>VLOOKUP($B537,[1]queries!$A$2:$V$697,BD$1,FALSE)</f>
        <v>1</v>
      </c>
      <c r="BE537" s="3">
        <f>VLOOKUP($B537,[1]queries!$A$2:$V$697,BE$1,FALSE)</f>
        <v>0</v>
      </c>
      <c r="BF537" s="3">
        <f>VLOOKUP($B537,[1]queries!$A$2:$V$697,BF$1,FALSE)</f>
        <v>1</v>
      </c>
      <c r="BG537" s="3">
        <f>VLOOKUP($B537,[1]queries!$A$2:$V$697,BG$1,FALSE)</f>
        <v>0</v>
      </c>
      <c r="BH537" s="3">
        <f>VLOOKUP($B537,[1]queries!$A$2:$V$697,BH$1,FALSE)</f>
        <v>1</v>
      </c>
      <c r="BI537" s="3">
        <f>VLOOKUP($B537,[1]queries!$A$2:$V$697,BI$1,FALSE)</f>
        <v>0</v>
      </c>
      <c r="BJ537" s="3">
        <f>VLOOKUP($B537,[1]queries!$A$2:$V$697,BJ$1,FALSE)</f>
        <v>0</v>
      </c>
      <c r="BK537" s="3">
        <f>VLOOKUP($B537,[1]queries!$A$2:$V$697,BK$1,FALSE)</f>
        <v>0</v>
      </c>
      <c r="BL537" s="3">
        <f>VLOOKUP($B537,[1]queries!$A$2:$V$697,BL$1,FALSE)</f>
        <v>0</v>
      </c>
      <c r="BM537" s="3">
        <f>VLOOKUP($B537,[1]queries!$A$2:$V$697,BM$1,FALSE)</f>
        <v>0</v>
      </c>
      <c r="BN537" s="3">
        <f>VLOOKUP($B537,[1]queries!$A$2:$V$697,BN$1,FALSE)</f>
        <v>0</v>
      </c>
      <c r="BO537" s="3">
        <f>VLOOKUP($B537,[1]queries!$A$2:$V$697,BO$1,FALSE)</f>
        <v>0</v>
      </c>
      <c r="BP537" s="3">
        <f>VLOOKUP($B537,[1]queries!$A$2:$V$697,BP$1,FALSE)</f>
        <v>0</v>
      </c>
      <c r="BQ537" s="3" t="str">
        <f>VLOOKUP($B537,[1]queries!$A$2:$V$697,BQ$1,FALSE)</f>
        <v/>
      </c>
      <c r="BR537" s="3" t="str">
        <f>VLOOKUP($B537,[1]queries!$A$2:$V$697,BR$1,FALSE)</f>
        <v/>
      </c>
    </row>
    <row r="538" spans="1:70" x14ac:dyDescent="0.2">
      <c r="A538" s="1">
        <v>537</v>
      </c>
      <c r="B538" t="s">
        <v>590</v>
      </c>
      <c r="C538">
        <v>0.66700000000000004</v>
      </c>
      <c r="D538">
        <v>0.66700000000000004</v>
      </c>
      <c r="E538">
        <v>0.17399999999999999</v>
      </c>
      <c r="F538">
        <v>0.17399999999999999</v>
      </c>
      <c r="G538">
        <v>0.27600000000000002</v>
      </c>
      <c r="H538">
        <v>0.27600000000000002</v>
      </c>
      <c r="I538">
        <v>0.26100000000000001</v>
      </c>
      <c r="J538">
        <v>0.13</v>
      </c>
      <c r="K538">
        <v>0.13</v>
      </c>
      <c r="L538">
        <v>0.13</v>
      </c>
      <c r="M538">
        <v>3</v>
      </c>
      <c r="N538">
        <v>792</v>
      </c>
      <c r="O538">
        <v>349</v>
      </c>
      <c r="P538">
        <v>1141</v>
      </c>
      <c r="Q538">
        <v>3130</v>
      </c>
      <c r="R538">
        <v>0.5</v>
      </c>
      <c r="S538">
        <v>0.5</v>
      </c>
      <c r="T538">
        <v>0.80400000000000005</v>
      </c>
      <c r="U538">
        <v>0.80400000000000005</v>
      </c>
      <c r="V538">
        <v>0.61699999999999999</v>
      </c>
      <c r="W538">
        <v>0.61699999999999999</v>
      </c>
      <c r="X538">
        <v>0.51100000000000001</v>
      </c>
      <c r="Y538">
        <v>0.60899999999999999</v>
      </c>
      <c r="Z538">
        <v>0.60899999999999999</v>
      </c>
      <c r="AA538">
        <v>0.65200000000000002</v>
      </c>
      <c r="AB538">
        <v>4</v>
      </c>
      <c r="AC538">
        <v>6675</v>
      </c>
      <c r="AD538">
        <v>8764</v>
      </c>
      <c r="AE538">
        <v>15439</v>
      </c>
      <c r="AF538">
        <v>25276</v>
      </c>
      <c r="AG538">
        <v>0.5</v>
      </c>
      <c r="AH538">
        <v>0.5</v>
      </c>
      <c r="AI538">
        <v>0.152</v>
      </c>
      <c r="AJ538">
        <v>0.152</v>
      </c>
      <c r="AK538">
        <v>0.23300000000000001</v>
      </c>
      <c r="AL538">
        <v>0.23300000000000001</v>
      </c>
      <c r="AM538">
        <v>0.30399999999999999</v>
      </c>
      <c r="AN538">
        <v>8.6999999999999994E-2</v>
      </c>
      <c r="AO538">
        <v>8.6999999999999994E-2</v>
      </c>
      <c r="AP538">
        <v>8.6999999999999994E-2</v>
      </c>
      <c r="AQ538">
        <v>4</v>
      </c>
      <c r="AR538">
        <v>1093</v>
      </c>
      <c r="AS538">
        <v>173</v>
      </c>
      <c r="AT538">
        <v>1266</v>
      </c>
      <c r="AU538">
        <v>3478</v>
      </c>
      <c r="AV538">
        <f t="shared" si="25"/>
        <v>0.22233333333333336</v>
      </c>
      <c r="AW538">
        <f t="shared" si="26"/>
        <v>0.59333333333333338</v>
      </c>
      <c r="AX538">
        <f t="shared" si="27"/>
        <v>0.20799999999999999</v>
      </c>
      <c r="AY538" s="3" t="str">
        <f>VLOOKUP($B538,[1]queries!$A$2:$V$697,AY$1,FALSE)</f>
        <v>geo</v>
      </c>
      <c r="AZ538" s="3" t="str">
        <f>VLOOKUP($B538,[1]queries!$A$2:$V$697,AZ$1,FALSE)</f>
        <v>SELECT highest_point  ,  state_name FROM usa_highlow WHERE lowest_elevation_in_meters  =  0;</v>
      </c>
      <c r="BA538" s="3" t="str">
        <f>VLOOKUP($B538,[1]queries!$A$2:$V$697,BA$1,FALSE)</f>
        <v>what is the highest point in each state whose lowest point is sea level</v>
      </c>
      <c r="BB538" s="3">
        <f>VLOOKUP($B538,[1]queries!$A$2:$V$697,BB$1,FALSE)</f>
        <v>23</v>
      </c>
      <c r="BC538" s="3">
        <f>VLOOKUP($B538,[1]queries!$A$2:$V$697,BC$1,FALSE)</f>
        <v>2</v>
      </c>
      <c r="BD538" s="3">
        <f>VLOOKUP($B538,[1]queries!$A$2:$V$697,BD$1,FALSE)</f>
        <v>0</v>
      </c>
      <c r="BE538" s="3">
        <f>VLOOKUP($B538,[1]queries!$A$2:$V$697,BE$1,FALSE)</f>
        <v>2</v>
      </c>
      <c r="BF538" s="3">
        <f>VLOOKUP($B538,[1]queries!$A$2:$V$697,BF$1,FALSE)</f>
        <v>1</v>
      </c>
      <c r="BG538" s="3">
        <f>VLOOKUP($B538,[1]queries!$A$2:$V$697,BG$1,FALSE)</f>
        <v>1</v>
      </c>
      <c r="BH538" s="3">
        <f>VLOOKUP($B538,[1]queries!$A$2:$V$697,BH$1,FALSE)</f>
        <v>0</v>
      </c>
      <c r="BI538" s="3">
        <f>VLOOKUP($B538,[1]queries!$A$2:$V$697,BI$1,FALSE)</f>
        <v>0</v>
      </c>
      <c r="BJ538" s="3">
        <f>VLOOKUP($B538,[1]queries!$A$2:$V$697,BJ$1,FALSE)</f>
        <v>0</v>
      </c>
      <c r="BK538" s="3">
        <f>VLOOKUP($B538,[1]queries!$A$2:$V$697,BK$1,FALSE)</f>
        <v>0</v>
      </c>
      <c r="BL538" s="3">
        <f>VLOOKUP($B538,[1]queries!$A$2:$V$697,BL$1,FALSE)</f>
        <v>0</v>
      </c>
      <c r="BM538" s="3">
        <f>VLOOKUP($B538,[1]queries!$A$2:$V$697,BM$1,FALSE)</f>
        <v>0</v>
      </c>
      <c r="BN538" s="3">
        <f>VLOOKUP($B538,[1]queries!$A$2:$V$697,BN$1,FALSE)</f>
        <v>0</v>
      </c>
      <c r="BO538" s="3">
        <f>VLOOKUP($B538,[1]queries!$A$2:$V$697,BO$1,FALSE)</f>
        <v>0</v>
      </c>
      <c r="BP538" s="3">
        <f>VLOOKUP($B538,[1]queries!$A$2:$V$697,BP$1,FALSE)</f>
        <v>0</v>
      </c>
      <c r="BQ538" s="3" t="str">
        <f>VLOOKUP($B538,[1]queries!$A$2:$V$697,BQ$1,FALSE)</f>
        <v/>
      </c>
      <c r="BR538" s="3" t="str">
        <f>VLOOKUP($B538,[1]queries!$A$2:$V$697,BR$1,FALSE)</f>
        <v/>
      </c>
    </row>
    <row r="539" spans="1:70" x14ac:dyDescent="0.2">
      <c r="A539" s="1">
        <v>538</v>
      </c>
      <c r="B539" t="s">
        <v>591</v>
      </c>
      <c r="R539">
        <v>0</v>
      </c>
      <c r="S539">
        <v>4.2999999999999997E-2</v>
      </c>
      <c r="T539">
        <v>0</v>
      </c>
      <c r="U539">
        <v>1</v>
      </c>
      <c r="V539">
        <v>0</v>
      </c>
      <c r="W539">
        <v>8.3000000000000004E-2</v>
      </c>
      <c r="X539">
        <v>0.02</v>
      </c>
      <c r="Y539">
        <v>0</v>
      </c>
      <c r="Z539">
        <v>1</v>
      </c>
      <c r="AA539">
        <v>0</v>
      </c>
      <c r="AB539">
        <v>5</v>
      </c>
      <c r="AC539">
        <v>4146</v>
      </c>
      <c r="AD539">
        <v>2298</v>
      </c>
      <c r="AE539">
        <v>6444</v>
      </c>
      <c r="AF539">
        <v>9487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0</v>
      </c>
      <c r="AO539">
        <v>1</v>
      </c>
      <c r="AP539">
        <v>0</v>
      </c>
      <c r="AQ539">
        <v>2</v>
      </c>
      <c r="AR539">
        <v>394</v>
      </c>
      <c r="AS539">
        <v>122</v>
      </c>
      <c r="AT539">
        <v>516</v>
      </c>
      <c r="AU539">
        <v>4467</v>
      </c>
      <c r="AV539" t="str">
        <f t="shared" si="25"/>
        <v/>
      </c>
      <c r="AW539">
        <f t="shared" si="26"/>
        <v>3.4333333333333334E-2</v>
      </c>
      <c r="AX539">
        <f t="shared" si="27"/>
        <v>0.66666666666666663</v>
      </c>
      <c r="AY539" s="3" t="str">
        <f>VLOOKUP($B539,[1]queries!$A$2:$V$697,AY$1,FALSE)</f>
        <v>geo</v>
      </c>
      <c r="AZ539" s="3" t="str">
        <f>VLOOKUP($B539,[1]queries!$A$2:$V$697,AZ$1,FALSE)</f>
        <v>SELECT DISTINCT length_in_km FROM usa_river WHERE length_in_km  =  ( SELECT MAX ( length_in_km ) FROM usa_river );</v>
      </c>
      <c r="BA539" s="3" t="str">
        <f>VLOOKUP($B539,[1]queries!$A$2:$V$697,BA$1,FALSE)</f>
        <v>what is the length of the longest river in the usa</v>
      </c>
      <c r="BB539" s="3">
        <f>VLOOKUP($B539,[1]queries!$A$2:$V$697,BB$1,FALSE)</f>
        <v>1</v>
      </c>
      <c r="BC539" s="3">
        <f>VLOOKUP($B539,[1]queries!$A$2:$V$697,BC$1,FALSE)</f>
        <v>1</v>
      </c>
      <c r="BD539" s="3">
        <f>VLOOKUP($B539,[1]queries!$A$2:$V$697,BD$1,FALSE)</f>
        <v>1</v>
      </c>
      <c r="BE539" s="3">
        <f>VLOOKUP($B539,[1]queries!$A$2:$V$697,BE$1,FALSE)</f>
        <v>0</v>
      </c>
      <c r="BF539" s="3">
        <f>VLOOKUP($B539,[1]queries!$A$2:$V$697,BF$1,FALSE)</f>
        <v>1</v>
      </c>
      <c r="BG539" s="3">
        <f>VLOOKUP($B539,[1]queries!$A$2:$V$697,BG$1,FALSE)</f>
        <v>1</v>
      </c>
      <c r="BH539" s="3">
        <f>VLOOKUP($B539,[1]queries!$A$2:$V$697,BH$1,FALSE)</f>
        <v>0</v>
      </c>
      <c r="BI539" s="3">
        <f>VLOOKUP($B539,[1]queries!$A$2:$V$697,BI$1,FALSE)</f>
        <v>1</v>
      </c>
      <c r="BJ539" s="3">
        <f>VLOOKUP($B539,[1]queries!$A$2:$V$697,BJ$1,FALSE)</f>
        <v>0</v>
      </c>
      <c r="BK539" s="3">
        <f>VLOOKUP($B539,[1]queries!$A$2:$V$697,BK$1,FALSE)</f>
        <v>1</v>
      </c>
      <c r="BL539" s="3">
        <f>VLOOKUP($B539,[1]queries!$A$2:$V$697,BL$1,FALSE)</f>
        <v>0</v>
      </c>
      <c r="BM539" s="3">
        <f>VLOOKUP($B539,[1]queries!$A$2:$V$697,BM$1,FALSE)</f>
        <v>0</v>
      </c>
      <c r="BN539" s="3">
        <f>VLOOKUP($B539,[1]queries!$A$2:$V$697,BN$1,FALSE)</f>
        <v>0</v>
      </c>
      <c r="BO539" s="3">
        <f>VLOOKUP($B539,[1]queries!$A$2:$V$697,BO$1,FALSE)</f>
        <v>1</v>
      </c>
      <c r="BP539" s="3">
        <f>VLOOKUP($B539,[1]queries!$A$2:$V$697,BP$1,FALSE)</f>
        <v>0</v>
      </c>
      <c r="BQ539" s="3" t="str">
        <f>VLOOKUP($B539,[1]queries!$A$2:$V$697,BQ$1,FALSE)</f>
        <v/>
      </c>
      <c r="BR539" s="3" t="str">
        <f>VLOOKUP($B539,[1]queries!$A$2:$V$697,BR$1,FALSE)</f>
        <v/>
      </c>
    </row>
    <row r="540" spans="1:70" x14ac:dyDescent="0.2">
      <c r="A540" s="1">
        <v>539</v>
      </c>
      <c r="B540" t="s">
        <v>592</v>
      </c>
      <c r="C540">
        <v>0.93899999999999995</v>
      </c>
      <c r="D540">
        <v>0.93899999999999995</v>
      </c>
      <c r="E540">
        <v>0.81599999999999995</v>
      </c>
      <c r="F540">
        <v>0.81599999999999995</v>
      </c>
      <c r="G540">
        <v>0.873</v>
      </c>
      <c r="H540">
        <v>0.873</v>
      </c>
      <c r="I540">
        <v>0.86799999999999999</v>
      </c>
      <c r="J540">
        <v>0.81599999999999995</v>
      </c>
      <c r="K540">
        <v>0.81599999999999995</v>
      </c>
      <c r="L540">
        <v>0.81599999999999995</v>
      </c>
      <c r="M540">
        <v>3</v>
      </c>
      <c r="N540">
        <v>1726</v>
      </c>
      <c r="O540">
        <v>1181</v>
      </c>
      <c r="P540">
        <v>2907</v>
      </c>
      <c r="Q540">
        <v>29710</v>
      </c>
      <c r="R540">
        <v>1</v>
      </c>
      <c r="S540">
        <v>1</v>
      </c>
      <c r="T540">
        <v>0.84199999999999997</v>
      </c>
      <c r="U540">
        <v>0.84199999999999997</v>
      </c>
      <c r="V540">
        <v>0.91400000000000003</v>
      </c>
      <c r="W540">
        <v>0.91400000000000003</v>
      </c>
      <c r="X540">
        <v>0.84199999999999997</v>
      </c>
      <c r="Y540">
        <v>0.84199999999999997</v>
      </c>
      <c r="Z540">
        <v>0.84199999999999997</v>
      </c>
      <c r="AA540">
        <v>0.84199999999999997</v>
      </c>
      <c r="AB540">
        <v>2</v>
      </c>
      <c r="AC540">
        <v>2277</v>
      </c>
      <c r="AD540">
        <v>1997</v>
      </c>
      <c r="AE540">
        <v>4274</v>
      </c>
      <c r="AF540">
        <v>37616</v>
      </c>
      <c r="AG540">
        <v>0.93899999999999995</v>
      </c>
      <c r="AH540">
        <v>0.93899999999999995</v>
      </c>
      <c r="AI540">
        <v>0.81599999999999995</v>
      </c>
      <c r="AJ540">
        <v>0.81599999999999995</v>
      </c>
      <c r="AK540">
        <v>0.873</v>
      </c>
      <c r="AL540">
        <v>0.873</v>
      </c>
      <c r="AM540">
        <v>0.86799999999999999</v>
      </c>
      <c r="AN540">
        <v>0.81599999999999995</v>
      </c>
      <c r="AO540">
        <v>0.81599999999999995</v>
      </c>
      <c r="AP540">
        <v>0.81599999999999995</v>
      </c>
      <c r="AQ540">
        <v>3</v>
      </c>
      <c r="AR540">
        <v>1473</v>
      </c>
      <c r="AS540">
        <v>758</v>
      </c>
      <c r="AT540">
        <v>2231</v>
      </c>
      <c r="AU540">
        <v>30808</v>
      </c>
      <c r="AV540">
        <f t="shared" si="25"/>
        <v>0.85233333333333328</v>
      </c>
      <c r="AW540">
        <f t="shared" si="26"/>
        <v>0.86599999999999999</v>
      </c>
      <c r="AX540">
        <f t="shared" si="27"/>
        <v>0.85233333333333328</v>
      </c>
      <c r="AY540" s="3" t="str">
        <f>VLOOKUP($B540,[1]queries!$A$2:$V$697,AY$1,FALSE)</f>
        <v>movies</v>
      </c>
      <c r="AZ540" s="3" t="str">
        <f>VLOOKUP($B540,[1]queries!$A$2:$V$697,AZ$1,FALSE)</f>
        <v>SELECT m.originaltitle FROM target.movie m WHERE m.director='Steven Spielberg'</v>
      </c>
      <c r="BA540" s="3" t="str">
        <f>VLOOKUP($B540,[1]queries!$A$2:$V$697,BA$1,FALSE)</f>
        <v>List the title of the movies directed by Steven Spielberg</v>
      </c>
      <c r="BB540" s="3">
        <f>VLOOKUP($B540,[1]queries!$A$2:$V$697,BB$1,FALSE)</f>
        <v>38</v>
      </c>
      <c r="BC540" s="3">
        <f>VLOOKUP($B540,[1]queries!$A$2:$V$697,BC$1,FALSE)</f>
        <v>1</v>
      </c>
      <c r="BD540" s="3">
        <f>VLOOKUP($B540,[1]queries!$A$2:$V$697,BD$1,FALSE)</f>
        <v>0</v>
      </c>
      <c r="BE540" s="3">
        <f>VLOOKUP($B540,[1]queries!$A$2:$V$697,BE$1,FALSE)</f>
        <v>1</v>
      </c>
      <c r="BF540" s="3">
        <f>VLOOKUP($B540,[1]queries!$A$2:$V$697,BF$1,FALSE)</f>
        <v>1</v>
      </c>
      <c r="BG540" s="3">
        <f>VLOOKUP($B540,[1]queries!$A$2:$V$697,BG$1,FALSE)</f>
        <v>0</v>
      </c>
      <c r="BH540" s="3">
        <f>VLOOKUP($B540,[1]queries!$A$2:$V$697,BH$1,FALSE)</f>
        <v>1</v>
      </c>
      <c r="BI540" s="3">
        <f>VLOOKUP($B540,[1]queries!$A$2:$V$697,BI$1,FALSE)</f>
        <v>0</v>
      </c>
      <c r="BJ540" s="3">
        <f>VLOOKUP($B540,[1]queries!$A$2:$V$697,BJ$1,FALSE)</f>
        <v>0</v>
      </c>
      <c r="BK540" s="3">
        <f>VLOOKUP($B540,[1]queries!$A$2:$V$697,BK$1,FALSE)</f>
        <v>0</v>
      </c>
      <c r="BL540" s="3">
        <f>VLOOKUP($B540,[1]queries!$A$2:$V$697,BL$1,FALSE)</f>
        <v>0</v>
      </c>
      <c r="BM540" s="3">
        <f>VLOOKUP($B540,[1]queries!$A$2:$V$697,BM$1,FALSE)</f>
        <v>0</v>
      </c>
      <c r="BN540" s="3">
        <f>VLOOKUP($B540,[1]queries!$A$2:$V$697,BN$1,FALSE)</f>
        <v>0</v>
      </c>
      <c r="BO540" s="3">
        <f>VLOOKUP($B540,[1]queries!$A$2:$V$697,BO$1,FALSE)</f>
        <v>0</v>
      </c>
      <c r="BP540" s="3">
        <f>VLOOKUP($B540,[1]queries!$A$2:$V$697,BP$1,FALSE)</f>
        <v>0</v>
      </c>
      <c r="BQ540" s="3" t="str">
        <f>VLOOKUP($B540,[1]queries!$A$2:$V$697,BQ$1,FALSE)</f>
        <v/>
      </c>
      <c r="BR540" s="3" t="str">
        <f>VLOOKUP($B540,[1]queries!$A$2:$V$697,BR$1,FALSE)</f>
        <v/>
      </c>
    </row>
    <row r="541" spans="1:70" x14ac:dyDescent="0.2">
      <c r="A541" s="1">
        <v>540</v>
      </c>
      <c r="B541" t="s">
        <v>593</v>
      </c>
      <c r="C541">
        <v>0.83299999999999996</v>
      </c>
      <c r="D541">
        <v>0.88900000000000001</v>
      </c>
      <c r="E541">
        <v>0.40500000000000003</v>
      </c>
      <c r="F541">
        <v>0.56799999999999995</v>
      </c>
      <c r="G541">
        <v>0.54500000000000004</v>
      </c>
      <c r="H541">
        <v>0.69299999999999995</v>
      </c>
      <c r="I541">
        <v>0.44</v>
      </c>
      <c r="J541">
        <v>0.36</v>
      </c>
      <c r="K541">
        <v>0.36</v>
      </c>
      <c r="L541">
        <v>0.36</v>
      </c>
      <c r="M541">
        <v>4</v>
      </c>
      <c r="N541">
        <v>1898</v>
      </c>
      <c r="O541">
        <v>710</v>
      </c>
      <c r="P541">
        <v>2608</v>
      </c>
      <c r="Q541">
        <v>35954</v>
      </c>
      <c r="R541">
        <v>0.88</v>
      </c>
      <c r="S541">
        <v>0.92</v>
      </c>
      <c r="T541">
        <v>0.59499999999999997</v>
      </c>
      <c r="U541">
        <v>0.70299999999999996</v>
      </c>
      <c r="V541">
        <v>0.71</v>
      </c>
      <c r="W541">
        <v>0.79700000000000004</v>
      </c>
      <c r="X541">
        <v>0.64</v>
      </c>
      <c r="Y541">
        <v>0.56000000000000005</v>
      </c>
      <c r="Z541">
        <v>0.56000000000000005</v>
      </c>
      <c r="AA541">
        <v>0.56000000000000005</v>
      </c>
      <c r="AB541">
        <v>3</v>
      </c>
      <c r="AC541">
        <v>3283</v>
      </c>
      <c r="AD541">
        <v>1987</v>
      </c>
      <c r="AE541">
        <v>5270</v>
      </c>
      <c r="AF541">
        <v>33464</v>
      </c>
      <c r="AG541">
        <v>0.77800000000000002</v>
      </c>
      <c r="AH541">
        <v>0.83299999999999996</v>
      </c>
      <c r="AI541">
        <v>0.378</v>
      </c>
      <c r="AJ541">
        <v>0.54100000000000004</v>
      </c>
      <c r="AK541">
        <v>0.50900000000000001</v>
      </c>
      <c r="AL541">
        <v>0.65600000000000003</v>
      </c>
      <c r="AM541">
        <v>0.44</v>
      </c>
      <c r="AN541">
        <v>0.32</v>
      </c>
      <c r="AO541">
        <v>0.32</v>
      </c>
      <c r="AP541">
        <v>0.32</v>
      </c>
      <c r="AQ541">
        <v>3</v>
      </c>
      <c r="AR541">
        <v>1146</v>
      </c>
      <c r="AS541">
        <v>385</v>
      </c>
      <c r="AT541">
        <v>1531</v>
      </c>
      <c r="AU541">
        <v>27431</v>
      </c>
      <c r="AV541">
        <f t="shared" si="25"/>
        <v>0.49766666666666665</v>
      </c>
      <c r="AW541">
        <f t="shared" si="26"/>
        <v>0.66566666666666674</v>
      </c>
      <c r="AX541">
        <f t="shared" si="27"/>
        <v>0.47200000000000003</v>
      </c>
      <c r="AY541" s="3" t="str">
        <f>VLOOKUP($B541,[1]queries!$A$2:$V$697,AY$1,FALSE)</f>
        <v>movies</v>
      </c>
      <c r="AZ541" s="3" t="str">
        <f>VLOOKUP($B541,[1]queries!$A$2:$V$697,AZ$1,FALSE)</f>
        <v>SELECT m.originaltitle, m.startyear FROM target.movie m WHERE m.director='Richard Thorpe' AND m.startyear &gt; 1950</v>
      </c>
      <c r="BA541" s="3" t="str">
        <f>VLOOKUP($B541,[1]queries!$A$2:$V$697,BA$1,FALSE)</f>
        <v>List the title and year of the movies directed by Richard Thorpe after the 1950</v>
      </c>
      <c r="BB541" s="3">
        <f>VLOOKUP($B541,[1]queries!$A$2:$V$697,BB$1,FALSE)</f>
        <v>25</v>
      </c>
      <c r="BC541" s="3">
        <f>VLOOKUP($B541,[1]queries!$A$2:$V$697,BC$1,FALSE)</f>
        <v>2</v>
      </c>
      <c r="BD541" s="3">
        <f>VLOOKUP($B541,[1]queries!$A$2:$V$697,BD$1,FALSE)</f>
        <v>1</v>
      </c>
      <c r="BE541" s="3">
        <f>VLOOKUP($B541,[1]queries!$A$2:$V$697,BE$1,FALSE)</f>
        <v>1</v>
      </c>
      <c r="BF541" s="3">
        <f>VLOOKUP($B541,[1]queries!$A$2:$V$697,BF$1,FALSE)</f>
        <v>1</v>
      </c>
      <c r="BG541" s="3">
        <f>VLOOKUP($B541,[1]queries!$A$2:$V$697,BG$1,FALSE)</f>
        <v>1</v>
      </c>
      <c r="BH541" s="3">
        <f>VLOOKUP($B541,[1]queries!$A$2:$V$697,BH$1,FALSE)</f>
        <v>1</v>
      </c>
      <c r="BI541" s="3">
        <f>VLOOKUP($B541,[1]queries!$A$2:$V$697,BI$1,FALSE)</f>
        <v>0</v>
      </c>
      <c r="BJ541" s="3">
        <f>VLOOKUP($B541,[1]queries!$A$2:$V$697,BJ$1,FALSE)</f>
        <v>0</v>
      </c>
      <c r="BK541" s="3">
        <f>VLOOKUP($B541,[1]queries!$A$2:$V$697,BK$1,FALSE)</f>
        <v>0</v>
      </c>
      <c r="BL541" s="3">
        <f>VLOOKUP($B541,[1]queries!$A$2:$V$697,BL$1,FALSE)</f>
        <v>0</v>
      </c>
      <c r="BM541" s="3">
        <f>VLOOKUP($B541,[1]queries!$A$2:$V$697,BM$1,FALSE)</f>
        <v>0</v>
      </c>
      <c r="BN541" s="3">
        <f>VLOOKUP($B541,[1]queries!$A$2:$V$697,BN$1,FALSE)</f>
        <v>0</v>
      </c>
      <c r="BO541" s="3">
        <f>VLOOKUP($B541,[1]queries!$A$2:$V$697,BO$1,FALSE)</f>
        <v>0</v>
      </c>
      <c r="BP541" s="3">
        <f>VLOOKUP($B541,[1]queries!$A$2:$V$697,BP$1,FALSE)</f>
        <v>0</v>
      </c>
      <c r="BQ541" s="3">
        <f>VLOOKUP($B541,[1]queries!$A$2:$V$697,BQ$1,FALSE)</f>
        <v>2</v>
      </c>
      <c r="BR541" s="3">
        <f>VLOOKUP($B541,[1]queries!$A$2:$V$697,BR$1,FALSE)</f>
        <v>2</v>
      </c>
    </row>
    <row r="542" spans="1:70" x14ac:dyDescent="0.2">
      <c r="A542" s="1">
        <v>541</v>
      </c>
      <c r="B542" t="s">
        <v>594</v>
      </c>
      <c r="C542">
        <v>0.217</v>
      </c>
      <c r="D542">
        <v>0.26100000000000001</v>
      </c>
      <c r="E542">
        <v>0.5</v>
      </c>
      <c r="F542">
        <v>0.6</v>
      </c>
      <c r="G542">
        <v>0.30299999999999999</v>
      </c>
      <c r="H542">
        <v>0.36399999999999999</v>
      </c>
      <c r="I542">
        <v>0.33300000000000002</v>
      </c>
      <c r="J542">
        <v>0.25</v>
      </c>
      <c r="K542">
        <v>0.5</v>
      </c>
      <c r="L542">
        <v>0.25</v>
      </c>
      <c r="M542">
        <v>6</v>
      </c>
      <c r="N542">
        <v>3913</v>
      </c>
      <c r="O542">
        <v>1171</v>
      </c>
      <c r="P542">
        <v>5084</v>
      </c>
      <c r="Q542">
        <v>53367</v>
      </c>
      <c r="R542">
        <v>0.25</v>
      </c>
      <c r="S542">
        <v>0.3</v>
      </c>
      <c r="T542">
        <v>0.5</v>
      </c>
      <c r="U542">
        <v>0.6</v>
      </c>
      <c r="V542">
        <v>0.33300000000000002</v>
      </c>
      <c r="W542">
        <v>0.4</v>
      </c>
      <c r="X542">
        <v>0.44400000000000001</v>
      </c>
      <c r="Y542">
        <v>0.25</v>
      </c>
      <c r="Z542">
        <v>0.5</v>
      </c>
      <c r="AA542">
        <v>0.25</v>
      </c>
      <c r="AB542">
        <v>5</v>
      </c>
      <c r="AC542">
        <v>4012</v>
      </c>
      <c r="AD542">
        <v>1422</v>
      </c>
      <c r="AE542">
        <v>5434</v>
      </c>
      <c r="AF542">
        <v>52864</v>
      </c>
      <c r="AG542">
        <v>0.41699999999999998</v>
      </c>
      <c r="AH542">
        <v>0.5</v>
      </c>
      <c r="AI542">
        <v>0.5</v>
      </c>
      <c r="AJ542">
        <v>0.6</v>
      </c>
      <c r="AK542">
        <v>0.45500000000000002</v>
      </c>
      <c r="AL542">
        <v>0.54500000000000004</v>
      </c>
      <c r="AM542">
        <v>0.8</v>
      </c>
      <c r="AN542">
        <v>0.25</v>
      </c>
      <c r="AO542">
        <v>0.5</v>
      </c>
      <c r="AP542">
        <v>0.25</v>
      </c>
      <c r="AQ542">
        <v>3</v>
      </c>
      <c r="AR542">
        <v>933</v>
      </c>
      <c r="AS542">
        <v>262</v>
      </c>
      <c r="AT542">
        <v>1195</v>
      </c>
      <c r="AU542">
        <v>22806</v>
      </c>
      <c r="AV542">
        <f t="shared" si="25"/>
        <v>0.31566666666666671</v>
      </c>
      <c r="AW542">
        <f t="shared" si="26"/>
        <v>0.36466666666666669</v>
      </c>
      <c r="AX542">
        <f t="shared" si="27"/>
        <v>0.53166666666666673</v>
      </c>
      <c r="AY542" s="3" t="str">
        <f>VLOOKUP($B542,[1]queries!$A$2:$V$697,AY$1,FALSE)</f>
        <v>flight_4</v>
      </c>
      <c r="AZ542" s="3" t="str">
        <f>VLOOKUP($B542,[1]queries!$A$2:$V$697,AZ$1,FALSE)</f>
        <v>SELECT name, city, country, elevation_in_ft FROM airports WHERE city = 'New York'</v>
      </c>
      <c r="BA542" s="3" t="str">
        <f>VLOOKUP($B542,[1]queries!$A$2:$V$697,BA$1,FALSE)</f>
        <v>Find the name, city, country, and altitude (or elevation) of the airports in the city of New York.</v>
      </c>
      <c r="BB542" s="3">
        <f>VLOOKUP($B542,[1]queries!$A$2:$V$697,BB$1,FALSE)</f>
        <v>4</v>
      </c>
      <c r="BC542" s="3">
        <f>VLOOKUP($B542,[1]queries!$A$2:$V$697,BC$1,FALSE)</f>
        <v>4</v>
      </c>
      <c r="BD542" s="3">
        <f>VLOOKUP($B542,[1]queries!$A$2:$V$697,BD$1,FALSE)</f>
        <v>1</v>
      </c>
      <c r="BE542" s="3">
        <f>VLOOKUP($B542,[1]queries!$A$2:$V$697,BE$1,FALSE)</f>
        <v>3</v>
      </c>
      <c r="BF542" s="3">
        <f>VLOOKUP($B542,[1]queries!$A$2:$V$697,BF$1,FALSE)</f>
        <v>1</v>
      </c>
      <c r="BG542" s="3">
        <f>VLOOKUP($B542,[1]queries!$A$2:$V$697,BG$1,FALSE)</f>
        <v>0</v>
      </c>
      <c r="BH542" s="3">
        <f>VLOOKUP($B542,[1]queries!$A$2:$V$697,BH$1,FALSE)</f>
        <v>1</v>
      </c>
      <c r="BI542" s="3">
        <f>VLOOKUP($B542,[1]queries!$A$2:$V$697,BI$1,FALSE)</f>
        <v>0</v>
      </c>
      <c r="BJ542" s="3">
        <f>VLOOKUP($B542,[1]queries!$A$2:$V$697,BJ$1,FALSE)</f>
        <v>0</v>
      </c>
      <c r="BK542" s="3">
        <f>VLOOKUP($B542,[1]queries!$A$2:$V$697,BK$1,FALSE)</f>
        <v>0</v>
      </c>
      <c r="BL542" s="3">
        <f>VLOOKUP($B542,[1]queries!$A$2:$V$697,BL$1,FALSE)</f>
        <v>0</v>
      </c>
      <c r="BM542" s="3">
        <f>VLOOKUP($B542,[1]queries!$A$2:$V$697,BM$1,FALSE)</f>
        <v>0</v>
      </c>
      <c r="BN542" s="3">
        <f>VLOOKUP($B542,[1]queries!$A$2:$V$697,BN$1,FALSE)</f>
        <v>0</v>
      </c>
      <c r="BO542" s="3">
        <f>VLOOKUP($B542,[1]queries!$A$2:$V$697,BO$1,FALSE)</f>
        <v>0</v>
      </c>
      <c r="BP542" s="3">
        <f>VLOOKUP($B542,[1]queries!$A$2:$V$697,BP$1,FALSE)</f>
        <v>0</v>
      </c>
      <c r="BQ542" s="3">
        <f>VLOOKUP($B542,[1]queries!$A$2:$V$697,BQ$1,FALSE)</f>
        <v>4</v>
      </c>
      <c r="BR542" s="3" t="str">
        <f>VLOOKUP($B542,[1]queries!$A$2:$V$697,BR$1,FALSE)</f>
        <v/>
      </c>
    </row>
    <row r="543" spans="1:70" x14ac:dyDescent="0.2">
      <c r="A543" s="1">
        <v>542</v>
      </c>
      <c r="B543" t="s">
        <v>595</v>
      </c>
      <c r="C543">
        <v>0.73</v>
      </c>
      <c r="D543">
        <v>0.73</v>
      </c>
      <c r="E543">
        <v>0.159</v>
      </c>
      <c r="F543">
        <v>0.159</v>
      </c>
      <c r="G543">
        <v>0.26100000000000001</v>
      </c>
      <c r="H543">
        <v>0.26100000000000001</v>
      </c>
      <c r="I543">
        <v>0.218</v>
      </c>
      <c r="J543">
        <v>0.159</v>
      </c>
      <c r="K543">
        <v>0.159</v>
      </c>
      <c r="L543">
        <v>0.159</v>
      </c>
      <c r="M543">
        <v>9</v>
      </c>
      <c r="N543">
        <v>7624</v>
      </c>
      <c r="O543">
        <v>2177</v>
      </c>
      <c r="P543">
        <v>9801</v>
      </c>
      <c r="Q543">
        <v>84683</v>
      </c>
      <c r="R543">
        <v>0.79200000000000004</v>
      </c>
      <c r="S543">
        <v>0.79200000000000004</v>
      </c>
      <c r="T543">
        <v>0.112</v>
      </c>
      <c r="U543">
        <v>0.112</v>
      </c>
      <c r="V543">
        <v>0.19600000000000001</v>
      </c>
      <c r="W543">
        <v>0.19600000000000001</v>
      </c>
      <c r="X543">
        <v>0.14099999999999999</v>
      </c>
      <c r="Y543">
        <v>0.112</v>
      </c>
      <c r="Z543">
        <v>0.112</v>
      </c>
      <c r="AA543">
        <v>0.112</v>
      </c>
      <c r="AB543">
        <v>3</v>
      </c>
      <c r="AC543">
        <v>2688</v>
      </c>
      <c r="AD543">
        <v>1713</v>
      </c>
      <c r="AE543">
        <v>4401</v>
      </c>
      <c r="AF543">
        <v>36398</v>
      </c>
      <c r="AG543">
        <v>0.182</v>
      </c>
      <c r="AH543">
        <v>0.182</v>
      </c>
      <c r="AI543">
        <v>0.153</v>
      </c>
      <c r="AJ543">
        <v>0.153</v>
      </c>
      <c r="AK543">
        <v>0.16600000000000001</v>
      </c>
      <c r="AL543">
        <v>0.16600000000000001</v>
      </c>
      <c r="AM543">
        <v>0.84699999999999998</v>
      </c>
      <c r="AN543">
        <v>0.153</v>
      </c>
      <c r="AO543">
        <v>0.153</v>
      </c>
      <c r="AP543">
        <v>0.153</v>
      </c>
      <c r="AQ543">
        <v>13</v>
      </c>
      <c r="AR543">
        <v>15402</v>
      </c>
      <c r="AS543">
        <v>5519</v>
      </c>
      <c r="AT543">
        <v>20921</v>
      </c>
      <c r="AU543">
        <v>145643</v>
      </c>
      <c r="AV543">
        <f t="shared" si="25"/>
        <v>0.21266666666666667</v>
      </c>
      <c r="AW543">
        <f t="shared" si="26"/>
        <v>0.14966666666666664</v>
      </c>
      <c r="AX543">
        <f t="shared" si="27"/>
        <v>0.38866666666666666</v>
      </c>
      <c r="AY543" s="3" t="str">
        <f>VLOOKUP($B543,[1]queries!$A$2:$V$697,AY$1,FALSE)</f>
        <v>movies</v>
      </c>
      <c r="AZ543" s="3" t="str">
        <f>VLOOKUP($B543,[1]queries!$A$2:$V$697,AZ$1,FALSE)</f>
        <v>SELECT m.originaltitle FROM target.movie m WHERE m.director='Richard Thorpe'</v>
      </c>
      <c r="BA543" s="3" t="str">
        <f>VLOOKUP($B543,[1]queries!$A$2:$V$697,BA$1,FALSE)</f>
        <v>List the title of the movies directed by Richard Thorpe</v>
      </c>
      <c r="BB543" s="3">
        <f>VLOOKUP($B543,[1]queries!$A$2:$V$697,BB$1,FALSE)</f>
        <v>170</v>
      </c>
      <c r="BC543" s="3">
        <f>VLOOKUP($B543,[1]queries!$A$2:$V$697,BC$1,FALSE)</f>
        <v>1</v>
      </c>
      <c r="BD543" s="3">
        <f>VLOOKUP($B543,[1]queries!$A$2:$V$697,BD$1,FALSE)</f>
        <v>0</v>
      </c>
      <c r="BE543" s="3">
        <f>VLOOKUP($B543,[1]queries!$A$2:$V$697,BE$1,FALSE)</f>
        <v>1</v>
      </c>
      <c r="BF543" s="3">
        <f>VLOOKUP($B543,[1]queries!$A$2:$V$697,BF$1,FALSE)</f>
        <v>1</v>
      </c>
      <c r="BG543" s="3">
        <f>VLOOKUP($B543,[1]queries!$A$2:$V$697,BG$1,FALSE)</f>
        <v>0</v>
      </c>
      <c r="BH543" s="3">
        <f>VLOOKUP($B543,[1]queries!$A$2:$V$697,BH$1,FALSE)</f>
        <v>1</v>
      </c>
      <c r="BI543" s="3">
        <f>VLOOKUP($B543,[1]queries!$A$2:$V$697,BI$1,FALSE)</f>
        <v>0</v>
      </c>
      <c r="BJ543" s="3">
        <f>VLOOKUP($B543,[1]queries!$A$2:$V$697,BJ$1,FALSE)</f>
        <v>0</v>
      </c>
      <c r="BK543" s="3">
        <f>VLOOKUP($B543,[1]queries!$A$2:$V$697,BK$1,FALSE)</f>
        <v>0</v>
      </c>
      <c r="BL543" s="3">
        <f>VLOOKUP($B543,[1]queries!$A$2:$V$697,BL$1,FALSE)</f>
        <v>0</v>
      </c>
      <c r="BM543" s="3">
        <f>VLOOKUP($B543,[1]queries!$A$2:$V$697,BM$1,FALSE)</f>
        <v>0</v>
      </c>
      <c r="BN543" s="3">
        <f>VLOOKUP($B543,[1]queries!$A$2:$V$697,BN$1,FALSE)</f>
        <v>0</v>
      </c>
      <c r="BO543" s="3">
        <f>VLOOKUP($B543,[1]queries!$A$2:$V$697,BO$1,FALSE)</f>
        <v>0</v>
      </c>
      <c r="BP543" s="3">
        <f>VLOOKUP($B543,[1]queries!$A$2:$V$697,BP$1,FALSE)</f>
        <v>0</v>
      </c>
      <c r="BQ543" s="3" t="str">
        <f>VLOOKUP($B543,[1]queries!$A$2:$V$697,BQ$1,FALSE)</f>
        <v/>
      </c>
      <c r="BR543" s="3" t="str">
        <f>VLOOKUP($B543,[1]queries!$A$2:$V$697,BR$1,FALSE)</f>
        <v/>
      </c>
    </row>
    <row r="544" spans="1:70" x14ac:dyDescent="0.2">
      <c r="A544" s="1">
        <v>543</v>
      </c>
      <c r="B544" t="s">
        <v>596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331</v>
      </c>
      <c r="O544">
        <v>50</v>
      </c>
      <c r="P544">
        <v>381</v>
      </c>
      <c r="Q544">
        <v>16436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306</v>
      </c>
      <c r="AD544">
        <v>41</v>
      </c>
      <c r="AE544">
        <v>347</v>
      </c>
      <c r="AF544">
        <v>16295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332</v>
      </c>
      <c r="AS544">
        <v>64</v>
      </c>
      <c r="AT544">
        <v>396</v>
      </c>
      <c r="AU544">
        <v>15555</v>
      </c>
      <c r="AV544">
        <f t="shared" si="25"/>
        <v>1</v>
      </c>
      <c r="AW544">
        <f t="shared" si="26"/>
        <v>1</v>
      </c>
      <c r="AX544">
        <f t="shared" si="27"/>
        <v>1</v>
      </c>
      <c r="AY544" s="3" t="str">
        <f>VLOOKUP($B544,[1]queries!$A$2:$V$697,AY$1,FALSE)</f>
        <v>flight_2</v>
      </c>
      <c r="AZ544" s="3" t="str">
        <f>VLOOKUP($B544,[1]queries!$A$2:$V$697,AZ$1,FALSE)</f>
        <v>SELECT a.airline FROM target.usa_airline_companies a WHERE a.call_sign='ual'</v>
      </c>
      <c r="BA544" s="3" t="str">
        <f>VLOOKUP($B544,[1]queries!$A$2:$V$697,BA$1,FALSE)</f>
        <v>Which airline has call sign 'ual'?</v>
      </c>
      <c r="BB544" s="3">
        <f>VLOOKUP($B544,[1]queries!$A$2:$V$697,BB$1,FALSE)</f>
        <v>1</v>
      </c>
      <c r="BC544" s="3">
        <f>VLOOKUP($B544,[1]queries!$A$2:$V$697,BC$1,FALSE)</f>
        <v>1</v>
      </c>
      <c r="BD544" s="3">
        <f>VLOOKUP($B544,[1]queries!$A$2:$V$697,BD$1,FALSE)</f>
        <v>0</v>
      </c>
      <c r="BE544" s="3">
        <f>VLOOKUP($B544,[1]queries!$A$2:$V$697,BE$1,FALSE)</f>
        <v>1</v>
      </c>
      <c r="BF544" s="3">
        <f>VLOOKUP($B544,[1]queries!$A$2:$V$697,BF$1,FALSE)</f>
        <v>1</v>
      </c>
      <c r="BG544" s="3">
        <f>VLOOKUP($B544,[1]queries!$A$2:$V$697,BG$1,FALSE)</f>
        <v>0</v>
      </c>
      <c r="BH544" s="3">
        <f>VLOOKUP($B544,[1]queries!$A$2:$V$697,BH$1,FALSE)</f>
        <v>1</v>
      </c>
      <c r="BI544" s="3">
        <f>VLOOKUP($B544,[1]queries!$A$2:$V$697,BI$1,FALSE)</f>
        <v>0</v>
      </c>
      <c r="BJ544" s="3">
        <f>VLOOKUP($B544,[1]queries!$A$2:$V$697,BJ$1,FALSE)</f>
        <v>0</v>
      </c>
      <c r="BK544" s="3">
        <f>VLOOKUP($B544,[1]queries!$A$2:$V$697,BK$1,FALSE)</f>
        <v>0</v>
      </c>
      <c r="BL544" s="3">
        <f>VLOOKUP($B544,[1]queries!$A$2:$V$697,BL$1,FALSE)</f>
        <v>0</v>
      </c>
      <c r="BM544" s="3">
        <f>VLOOKUP($B544,[1]queries!$A$2:$V$697,BM$1,FALSE)</f>
        <v>0</v>
      </c>
      <c r="BN544" s="3">
        <f>VLOOKUP($B544,[1]queries!$A$2:$V$697,BN$1,FALSE)</f>
        <v>0</v>
      </c>
      <c r="BO544" s="3">
        <f>VLOOKUP($B544,[1]queries!$A$2:$V$697,BO$1,FALSE)</f>
        <v>0</v>
      </c>
      <c r="BP544" s="3">
        <f>VLOOKUP($B544,[1]queries!$A$2:$V$697,BP$1,FALSE)</f>
        <v>0</v>
      </c>
      <c r="BQ544" s="3" t="str">
        <f>VLOOKUP($B544,[1]queries!$A$2:$V$697,BQ$1,FALSE)</f>
        <v/>
      </c>
      <c r="BR544" s="3" t="str">
        <f>VLOOKUP($B544,[1]queries!$A$2:$V$697,BR$1,FALSE)</f>
        <v/>
      </c>
    </row>
    <row r="545" spans="1:70" x14ac:dyDescent="0.2">
      <c r="A545" s="1">
        <v>544</v>
      </c>
      <c r="B545" t="s">
        <v>597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4</v>
      </c>
      <c r="N545">
        <v>3122</v>
      </c>
      <c r="O545">
        <v>1858</v>
      </c>
      <c r="P545">
        <v>4980</v>
      </c>
      <c r="Q545">
        <v>44515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7.6999999999999999E-2</v>
      </c>
      <c r="Y545">
        <v>0</v>
      </c>
      <c r="Z545">
        <v>0</v>
      </c>
      <c r="AA545">
        <v>0</v>
      </c>
      <c r="AB545">
        <v>3</v>
      </c>
      <c r="AC545">
        <v>2028</v>
      </c>
      <c r="AD545">
        <v>1101</v>
      </c>
      <c r="AE545">
        <v>3129</v>
      </c>
      <c r="AF545">
        <v>32954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2</v>
      </c>
      <c r="AR545">
        <v>424</v>
      </c>
      <c r="AS545">
        <v>19</v>
      </c>
      <c r="AT545">
        <v>443</v>
      </c>
      <c r="AU545">
        <v>15793</v>
      </c>
      <c r="AV545">
        <f t="shared" si="25"/>
        <v>0.33333333333333331</v>
      </c>
      <c r="AW545">
        <f t="shared" si="26"/>
        <v>2.5666666666666667E-2</v>
      </c>
      <c r="AX545">
        <f t="shared" si="27"/>
        <v>0.33333333333333331</v>
      </c>
      <c r="AY545" s="3" t="str">
        <f>VLOOKUP($B545,[1]queries!$A$2:$V$697,AY$1,FALSE)</f>
        <v>flight_4</v>
      </c>
      <c r="AZ545" s="3" t="str">
        <f>VLOOKUP($B545,[1]queries!$A$2:$V$697,AZ$1,FALSE)</f>
        <v>SELECT max(elevation_in_ft) as elevation_in_ft FROM target.airports WHERE country = 'Iceland'</v>
      </c>
      <c r="BA545" s="3" t="str">
        <f>VLOOKUP($B545,[1]queries!$A$2:$V$697,BA$1,FALSE)</f>
        <v>What is the maximum elevation of all airports in the country of Iceland?</v>
      </c>
      <c r="BB545" s="3">
        <f>VLOOKUP($B545,[1]queries!$A$2:$V$697,BB$1,FALSE)</f>
        <v>1</v>
      </c>
      <c r="BC545" s="3">
        <f>VLOOKUP($B545,[1]queries!$A$2:$V$697,BC$1,FALSE)</f>
        <v>1</v>
      </c>
      <c r="BD545" s="3">
        <f>VLOOKUP($B545,[1]queries!$A$2:$V$697,BD$1,FALSE)</f>
        <v>1</v>
      </c>
      <c r="BE545" s="3">
        <f>VLOOKUP($B545,[1]queries!$A$2:$V$697,BE$1,FALSE)</f>
        <v>0</v>
      </c>
      <c r="BF545" s="3">
        <f>VLOOKUP($B545,[1]queries!$A$2:$V$697,BF$1,FALSE)</f>
        <v>1</v>
      </c>
      <c r="BG545" s="3">
        <f>VLOOKUP($B545,[1]queries!$A$2:$V$697,BG$1,FALSE)</f>
        <v>0</v>
      </c>
      <c r="BH545" s="3">
        <f>VLOOKUP($B545,[1]queries!$A$2:$V$697,BH$1,FALSE)</f>
        <v>1</v>
      </c>
      <c r="BI545" s="3">
        <f>VLOOKUP($B545,[1]queries!$A$2:$V$697,BI$1,FALSE)</f>
        <v>1</v>
      </c>
      <c r="BJ545" s="3">
        <f>VLOOKUP($B545,[1]queries!$A$2:$V$697,BJ$1,FALSE)</f>
        <v>0</v>
      </c>
      <c r="BK545" s="3">
        <f>VLOOKUP($B545,[1]queries!$A$2:$V$697,BK$1,FALSE)</f>
        <v>0</v>
      </c>
      <c r="BL545" s="3">
        <f>VLOOKUP($B545,[1]queries!$A$2:$V$697,BL$1,FALSE)</f>
        <v>0</v>
      </c>
      <c r="BM545" s="3">
        <f>VLOOKUP($B545,[1]queries!$A$2:$V$697,BM$1,FALSE)</f>
        <v>0</v>
      </c>
      <c r="BN545" s="3">
        <f>VLOOKUP($B545,[1]queries!$A$2:$V$697,BN$1,FALSE)</f>
        <v>0</v>
      </c>
      <c r="BO545" s="3">
        <f>VLOOKUP($B545,[1]queries!$A$2:$V$697,BO$1,FALSE)</f>
        <v>0</v>
      </c>
      <c r="BP545" s="3">
        <f>VLOOKUP($B545,[1]queries!$A$2:$V$697,BP$1,FALSE)</f>
        <v>0</v>
      </c>
      <c r="BQ545" s="3" t="str">
        <f>VLOOKUP($B545,[1]queries!$A$2:$V$697,BQ$1,FALSE)</f>
        <v/>
      </c>
      <c r="BR545" s="3" t="str">
        <f>VLOOKUP($B545,[1]queries!$A$2:$V$697,BR$1,FALSE)</f>
        <v/>
      </c>
    </row>
    <row r="546" spans="1:70" x14ac:dyDescent="0.2">
      <c r="A546" s="1">
        <v>545</v>
      </c>
      <c r="B546" t="s">
        <v>598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2</v>
      </c>
      <c r="N546">
        <v>338</v>
      </c>
      <c r="O546">
        <v>56</v>
      </c>
      <c r="P546">
        <v>394</v>
      </c>
      <c r="Q546">
        <v>16632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318</v>
      </c>
      <c r="AD546">
        <v>43</v>
      </c>
      <c r="AE546">
        <v>361</v>
      </c>
      <c r="AF546">
        <v>15932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2</v>
      </c>
      <c r="AR546">
        <v>333</v>
      </c>
      <c r="AS546">
        <v>70</v>
      </c>
      <c r="AT546">
        <v>403</v>
      </c>
      <c r="AU546">
        <v>18734</v>
      </c>
      <c r="AV546">
        <f t="shared" si="25"/>
        <v>1</v>
      </c>
      <c r="AW546">
        <f t="shared" si="26"/>
        <v>1</v>
      </c>
      <c r="AX546">
        <f t="shared" si="27"/>
        <v>1</v>
      </c>
      <c r="AY546" s="3" t="str">
        <f>VLOOKUP($B546,[1]queries!$A$2:$V$697,AY$1,FALSE)</f>
        <v>flight_2</v>
      </c>
      <c r="AZ546" s="3" t="str">
        <f>VLOOKUP($B546,[1]queries!$A$2:$V$697,AZ$1,FALSE)</f>
        <v>SELECT call_sign FROM target.usa_airline_companies WHERE airline='jetblue airways'</v>
      </c>
      <c r="BA546" s="3" t="str">
        <f>VLOOKUP($B546,[1]queries!$A$2:$V$697,BA$1,FALSE)</f>
        <v>What is the call sign of Airline 'JetBlue Airways'?</v>
      </c>
      <c r="BB546" s="3">
        <f>VLOOKUP($B546,[1]queries!$A$2:$V$697,BB$1,FALSE)</f>
        <v>1</v>
      </c>
      <c r="BC546" s="3">
        <f>VLOOKUP($B546,[1]queries!$A$2:$V$697,BC$1,FALSE)</f>
        <v>1</v>
      </c>
      <c r="BD546" s="3">
        <f>VLOOKUP($B546,[1]queries!$A$2:$V$697,BD$1,FALSE)</f>
        <v>0</v>
      </c>
      <c r="BE546" s="3">
        <f>VLOOKUP($B546,[1]queries!$A$2:$V$697,BE$1,FALSE)</f>
        <v>1</v>
      </c>
      <c r="BF546" s="3">
        <f>VLOOKUP($B546,[1]queries!$A$2:$V$697,BF$1,FALSE)</f>
        <v>1</v>
      </c>
      <c r="BG546" s="3">
        <f>VLOOKUP($B546,[1]queries!$A$2:$V$697,BG$1,FALSE)</f>
        <v>0</v>
      </c>
      <c r="BH546" s="3">
        <f>VLOOKUP($B546,[1]queries!$A$2:$V$697,BH$1,FALSE)</f>
        <v>1</v>
      </c>
      <c r="BI546" s="3">
        <f>VLOOKUP($B546,[1]queries!$A$2:$V$697,BI$1,FALSE)</f>
        <v>0</v>
      </c>
      <c r="BJ546" s="3">
        <f>VLOOKUP($B546,[1]queries!$A$2:$V$697,BJ$1,FALSE)</f>
        <v>0</v>
      </c>
      <c r="BK546" s="3">
        <f>VLOOKUP($B546,[1]queries!$A$2:$V$697,BK$1,FALSE)</f>
        <v>0</v>
      </c>
      <c r="BL546" s="3">
        <f>VLOOKUP($B546,[1]queries!$A$2:$V$697,BL$1,FALSE)</f>
        <v>0</v>
      </c>
      <c r="BM546" s="3">
        <f>VLOOKUP($B546,[1]queries!$A$2:$V$697,BM$1,FALSE)</f>
        <v>0</v>
      </c>
      <c r="BN546" s="3">
        <f>VLOOKUP($B546,[1]queries!$A$2:$V$697,BN$1,FALSE)</f>
        <v>0</v>
      </c>
      <c r="BO546" s="3">
        <f>VLOOKUP($B546,[1]queries!$A$2:$V$697,BO$1,FALSE)</f>
        <v>0</v>
      </c>
      <c r="BP546" s="3">
        <f>VLOOKUP($B546,[1]queries!$A$2:$V$697,BP$1,FALSE)</f>
        <v>0</v>
      </c>
      <c r="BQ546" s="3" t="str">
        <f>VLOOKUP($B546,[1]queries!$A$2:$V$697,BQ$1,FALSE)</f>
        <v/>
      </c>
      <c r="BR546" s="3" t="str">
        <f>VLOOKUP($B546,[1]queries!$A$2:$V$697,BR$1,FALSE)</f>
        <v/>
      </c>
    </row>
    <row r="547" spans="1:70" x14ac:dyDescent="0.2">
      <c r="A547" s="1">
        <v>546</v>
      </c>
      <c r="B547" t="s">
        <v>599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6.0000000000000001E-3</v>
      </c>
      <c r="Y547">
        <v>0</v>
      </c>
      <c r="Z547">
        <v>0</v>
      </c>
      <c r="AA547">
        <v>0</v>
      </c>
      <c r="AB547">
        <v>3</v>
      </c>
      <c r="AC547">
        <v>2307</v>
      </c>
      <c r="AD547">
        <v>1877</v>
      </c>
      <c r="AE547">
        <v>4184</v>
      </c>
      <c r="AF547">
        <v>8681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147</v>
      </c>
      <c r="AS547">
        <v>7</v>
      </c>
      <c r="AT547">
        <v>154</v>
      </c>
      <c r="AU547">
        <v>2430</v>
      </c>
      <c r="AV547" t="str">
        <f t="shared" si="25"/>
        <v/>
      </c>
      <c r="AW547">
        <f t="shared" si="26"/>
        <v>2E-3</v>
      </c>
      <c r="AX547">
        <f t="shared" si="27"/>
        <v>0.33333333333333331</v>
      </c>
      <c r="AY547" s="3" t="str">
        <f>VLOOKUP($B547,[1]queries!$A$2:$V$697,AY$1,FALSE)</f>
        <v>address</v>
      </c>
      <c r="AZ547" s="3" t="str">
        <f>VLOOKUP($B547,[1]queries!$A$2:$V$697,AZ$1,FALSE)</f>
        <v>SELECT distinct T3.name FROM area_code AS T1 INNER JOIN zip_data AS T2 ON T1.zip_code = T2.zip_code join state as T3 on T2.state=T3.abbreviation WHERE T1.area_code = 878</v>
      </c>
      <c r="BA547" s="3" t="str">
        <f>VLOOKUP($B547,[1]queries!$A$2:$V$697,BA$1,FALSE)</f>
        <v>Which state is area code 878 in? Give the name of the state.</v>
      </c>
      <c r="BB547" s="3">
        <f>VLOOKUP($B547,[1]queries!$A$2:$V$697,BB$1,FALSE)</f>
        <v>1</v>
      </c>
      <c r="BC547" s="3">
        <f>VLOOKUP($B547,[1]queries!$A$2:$V$697,BC$1,FALSE)</f>
        <v>1</v>
      </c>
      <c r="BD547" s="3">
        <f>VLOOKUP($B547,[1]queries!$A$2:$V$697,BD$1,FALSE)</f>
        <v>0</v>
      </c>
      <c r="BE547" s="3">
        <f>VLOOKUP($B547,[1]queries!$A$2:$V$697,BE$1,FALSE)</f>
        <v>1</v>
      </c>
      <c r="BF547" s="3">
        <f>VLOOKUP($B547,[1]queries!$A$2:$V$697,BF$1,FALSE)</f>
        <v>3</v>
      </c>
      <c r="BG547" s="3">
        <f>VLOOKUP($B547,[1]queries!$A$2:$V$697,BG$1,FALSE)</f>
        <v>2</v>
      </c>
      <c r="BH547" s="3">
        <f>VLOOKUP($B547,[1]queries!$A$2:$V$697,BH$1,FALSE)</f>
        <v>2</v>
      </c>
      <c r="BI547" s="3">
        <f>VLOOKUP($B547,[1]queries!$A$2:$V$697,BI$1,FALSE)</f>
        <v>0</v>
      </c>
      <c r="BJ547" s="3">
        <f>VLOOKUP($B547,[1]queries!$A$2:$V$697,BJ$1,FALSE)</f>
        <v>2</v>
      </c>
      <c r="BK547" s="3">
        <f>VLOOKUP($B547,[1]queries!$A$2:$V$697,BK$1,FALSE)</f>
        <v>1</v>
      </c>
      <c r="BL547" s="3">
        <f>VLOOKUP($B547,[1]queries!$A$2:$V$697,BL$1,FALSE)</f>
        <v>0</v>
      </c>
      <c r="BM547" s="3">
        <f>VLOOKUP($B547,[1]queries!$A$2:$V$697,BM$1,FALSE)</f>
        <v>0</v>
      </c>
      <c r="BN547" s="3">
        <f>VLOOKUP($B547,[1]queries!$A$2:$V$697,BN$1,FALSE)</f>
        <v>0</v>
      </c>
      <c r="BO547" s="3">
        <f>VLOOKUP($B547,[1]queries!$A$2:$V$697,BO$1,FALSE)</f>
        <v>0</v>
      </c>
      <c r="BP547" s="3">
        <f>VLOOKUP($B547,[1]queries!$A$2:$V$697,BP$1,FALSE)</f>
        <v>0</v>
      </c>
      <c r="BQ547" s="3" t="str">
        <f>VLOOKUP($B547,[1]queries!$A$2:$V$697,BQ$1,FALSE)</f>
        <v/>
      </c>
      <c r="BR547" s="3">
        <f>VLOOKUP($B547,[1]queries!$A$2:$V$697,BR$1,FALSE)</f>
        <v>4</v>
      </c>
    </row>
    <row r="548" spans="1:70" x14ac:dyDescent="0.2">
      <c r="A548" s="1">
        <v>547</v>
      </c>
      <c r="B548" t="s">
        <v>600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4346</v>
      </c>
      <c r="O548">
        <v>2240</v>
      </c>
      <c r="P548">
        <v>6586</v>
      </c>
      <c r="Q548">
        <v>11961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0.33300000000000002</v>
      </c>
      <c r="Y548">
        <v>0</v>
      </c>
      <c r="Z548">
        <v>0</v>
      </c>
      <c r="AA548">
        <v>0</v>
      </c>
      <c r="AB548">
        <v>4</v>
      </c>
      <c r="AC548">
        <v>745</v>
      </c>
      <c r="AD548">
        <v>89</v>
      </c>
      <c r="AE548">
        <v>834</v>
      </c>
      <c r="AF548">
        <v>5439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0.33300000000000002</v>
      </c>
      <c r="AN548">
        <v>0</v>
      </c>
      <c r="AO548">
        <v>0</v>
      </c>
      <c r="AP548">
        <v>0</v>
      </c>
      <c r="AQ548">
        <v>3</v>
      </c>
      <c r="AR548">
        <v>565</v>
      </c>
      <c r="AS548">
        <v>75</v>
      </c>
      <c r="AT548">
        <v>640</v>
      </c>
      <c r="AU548">
        <v>2675</v>
      </c>
      <c r="AV548">
        <f t="shared" si="25"/>
        <v>0</v>
      </c>
      <c r="AW548">
        <f t="shared" si="26"/>
        <v>0.111</v>
      </c>
      <c r="AX548">
        <f t="shared" si="27"/>
        <v>0.111</v>
      </c>
      <c r="AY548" s="3" t="str">
        <f>VLOOKUP($B548,[1]queries!$A$2:$V$697,AY$1,FALSE)</f>
        <v>address</v>
      </c>
      <c r="AZ548" s="3" t="str">
        <f>VLOOKUP($B548,[1]queries!$A$2:$V$697,AZ$1,FALSE)</f>
        <v>SELECT T2.county, T1.area_code FROM area_code AS T1 INNER JOIN country AS T2 ON T1.zip_code = T2.zip_code WHERE T1.zip_code = 1116</v>
      </c>
      <c r="BA548" s="3" t="str">
        <f>VLOOKUP($B548,[1]queries!$A$2:$V$697,BA$1,FALSE)</f>
        <v>Give the country and area code of the city with zip code 1116.</v>
      </c>
      <c r="BB548" s="3">
        <f>VLOOKUP($B548,[1]queries!$A$2:$V$697,BB$1,FALSE)</f>
        <v>1</v>
      </c>
      <c r="BC548" s="3">
        <f>VLOOKUP($B548,[1]queries!$A$2:$V$697,BC$1,FALSE)</f>
        <v>2</v>
      </c>
      <c r="BD548" s="3">
        <f>VLOOKUP($B548,[1]queries!$A$2:$V$697,BD$1,FALSE)</f>
        <v>1</v>
      </c>
      <c r="BE548" s="3">
        <f>VLOOKUP($B548,[1]queries!$A$2:$V$697,BE$1,FALSE)</f>
        <v>1</v>
      </c>
      <c r="BF548" s="3">
        <f>VLOOKUP($B548,[1]queries!$A$2:$V$697,BF$1,FALSE)</f>
        <v>2</v>
      </c>
      <c r="BG548" s="3">
        <f>VLOOKUP($B548,[1]queries!$A$2:$V$697,BG$1,FALSE)</f>
        <v>2</v>
      </c>
      <c r="BH548" s="3">
        <f>VLOOKUP($B548,[1]queries!$A$2:$V$697,BH$1,FALSE)</f>
        <v>0</v>
      </c>
      <c r="BI548" s="3">
        <f>VLOOKUP($B548,[1]queries!$A$2:$V$697,BI$1,FALSE)</f>
        <v>0</v>
      </c>
      <c r="BJ548" s="3">
        <f>VLOOKUP($B548,[1]queries!$A$2:$V$697,BJ$1,FALSE)</f>
        <v>1</v>
      </c>
      <c r="BK548" s="3">
        <f>VLOOKUP($B548,[1]queries!$A$2:$V$697,BK$1,FALSE)</f>
        <v>0</v>
      </c>
      <c r="BL548" s="3">
        <f>VLOOKUP($B548,[1]queries!$A$2:$V$697,BL$1,FALSE)</f>
        <v>0</v>
      </c>
      <c r="BM548" s="3">
        <f>VLOOKUP($B548,[1]queries!$A$2:$V$697,BM$1,FALSE)</f>
        <v>0</v>
      </c>
      <c r="BN548" s="3">
        <f>VLOOKUP($B548,[1]queries!$A$2:$V$697,BN$1,FALSE)</f>
        <v>0</v>
      </c>
      <c r="BO548" s="3">
        <f>VLOOKUP($B548,[1]queries!$A$2:$V$697,BO$1,FALSE)</f>
        <v>0</v>
      </c>
      <c r="BP548" s="3">
        <f>VLOOKUP($B548,[1]queries!$A$2:$V$697,BP$1,FALSE)</f>
        <v>0</v>
      </c>
      <c r="BQ548" s="3">
        <f>VLOOKUP($B548,[1]queries!$A$2:$V$697,BQ$1,FALSE)</f>
        <v>2</v>
      </c>
      <c r="BR548" s="3" t="str">
        <f>VLOOKUP($B548,[1]queries!$A$2:$V$697,BR$1,FALSE)</f>
        <v/>
      </c>
    </row>
    <row r="549" spans="1:70" x14ac:dyDescent="0.2">
      <c r="A549" s="1">
        <v>548</v>
      </c>
      <c r="B549" t="s">
        <v>601</v>
      </c>
      <c r="R549">
        <v>0</v>
      </c>
      <c r="S549">
        <v>0.61199999999999999</v>
      </c>
      <c r="T549">
        <v>0</v>
      </c>
      <c r="U549">
        <v>0.01</v>
      </c>
      <c r="V549">
        <v>0</v>
      </c>
      <c r="W549">
        <v>0.02</v>
      </c>
      <c r="X549">
        <v>0.48899999999999999</v>
      </c>
      <c r="Y549">
        <v>0</v>
      </c>
      <c r="Z549">
        <v>0</v>
      </c>
      <c r="AA549">
        <v>0</v>
      </c>
      <c r="AB549">
        <v>2</v>
      </c>
      <c r="AC549">
        <v>2394</v>
      </c>
      <c r="AD549">
        <v>4098</v>
      </c>
      <c r="AE549">
        <v>6492</v>
      </c>
      <c r="AF549">
        <v>19892</v>
      </c>
      <c r="AG549">
        <v>0</v>
      </c>
      <c r="AH549">
        <v>1</v>
      </c>
      <c r="AI549">
        <v>0</v>
      </c>
      <c r="AJ549">
        <v>0.01</v>
      </c>
      <c r="AK549">
        <v>0</v>
      </c>
      <c r="AL549">
        <v>0.02</v>
      </c>
      <c r="AM549">
        <v>2.5000000000000001E-2</v>
      </c>
      <c r="AN549">
        <v>0</v>
      </c>
      <c r="AO549">
        <v>0.01</v>
      </c>
      <c r="AP549">
        <v>0</v>
      </c>
      <c r="AQ549">
        <v>4</v>
      </c>
      <c r="AR549">
        <v>1098</v>
      </c>
      <c r="AS549">
        <v>243</v>
      </c>
      <c r="AT549">
        <v>1341</v>
      </c>
      <c r="AU549">
        <v>3815</v>
      </c>
      <c r="AV549" t="str">
        <f t="shared" si="25"/>
        <v/>
      </c>
      <c r="AW549">
        <f t="shared" si="26"/>
        <v>0.16966666666666666</v>
      </c>
      <c r="AX549">
        <f t="shared" si="27"/>
        <v>1.4999999999999999E-2</v>
      </c>
      <c r="AY549" s="3" t="str">
        <f>VLOOKUP($B549,[1]queries!$A$2:$V$697,AY$1,FALSE)</f>
        <v>address</v>
      </c>
      <c r="AZ549" s="3" t="str">
        <f>VLOOKUP($B549,[1]queries!$A$2:$V$697,AZ$1,FALSE)</f>
        <v>SELECT T1.zip_code FROM area_code AS T1 INNER JOIN zip_data AS T2 ON T1.zip_code = T2.zip_code WHERE T2.state = 'MA' GROUP BY T1.zip_code HAVING COUNT(T1.area_code) &gt; 1</v>
      </c>
      <c r="BA549" s="3" t="str">
        <f>VLOOKUP($B549,[1]queries!$A$2:$V$697,BA$1,FALSE)</f>
        <v>Which zip code in Massachusetts that have more than 1 area code?</v>
      </c>
      <c r="BB549" s="3">
        <f>VLOOKUP($B549,[1]queries!$A$2:$V$697,BB$1,FALSE)</f>
        <v>399</v>
      </c>
      <c r="BC549" s="3">
        <f>VLOOKUP($B549,[1]queries!$A$2:$V$697,BC$1,FALSE)</f>
        <v>1</v>
      </c>
      <c r="BD549" s="3">
        <f>VLOOKUP($B549,[1]queries!$A$2:$V$697,BD$1,FALSE)</f>
        <v>1</v>
      </c>
      <c r="BE549" s="3">
        <f>VLOOKUP($B549,[1]queries!$A$2:$V$697,BE$1,FALSE)</f>
        <v>0</v>
      </c>
      <c r="BF549" s="3">
        <f>VLOOKUP($B549,[1]queries!$A$2:$V$697,BF$1,FALSE)</f>
        <v>2</v>
      </c>
      <c r="BG549" s="3">
        <f>VLOOKUP($B549,[1]queries!$A$2:$V$697,BG$1,FALSE)</f>
        <v>1</v>
      </c>
      <c r="BH549" s="3">
        <f>VLOOKUP($B549,[1]queries!$A$2:$V$697,BH$1,FALSE)</f>
        <v>1</v>
      </c>
      <c r="BI549" s="3">
        <f>VLOOKUP($B549,[1]queries!$A$2:$V$697,BI$1,FALSE)</f>
        <v>1</v>
      </c>
      <c r="BJ549" s="3">
        <f>VLOOKUP($B549,[1]queries!$A$2:$V$697,BJ$1,FALSE)</f>
        <v>1</v>
      </c>
      <c r="BK549" s="3">
        <f>VLOOKUP($B549,[1]queries!$A$2:$V$697,BK$1,FALSE)</f>
        <v>0</v>
      </c>
      <c r="BL549" s="3">
        <f>VLOOKUP($B549,[1]queries!$A$2:$V$697,BL$1,FALSE)</f>
        <v>1</v>
      </c>
      <c r="BM549" s="3">
        <f>VLOOKUP($B549,[1]queries!$A$2:$V$697,BM$1,FALSE)</f>
        <v>0</v>
      </c>
      <c r="BN549" s="3">
        <f>VLOOKUP($B549,[1]queries!$A$2:$V$697,BN$1,FALSE)</f>
        <v>0</v>
      </c>
      <c r="BO549" s="3">
        <f>VLOOKUP($B549,[1]queries!$A$2:$V$697,BO$1,FALSE)</f>
        <v>0</v>
      </c>
      <c r="BP549" s="3">
        <f>VLOOKUP($B549,[1]queries!$A$2:$V$697,BP$1,FALSE)</f>
        <v>0</v>
      </c>
      <c r="BQ549" s="3" t="str">
        <f>VLOOKUP($B549,[1]queries!$A$2:$V$697,BQ$1,FALSE)</f>
        <v/>
      </c>
      <c r="BR549" s="3">
        <f>VLOOKUP($B549,[1]queries!$A$2:$V$697,BR$1,FALSE)</f>
        <v>2</v>
      </c>
    </row>
    <row r="550" spans="1:70" x14ac:dyDescent="0.2">
      <c r="A550" s="1">
        <v>549</v>
      </c>
      <c r="B550" t="s">
        <v>602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</v>
      </c>
      <c r="N550">
        <v>4015</v>
      </c>
      <c r="O550">
        <v>2403</v>
      </c>
      <c r="P550">
        <v>6418</v>
      </c>
      <c r="Q550">
        <v>12928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2</v>
      </c>
      <c r="AC550">
        <v>1856</v>
      </c>
      <c r="AD550">
        <v>3226</v>
      </c>
      <c r="AE550">
        <v>5082</v>
      </c>
      <c r="AF550">
        <v>20916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6.0000000000000001E-3</v>
      </c>
      <c r="AN550">
        <v>0</v>
      </c>
      <c r="AO550">
        <v>0</v>
      </c>
      <c r="AP550">
        <v>0</v>
      </c>
      <c r="AQ550">
        <v>1</v>
      </c>
      <c r="AR550">
        <v>132</v>
      </c>
      <c r="AS550">
        <v>2</v>
      </c>
      <c r="AT550">
        <v>134</v>
      </c>
      <c r="AU550">
        <v>551</v>
      </c>
      <c r="AV550">
        <f t="shared" si="25"/>
        <v>0</v>
      </c>
      <c r="AW550">
        <f t="shared" si="26"/>
        <v>0.33333333333333331</v>
      </c>
      <c r="AX550">
        <f t="shared" si="27"/>
        <v>2E-3</v>
      </c>
      <c r="AY550" s="3" t="str">
        <f>VLOOKUP($B550,[1]queries!$A$2:$V$697,AY$1,FALSE)</f>
        <v>address</v>
      </c>
      <c r="AZ550" s="3" t="str">
        <f>VLOOKUP($B550,[1]queries!$A$2:$V$697,AZ$1,FALSE)</f>
        <v>SELECT T2.county FROM state AS T1 INNER JOIN country AS T2 ON T1.abbreviation = T2.state WHERE T1.name = 'Georgia' GROUP BY T2.county</v>
      </c>
      <c r="BA550" s="3" t="str">
        <f>VLOOKUP($B550,[1]queries!$A$2:$V$697,BA$1,FALSE)</f>
        <v>List all the counties in Georgia.</v>
      </c>
      <c r="BB550" s="3">
        <f>VLOOKUP($B550,[1]queries!$A$2:$V$697,BB$1,FALSE)</f>
        <v>159</v>
      </c>
      <c r="BC550" s="3">
        <f>VLOOKUP($B550,[1]queries!$A$2:$V$697,BC$1,FALSE)</f>
        <v>1</v>
      </c>
      <c r="BD550" s="3">
        <f>VLOOKUP($B550,[1]queries!$A$2:$V$697,BD$1,FALSE)</f>
        <v>0</v>
      </c>
      <c r="BE550" s="3">
        <f>VLOOKUP($B550,[1]queries!$A$2:$V$697,BE$1,FALSE)</f>
        <v>1</v>
      </c>
      <c r="BF550" s="3">
        <f>VLOOKUP($B550,[1]queries!$A$2:$V$697,BF$1,FALSE)</f>
        <v>2</v>
      </c>
      <c r="BG550" s="3">
        <f>VLOOKUP($B550,[1]queries!$A$2:$V$697,BG$1,FALSE)</f>
        <v>0</v>
      </c>
      <c r="BH550" s="3">
        <f>VLOOKUP($B550,[1]queries!$A$2:$V$697,BH$1,FALSE)</f>
        <v>2</v>
      </c>
      <c r="BI550" s="3">
        <f>VLOOKUP($B550,[1]queries!$A$2:$V$697,BI$1,FALSE)</f>
        <v>0</v>
      </c>
      <c r="BJ550" s="3">
        <f>VLOOKUP($B550,[1]queries!$A$2:$V$697,BJ$1,FALSE)</f>
        <v>2</v>
      </c>
      <c r="BK550" s="3">
        <f>VLOOKUP($B550,[1]queries!$A$2:$V$697,BK$1,FALSE)</f>
        <v>0</v>
      </c>
      <c r="BL550" s="3">
        <f>VLOOKUP($B550,[1]queries!$A$2:$V$697,BL$1,FALSE)</f>
        <v>1</v>
      </c>
      <c r="BM550" s="3">
        <f>VLOOKUP($B550,[1]queries!$A$2:$V$697,BM$1,FALSE)</f>
        <v>0</v>
      </c>
      <c r="BN550" s="3">
        <f>VLOOKUP($B550,[1]queries!$A$2:$V$697,BN$1,FALSE)</f>
        <v>0</v>
      </c>
      <c r="BO550" s="3">
        <f>VLOOKUP($B550,[1]queries!$A$2:$V$697,BO$1,FALSE)</f>
        <v>0</v>
      </c>
      <c r="BP550" s="3">
        <f>VLOOKUP($B550,[1]queries!$A$2:$V$697,BP$1,FALSE)</f>
        <v>0</v>
      </c>
      <c r="BQ550" s="3" t="str">
        <f>VLOOKUP($B550,[1]queries!$A$2:$V$697,BQ$1,FALSE)</f>
        <v/>
      </c>
      <c r="BR550" s="3" t="str">
        <f>VLOOKUP($B550,[1]queries!$A$2:$V$697,BR$1,FALSE)</f>
        <v/>
      </c>
    </row>
    <row r="551" spans="1:70" x14ac:dyDescent="0.2">
      <c r="A551" s="1">
        <v>550</v>
      </c>
      <c r="B551" t="s">
        <v>603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2</v>
      </c>
      <c r="AC551">
        <v>254</v>
      </c>
      <c r="AD551">
        <v>35</v>
      </c>
      <c r="AE551">
        <v>289</v>
      </c>
      <c r="AF551">
        <v>1586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2</v>
      </c>
      <c r="AR551">
        <v>328</v>
      </c>
      <c r="AS551">
        <v>40</v>
      </c>
      <c r="AT551">
        <v>368</v>
      </c>
      <c r="AU551">
        <v>1504</v>
      </c>
      <c r="AV551" t="str">
        <f t="shared" si="25"/>
        <v/>
      </c>
      <c r="AW551">
        <f t="shared" si="26"/>
        <v>1</v>
      </c>
      <c r="AX551">
        <f t="shared" si="27"/>
        <v>1</v>
      </c>
      <c r="AY551" s="3" t="str">
        <f>VLOOKUP($B551,[1]queries!$A$2:$V$697,AY$1,FALSE)</f>
        <v>address</v>
      </c>
      <c r="AZ551" s="3" t="str">
        <f>VLOOKUP($B551,[1]queries!$A$2:$V$697,AZ$1,FALSE)</f>
        <v>SELECT T1.area_code FROM area_code AS T1 INNER JOIN zip_data AS T2 ON T1.zip_code = T2.zip_code WHERE T2.city = 'Bishopville' AND T2.state = 'SC'</v>
      </c>
      <c r="BA551" s="3" t="str">
        <f>VLOOKUP($B551,[1]queries!$A$2:$V$697,BA$1,FALSE)</f>
        <v>What is the area code of Bishopville, SC?</v>
      </c>
      <c r="BB551" s="3">
        <f>VLOOKUP($B551,[1]queries!$A$2:$V$697,BB$1,FALSE)</f>
        <v>1</v>
      </c>
      <c r="BC551" s="3">
        <f>VLOOKUP($B551,[1]queries!$A$2:$V$697,BC$1,FALSE)</f>
        <v>1</v>
      </c>
      <c r="BD551" s="3">
        <f>VLOOKUP($B551,[1]queries!$A$2:$V$697,BD$1,FALSE)</f>
        <v>1</v>
      </c>
      <c r="BE551" s="3">
        <f>VLOOKUP($B551,[1]queries!$A$2:$V$697,BE$1,FALSE)</f>
        <v>0</v>
      </c>
      <c r="BF551" s="3">
        <f>VLOOKUP($B551,[1]queries!$A$2:$V$697,BF$1,FALSE)</f>
        <v>2</v>
      </c>
      <c r="BG551" s="3">
        <f>VLOOKUP($B551,[1]queries!$A$2:$V$697,BG$1,FALSE)</f>
        <v>1</v>
      </c>
      <c r="BH551" s="3">
        <f>VLOOKUP($B551,[1]queries!$A$2:$V$697,BH$1,FALSE)</f>
        <v>1</v>
      </c>
      <c r="BI551" s="3">
        <f>VLOOKUP($B551,[1]queries!$A$2:$V$697,BI$1,FALSE)</f>
        <v>0</v>
      </c>
      <c r="BJ551" s="3">
        <f>VLOOKUP($B551,[1]queries!$A$2:$V$697,BJ$1,FALSE)</f>
        <v>1</v>
      </c>
      <c r="BK551" s="3">
        <f>VLOOKUP($B551,[1]queries!$A$2:$V$697,BK$1,FALSE)</f>
        <v>0</v>
      </c>
      <c r="BL551" s="3">
        <f>VLOOKUP($B551,[1]queries!$A$2:$V$697,BL$1,FALSE)</f>
        <v>0</v>
      </c>
      <c r="BM551" s="3">
        <f>VLOOKUP($B551,[1]queries!$A$2:$V$697,BM$1,FALSE)</f>
        <v>0</v>
      </c>
      <c r="BN551" s="3">
        <f>VLOOKUP($B551,[1]queries!$A$2:$V$697,BN$1,FALSE)</f>
        <v>0</v>
      </c>
      <c r="BO551" s="3">
        <f>VLOOKUP($B551,[1]queries!$A$2:$V$697,BO$1,FALSE)</f>
        <v>0</v>
      </c>
      <c r="BP551" s="3">
        <f>VLOOKUP($B551,[1]queries!$A$2:$V$697,BP$1,FALSE)</f>
        <v>0</v>
      </c>
      <c r="BQ551" s="3" t="str">
        <f>VLOOKUP($B551,[1]queries!$A$2:$V$697,BQ$1,FALSE)</f>
        <v/>
      </c>
      <c r="BR551" s="3">
        <f>VLOOKUP($B551,[1]queries!$A$2:$V$697,BR$1,FALSE)</f>
        <v>2</v>
      </c>
    </row>
    <row r="552" spans="1:70" x14ac:dyDescent="0.2">
      <c r="A552" s="1">
        <v>551</v>
      </c>
      <c r="B552" t="s">
        <v>604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</v>
      </c>
      <c r="N552">
        <v>5987</v>
      </c>
      <c r="O552">
        <v>3854</v>
      </c>
      <c r="P552">
        <v>9841</v>
      </c>
      <c r="Q552">
        <v>22169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0.33300000000000002</v>
      </c>
      <c r="Y552">
        <v>0</v>
      </c>
      <c r="Z552">
        <v>0</v>
      </c>
      <c r="AA552">
        <v>0</v>
      </c>
      <c r="AB552">
        <v>4</v>
      </c>
      <c r="AC552">
        <v>427</v>
      </c>
      <c r="AD552">
        <v>35</v>
      </c>
      <c r="AE552">
        <v>462</v>
      </c>
      <c r="AF552">
        <v>20090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1.2999999999999999E-2</v>
      </c>
      <c r="AN552">
        <v>0</v>
      </c>
      <c r="AO552">
        <v>0</v>
      </c>
      <c r="AP552">
        <v>0</v>
      </c>
      <c r="AQ552">
        <v>2</v>
      </c>
      <c r="AR552">
        <v>1168</v>
      </c>
      <c r="AS552">
        <v>1668</v>
      </c>
      <c r="AT552">
        <v>2836</v>
      </c>
      <c r="AU552">
        <v>8056</v>
      </c>
      <c r="AV552">
        <f t="shared" si="25"/>
        <v>0</v>
      </c>
      <c r="AW552">
        <f t="shared" si="26"/>
        <v>0.111</v>
      </c>
      <c r="AX552">
        <f t="shared" si="27"/>
        <v>4.3333333333333331E-3</v>
      </c>
      <c r="AY552" s="3" t="str">
        <f>VLOOKUP($B552,[1]queries!$A$2:$V$697,AY$1,FALSE)</f>
        <v>address</v>
      </c>
      <c r="AZ552" s="3" t="str">
        <f>VLOOKUP($B552,[1]queries!$A$2:$V$697,AZ$1,FALSE)</f>
        <v>SELECT DISTINCT T2.state FROM area_code AS T1 INNER JOIN zip_data AS T2 ON T1.zip_code = T2.zip_code WHERE T1.area_code = 787</v>
      </c>
      <c r="BA552" s="3" t="str">
        <f>VLOOKUP($B552,[1]queries!$A$2:$V$697,BA$1,FALSE)</f>
        <v>What is the state for area code of 787?</v>
      </c>
      <c r="BB552" s="3">
        <f>VLOOKUP($B552,[1]queries!$A$2:$V$697,BB$1,FALSE)</f>
        <v>1</v>
      </c>
      <c r="BC552" s="3">
        <f>VLOOKUP($B552,[1]queries!$A$2:$V$697,BC$1,FALSE)</f>
        <v>1</v>
      </c>
      <c r="BD552" s="3">
        <f>VLOOKUP($B552,[1]queries!$A$2:$V$697,BD$1,FALSE)</f>
        <v>0</v>
      </c>
      <c r="BE552" s="3">
        <f>VLOOKUP($B552,[1]queries!$A$2:$V$697,BE$1,FALSE)</f>
        <v>1</v>
      </c>
      <c r="BF552" s="3">
        <f>VLOOKUP($B552,[1]queries!$A$2:$V$697,BF$1,FALSE)</f>
        <v>2</v>
      </c>
      <c r="BG552" s="3">
        <f>VLOOKUP($B552,[1]queries!$A$2:$V$697,BG$1,FALSE)</f>
        <v>2</v>
      </c>
      <c r="BH552" s="3">
        <f>VLOOKUP($B552,[1]queries!$A$2:$V$697,BH$1,FALSE)</f>
        <v>0</v>
      </c>
      <c r="BI552" s="3">
        <f>VLOOKUP($B552,[1]queries!$A$2:$V$697,BI$1,FALSE)</f>
        <v>0</v>
      </c>
      <c r="BJ552" s="3">
        <f>VLOOKUP($B552,[1]queries!$A$2:$V$697,BJ$1,FALSE)</f>
        <v>1</v>
      </c>
      <c r="BK552" s="3">
        <f>VLOOKUP($B552,[1]queries!$A$2:$V$697,BK$1,FALSE)</f>
        <v>1</v>
      </c>
      <c r="BL552" s="3">
        <f>VLOOKUP($B552,[1]queries!$A$2:$V$697,BL$1,FALSE)</f>
        <v>0</v>
      </c>
      <c r="BM552" s="3">
        <f>VLOOKUP($B552,[1]queries!$A$2:$V$697,BM$1,FALSE)</f>
        <v>0</v>
      </c>
      <c r="BN552" s="3">
        <f>VLOOKUP($B552,[1]queries!$A$2:$V$697,BN$1,FALSE)</f>
        <v>0</v>
      </c>
      <c r="BO552" s="3">
        <f>VLOOKUP($B552,[1]queries!$A$2:$V$697,BO$1,FALSE)</f>
        <v>0</v>
      </c>
      <c r="BP552" s="3">
        <f>VLOOKUP($B552,[1]queries!$A$2:$V$697,BP$1,FALSE)</f>
        <v>0</v>
      </c>
      <c r="BQ552" s="3" t="str">
        <f>VLOOKUP($B552,[1]queries!$A$2:$V$697,BQ$1,FALSE)</f>
        <v/>
      </c>
      <c r="BR552" s="3" t="str">
        <f>VLOOKUP($B552,[1]queries!$A$2:$V$697,BR$1,FALSE)</f>
        <v/>
      </c>
    </row>
    <row r="553" spans="1:70" x14ac:dyDescent="0.2">
      <c r="A553" s="1">
        <v>552</v>
      </c>
      <c r="B553" t="s">
        <v>605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9</v>
      </c>
      <c r="N553">
        <v>8982</v>
      </c>
      <c r="O553">
        <v>3309</v>
      </c>
      <c r="P553">
        <v>12291</v>
      </c>
      <c r="Q553">
        <v>19673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0.25</v>
      </c>
      <c r="Y553">
        <v>0</v>
      </c>
      <c r="Z553">
        <v>0</v>
      </c>
      <c r="AA553">
        <v>0</v>
      </c>
      <c r="AB553">
        <v>5</v>
      </c>
      <c r="AC553">
        <v>733</v>
      </c>
      <c r="AD553">
        <v>61</v>
      </c>
      <c r="AE553">
        <v>794</v>
      </c>
      <c r="AF553">
        <v>18449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2</v>
      </c>
      <c r="AR553">
        <v>351</v>
      </c>
      <c r="AS553">
        <v>36</v>
      </c>
      <c r="AT553">
        <v>387</v>
      </c>
      <c r="AU553">
        <v>14771</v>
      </c>
      <c r="AV553">
        <f t="shared" si="25"/>
        <v>0.33333333333333331</v>
      </c>
      <c r="AW553">
        <f t="shared" si="26"/>
        <v>8.3333333333333329E-2</v>
      </c>
      <c r="AX553">
        <f t="shared" si="27"/>
        <v>0.33333333333333331</v>
      </c>
      <c r="AY553" s="3" t="str">
        <f>VLOOKUP($B553,[1]queries!$A$2:$V$697,AY$1,FALSE)</f>
        <v>address</v>
      </c>
      <c r="AZ553" s="3" t="str">
        <f>VLOOKUP($B553,[1]queries!$A$2:$V$697,AZ$1,FALSE)</f>
        <v>SELECT SUM(T2.population_2020) as population_2020 FROM country AS T1 INNER JOIN zip_data AS T2 ON T1.zip_code = T2.zip_code WHERE T1.county = 'ARECIBO'</v>
      </c>
      <c r="BA553" s="3" t="str">
        <f>VLOOKUP($B553,[1]queries!$A$2:$V$697,BA$1,FALSE)</f>
        <v>Provide the population of Arecibo in 2020.</v>
      </c>
      <c r="BB553" s="3">
        <f>VLOOKUP($B553,[1]queries!$A$2:$V$697,BB$1,FALSE)</f>
        <v>1</v>
      </c>
      <c r="BC553" s="3">
        <f>VLOOKUP($B553,[1]queries!$A$2:$V$697,BC$1,FALSE)</f>
        <v>1</v>
      </c>
      <c r="BD553" s="3">
        <f>VLOOKUP($B553,[1]queries!$A$2:$V$697,BD$1,FALSE)</f>
        <v>1</v>
      </c>
      <c r="BE553" s="3">
        <f>VLOOKUP($B553,[1]queries!$A$2:$V$697,BE$1,FALSE)</f>
        <v>0</v>
      </c>
      <c r="BF553" s="3">
        <f>VLOOKUP($B553,[1]queries!$A$2:$V$697,BF$1,FALSE)</f>
        <v>2</v>
      </c>
      <c r="BG553" s="3">
        <f>VLOOKUP($B553,[1]queries!$A$2:$V$697,BG$1,FALSE)</f>
        <v>1</v>
      </c>
      <c r="BH553" s="3">
        <f>VLOOKUP($B553,[1]queries!$A$2:$V$697,BH$1,FALSE)</f>
        <v>1</v>
      </c>
      <c r="BI553" s="3">
        <f>VLOOKUP($B553,[1]queries!$A$2:$V$697,BI$1,FALSE)</f>
        <v>1</v>
      </c>
      <c r="BJ553" s="3">
        <f>VLOOKUP($B553,[1]queries!$A$2:$V$697,BJ$1,FALSE)</f>
        <v>1</v>
      </c>
      <c r="BK553" s="3">
        <f>VLOOKUP($B553,[1]queries!$A$2:$V$697,BK$1,FALSE)</f>
        <v>0</v>
      </c>
      <c r="BL553" s="3">
        <f>VLOOKUP($B553,[1]queries!$A$2:$V$697,BL$1,FALSE)</f>
        <v>0</v>
      </c>
      <c r="BM553" s="3">
        <f>VLOOKUP($B553,[1]queries!$A$2:$V$697,BM$1,FALSE)</f>
        <v>0</v>
      </c>
      <c r="BN553" s="3">
        <f>VLOOKUP($B553,[1]queries!$A$2:$V$697,BN$1,FALSE)</f>
        <v>0</v>
      </c>
      <c r="BO553" s="3">
        <f>VLOOKUP($B553,[1]queries!$A$2:$V$697,BO$1,FALSE)</f>
        <v>0</v>
      </c>
      <c r="BP553" s="3">
        <f>VLOOKUP($B553,[1]queries!$A$2:$V$697,BP$1,FALSE)</f>
        <v>0</v>
      </c>
      <c r="BQ553" s="3" t="str">
        <f>VLOOKUP($B553,[1]queries!$A$2:$V$697,BQ$1,FALSE)</f>
        <v/>
      </c>
      <c r="BR553" s="3">
        <f>VLOOKUP($B553,[1]queries!$A$2:$V$697,BR$1,FALSE)</f>
        <v>2</v>
      </c>
    </row>
    <row r="554" spans="1:70" x14ac:dyDescent="0.2">
      <c r="A554" s="1">
        <v>553</v>
      </c>
      <c r="B554" t="s">
        <v>606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0.94699999999999995</v>
      </c>
      <c r="Y554">
        <v>0</v>
      </c>
      <c r="Z554">
        <v>0</v>
      </c>
      <c r="AA554">
        <v>0</v>
      </c>
      <c r="AB554">
        <v>7</v>
      </c>
      <c r="AC554">
        <v>6020</v>
      </c>
      <c r="AD554">
        <v>2083</v>
      </c>
      <c r="AE554">
        <v>8103</v>
      </c>
      <c r="AF554">
        <v>23559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1.9E-2</v>
      </c>
      <c r="AN554">
        <v>0</v>
      </c>
      <c r="AO554">
        <v>0</v>
      </c>
      <c r="AP554">
        <v>0</v>
      </c>
      <c r="AQ554">
        <v>1</v>
      </c>
      <c r="AR554">
        <v>138</v>
      </c>
      <c r="AS554">
        <v>129</v>
      </c>
      <c r="AT554">
        <v>267</v>
      </c>
      <c r="AU554">
        <v>2156</v>
      </c>
      <c r="AV554" t="str">
        <f t="shared" si="25"/>
        <v/>
      </c>
      <c r="AW554">
        <f t="shared" si="26"/>
        <v>0.31566666666666665</v>
      </c>
      <c r="AX554">
        <f t="shared" si="27"/>
        <v>6.3333333333333332E-3</v>
      </c>
      <c r="AY554" s="3" t="str">
        <f>VLOOKUP($B554,[1]queries!$A$2:$V$697,AY$1,FALSE)</f>
        <v>address</v>
      </c>
      <c r="AZ554" s="3" t="str">
        <f>VLOOKUP($B554,[1]queries!$A$2:$V$697,AZ$1,FALSE)</f>
        <v>SELECT DISTINCT T2.zip_code FROM state AS T1 INNER JOIN country AS T2 ON T1.abbreviation = T2.state WHERE T2.county = 'NEW CASTLE' AND T1.name = 'Delaware'</v>
      </c>
      <c r="BA554" s="3" t="str">
        <f>VLOOKUP($B554,[1]queries!$A$2:$V$697,BA$1,FALSE)</f>
        <v>List all the zip codes in the county of New Castle in Delaware.</v>
      </c>
      <c r="BB554" s="3">
        <f>VLOOKUP($B554,[1]queries!$A$2:$V$697,BB$1,FALSE)</f>
        <v>54</v>
      </c>
      <c r="BC554" s="3">
        <f>VLOOKUP($B554,[1]queries!$A$2:$V$697,BC$1,FALSE)</f>
        <v>1</v>
      </c>
      <c r="BD554" s="3">
        <f>VLOOKUP($B554,[1]queries!$A$2:$V$697,BD$1,FALSE)</f>
        <v>1</v>
      </c>
      <c r="BE554" s="3">
        <f>VLOOKUP($B554,[1]queries!$A$2:$V$697,BE$1,FALSE)</f>
        <v>0</v>
      </c>
      <c r="BF554" s="3">
        <f>VLOOKUP($B554,[1]queries!$A$2:$V$697,BF$1,FALSE)</f>
        <v>2</v>
      </c>
      <c r="BG554" s="3">
        <f>VLOOKUP($B554,[1]queries!$A$2:$V$697,BG$1,FALSE)</f>
        <v>0</v>
      </c>
      <c r="BH554" s="3">
        <f>VLOOKUP($B554,[1]queries!$A$2:$V$697,BH$1,FALSE)</f>
        <v>3</v>
      </c>
      <c r="BI554" s="3">
        <f>VLOOKUP($B554,[1]queries!$A$2:$V$697,BI$1,FALSE)</f>
        <v>0</v>
      </c>
      <c r="BJ554" s="3">
        <f>VLOOKUP($B554,[1]queries!$A$2:$V$697,BJ$1,FALSE)</f>
        <v>1</v>
      </c>
      <c r="BK554" s="3">
        <f>VLOOKUP($B554,[1]queries!$A$2:$V$697,BK$1,FALSE)</f>
        <v>1</v>
      </c>
      <c r="BL554" s="3">
        <f>VLOOKUP($B554,[1]queries!$A$2:$V$697,BL$1,FALSE)</f>
        <v>0</v>
      </c>
      <c r="BM554" s="3">
        <f>VLOOKUP($B554,[1]queries!$A$2:$V$697,BM$1,FALSE)</f>
        <v>0</v>
      </c>
      <c r="BN554" s="3">
        <f>VLOOKUP($B554,[1]queries!$A$2:$V$697,BN$1,FALSE)</f>
        <v>0</v>
      </c>
      <c r="BO554" s="3">
        <f>VLOOKUP($B554,[1]queries!$A$2:$V$697,BO$1,FALSE)</f>
        <v>0</v>
      </c>
      <c r="BP554" s="3">
        <f>VLOOKUP($B554,[1]queries!$A$2:$V$697,BP$1,FALSE)</f>
        <v>0</v>
      </c>
      <c r="BQ554" s="3" t="str">
        <f>VLOOKUP($B554,[1]queries!$A$2:$V$697,BQ$1,FALSE)</f>
        <v/>
      </c>
      <c r="BR554" s="3" t="str">
        <f>VLOOKUP($B554,[1]queries!$A$2:$V$697,BR$1,FALSE)</f>
        <v/>
      </c>
    </row>
    <row r="555" spans="1:70" x14ac:dyDescent="0.2">
      <c r="A555" s="1">
        <v>554</v>
      </c>
      <c r="B555" t="s">
        <v>607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6</v>
      </c>
      <c r="N555">
        <v>4015</v>
      </c>
      <c r="O555">
        <v>2403</v>
      </c>
      <c r="P555">
        <v>6418</v>
      </c>
      <c r="Q555">
        <v>13239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0.5</v>
      </c>
      <c r="Y555">
        <v>0</v>
      </c>
      <c r="Z555">
        <v>0</v>
      </c>
      <c r="AA555">
        <v>0</v>
      </c>
      <c r="AB555">
        <v>3</v>
      </c>
      <c r="AC555">
        <v>207</v>
      </c>
      <c r="AD555">
        <v>59</v>
      </c>
      <c r="AE555">
        <v>266</v>
      </c>
      <c r="AF555">
        <v>7275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2</v>
      </c>
      <c r="AR555">
        <v>341</v>
      </c>
      <c r="AS555">
        <v>106</v>
      </c>
      <c r="AT555">
        <v>447</v>
      </c>
      <c r="AU555">
        <v>17517</v>
      </c>
      <c r="AV555">
        <f t="shared" si="25"/>
        <v>0.33333333333333331</v>
      </c>
      <c r="AW555">
        <f t="shared" si="26"/>
        <v>0.16666666666666666</v>
      </c>
      <c r="AX555">
        <f t="shared" si="27"/>
        <v>0.33333333333333331</v>
      </c>
      <c r="AY555" s="3" t="str">
        <f>VLOOKUP($B555,[1]queries!$A$2:$V$697,AY$1,FALSE)</f>
        <v>address</v>
      </c>
      <c r="AZ555" s="3" t="str">
        <f>VLOOKUP($B555,[1]queries!$A$2:$V$697,AZ$1,FALSE)</f>
        <v>SELECT COUNT(T2.county) as county FROM state AS T1 INNER JOIN country AS T2 ON T1.abbreviation = T2.state WHERE T1.name = 'Virginia'</v>
      </c>
      <c r="BA555" s="3" t="str">
        <f>VLOOKUP($B555,[1]queries!$A$2:$V$697,BA$1,FALSE)</f>
        <v>How many counties are there in Virginia State?</v>
      </c>
      <c r="BB555" s="3">
        <f>VLOOKUP($B555,[1]queries!$A$2:$V$697,BB$1,FALSE)</f>
        <v>1</v>
      </c>
      <c r="BC555" s="3">
        <f>VLOOKUP($B555,[1]queries!$A$2:$V$697,BC$1,FALSE)</f>
        <v>1</v>
      </c>
      <c r="BD555" s="3">
        <f>VLOOKUP($B555,[1]queries!$A$2:$V$697,BD$1,FALSE)</f>
        <v>1</v>
      </c>
      <c r="BE555" s="3">
        <f>VLOOKUP($B555,[1]queries!$A$2:$V$697,BE$1,FALSE)</f>
        <v>0</v>
      </c>
      <c r="BF555" s="3">
        <f>VLOOKUP($B555,[1]queries!$A$2:$V$697,BF$1,FALSE)</f>
        <v>2</v>
      </c>
      <c r="BG555" s="3">
        <f>VLOOKUP($B555,[1]queries!$A$2:$V$697,BG$1,FALSE)</f>
        <v>0</v>
      </c>
      <c r="BH555" s="3">
        <f>VLOOKUP($B555,[1]queries!$A$2:$V$697,BH$1,FALSE)</f>
        <v>2</v>
      </c>
      <c r="BI555" s="3">
        <f>VLOOKUP($B555,[1]queries!$A$2:$V$697,BI$1,FALSE)</f>
        <v>1</v>
      </c>
      <c r="BJ555" s="3">
        <f>VLOOKUP($B555,[1]queries!$A$2:$V$697,BJ$1,FALSE)</f>
        <v>1</v>
      </c>
      <c r="BK555" s="3">
        <f>VLOOKUP($B555,[1]queries!$A$2:$V$697,BK$1,FALSE)</f>
        <v>0</v>
      </c>
      <c r="BL555" s="3">
        <f>VLOOKUP($B555,[1]queries!$A$2:$V$697,BL$1,FALSE)</f>
        <v>0</v>
      </c>
      <c r="BM555" s="3">
        <f>VLOOKUP($B555,[1]queries!$A$2:$V$697,BM$1,FALSE)</f>
        <v>0</v>
      </c>
      <c r="BN555" s="3">
        <f>VLOOKUP($B555,[1]queries!$A$2:$V$697,BN$1,FALSE)</f>
        <v>0</v>
      </c>
      <c r="BO555" s="3">
        <f>VLOOKUP($B555,[1]queries!$A$2:$V$697,BO$1,FALSE)</f>
        <v>0</v>
      </c>
      <c r="BP555" s="3">
        <f>VLOOKUP($B555,[1]queries!$A$2:$V$697,BP$1,FALSE)</f>
        <v>0</v>
      </c>
      <c r="BQ555" s="3" t="str">
        <f>VLOOKUP($B555,[1]queries!$A$2:$V$697,BQ$1,FALSE)</f>
        <v/>
      </c>
      <c r="BR555" s="3" t="str">
        <f>VLOOKUP($B555,[1]queries!$A$2:$V$697,BR$1,FALSE)</f>
        <v/>
      </c>
    </row>
    <row r="556" spans="1:70" x14ac:dyDescent="0.2">
      <c r="A556" s="1">
        <v>555</v>
      </c>
      <c r="B556" t="s">
        <v>608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0.5</v>
      </c>
      <c r="Y556">
        <v>0</v>
      </c>
      <c r="Z556">
        <v>0</v>
      </c>
      <c r="AA556">
        <v>0</v>
      </c>
      <c r="AB556">
        <v>3</v>
      </c>
      <c r="AC556">
        <v>645</v>
      </c>
      <c r="AD556">
        <v>92</v>
      </c>
      <c r="AE556">
        <v>737</v>
      </c>
      <c r="AF556">
        <v>2677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2</v>
      </c>
      <c r="AR556">
        <v>485</v>
      </c>
      <c r="AS556">
        <v>64</v>
      </c>
      <c r="AT556">
        <v>549</v>
      </c>
      <c r="AU556">
        <v>1212</v>
      </c>
      <c r="AV556" t="str">
        <f t="shared" si="25"/>
        <v/>
      </c>
      <c r="AW556">
        <f t="shared" si="26"/>
        <v>0.16666666666666666</v>
      </c>
      <c r="AX556">
        <f t="shared" si="27"/>
        <v>0.33333333333333331</v>
      </c>
      <c r="AY556" s="3" t="str">
        <f>VLOOKUP($B556,[1]queries!$A$2:$V$697,AY$1,FALSE)</f>
        <v>imdb</v>
      </c>
      <c r="AZ556" s="3" t="str">
        <f>VLOOKUP($B556,[1]queries!$A$2:$V$697,AZ$1,FALSE)</f>
        <v>SELECT COUNT ( DISTINCT t3.title  ) FROM director AS t2 JOIN directed_by AS t1 ON t2.did  =  t1.did JOIN movie AS t3 ON t3.mid  =  t1.msid WHERE t2.name  =  'Quentin Tarantino' AND t3.release_year  &lt;  2010;</v>
      </c>
      <c r="BA556" s="3" t="str">
        <f>VLOOKUP($B556,[1]queries!$A$2:$V$697,BA$1,FALSE)</f>
        <v>How many movies did " Quentin Tarantino " direct before 2010 ?</v>
      </c>
      <c r="BB556" s="3">
        <f>VLOOKUP($B556,[1]queries!$A$2:$V$697,BB$1,FALSE)</f>
        <v>1</v>
      </c>
      <c r="BC556" s="3">
        <f>VLOOKUP($B556,[1]queries!$A$2:$V$697,BC$1,FALSE)</f>
        <v>1</v>
      </c>
      <c r="BD556" s="3">
        <f>VLOOKUP($B556,[1]queries!$A$2:$V$697,BD$1,FALSE)</f>
        <v>1</v>
      </c>
      <c r="BE556" s="3">
        <f>VLOOKUP($B556,[1]queries!$A$2:$V$697,BE$1,FALSE)</f>
        <v>0</v>
      </c>
      <c r="BF556" s="3">
        <f>VLOOKUP($B556,[1]queries!$A$2:$V$697,BF$1,FALSE)</f>
        <v>3</v>
      </c>
      <c r="BG556" s="3">
        <f>VLOOKUP($B556,[1]queries!$A$2:$V$697,BG$1,FALSE)</f>
        <v>1</v>
      </c>
      <c r="BH556" s="3">
        <f>VLOOKUP($B556,[1]queries!$A$2:$V$697,BH$1,FALSE)</f>
        <v>3</v>
      </c>
      <c r="BI556" s="3">
        <f>VLOOKUP($B556,[1]queries!$A$2:$V$697,BI$1,FALSE)</f>
        <v>1</v>
      </c>
      <c r="BJ556" s="3">
        <f>VLOOKUP($B556,[1]queries!$A$2:$V$697,BJ$1,FALSE)</f>
        <v>2</v>
      </c>
      <c r="BK556" s="3">
        <f>VLOOKUP($B556,[1]queries!$A$2:$V$697,BK$1,FALSE)</f>
        <v>1</v>
      </c>
      <c r="BL556" s="3">
        <f>VLOOKUP($B556,[1]queries!$A$2:$V$697,BL$1,FALSE)</f>
        <v>0</v>
      </c>
      <c r="BM556" s="3">
        <f>VLOOKUP($B556,[1]queries!$A$2:$V$697,BM$1,FALSE)</f>
        <v>0</v>
      </c>
      <c r="BN556" s="3">
        <f>VLOOKUP($B556,[1]queries!$A$2:$V$697,BN$1,FALSE)</f>
        <v>0</v>
      </c>
      <c r="BO556" s="3">
        <f>VLOOKUP($B556,[1]queries!$A$2:$V$697,BO$1,FALSE)</f>
        <v>0</v>
      </c>
      <c r="BP556" s="3">
        <f>VLOOKUP($B556,[1]queries!$A$2:$V$697,BP$1,FALSE)</f>
        <v>0</v>
      </c>
      <c r="BQ556" s="3" t="str">
        <f>VLOOKUP($B556,[1]queries!$A$2:$V$697,BQ$1,FALSE)</f>
        <v/>
      </c>
      <c r="BR556" s="3">
        <f>VLOOKUP($B556,[1]queries!$A$2:$V$697,BR$1,FALSE)</f>
        <v>4</v>
      </c>
    </row>
    <row r="557" spans="1:70" x14ac:dyDescent="0.2">
      <c r="A557" s="1">
        <v>556</v>
      </c>
      <c r="B557" t="s">
        <v>609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0.5</v>
      </c>
      <c r="Y557">
        <v>0</v>
      </c>
      <c r="Z557">
        <v>0</v>
      </c>
      <c r="AA557">
        <v>0</v>
      </c>
      <c r="AB557">
        <v>3</v>
      </c>
      <c r="AC557">
        <v>502</v>
      </c>
      <c r="AD557">
        <v>65</v>
      </c>
      <c r="AE557">
        <v>567</v>
      </c>
      <c r="AF557">
        <v>2800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0.5</v>
      </c>
      <c r="AN557">
        <v>0</v>
      </c>
      <c r="AO557">
        <v>0</v>
      </c>
      <c r="AP557">
        <v>0</v>
      </c>
      <c r="AQ557">
        <v>2</v>
      </c>
      <c r="AR557">
        <v>379</v>
      </c>
      <c r="AS557">
        <v>140</v>
      </c>
      <c r="AT557">
        <v>519</v>
      </c>
      <c r="AU557">
        <v>2344</v>
      </c>
      <c r="AV557" t="str">
        <f t="shared" si="25"/>
        <v/>
      </c>
      <c r="AW557">
        <f t="shared" si="26"/>
        <v>0.16666666666666666</v>
      </c>
      <c r="AX557">
        <f t="shared" si="27"/>
        <v>0.16666666666666666</v>
      </c>
      <c r="AY557" s="3" t="str">
        <f>VLOOKUP($B557,[1]queries!$A$2:$V$697,AY$1,FALSE)</f>
        <v>imdb</v>
      </c>
      <c r="AZ557" s="3" t="str">
        <f>VLOOKUP($B557,[1]queries!$A$2:$V$697,AZ$1,FALSE)</f>
        <v>SELECT t2.name FROM written_by AS t3 JOIN movie AS t1 ON t3.msid  =  t1.mid JOIN writer AS t2 ON t3.wid  =  t2.wid WHERE t1.title  =  'The Truman Show';</v>
      </c>
      <c r="BA557" s="3" t="str">
        <f>VLOOKUP($B557,[1]queries!$A$2:$V$697,BA$1,FALSE)</f>
        <v>Who is the writer of the movie " The Truman Show "</v>
      </c>
      <c r="BB557" s="3">
        <f>VLOOKUP($B557,[1]queries!$A$2:$V$697,BB$1,FALSE)</f>
        <v>1</v>
      </c>
      <c r="BC557" s="3">
        <f>VLOOKUP($B557,[1]queries!$A$2:$V$697,BC$1,FALSE)</f>
        <v>1</v>
      </c>
      <c r="BD557" s="3">
        <f>VLOOKUP($B557,[1]queries!$A$2:$V$697,BD$1,FALSE)</f>
        <v>0</v>
      </c>
      <c r="BE557" s="3">
        <f>VLOOKUP($B557,[1]queries!$A$2:$V$697,BE$1,FALSE)</f>
        <v>1</v>
      </c>
      <c r="BF557" s="3">
        <f>VLOOKUP($B557,[1]queries!$A$2:$V$697,BF$1,FALSE)</f>
        <v>3</v>
      </c>
      <c r="BG557" s="3">
        <f>VLOOKUP($B557,[1]queries!$A$2:$V$697,BG$1,FALSE)</f>
        <v>0</v>
      </c>
      <c r="BH557" s="3">
        <f>VLOOKUP($B557,[1]queries!$A$2:$V$697,BH$1,FALSE)</f>
        <v>3</v>
      </c>
      <c r="BI557" s="3">
        <f>VLOOKUP($B557,[1]queries!$A$2:$V$697,BI$1,FALSE)</f>
        <v>0</v>
      </c>
      <c r="BJ557" s="3">
        <f>VLOOKUP($B557,[1]queries!$A$2:$V$697,BJ$1,FALSE)</f>
        <v>2</v>
      </c>
      <c r="BK557" s="3">
        <f>VLOOKUP($B557,[1]queries!$A$2:$V$697,BK$1,FALSE)</f>
        <v>0</v>
      </c>
      <c r="BL557" s="3">
        <f>VLOOKUP($B557,[1]queries!$A$2:$V$697,BL$1,FALSE)</f>
        <v>0</v>
      </c>
      <c r="BM557" s="3">
        <f>VLOOKUP($B557,[1]queries!$A$2:$V$697,BM$1,FALSE)</f>
        <v>0</v>
      </c>
      <c r="BN557" s="3">
        <f>VLOOKUP($B557,[1]queries!$A$2:$V$697,BN$1,FALSE)</f>
        <v>0</v>
      </c>
      <c r="BO557" s="3">
        <f>VLOOKUP($B557,[1]queries!$A$2:$V$697,BO$1,FALSE)</f>
        <v>0</v>
      </c>
      <c r="BP557" s="3">
        <f>VLOOKUP($B557,[1]queries!$A$2:$V$697,BP$1,FALSE)</f>
        <v>0</v>
      </c>
      <c r="BQ557" s="3" t="str">
        <f>VLOOKUP($B557,[1]queries!$A$2:$V$697,BQ$1,FALSE)</f>
        <v/>
      </c>
      <c r="BR557" s="3" t="str">
        <f>VLOOKUP($B557,[1]queries!$A$2:$V$697,BR$1,FALSE)</f>
        <v/>
      </c>
    </row>
    <row r="558" spans="1:70" x14ac:dyDescent="0.2">
      <c r="A558" s="1">
        <v>557</v>
      </c>
      <c r="B558" t="s">
        <v>610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0.1</v>
      </c>
      <c r="J558">
        <v>0</v>
      </c>
      <c r="K558">
        <v>0</v>
      </c>
      <c r="L558">
        <v>0</v>
      </c>
      <c r="M558">
        <v>14</v>
      </c>
      <c r="N558">
        <v>19429</v>
      </c>
      <c r="O558">
        <v>6332</v>
      </c>
      <c r="P558">
        <v>25761</v>
      </c>
      <c r="Q558">
        <v>39772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297</v>
      </c>
      <c r="AD558">
        <v>60</v>
      </c>
      <c r="AE558">
        <v>357</v>
      </c>
      <c r="AF558">
        <v>1307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0.33300000000000002</v>
      </c>
      <c r="AN558">
        <v>0</v>
      </c>
      <c r="AO558">
        <v>0</v>
      </c>
      <c r="AP558">
        <v>0</v>
      </c>
      <c r="AQ558">
        <v>3</v>
      </c>
      <c r="AR558">
        <v>653</v>
      </c>
      <c r="AS558">
        <v>110</v>
      </c>
      <c r="AT558">
        <v>763</v>
      </c>
      <c r="AU558">
        <v>2755</v>
      </c>
      <c r="AV558">
        <f t="shared" si="25"/>
        <v>3.3333333333333333E-2</v>
      </c>
      <c r="AW558">
        <f t="shared" si="26"/>
        <v>0.33333333333333331</v>
      </c>
      <c r="AX558">
        <f t="shared" si="27"/>
        <v>0.111</v>
      </c>
      <c r="AY558" s="3" t="str">
        <f>VLOOKUP($B558,[1]queries!$A$2:$V$697,AY$1,FALSE)</f>
        <v>imdb</v>
      </c>
      <c r="AZ558" s="3" t="str">
        <f>VLOOKUP($B558,[1]queries!$A$2:$V$697,AZ$1,FALSE)</f>
        <v>SELECT t1.name FROM "cast" AS t2 JOIN actor AS t1 ON t2.aid  =  t1.aid WHERE t2.role  =  'Mr. Bean';</v>
      </c>
      <c r="BA558" s="3" t="str">
        <f>VLOOKUP($B558,[1]queries!$A$2:$V$697,BA$1,FALSE)</f>
        <v>who acted the role of " Mr. Bean "</v>
      </c>
      <c r="BB558" s="3">
        <f>VLOOKUP($B558,[1]queries!$A$2:$V$697,BB$1,FALSE)</f>
        <v>1</v>
      </c>
      <c r="BC558" s="3">
        <f>VLOOKUP($B558,[1]queries!$A$2:$V$697,BC$1,FALSE)</f>
        <v>1</v>
      </c>
      <c r="BD558" s="3">
        <f>VLOOKUP($B558,[1]queries!$A$2:$V$697,BD$1,FALSE)</f>
        <v>0</v>
      </c>
      <c r="BE558" s="3">
        <f>VLOOKUP($B558,[1]queries!$A$2:$V$697,BE$1,FALSE)</f>
        <v>1</v>
      </c>
      <c r="BF558" s="3">
        <f>VLOOKUP($B558,[1]queries!$A$2:$V$697,BF$1,FALSE)</f>
        <v>2</v>
      </c>
      <c r="BG558" s="3">
        <f>VLOOKUP($B558,[1]queries!$A$2:$V$697,BG$1,FALSE)</f>
        <v>0</v>
      </c>
      <c r="BH558" s="3">
        <f>VLOOKUP($B558,[1]queries!$A$2:$V$697,BH$1,FALSE)</f>
        <v>2</v>
      </c>
      <c r="BI558" s="3">
        <f>VLOOKUP($B558,[1]queries!$A$2:$V$697,BI$1,FALSE)</f>
        <v>0</v>
      </c>
      <c r="BJ558" s="3">
        <f>VLOOKUP($B558,[1]queries!$A$2:$V$697,BJ$1,FALSE)</f>
        <v>1</v>
      </c>
      <c r="BK558" s="3">
        <f>VLOOKUP($B558,[1]queries!$A$2:$V$697,BK$1,FALSE)</f>
        <v>0</v>
      </c>
      <c r="BL558" s="3">
        <f>VLOOKUP($B558,[1]queries!$A$2:$V$697,BL$1,FALSE)</f>
        <v>0</v>
      </c>
      <c r="BM558" s="3">
        <f>VLOOKUP($B558,[1]queries!$A$2:$V$697,BM$1,FALSE)</f>
        <v>0</v>
      </c>
      <c r="BN558" s="3">
        <f>VLOOKUP($B558,[1]queries!$A$2:$V$697,BN$1,FALSE)</f>
        <v>0</v>
      </c>
      <c r="BO558" s="3">
        <f>VLOOKUP($B558,[1]queries!$A$2:$V$697,BO$1,FALSE)</f>
        <v>0</v>
      </c>
      <c r="BP558" s="3">
        <f>VLOOKUP($B558,[1]queries!$A$2:$V$697,BP$1,FALSE)</f>
        <v>0</v>
      </c>
      <c r="BQ558" s="3" t="str">
        <f>VLOOKUP($B558,[1]queries!$A$2:$V$697,BQ$1,FALSE)</f>
        <v/>
      </c>
      <c r="BR558" s="3" t="str">
        <f>VLOOKUP($B558,[1]queries!$A$2:$V$697,BR$1,FALSE)</f>
        <v/>
      </c>
    </row>
    <row r="559" spans="1:70" x14ac:dyDescent="0.2">
      <c r="A559" s="1">
        <v>558</v>
      </c>
      <c r="B559" t="s">
        <v>611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2</v>
      </c>
      <c r="N559">
        <v>320</v>
      </c>
      <c r="O559">
        <v>56</v>
      </c>
      <c r="P559">
        <v>376</v>
      </c>
      <c r="Q559">
        <v>2312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345</v>
      </c>
      <c r="AD559">
        <v>63</v>
      </c>
      <c r="AE559">
        <v>408</v>
      </c>
      <c r="AF559">
        <v>2559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0.5</v>
      </c>
      <c r="AN559">
        <v>1</v>
      </c>
      <c r="AO559">
        <v>1</v>
      </c>
      <c r="AP559">
        <v>1</v>
      </c>
      <c r="AQ559">
        <v>3</v>
      </c>
      <c r="AR559">
        <v>285</v>
      </c>
      <c r="AS559">
        <v>57</v>
      </c>
      <c r="AT559">
        <v>342</v>
      </c>
      <c r="AU559">
        <v>5917</v>
      </c>
      <c r="AV559">
        <f t="shared" si="25"/>
        <v>1</v>
      </c>
      <c r="AW559">
        <f t="shared" si="26"/>
        <v>1</v>
      </c>
      <c r="AX559">
        <f t="shared" si="27"/>
        <v>0.83333333333333337</v>
      </c>
      <c r="AY559" s="3" t="str">
        <f>VLOOKUP($B559,[1]queries!$A$2:$V$697,AY$1,FALSE)</f>
        <v>imdb</v>
      </c>
      <c r="AZ559" s="3" t="str">
        <f>VLOOKUP($B559,[1]queries!$A$2:$V$697,AZ$1,FALSE)</f>
        <v>SELECT release_year FROM movie WHERE title  =  'The Imitation Game';</v>
      </c>
      <c r="BA559" s="3" t="str">
        <f>VLOOKUP($B559,[1]queries!$A$2:$V$697,BA$1,FALSE)</f>
        <v>What year was the movie " The Imitation Game " produced</v>
      </c>
      <c r="BB559" s="3">
        <f>VLOOKUP($B559,[1]queries!$A$2:$V$697,BB$1,FALSE)</f>
        <v>1</v>
      </c>
      <c r="BC559" s="3">
        <f>VLOOKUP($B559,[1]queries!$A$2:$V$697,BC$1,FALSE)</f>
        <v>1</v>
      </c>
      <c r="BD559" s="3">
        <f>VLOOKUP($B559,[1]queries!$A$2:$V$697,BD$1,FALSE)</f>
        <v>1</v>
      </c>
      <c r="BE559" s="3">
        <f>VLOOKUP($B559,[1]queries!$A$2:$V$697,BE$1,FALSE)</f>
        <v>0</v>
      </c>
      <c r="BF559" s="3">
        <f>VLOOKUP($B559,[1]queries!$A$2:$V$697,BF$1,FALSE)</f>
        <v>1</v>
      </c>
      <c r="BG559" s="3">
        <f>VLOOKUP($B559,[1]queries!$A$2:$V$697,BG$1,FALSE)</f>
        <v>0</v>
      </c>
      <c r="BH559" s="3">
        <f>VLOOKUP($B559,[1]queries!$A$2:$V$697,BH$1,FALSE)</f>
        <v>1</v>
      </c>
      <c r="BI559" s="3">
        <f>VLOOKUP($B559,[1]queries!$A$2:$V$697,BI$1,FALSE)</f>
        <v>0</v>
      </c>
      <c r="BJ559" s="3">
        <f>VLOOKUP($B559,[1]queries!$A$2:$V$697,BJ$1,FALSE)</f>
        <v>0</v>
      </c>
      <c r="BK559" s="3">
        <f>VLOOKUP($B559,[1]queries!$A$2:$V$697,BK$1,FALSE)</f>
        <v>0</v>
      </c>
      <c r="BL559" s="3">
        <f>VLOOKUP($B559,[1]queries!$A$2:$V$697,BL$1,FALSE)</f>
        <v>0</v>
      </c>
      <c r="BM559" s="3">
        <f>VLOOKUP($B559,[1]queries!$A$2:$V$697,BM$1,FALSE)</f>
        <v>0</v>
      </c>
      <c r="BN559" s="3">
        <f>VLOOKUP($B559,[1]queries!$A$2:$V$697,BN$1,FALSE)</f>
        <v>0</v>
      </c>
      <c r="BO559" s="3">
        <f>VLOOKUP($B559,[1]queries!$A$2:$V$697,BO$1,FALSE)</f>
        <v>0</v>
      </c>
      <c r="BP559" s="3">
        <f>VLOOKUP($B559,[1]queries!$A$2:$V$697,BP$1,FALSE)</f>
        <v>0</v>
      </c>
      <c r="BQ559" s="3" t="str">
        <f>VLOOKUP($B559,[1]queries!$A$2:$V$697,BQ$1,FALSE)</f>
        <v/>
      </c>
      <c r="BR559" s="3" t="str">
        <f>VLOOKUP($B559,[1]queries!$A$2:$V$697,BR$1,FALSE)</f>
        <v/>
      </c>
    </row>
    <row r="560" spans="1:70" x14ac:dyDescent="0.2">
      <c r="A560" s="1">
        <v>559</v>
      </c>
      <c r="B560" t="s">
        <v>612</v>
      </c>
      <c r="C560">
        <v>0.6</v>
      </c>
      <c r="D560">
        <v>0.6</v>
      </c>
      <c r="E560">
        <v>0.6</v>
      </c>
      <c r="F560">
        <v>0.6</v>
      </c>
      <c r="G560">
        <v>0.6</v>
      </c>
      <c r="H560">
        <v>0.6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515</v>
      </c>
      <c r="O560">
        <v>109</v>
      </c>
      <c r="P560">
        <v>624</v>
      </c>
      <c r="Q560">
        <v>16391</v>
      </c>
      <c r="R560">
        <v>0.6</v>
      </c>
      <c r="S560">
        <v>0.6</v>
      </c>
      <c r="T560">
        <v>0.6</v>
      </c>
      <c r="U560">
        <v>0.6</v>
      </c>
      <c r="V560">
        <v>0.6</v>
      </c>
      <c r="W560">
        <v>0.6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491</v>
      </c>
      <c r="AD560">
        <v>120</v>
      </c>
      <c r="AE560">
        <v>611</v>
      </c>
      <c r="AF560">
        <v>18880</v>
      </c>
      <c r="AG560">
        <v>0.6</v>
      </c>
      <c r="AH560">
        <v>0.6</v>
      </c>
      <c r="AI560">
        <v>0.6</v>
      </c>
      <c r="AJ560">
        <v>0.6</v>
      </c>
      <c r="AK560">
        <v>0.6</v>
      </c>
      <c r="AL560">
        <v>0.6</v>
      </c>
      <c r="AM560">
        <v>1</v>
      </c>
      <c r="AN560">
        <v>0</v>
      </c>
      <c r="AO560">
        <v>0</v>
      </c>
      <c r="AP560">
        <v>0</v>
      </c>
      <c r="AQ560">
        <v>2</v>
      </c>
      <c r="AR560">
        <v>489</v>
      </c>
      <c r="AS560">
        <v>109</v>
      </c>
      <c r="AT560">
        <v>598</v>
      </c>
      <c r="AU560">
        <v>18413</v>
      </c>
      <c r="AV560">
        <f t="shared" si="25"/>
        <v>0.53333333333333333</v>
      </c>
      <c r="AW560">
        <f t="shared" si="26"/>
        <v>0.53333333333333333</v>
      </c>
      <c r="AX560">
        <f t="shared" si="27"/>
        <v>0.53333333333333333</v>
      </c>
      <c r="AY560" s="3" t="str">
        <f>VLOOKUP($B560,[1]queries!$A$2:$V$697,AY$1,FALSE)</f>
        <v>nobel_prize</v>
      </c>
      <c r="AZ560" s="3" t="str">
        <f>VLOOKUP($B560,[1]queries!$A$2:$V$697,AZ$1,FALSE)</f>
        <v>SELECT nobel_prize_laureate, nobel_prize, nobel_prize_year, nationality, birth_year FROM nobel_prize WHERE nobel_prize_laureate = 'Alvin E. Roth' AND birth_year = 1951</v>
      </c>
      <c r="BA560" s="3" t="str">
        <f>VLOOKUP($B560,[1]queries!$A$2:$V$697,BA$1,FALSE)</f>
        <v>List the nobel_prize_laureate, nobel_prize, nobel_prize_year, nationality and birth_year of nobel_prizes WHERE nobel_prize_laureate is equal to Alvin E. Roth and birth_year is equal to 1951</v>
      </c>
      <c r="BB560" s="3">
        <f>VLOOKUP($B560,[1]queries!$A$2:$V$697,BB$1,FALSE)</f>
        <v>1</v>
      </c>
      <c r="BC560" s="3">
        <f>VLOOKUP($B560,[1]queries!$A$2:$V$697,BC$1,FALSE)</f>
        <v>5</v>
      </c>
      <c r="BD560" s="3">
        <f>VLOOKUP($B560,[1]queries!$A$2:$V$697,BD$1,FALSE)</f>
        <v>2</v>
      </c>
      <c r="BE560" s="3">
        <f>VLOOKUP($B560,[1]queries!$A$2:$V$697,BE$1,FALSE)</f>
        <v>3</v>
      </c>
      <c r="BF560" s="3">
        <f>VLOOKUP($B560,[1]queries!$A$2:$V$697,BF$1,FALSE)</f>
        <v>1</v>
      </c>
      <c r="BG560" s="3">
        <f>VLOOKUP($B560,[1]queries!$A$2:$V$697,BG$1,FALSE)</f>
        <v>1</v>
      </c>
      <c r="BH560" s="3">
        <f>VLOOKUP($B560,[1]queries!$A$2:$V$697,BH$1,FALSE)</f>
        <v>1</v>
      </c>
      <c r="BI560" s="3">
        <f>VLOOKUP($B560,[1]queries!$A$2:$V$697,BI$1,FALSE)</f>
        <v>0</v>
      </c>
      <c r="BJ560" s="3">
        <f>VLOOKUP($B560,[1]queries!$A$2:$V$697,BJ$1,FALSE)</f>
        <v>0</v>
      </c>
      <c r="BK560" s="3">
        <f>VLOOKUP($B560,[1]queries!$A$2:$V$697,BK$1,FALSE)</f>
        <v>0</v>
      </c>
      <c r="BL560" s="3">
        <f>VLOOKUP($B560,[1]queries!$A$2:$V$697,BL$1,FALSE)</f>
        <v>0</v>
      </c>
      <c r="BM560" s="3">
        <f>VLOOKUP($B560,[1]queries!$A$2:$V$697,BM$1,FALSE)</f>
        <v>0</v>
      </c>
      <c r="BN560" s="3">
        <f>VLOOKUP($B560,[1]queries!$A$2:$V$697,BN$1,FALSE)</f>
        <v>0</v>
      </c>
      <c r="BO560" s="3">
        <f>VLOOKUP($B560,[1]queries!$A$2:$V$697,BO$1,FALSE)</f>
        <v>0</v>
      </c>
      <c r="BP560" s="3">
        <f>VLOOKUP($B560,[1]queries!$A$2:$V$697,BP$1,FALSE)</f>
        <v>0</v>
      </c>
      <c r="BQ560" s="3">
        <f>VLOOKUP($B560,[1]queries!$A$2:$V$697,BQ$1,FALSE)</f>
        <v>5</v>
      </c>
      <c r="BR560" s="3">
        <f>VLOOKUP($B560,[1]queries!$A$2:$V$697,BR$1,FALSE)</f>
        <v>2</v>
      </c>
    </row>
    <row r="561" spans="1:70" x14ac:dyDescent="0.2">
      <c r="A561" s="1">
        <v>560</v>
      </c>
      <c r="B561" t="s">
        <v>613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322</v>
      </c>
      <c r="O561">
        <v>57</v>
      </c>
      <c r="P561">
        <v>379</v>
      </c>
      <c r="Q561">
        <v>1277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2</v>
      </c>
      <c r="AC561">
        <v>361</v>
      </c>
      <c r="AD561">
        <v>52</v>
      </c>
      <c r="AE561">
        <v>413</v>
      </c>
      <c r="AF561">
        <v>1277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351</v>
      </c>
      <c r="AS561">
        <v>25</v>
      </c>
      <c r="AT561">
        <v>376</v>
      </c>
      <c r="AU561">
        <v>1556</v>
      </c>
      <c r="AV561">
        <f t="shared" si="25"/>
        <v>1</v>
      </c>
      <c r="AW561">
        <f t="shared" si="26"/>
        <v>0.66666666666666663</v>
      </c>
      <c r="AX561">
        <f t="shared" si="27"/>
        <v>1</v>
      </c>
      <c r="AY561" s="3" t="str">
        <f>VLOOKUP($B561,[1]queries!$A$2:$V$697,AY$1,FALSE)</f>
        <v>imdb</v>
      </c>
      <c r="AZ561" s="3" t="str">
        <f>VLOOKUP($B561,[1]queries!$A$2:$V$697,AZ$1,FALSE)</f>
        <v>SELECT birth_year FROM actor WHERE name  =  'Benedict Cumberbatch';</v>
      </c>
      <c r="BA561" s="3" t="str">
        <f>VLOOKUP($B561,[1]queries!$A$2:$V$697,BA$1,FALSE)</f>
        <v>In what year was " Benedict Cumberbatch " born</v>
      </c>
      <c r="BB561" s="3">
        <f>VLOOKUP($B561,[1]queries!$A$2:$V$697,BB$1,FALSE)</f>
        <v>1</v>
      </c>
      <c r="BC561" s="3">
        <f>VLOOKUP($B561,[1]queries!$A$2:$V$697,BC$1,FALSE)</f>
        <v>1</v>
      </c>
      <c r="BD561" s="3">
        <f>VLOOKUP($B561,[1]queries!$A$2:$V$697,BD$1,FALSE)</f>
        <v>1</v>
      </c>
      <c r="BE561" s="3">
        <f>VLOOKUP($B561,[1]queries!$A$2:$V$697,BE$1,FALSE)</f>
        <v>0</v>
      </c>
      <c r="BF561" s="3">
        <f>VLOOKUP($B561,[1]queries!$A$2:$V$697,BF$1,FALSE)</f>
        <v>1</v>
      </c>
      <c r="BG561" s="3">
        <f>VLOOKUP($B561,[1]queries!$A$2:$V$697,BG$1,FALSE)</f>
        <v>0</v>
      </c>
      <c r="BH561" s="3">
        <f>VLOOKUP($B561,[1]queries!$A$2:$V$697,BH$1,FALSE)</f>
        <v>1</v>
      </c>
      <c r="BI561" s="3">
        <f>VLOOKUP($B561,[1]queries!$A$2:$V$697,BI$1,FALSE)</f>
        <v>0</v>
      </c>
      <c r="BJ561" s="3">
        <f>VLOOKUP($B561,[1]queries!$A$2:$V$697,BJ$1,FALSE)</f>
        <v>0</v>
      </c>
      <c r="BK561" s="3">
        <f>VLOOKUP($B561,[1]queries!$A$2:$V$697,BK$1,FALSE)</f>
        <v>0</v>
      </c>
      <c r="BL561" s="3">
        <f>VLOOKUP($B561,[1]queries!$A$2:$V$697,BL$1,FALSE)</f>
        <v>0</v>
      </c>
      <c r="BM561" s="3">
        <f>VLOOKUP($B561,[1]queries!$A$2:$V$697,BM$1,FALSE)</f>
        <v>0</v>
      </c>
      <c r="BN561" s="3">
        <f>VLOOKUP($B561,[1]queries!$A$2:$V$697,BN$1,FALSE)</f>
        <v>0</v>
      </c>
      <c r="BO561" s="3">
        <f>VLOOKUP($B561,[1]queries!$A$2:$V$697,BO$1,FALSE)</f>
        <v>0</v>
      </c>
      <c r="BP561" s="3">
        <f>VLOOKUP($B561,[1]queries!$A$2:$V$697,BP$1,FALSE)</f>
        <v>0</v>
      </c>
      <c r="BQ561" s="3" t="str">
        <f>VLOOKUP($B561,[1]queries!$A$2:$V$697,BQ$1,FALSE)</f>
        <v/>
      </c>
      <c r="BR561" s="3" t="str">
        <f>VLOOKUP($B561,[1]queries!$A$2:$V$697,BR$1,FALSE)</f>
        <v/>
      </c>
    </row>
    <row r="562" spans="1:70" x14ac:dyDescent="0.2">
      <c r="A562" s="1">
        <v>561</v>
      </c>
      <c r="B562" t="s">
        <v>614</v>
      </c>
      <c r="C562">
        <v>0.6</v>
      </c>
      <c r="D562">
        <v>0.6</v>
      </c>
      <c r="E562">
        <v>0.6</v>
      </c>
      <c r="F562">
        <v>0.6</v>
      </c>
      <c r="G562">
        <v>0.6</v>
      </c>
      <c r="H562">
        <v>0.6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517</v>
      </c>
      <c r="O562">
        <v>113</v>
      </c>
      <c r="P562">
        <v>630</v>
      </c>
      <c r="Q562">
        <v>16401</v>
      </c>
      <c r="R562">
        <v>0.6</v>
      </c>
      <c r="S562">
        <v>0.6</v>
      </c>
      <c r="T562">
        <v>0.6</v>
      </c>
      <c r="U562">
        <v>0.6</v>
      </c>
      <c r="V562">
        <v>0.6</v>
      </c>
      <c r="W562">
        <v>0.6</v>
      </c>
      <c r="X562">
        <v>1</v>
      </c>
      <c r="Y562">
        <v>0</v>
      </c>
      <c r="Z562">
        <v>0</v>
      </c>
      <c r="AA562">
        <v>0</v>
      </c>
      <c r="AB562">
        <v>2</v>
      </c>
      <c r="AC562">
        <v>492</v>
      </c>
      <c r="AD562">
        <v>138</v>
      </c>
      <c r="AE562">
        <v>630</v>
      </c>
      <c r="AF562">
        <v>15584</v>
      </c>
      <c r="AG562">
        <v>0.5</v>
      </c>
      <c r="AH562">
        <v>0.5</v>
      </c>
      <c r="AI562">
        <v>0.6</v>
      </c>
      <c r="AJ562">
        <v>0.6</v>
      </c>
      <c r="AK562">
        <v>0.54500000000000004</v>
      </c>
      <c r="AL562">
        <v>0.54500000000000004</v>
      </c>
      <c r="AM562">
        <v>0.5</v>
      </c>
      <c r="AN562">
        <v>0</v>
      </c>
      <c r="AO562">
        <v>0</v>
      </c>
      <c r="AP562">
        <v>0</v>
      </c>
      <c r="AQ562">
        <v>3</v>
      </c>
      <c r="AR562">
        <v>896</v>
      </c>
      <c r="AS562">
        <v>200</v>
      </c>
      <c r="AT562">
        <v>1096</v>
      </c>
      <c r="AU562">
        <v>22063</v>
      </c>
      <c r="AV562">
        <f t="shared" si="25"/>
        <v>0.53333333333333333</v>
      </c>
      <c r="AW562">
        <f t="shared" si="26"/>
        <v>0.53333333333333333</v>
      </c>
      <c r="AX562">
        <f t="shared" si="27"/>
        <v>0.34833333333333333</v>
      </c>
      <c r="AY562" s="3" t="str">
        <f>VLOOKUP($B562,[1]queries!$A$2:$V$697,AY$1,FALSE)</f>
        <v>nobel_prize</v>
      </c>
      <c r="AZ562" s="3" t="str">
        <f>VLOOKUP($B562,[1]queries!$A$2:$V$697,AZ$1,FALSE)</f>
        <v>SELECT nobel_prize_laureate, nobel_prize, nobel_prize_year, nationality, birth_year FROM nobel_prize WHERE nobel_prize_laureate = 'Friedrich Hayek' AND birth_year = 1899</v>
      </c>
      <c r="BA562" s="3" t="str">
        <f>VLOOKUP($B562,[1]queries!$A$2:$V$697,BA$1,FALSE)</f>
        <v>List the nobel_prize_laureate, nobel_prize, nobel_prize_year, nationality and birth_year of nobel_prizes WHERE nobel_prize_laureate is equal to Friedrich Hayek and birth_year is equal to 1899</v>
      </c>
      <c r="BB562" s="3">
        <f>VLOOKUP($B562,[1]queries!$A$2:$V$697,BB$1,FALSE)</f>
        <v>1</v>
      </c>
      <c r="BC562" s="3">
        <f>VLOOKUP($B562,[1]queries!$A$2:$V$697,BC$1,FALSE)</f>
        <v>5</v>
      </c>
      <c r="BD562" s="3">
        <f>VLOOKUP($B562,[1]queries!$A$2:$V$697,BD$1,FALSE)</f>
        <v>2</v>
      </c>
      <c r="BE562" s="3">
        <f>VLOOKUP($B562,[1]queries!$A$2:$V$697,BE$1,FALSE)</f>
        <v>3</v>
      </c>
      <c r="BF562" s="3">
        <f>VLOOKUP($B562,[1]queries!$A$2:$V$697,BF$1,FALSE)</f>
        <v>1</v>
      </c>
      <c r="BG562" s="3">
        <f>VLOOKUP($B562,[1]queries!$A$2:$V$697,BG$1,FALSE)</f>
        <v>1</v>
      </c>
      <c r="BH562" s="3">
        <f>VLOOKUP($B562,[1]queries!$A$2:$V$697,BH$1,FALSE)</f>
        <v>1</v>
      </c>
      <c r="BI562" s="3">
        <f>VLOOKUP($B562,[1]queries!$A$2:$V$697,BI$1,FALSE)</f>
        <v>0</v>
      </c>
      <c r="BJ562" s="3">
        <f>VLOOKUP($B562,[1]queries!$A$2:$V$697,BJ$1,FALSE)</f>
        <v>0</v>
      </c>
      <c r="BK562" s="3">
        <f>VLOOKUP($B562,[1]queries!$A$2:$V$697,BK$1,FALSE)</f>
        <v>0</v>
      </c>
      <c r="BL562" s="3">
        <f>VLOOKUP($B562,[1]queries!$A$2:$V$697,BL$1,FALSE)</f>
        <v>0</v>
      </c>
      <c r="BM562" s="3">
        <f>VLOOKUP($B562,[1]queries!$A$2:$V$697,BM$1,FALSE)</f>
        <v>0</v>
      </c>
      <c r="BN562" s="3">
        <f>VLOOKUP($B562,[1]queries!$A$2:$V$697,BN$1,FALSE)</f>
        <v>0</v>
      </c>
      <c r="BO562" s="3">
        <f>VLOOKUP($B562,[1]queries!$A$2:$V$697,BO$1,FALSE)</f>
        <v>0</v>
      </c>
      <c r="BP562" s="3">
        <f>VLOOKUP($B562,[1]queries!$A$2:$V$697,BP$1,FALSE)</f>
        <v>0</v>
      </c>
      <c r="BQ562" s="3">
        <f>VLOOKUP($B562,[1]queries!$A$2:$V$697,BQ$1,FALSE)</f>
        <v>5</v>
      </c>
      <c r="BR562" s="3">
        <f>VLOOKUP($B562,[1]queries!$A$2:$V$697,BR$1,FALSE)</f>
        <v>2</v>
      </c>
    </row>
    <row r="563" spans="1:70" x14ac:dyDescent="0.2">
      <c r="A563" s="1">
        <v>562</v>
      </c>
      <c r="B563" t="s">
        <v>615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0.33300000000000002</v>
      </c>
      <c r="J563">
        <v>0</v>
      </c>
      <c r="K563">
        <v>0</v>
      </c>
      <c r="L563">
        <v>1</v>
      </c>
      <c r="M563">
        <v>4</v>
      </c>
      <c r="N563">
        <v>904</v>
      </c>
      <c r="O563">
        <v>134</v>
      </c>
      <c r="P563">
        <v>1038</v>
      </c>
      <c r="Q563">
        <v>4535</v>
      </c>
      <c r="R563">
        <v>0.5</v>
      </c>
      <c r="S563">
        <v>0.5</v>
      </c>
      <c r="T563">
        <v>1</v>
      </c>
      <c r="U563">
        <v>1</v>
      </c>
      <c r="V563">
        <v>0.66700000000000004</v>
      </c>
      <c r="W563">
        <v>0.66700000000000004</v>
      </c>
      <c r="X563">
        <v>0.5</v>
      </c>
      <c r="Y563">
        <v>1</v>
      </c>
      <c r="Z563">
        <v>1</v>
      </c>
      <c r="AA563">
        <v>1</v>
      </c>
      <c r="AB563">
        <v>3</v>
      </c>
      <c r="AC563">
        <v>647</v>
      </c>
      <c r="AD563">
        <v>93</v>
      </c>
      <c r="AE563">
        <v>740</v>
      </c>
      <c r="AF563">
        <v>2842</v>
      </c>
      <c r="AG563">
        <v>0.5</v>
      </c>
      <c r="AH563">
        <v>0.5</v>
      </c>
      <c r="AI563">
        <v>1</v>
      </c>
      <c r="AJ563">
        <v>1</v>
      </c>
      <c r="AK563">
        <v>0.66700000000000004</v>
      </c>
      <c r="AL563">
        <v>0.66700000000000004</v>
      </c>
      <c r="AM563">
        <v>0.5</v>
      </c>
      <c r="AN563">
        <v>1</v>
      </c>
      <c r="AO563">
        <v>1</v>
      </c>
      <c r="AP563">
        <v>1</v>
      </c>
      <c r="AQ563">
        <v>3</v>
      </c>
      <c r="AR563">
        <v>692</v>
      </c>
      <c r="AS563">
        <v>174</v>
      </c>
      <c r="AT563">
        <v>866</v>
      </c>
      <c r="AU563">
        <v>2762</v>
      </c>
      <c r="AV563">
        <f t="shared" si="25"/>
        <v>0.77766666666666673</v>
      </c>
      <c r="AW563">
        <f t="shared" si="26"/>
        <v>0.72233333333333327</v>
      </c>
      <c r="AX563">
        <f t="shared" si="27"/>
        <v>0.72233333333333327</v>
      </c>
      <c r="AY563" s="3" t="str">
        <f>VLOOKUP($B563,[1]queries!$A$2:$V$697,AY$1,FALSE)</f>
        <v>imdb</v>
      </c>
      <c r="AZ563" s="3" t="str">
        <f>VLOOKUP($B563,[1]queries!$A$2:$V$697,AZ$1,FALSE)</f>
        <v>SELECT nationality FROM actor WHERE name  =  'Christoph Waltz';</v>
      </c>
      <c r="BA563" s="3" t="str">
        <f>VLOOKUP($B563,[1]queries!$A$2:$V$697,BA$1,FALSE)</f>
        <v>What is the nationality of the actor " Christoph Waltz " ?</v>
      </c>
      <c r="BB563" s="3">
        <f>VLOOKUP($B563,[1]queries!$A$2:$V$697,BB$1,FALSE)</f>
        <v>1</v>
      </c>
      <c r="BC563" s="3">
        <f>VLOOKUP($B563,[1]queries!$A$2:$V$697,BC$1,FALSE)</f>
        <v>1</v>
      </c>
      <c r="BD563" s="3">
        <f>VLOOKUP($B563,[1]queries!$A$2:$V$697,BD$1,FALSE)</f>
        <v>0</v>
      </c>
      <c r="BE563" s="3">
        <f>VLOOKUP($B563,[1]queries!$A$2:$V$697,BE$1,FALSE)</f>
        <v>1</v>
      </c>
      <c r="BF563" s="3">
        <f>VLOOKUP($B563,[1]queries!$A$2:$V$697,BF$1,FALSE)</f>
        <v>1</v>
      </c>
      <c r="BG563" s="3">
        <f>VLOOKUP($B563,[1]queries!$A$2:$V$697,BG$1,FALSE)</f>
        <v>0</v>
      </c>
      <c r="BH563" s="3">
        <f>VLOOKUP($B563,[1]queries!$A$2:$V$697,BH$1,FALSE)</f>
        <v>1</v>
      </c>
      <c r="BI563" s="3">
        <f>VLOOKUP($B563,[1]queries!$A$2:$V$697,BI$1,FALSE)</f>
        <v>0</v>
      </c>
      <c r="BJ563" s="3">
        <f>VLOOKUP($B563,[1]queries!$A$2:$V$697,BJ$1,FALSE)</f>
        <v>0</v>
      </c>
      <c r="BK563" s="3">
        <f>VLOOKUP($B563,[1]queries!$A$2:$V$697,BK$1,FALSE)</f>
        <v>0</v>
      </c>
      <c r="BL563" s="3">
        <f>VLOOKUP($B563,[1]queries!$A$2:$V$697,BL$1,FALSE)</f>
        <v>0</v>
      </c>
      <c r="BM563" s="3">
        <f>VLOOKUP($B563,[1]queries!$A$2:$V$697,BM$1,FALSE)</f>
        <v>0</v>
      </c>
      <c r="BN563" s="3">
        <f>VLOOKUP($B563,[1]queries!$A$2:$V$697,BN$1,FALSE)</f>
        <v>0</v>
      </c>
      <c r="BO563" s="3">
        <f>VLOOKUP($B563,[1]queries!$A$2:$V$697,BO$1,FALSE)</f>
        <v>0</v>
      </c>
      <c r="BP563" s="3">
        <f>VLOOKUP($B563,[1]queries!$A$2:$V$697,BP$1,FALSE)</f>
        <v>0</v>
      </c>
      <c r="BQ563" s="3" t="str">
        <f>VLOOKUP($B563,[1]queries!$A$2:$V$697,BQ$1,FALSE)</f>
        <v/>
      </c>
      <c r="BR563" s="3" t="str">
        <f>VLOOKUP($B563,[1]queries!$A$2:$V$697,BR$1,FALSE)</f>
        <v/>
      </c>
    </row>
    <row r="564" spans="1:70" x14ac:dyDescent="0.2">
      <c r="A564" s="1">
        <v>563</v>
      </c>
      <c r="B564" t="s">
        <v>616</v>
      </c>
      <c r="C564">
        <v>0.6</v>
      </c>
      <c r="D564">
        <v>0.6</v>
      </c>
      <c r="E564">
        <v>0.6</v>
      </c>
      <c r="F564">
        <v>0.6</v>
      </c>
      <c r="G564">
        <v>0.6</v>
      </c>
      <c r="H564">
        <v>0.6</v>
      </c>
      <c r="I564">
        <v>1</v>
      </c>
      <c r="J564">
        <v>0</v>
      </c>
      <c r="K564">
        <v>0</v>
      </c>
      <c r="L564">
        <v>0</v>
      </c>
      <c r="M564">
        <v>3</v>
      </c>
      <c r="N564">
        <v>945</v>
      </c>
      <c r="O564">
        <v>290</v>
      </c>
      <c r="P564">
        <v>1235</v>
      </c>
      <c r="Q564">
        <v>26993</v>
      </c>
      <c r="R564">
        <v>0.6</v>
      </c>
      <c r="S564">
        <v>0.6</v>
      </c>
      <c r="T564">
        <v>0.6</v>
      </c>
      <c r="U564">
        <v>0.6</v>
      </c>
      <c r="V564">
        <v>0.6</v>
      </c>
      <c r="W564">
        <v>0.6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499</v>
      </c>
      <c r="AD564">
        <v>113</v>
      </c>
      <c r="AE564">
        <v>612</v>
      </c>
      <c r="AF564">
        <v>22329</v>
      </c>
      <c r="AG564">
        <v>0.6</v>
      </c>
      <c r="AH564">
        <v>0.6</v>
      </c>
      <c r="AI564">
        <v>0.6</v>
      </c>
      <c r="AJ564">
        <v>0.6</v>
      </c>
      <c r="AK564">
        <v>0.6</v>
      </c>
      <c r="AL564">
        <v>0.6</v>
      </c>
      <c r="AM564">
        <v>1</v>
      </c>
      <c r="AN564">
        <v>0</v>
      </c>
      <c r="AO564">
        <v>0</v>
      </c>
      <c r="AP564">
        <v>0</v>
      </c>
      <c r="AQ564">
        <v>2</v>
      </c>
      <c r="AR564">
        <v>499</v>
      </c>
      <c r="AS564">
        <v>132</v>
      </c>
      <c r="AT564">
        <v>631</v>
      </c>
      <c r="AU564">
        <v>17637</v>
      </c>
      <c r="AV564">
        <f t="shared" si="25"/>
        <v>0.53333333333333333</v>
      </c>
      <c r="AW564">
        <f t="shared" si="26"/>
        <v>0.53333333333333333</v>
      </c>
      <c r="AX564">
        <f t="shared" si="27"/>
        <v>0.53333333333333333</v>
      </c>
      <c r="AY564" s="3" t="str">
        <f>VLOOKUP($B564,[1]queries!$A$2:$V$697,AY$1,FALSE)</f>
        <v>nobel_prize</v>
      </c>
      <c r="AZ564" s="3" t="str">
        <f>VLOOKUP($B564,[1]queries!$A$2:$V$697,AZ$1,FALSE)</f>
        <v>SELECT nobel_prize_laureate, nobel_prize, nobel_prize_year, nationality, birth_year FROM nobel_prize WHERE nobel_prize_laureate = 'Gunnar Myrdal' AND nobel_prize_year = 1974</v>
      </c>
      <c r="BA564" s="3" t="str">
        <f>VLOOKUP($B564,[1]queries!$A$2:$V$697,BA$1,FALSE)</f>
        <v>List the nobel_prize_laureate, nobel_prize, nobel_prize_year, nationality and birth_year of nobel_prizes WHERE nobel_prize_laureate is equal to Gunnar Myrdal and nobel_prize_year is equal to 1974</v>
      </c>
      <c r="BB564" s="3">
        <f>VLOOKUP($B564,[1]queries!$A$2:$V$697,BB$1,FALSE)</f>
        <v>1</v>
      </c>
      <c r="BC564" s="3">
        <f>VLOOKUP($B564,[1]queries!$A$2:$V$697,BC$1,FALSE)</f>
        <v>5</v>
      </c>
      <c r="BD564" s="3">
        <f>VLOOKUP($B564,[1]queries!$A$2:$V$697,BD$1,FALSE)</f>
        <v>2</v>
      </c>
      <c r="BE564" s="3">
        <f>VLOOKUP($B564,[1]queries!$A$2:$V$697,BE$1,FALSE)</f>
        <v>3</v>
      </c>
      <c r="BF564" s="3">
        <f>VLOOKUP($B564,[1]queries!$A$2:$V$697,BF$1,FALSE)</f>
        <v>1</v>
      </c>
      <c r="BG564" s="3">
        <f>VLOOKUP($B564,[1]queries!$A$2:$V$697,BG$1,FALSE)</f>
        <v>1</v>
      </c>
      <c r="BH564" s="3">
        <f>VLOOKUP($B564,[1]queries!$A$2:$V$697,BH$1,FALSE)</f>
        <v>1</v>
      </c>
      <c r="BI564" s="3">
        <f>VLOOKUP($B564,[1]queries!$A$2:$V$697,BI$1,FALSE)</f>
        <v>0</v>
      </c>
      <c r="BJ564" s="3">
        <f>VLOOKUP($B564,[1]queries!$A$2:$V$697,BJ$1,FALSE)</f>
        <v>0</v>
      </c>
      <c r="BK564" s="3">
        <f>VLOOKUP($B564,[1]queries!$A$2:$V$697,BK$1,FALSE)</f>
        <v>0</v>
      </c>
      <c r="BL564" s="3">
        <f>VLOOKUP($B564,[1]queries!$A$2:$V$697,BL$1,FALSE)</f>
        <v>0</v>
      </c>
      <c r="BM564" s="3">
        <f>VLOOKUP($B564,[1]queries!$A$2:$V$697,BM$1,FALSE)</f>
        <v>0</v>
      </c>
      <c r="BN564" s="3">
        <f>VLOOKUP($B564,[1]queries!$A$2:$V$697,BN$1,FALSE)</f>
        <v>0</v>
      </c>
      <c r="BO564" s="3">
        <f>VLOOKUP($B564,[1]queries!$A$2:$V$697,BO$1,FALSE)</f>
        <v>0</v>
      </c>
      <c r="BP564" s="3">
        <f>VLOOKUP($B564,[1]queries!$A$2:$V$697,BP$1,FALSE)</f>
        <v>0</v>
      </c>
      <c r="BQ564" s="3">
        <f>VLOOKUP($B564,[1]queries!$A$2:$V$697,BQ$1,FALSE)</f>
        <v>5</v>
      </c>
      <c r="BR564" s="3">
        <f>VLOOKUP($B564,[1]queries!$A$2:$V$697,BR$1,FALSE)</f>
        <v>2</v>
      </c>
    </row>
    <row r="565" spans="1:70" x14ac:dyDescent="0.2">
      <c r="A565" s="1">
        <v>564</v>
      </c>
      <c r="B565" t="s">
        <v>617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</v>
      </c>
      <c r="N565">
        <v>313</v>
      </c>
      <c r="O565">
        <v>51</v>
      </c>
      <c r="P565">
        <v>364</v>
      </c>
      <c r="Q565">
        <v>2054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357</v>
      </c>
      <c r="AD565">
        <v>51</v>
      </c>
      <c r="AE565">
        <v>408</v>
      </c>
      <c r="AF565">
        <v>3029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2</v>
      </c>
      <c r="AR565">
        <v>345</v>
      </c>
      <c r="AS565">
        <v>25</v>
      </c>
      <c r="AT565">
        <v>370</v>
      </c>
      <c r="AU565">
        <v>1429</v>
      </c>
      <c r="AV565">
        <f t="shared" si="25"/>
        <v>1</v>
      </c>
      <c r="AW565">
        <f t="shared" si="26"/>
        <v>1</v>
      </c>
      <c r="AX565">
        <f t="shared" si="27"/>
        <v>1</v>
      </c>
      <c r="AY565" s="3" t="str">
        <f>VLOOKUP($B565,[1]queries!$A$2:$V$697,AY$1,FALSE)</f>
        <v>imdb</v>
      </c>
      <c r="AZ565" s="3" t="str">
        <f>VLOOKUP($B565,[1]queries!$A$2:$V$697,AZ$1,FALSE)</f>
        <v>SELECT birth_year FROM actor WHERE name  =  'Kevin Spacey';</v>
      </c>
      <c r="BA565" s="3" t="str">
        <f>VLOOKUP($B565,[1]queries!$A$2:$V$697,BA$1,FALSE)</f>
        <v>In what year was " Kevin Spacey " born ?</v>
      </c>
      <c r="BB565" s="3">
        <f>VLOOKUP($B565,[1]queries!$A$2:$V$697,BB$1,FALSE)</f>
        <v>1</v>
      </c>
      <c r="BC565" s="3">
        <f>VLOOKUP($B565,[1]queries!$A$2:$V$697,BC$1,FALSE)</f>
        <v>1</v>
      </c>
      <c r="BD565" s="3">
        <f>VLOOKUP($B565,[1]queries!$A$2:$V$697,BD$1,FALSE)</f>
        <v>1</v>
      </c>
      <c r="BE565" s="3">
        <f>VLOOKUP($B565,[1]queries!$A$2:$V$697,BE$1,FALSE)</f>
        <v>0</v>
      </c>
      <c r="BF565" s="3">
        <f>VLOOKUP($B565,[1]queries!$A$2:$V$697,BF$1,FALSE)</f>
        <v>1</v>
      </c>
      <c r="BG565" s="3">
        <f>VLOOKUP($B565,[1]queries!$A$2:$V$697,BG$1,FALSE)</f>
        <v>0</v>
      </c>
      <c r="BH565" s="3">
        <f>VLOOKUP($B565,[1]queries!$A$2:$V$697,BH$1,FALSE)</f>
        <v>1</v>
      </c>
      <c r="BI565" s="3">
        <f>VLOOKUP($B565,[1]queries!$A$2:$V$697,BI$1,FALSE)</f>
        <v>0</v>
      </c>
      <c r="BJ565" s="3">
        <f>VLOOKUP($B565,[1]queries!$A$2:$V$697,BJ$1,FALSE)</f>
        <v>0</v>
      </c>
      <c r="BK565" s="3">
        <f>VLOOKUP($B565,[1]queries!$A$2:$V$697,BK$1,FALSE)</f>
        <v>0</v>
      </c>
      <c r="BL565" s="3">
        <f>VLOOKUP($B565,[1]queries!$A$2:$V$697,BL$1,FALSE)</f>
        <v>0</v>
      </c>
      <c r="BM565" s="3">
        <f>VLOOKUP($B565,[1]queries!$A$2:$V$697,BM$1,FALSE)</f>
        <v>0</v>
      </c>
      <c r="BN565" s="3">
        <f>VLOOKUP($B565,[1]queries!$A$2:$V$697,BN$1,FALSE)</f>
        <v>0</v>
      </c>
      <c r="BO565" s="3">
        <f>VLOOKUP($B565,[1]queries!$A$2:$V$697,BO$1,FALSE)</f>
        <v>0</v>
      </c>
      <c r="BP565" s="3">
        <f>VLOOKUP($B565,[1]queries!$A$2:$V$697,BP$1,FALSE)</f>
        <v>0</v>
      </c>
      <c r="BQ565" s="3" t="str">
        <f>VLOOKUP($B565,[1]queries!$A$2:$V$697,BQ$1,FALSE)</f>
        <v/>
      </c>
      <c r="BR565" s="3" t="str">
        <f>VLOOKUP($B565,[1]queries!$A$2:$V$697,BR$1,FALSE)</f>
        <v/>
      </c>
    </row>
    <row r="566" spans="1:70" x14ac:dyDescent="0.2">
      <c r="A566" s="1">
        <v>565</v>
      </c>
      <c r="B566" t="s">
        <v>618</v>
      </c>
      <c r="C566">
        <v>0.6</v>
      </c>
      <c r="D566">
        <v>0.6</v>
      </c>
      <c r="E566">
        <v>0.6</v>
      </c>
      <c r="F566">
        <v>0.6</v>
      </c>
      <c r="G566">
        <v>0.6</v>
      </c>
      <c r="H566">
        <v>0.6</v>
      </c>
      <c r="I566">
        <v>1</v>
      </c>
      <c r="J566">
        <v>0</v>
      </c>
      <c r="K566">
        <v>0</v>
      </c>
      <c r="L566">
        <v>0</v>
      </c>
      <c r="M566">
        <v>3</v>
      </c>
      <c r="N566">
        <v>957</v>
      </c>
      <c r="O566">
        <v>261</v>
      </c>
      <c r="P566">
        <v>1218</v>
      </c>
      <c r="Q566">
        <v>23486</v>
      </c>
      <c r="R566">
        <v>0.6</v>
      </c>
      <c r="S566">
        <v>0.6</v>
      </c>
      <c r="T566">
        <v>0.6</v>
      </c>
      <c r="U566">
        <v>0.6</v>
      </c>
      <c r="V566">
        <v>0.6</v>
      </c>
      <c r="W566">
        <v>0.6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500</v>
      </c>
      <c r="AD566">
        <v>111</v>
      </c>
      <c r="AE566">
        <v>611</v>
      </c>
      <c r="AF566">
        <v>17309</v>
      </c>
      <c r="AG566">
        <v>0.6</v>
      </c>
      <c r="AH566">
        <v>0.6</v>
      </c>
      <c r="AI566">
        <v>0.6</v>
      </c>
      <c r="AJ566">
        <v>0.6</v>
      </c>
      <c r="AK566">
        <v>0.6</v>
      </c>
      <c r="AL566">
        <v>0.6</v>
      </c>
      <c r="AM566">
        <v>1</v>
      </c>
      <c r="AN566">
        <v>0</v>
      </c>
      <c r="AO566">
        <v>0</v>
      </c>
      <c r="AP566">
        <v>0</v>
      </c>
      <c r="AQ566">
        <v>2</v>
      </c>
      <c r="AR566">
        <v>501</v>
      </c>
      <c r="AS566">
        <v>136</v>
      </c>
      <c r="AT566">
        <v>637</v>
      </c>
      <c r="AU566">
        <v>19134</v>
      </c>
      <c r="AV566">
        <f t="shared" si="25"/>
        <v>0.53333333333333333</v>
      </c>
      <c r="AW566">
        <f t="shared" si="26"/>
        <v>0.53333333333333333</v>
      </c>
      <c r="AX566">
        <f t="shared" si="27"/>
        <v>0.53333333333333333</v>
      </c>
      <c r="AY566" s="3" t="str">
        <f>VLOOKUP($B566,[1]queries!$A$2:$V$697,AY$1,FALSE)</f>
        <v>nobel_prize</v>
      </c>
      <c r="AZ566" s="3" t="str">
        <f>VLOOKUP($B566,[1]queries!$A$2:$V$697,AZ$1,FALSE)</f>
        <v>SELECT nobel_prize_laureate, nobel_prize, nobel_prize_year, nationality, birth_year FROM nobel_prize WHERE nobel_prize_laureate = 'Tjalling Koopmans' AND nobel_prize_year = 1975</v>
      </c>
      <c r="BA566" s="3" t="str">
        <f>VLOOKUP($B566,[1]queries!$A$2:$V$697,BA$1,FALSE)</f>
        <v>List the nobel_prize_laureate, nobel_prize, nobel_prize_year, nationality and birth_year of nobel_prizes WHERE nobel_prize_laureate is equal to Tjalling Koopmans and nobel_prize_year is equal to 1975</v>
      </c>
      <c r="BB566" s="3">
        <f>VLOOKUP($B566,[1]queries!$A$2:$V$697,BB$1,FALSE)</f>
        <v>1</v>
      </c>
      <c r="BC566" s="3">
        <f>VLOOKUP($B566,[1]queries!$A$2:$V$697,BC$1,FALSE)</f>
        <v>5</v>
      </c>
      <c r="BD566" s="3">
        <f>VLOOKUP($B566,[1]queries!$A$2:$V$697,BD$1,FALSE)</f>
        <v>2</v>
      </c>
      <c r="BE566" s="3">
        <f>VLOOKUP($B566,[1]queries!$A$2:$V$697,BE$1,FALSE)</f>
        <v>3</v>
      </c>
      <c r="BF566" s="3">
        <f>VLOOKUP($B566,[1]queries!$A$2:$V$697,BF$1,FALSE)</f>
        <v>1</v>
      </c>
      <c r="BG566" s="3">
        <f>VLOOKUP($B566,[1]queries!$A$2:$V$697,BG$1,FALSE)</f>
        <v>1</v>
      </c>
      <c r="BH566" s="3">
        <f>VLOOKUP($B566,[1]queries!$A$2:$V$697,BH$1,FALSE)</f>
        <v>1</v>
      </c>
      <c r="BI566" s="3">
        <f>VLOOKUP($B566,[1]queries!$A$2:$V$697,BI$1,FALSE)</f>
        <v>0</v>
      </c>
      <c r="BJ566" s="3">
        <f>VLOOKUP($B566,[1]queries!$A$2:$V$697,BJ$1,FALSE)</f>
        <v>0</v>
      </c>
      <c r="BK566" s="3">
        <f>VLOOKUP($B566,[1]queries!$A$2:$V$697,BK$1,FALSE)</f>
        <v>0</v>
      </c>
      <c r="BL566" s="3">
        <f>VLOOKUP($B566,[1]queries!$A$2:$V$697,BL$1,FALSE)</f>
        <v>0</v>
      </c>
      <c r="BM566" s="3">
        <f>VLOOKUP($B566,[1]queries!$A$2:$V$697,BM$1,FALSE)</f>
        <v>0</v>
      </c>
      <c r="BN566" s="3">
        <f>VLOOKUP($B566,[1]queries!$A$2:$V$697,BN$1,FALSE)</f>
        <v>0</v>
      </c>
      <c r="BO566" s="3">
        <f>VLOOKUP($B566,[1]queries!$A$2:$V$697,BO$1,FALSE)</f>
        <v>0</v>
      </c>
      <c r="BP566" s="3">
        <f>VLOOKUP($B566,[1]queries!$A$2:$V$697,BP$1,FALSE)</f>
        <v>0</v>
      </c>
      <c r="BQ566" s="3">
        <f>VLOOKUP($B566,[1]queries!$A$2:$V$697,BQ$1,FALSE)</f>
        <v>5</v>
      </c>
      <c r="BR566" s="3">
        <f>VLOOKUP($B566,[1]queries!$A$2:$V$697,BR$1,FALSE)</f>
        <v>2</v>
      </c>
    </row>
    <row r="567" spans="1:70" x14ac:dyDescent="0.2">
      <c r="A567" s="1">
        <v>566</v>
      </c>
      <c r="B567" t="s">
        <v>619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314</v>
      </c>
      <c r="O567">
        <v>52</v>
      </c>
      <c r="P567">
        <v>366</v>
      </c>
      <c r="Q567">
        <v>3084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2</v>
      </c>
      <c r="AC567">
        <v>356</v>
      </c>
      <c r="AD567">
        <v>50</v>
      </c>
      <c r="AE567">
        <v>406</v>
      </c>
      <c r="AF567">
        <v>3904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2</v>
      </c>
      <c r="AR567">
        <v>371</v>
      </c>
      <c r="AS567">
        <v>58</v>
      </c>
      <c r="AT567">
        <v>429</v>
      </c>
      <c r="AU567">
        <v>3932</v>
      </c>
      <c r="AV567">
        <f t="shared" si="25"/>
        <v>0.33333333333333331</v>
      </c>
      <c r="AW567">
        <f t="shared" si="26"/>
        <v>0.33333333333333331</v>
      </c>
      <c r="AX567">
        <f t="shared" si="27"/>
        <v>0.33333333333333331</v>
      </c>
      <c r="AY567" s="3" t="str">
        <f>VLOOKUP($B567,[1]queries!$A$2:$V$697,AY$1,FALSE)</f>
        <v>imdb</v>
      </c>
      <c r="AZ567" s="3" t="str">
        <f>VLOOKUP($B567,[1]queries!$A$2:$V$697,AZ$1,FALSE)</f>
        <v>SELECT birth_city FROM director WHERE name  =  'Kevin Spacey';</v>
      </c>
      <c r="BA567" s="3" t="str">
        <f>VLOOKUP($B567,[1]queries!$A$2:$V$697,BA$1,FALSE)</f>
        <v>In what city was " Kevin Spacey " born ?</v>
      </c>
      <c r="BB567" s="3">
        <f>VLOOKUP($B567,[1]queries!$A$2:$V$697,BB$1,FALSE)</f>
        <v>1</v>
      </c>
      <c r="BC567" s="3">
        <f>VLOOKUP($B567,[1]queries!$A$2:$V$697,BC$1,FALSE)</f>
        <v>1</v>
      </c>
      <c r="BD567" s="3">
        <f>VLOOKUP($B567,[1]queries!$A$2:$V$697,BD$1,FALSE)</f>
        <v>0</v>
      </c>
      <c r="BE567" s="3">
        <f>VLOOKUP($B567,[1]queries!$A$2:$V$697,BE$1,FALSE)</f>
        <v>1</v>
      </c>
      <c r="BF567" s="3">
        <f>VLOOKUP($B567,[1]queries!$A$2:$V$697,BF$1,FALSE)</f>
        <v>1</v>
      </c>
      <c r="BG567" s="3">
        <f>VLOOKUP($B567,[1]queries!$A$2:$V$697,BG$1,FALSE)</f>
        <v>0</v>
      </c>
      <c r="BH567" s="3">
        <f>VLOOKUP($B567,[1]queries!$A$2:$V$697,BH$1,FALSE)</f>
        <v>1</v>
      </c>
      <c r="BI567" s="3">
        <f>VLOOKUP($B567,[1]queries!$A$2:$V$697,BI$1,FALSE)</f>
        <v>0</v>
      </c>
      <c r="BJ567" s="3">
        <f>VLOOKUP($B567,[1]queries!$A$2:$V$697,BJ$1,FALSE)</f>
        <v>0</v>
      </c>
      <c r="BK567" s="3">
        <f>VLOOKUP($B567,[1]queries!$A$2:$V$697,BK$1,FALSE)</f>
        <v>0</v>
      </c>
      <c r="BL567" s="3">
        <f>VLOOKUP($B567,[1]queries!$A$2:$V$697,BL$1,FALSE)</f>
        <v>0</v>
      </c>
      <c r="BM567" s="3">
        <f>VLOOKUP($B567,[1]queries!$A$2:$V$697,BM$1,FALSE)</f>
        <v>0</v>
      </c>
      <c r="BN567" s="3">
        <f>VLOOKUP($B567,[1]queries!$A$2:$V$697,BN$1,FALSE)</f>
        <v>0</v>
      </c>
      <c r="BO567" s="3">
        <f>VLOOKUP($B567,[1]queries!$A$2:$V$697,BO$1,FALSE)</f>
        <v>0</v>
      </c>
      <c r="BP567" s="3">
        <f>VLOOKUP($B567,[1]queries!$A$2:$V$697,BP$1,FALSE)</f>
        <v>0</v>
      </c>
      <c r="BQ567" s="3" t="str">
        <f>VLOOKUP($B567,[1]queries!$A$2:$V$697,BQ$1,FALSE)</f>
        <v/>
      </c>
      <c r="BR567" s="3" t="str">
        <f>VLOOKUP($B567,[1]queries!$A$2:$V$697,BR$1,FALSE)</f>
        <v/>
      </c>
    </row>
    <row r="568" spans="1:70" x14ac:dyDescent="0.2">
      <c r="A568" s="1">
        <v>567</v>
      </c>
      <c r="B568" t="s">
        <v>620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311</v>
      </c>
      <c r="O568">
        <v>50</v>
      </c>
      <c r="P568">
        <v>361</v>
      </c>
      <c r="Q568">
        <v>3115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0.5</v>
      </c>
      <c r="Y568">
        <v>1</v>
      </c>
      <c r="Z568">
        <v>1</v>
      </c>
      <c r="AA568">
        <v>1</v>
      </c>
      <c r="AB568">
        <v>2</v>
      </c>
      <c r="AC568">
        <v>429</v>
      </c>
      <c r="AD568">
        <v>168</v>
      </c>
      <c r="AE568">
        <v>597</v>
      </c>
      <c r="AF568">
        <v>2793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343</v>
      </c>
      <c r="AS568">
        <v>30</v>
      </c>
      <c r="AT568">
        <v>373</v>
      </c>
      <c r="AU568">
        <v>5030</v>
      </c>
      <c r="AV568">
        <f t="shared" si="25"/>
        <v>1</v>
      </c>
      <c r="AW568">
        <f t="shared" si="26"/>
        <v>0.83333333333333337</v>
      </c>
      <c r="AX568">
        <f t="shared" si="27"/>
        <v>1</v>
      </c>
      <c r="AY568" s="3" t="str">
        <f>VLOOKUP($B568,[1]queries!$A$2:$V$697,AY$1,FALSE)</f>
        <v>imdb</v>
      </c>
      <c r="AZ568" s="3" t="str">
        <f>VLOOKUP($B568,[1]queries!$A$2:$V$697,AZ$1,FALSE)</f>
        <v>SELECT nationality FROM director WHERE name  =  'Kevin Spacey';</v>
      </c>
      <c r="BA568" s="3" t="str">
        <f>VLOOKUP($B568,[1]queries!$A$2:$V$697,BA$1,FALSE)</f>
        <v>What is the nationality of " Kevin Spacey " ?</v>
      </c>
      <c r="BB568" s="3">
        <f>VLOOKUP($B568,[1]queries!$A$2:$V$697,BB$1,FALSE)</f>
        <v>1</v>
      </c>
      <c r="BC568" s="3">
        <f>VLOOKUP($B568,[1]queries!$A$2:$V$697,BC$1,FALSE)</f>
        <v>1</v>
      </c>
      <c r="BD568" s="3">
        <f>VLOOKUP($B568,[1]queries!$A$2:$V$697,BD$1,FALSE)</f>
        <v>0</v>
      </c>
      <c r="BE568" s="3">
        <f>VLOOKUP($B568,[1]queries!$A$2:$V$697,BE$1,FALSE)</f>
        <v>1</v>
      </c>
      <c r="BF568" s="3">
        <f>VLOOKUP($B568,[1]queries!$A$2:$V$697,BF$1,FALSE)</f>
        <v>1</v>
      </c>
      <c r="BG568" s="3">
        <f>VLOOKUP($B568,[1]queries!$A$2:$V$697,BG$1,FALSE)</f>
        <v>0</v>
      </c>
      <c r="BH568" s="3">
        <f>VLOOKUP($B568,[1]queries!$A$2:$V$697,BH$1,FALSE)</f>
        <v>1</v>
      </c>
      <c r="BI568" s="3">
        <f>VLOOKUP($B568,[1]queries!$A$2:$V$697,BI$1,FALSE)</f>
        <v>0</v>
      </c>
      <c r="BJ568" s="3">
        <f>VLOOKUP($B568,[1]queries!$A$2:$V$697,BJ$1,FALSE)</f>
        <v>0</v>
      </c>
      <c r="BK568" s="3">
        <f>VLOOKUP($B568,[1]queries!$A$2:$V$697,BK$1,FALSE)</f>
        <v>0</v>
      </c>
      <c r="BL568" s="3">
        <f>VLOOKUP($B568,[1]queries!$A$2:$V$697,BL$1,FALSE)</f>
        <v>0</v>
      </c>
      <c r="BM568" s="3">
        <f>VLOOKUP($B568,[1]queries!$A$2:$V$697,BM$1,FALSE)</f>
        <v>0</v>
      </c>
      <c r="BN568" s="3">
        <f>VLOOKUP($B568,[1]queries!$A$2:$V$697,BN$1,FALSE)</f>
        <v>0</v>
      </c>
      <c r="BO568" s="3">
        <f>VLOOKUP($B568,[1]queries!$A$2:$V$697,BO$1,FALSE)</f>
        <v>0</v>
      </c>
      <c r="BP568" s="3">
        <f>VLOOKUP($B568,[1]queries!$A$2:$V$697,BP$1,FALSE)</f>
        <v>0</v>
      </c>
      <c r="BQ568" s="3" t="str">
        <f>VLOOKUP($B568,[1]queries!$A$2:$V$697,BQ$1,FALSE)</f>
        <v/>
      </c>
      <c r="BR568" s="3" t="str">
        <f>VLOOKUP($B568,[1]queries!$A$2:$V$697,BR$1,FALSE)</f>
        <v/>
      </c>
    </row>
    <row r="569" spans="1:70" x14ac:dyDescent="0.2">
      <c r="A569" s="1">
        <v>568</v>
      </c>
      <c r="B569" t="s">
        <v>621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2</v>
      </c>
      <c r="AC569">
        <v>318</v>
      </c>
      <c r="AD569">
        <v>58</v>
      </c>
      <c r="AE569">
        <v>376</v>
      </c>
      <c r="AF569">
        <v>1278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2</v>
      </c>
      <c r="AR569">
        <v>417</v>
      </c>
      <c r="AS569">
        <v>43</v>
      </c>
      <c r="AT569">
        <v>460</v>
      </c>
      <c r="AU569">
        <v>3838</v>
      </c>
      <c r="AV569" t="str">
        <f t="shared" si="25"/>
        <v/>
      </c>
      <c r="AW569">
        <f t="shared" si="26"/>
        <v>0.33333333333333331</v>
      </c>
      <c r="AX569">
        <f t="shared" si="27"/>
        <v>0.33333333333333331</v>
      </c>
      <c r="AY569" s="3" t="str">
        <f>VLOOKUP($B569,[1]queries!$A$2:$V$697,AY$1,FALSE)</f>
        <v>imdb</v>
      </c>
      <c r="AZ569" s="3" t="str">
        <f>VLOOKUP($B569,[1]queries!$A$2:$V$697,AZ$1,FALSE)</f>
        <v>SELECT t1.name FROM "cast" AS t2 JOIN actor AS t1 ON t2.aid  =  t1.aid JOIN movie AS t3 ON t3.mid  =  t2.msid WHERE t2.role  =  'Alan Turing' AND t3.title  =  'The Imitation Game';</v>
      </c>
      <c r="BA569" s="3" t="str">
        <f>VLOOKUP($B569,[1]queries!$A$2:$V$697,BA$1,FALSE)</f>
        <v>Who was the actor that played " Alan Turing " in the movie " The Imitation Game " ?</v>
      </c>
      <c r="BB569" s="3">
        <f>VLOOKUP($B569,[1]queries!$A$2:$V$697,BB$1,FALSE)</f>
        <v>1</v>
      </c>
      <c r="BC569" s="3">
        <f>VLOOKUP($B569,[1]queries!$A$2:$V$697,BC$1,FALSE)</f>
        <v>1</v>
      </c>
      <c r="BD569" s="3">
        <f>VLOOKUP($B569,[1]queries!$A$2:$V$697,BD$1,FALSE)</f>
        <v>0</v>
      </c>
      <c r="BE569" s="3">
        <f>VLOOKUP($B569,[1]queries!$A$2:$V$697,BE$1,FALSE)</f>
        <v>1</v>
      </c>
      <c r="BF569" s="3">
        <f>VLOOKUP($B569,[1]queries!$A$2:$V$697,BF$1,FALSE)</f>
        <v>3</v>
      </c>
      <c r="BG569" s="3">
        <f>VLOOKUP($B569,[1]queries!$A$2:$V$697,BG$1,FALSE)</f>
        <v>0</v>
      </c>
      <c r="BH569" s="3">
        <f>VLOOKUP($B569,[1]queries!$A$2:$V$697,BH$1,FALSE)</f>
        <v>4</v>
      </c>
      <c r="BI569" s="3">
        <f>VLOOKUP($B569,[1]queries!$A$2:$V$697,BI$1,FALSE)</f>
        <v>0</v>
      </c>
      <c r="BJ569" s="3">
        <f>VLOOKUP($B569,[1]queries!$A$2:$V$697,BJ$1,FALSE)</f>
        <v>2</v>
      </c>
      <c r="BK569" s="3">
        <f>VLOOKUP($B569,[1]queries!$A$2:$V$697,BK$1,FALSE)</f>
        <v>0</v>
      </c>
      <c r="BL569" s="3">
        <f>VLOOKUP($B569,[1]queries!$A$2:$V$697,BL$1,FALSE)</f>
        <v>0</v>
      </c>
      <c r="BM569" s="3">
        <f>VLOOKUP($B569,[1]queries!$A$2:$V$697,BM$1,FALSE)</f>
        <v>0</v>
      </c>
      <c r="BN569" s="3">
        <f>VLOOKUP($B569,[1]queries!$A$2:$V$697,BN$1,FALSE)</f>
        <v>0</v>
      </c>
      <c r="BO569" s="3">
        <f>VLOOKUP($B569,[1]queries!$A$2:$V$697,BO$1,FALSE)</f>
        <v>0</v>
      </c>
      <c r="BP569" s="3">
        <f>VLOOKUP($B569,[1]queries!$A$2:$V$697,BP$1,FALSE)</f>
        <v>0</v>
      </c>
      <c r="BQ569" s="3" t="str">
        <f>VLOOKUP($B569,[1]queries!$A$2:$V$697,BQ$1,FALSE)</f>
        <v/>
      </c>
      <c r="BR569" s="3" t="str">
        <f>VLOOKUP($B569,[1]queries!$A$2:$V$697,BR$1,FALSE)</f>
        <v/>
      </c>
    </row>
    <row r="570" spans="1:70" x14ac:dyDescent="0.2">
      <c r="A570" s="1">
        <v>569</v>
      </c>
      <c r="B570" t="s">
        <v>622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0.254</v>
      </c>
      <c r="Y570">
        <v>0</v>
      </c>
      <c r="Z570">
        <v>0</v>
      </c>
      <c r="AA570">
        <v>0</v>
      </c>
      <c r="AB570">
        <v>4</v>
      </c>
      <c r="AC570">
        <v>1978</v>
      </c>
      <c r="AD570">
        <v>1043</v>
      </c>
      <c r="AE570">
        <v>3021</v>
      </c>
      <c r="AF570">
        <v>9051</v>
      </c>
      <c r="AG570">
        <v>1</v>
      </c>
      <c r="AH570">
        <v>1</v>
      </c>
      <c r="AI570">
        <v>0.32800000000000001</v>
      </c>
      <c r="AJ570">
        <v>0.32800000000000001</v>
      </c>
      <c r="AK570">
        <v>0.49399999999999999</v>
      </c>
      <c r="AL570">
        <v>0.49399999999999999</v>
      </c>
      <c r="AM570">
        <v>0.32200000000000001</v>
      </c>
      <c r="AN570">
        <v>0.31</v>
      </c>
      <c r="AO570">
        <v>0.31</v>
      </c>
      <c r="AP570">
        <v>0.32200000000000001</v>
      </c>
      <c r="AQ570">
        <v>3</v>
      </c>
      <c r="AR570">
        <v>847</v>
      </c>
      <c r="AS570">
        <v>246</v>
      </c>
      <c r="AT570">
        <v>1093</v>
      </c>
      <c r="AU570">
        <v>3641</v>
      </c>
      <c r="AV570" t="str">
        <f t="shared" si="25"/>
        <v/>
      </c>
      <c r="AW570">
        <f t="shared" si="26"/>
        <v>8.4666666666666668E-2</v>
      </c>
      <c r="AX570">
        <f t="shared" si="27"/>
        <v>0.37933333333333336</v>
      </c>
      <c r="AY570" s="3" t="str">
        <f>VLOOKUP($B570,[1]queries!$A$2:$V$697,AY$1,FALSE)</f>
        <v>imdb</v>
      </c>
      <c r="AZ570" s="3" t="str">
        <f>VLOOKUP($B570,[1]queries!$A$2:$V$697,AZ$1,FALSE)</f>
        <v>SELECT t3.title FROM director AS t2 JOIN directed_by AS t1 ON t2.did  =  t1.did JOIN movie AS t3 ON t3.mid  =  t1.msid WHERE t2.name  =  'Alfred Hitchcock';</v>
      </c>
      <c r="BA570" s="3" t="str">
        <f>VLOOKUP($B570,[1]queries!$A$2:$V$697,BA$1,FALSE)</f>
        <v>Which movies did " Alfred Hitchcock " direct ?</v>
      </c>
      <c r="BB570" s="3">
        <f>VLOOKUP($B570,[1]queries!$A$2:$V$697,BB$1,FALSE)</f>
        <v>59</v>
      </c>
      <c r="BC570" s="3">
        <f>VLOOKUP($B570,[1]queries!$A$2:$V$697,BC$1,FALSE)</f>
        <v>1</v>
      </c>
      <c r="BD570" s="3">
        <f>VLOOKUP($B570,[1]queries!$A$2:$V$697,BD$1,FALSE)</f>
        <v>0</v>
      </c>
      <c r="BE570" s="3">
        <f>VLOOKUP($B570,[1]queries!$A$2:$V$697,BE$1,FALSE)</f>
        <v>1</v>
      </c>
      <c r="BF570" s="3">
        <f>VLOOKUP($B570,[1]queries!$A$2:$V$697,BF$1,FALSE)</f>
        <v>3</v>
      </c>
      <c r="BG570" s="3">
        <f>VLOOKUP($B570,[1]queries!$A$2:$V$697,BG$1,FALSE)</f>
        <v>0</v>
      </c>
      <c r="BH570" s="3">
        <f>VLOOKUP($B570,[1]queries!$A$2:$V$697,BH$1,FALSE)</f>
        <v>3</v>
      </c>
      <c r="BI570" s="3">
        <f>VLOOKUP($B570,[1]queries!$A$2:$V$697,BI$1,FALSE)</f>
        <v>0</v>
      </c>
      <c r="BJ570" s="3">
        <f>VLOOKUP($B570,[1]queries!$A$2:$V$697,BJ$1,FALSE)</f>
        <v>2</v>
      </c>
      <c r="BK570" s="3">
        <f>VLOOKUP($B570,[1]queries!$A$2:$V$697,BK$1,FALSE)</f>
        <v>0</v>
      </c>
      <c r="BL570" s="3">
        <f>VLOOKUP($B570,[1]queries!$A$2:$V$697,BL$1,FALSE)</f>
        <v>0</v>
      </c>
      <c r="BM570" s="3">
        <f>VLOOKUP($B570,[1]queries!$A$2:$V$697,BM$1,FALSE)</f>
        <v>0</v>
      </c>
      <c r="BN570" s="3">
        <f>VLOOKUP($B570,[1]queries!$A$2:$V$697,BN$1,FALSE)</f>
        <v>0</v>
      </c>
      <c r="BO570" s="3">
        <f>VLOOKUP($B570,[1]queries!$A$2:$V$697,BO$1,FALSE)</f>
        <v>0</v>
      </c>
      <c r="BP570" s="3">
        <f>VLOOKUP($B570,[1]queries!$A$2:$V$697,BP$1,FALSE)</f>
        <v>0</v>
      </c>
      <c r="BQ570" s="3" t="str">
        <f>VLOOKUP($B570,[1]queries!$A$2:$V$697,BQ$1,FALSE)</f>
        <v/>
      </c>
      <c r="BR570" s="3" t="str">
        <f>VLOOKUP($B570,[1]queries!$A$2:$V$697,BR$1,FALSE)</f>
        <v/>
      </c>
    </row>
    <row r="571" spans="1:70" x14ac:dyDescent="0.2">
      <c r="A571" s="1">
        <v>570</v>
      </c>
      <c r="B571" t="s">
        <v>623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0.33300000000000002</v>
      </c>
      <c r="Y571">
        <v>0</v>
      </c>
      <c r="Z571">
        <v>0</v>
      </c>
      <c r="AA571">
        <v>0</v>
      </c>
      <c r="AB571">
        <v>4</v>
      </c>
      <c r="AC571">
        <v>902</v>
      </c>
      <c r="AD571">
        <v>153</v>
      </c>
      <c r="AE571">
        <v>1055</v>
      </c>
      <c r="AF571">
        <v>2968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0.5</v>
      </c>
      <c r="AN571">
        <v>0</v>
      </c>
      <c r="AO571">
        <v>0</v>
      </c>
      <c r="AP571">
        <v>0</v>
      </c>
      <c r="AQ571">
        <v>3</v>
      </c>
      <c r="AR571">
        <v>718</v>
      </c>
      <c r="AS571">
        <v>89</v>
      </c>
      <c r="AT571">
        <v>807</v>
      </c>
      <c r="AU571">
        <v>3449</v>
      </c>
      <c r="AV571" t="str">
        <f t="shared" si="25"/>
        <v/>
      </c>
      <c r="AW571">
        <f t="shared" si="26"/>
        <v>0.111</v>
      </c>
      <c r="AX571">
        <f t="shared" si="27"/>
        <v>0.16666666666666666</v>
      </c>
      <c r="AY571" s="3" t="str">
        <f>VLOOKUP($B571,[1]queries!$A$2:$V$697,AY$1,FALSE)</f>
        <v>imdb</v>
      </c>
      <c r="AZ571" s="3" t="str">
        <f>VLOOKUP($B571,[1]queries!$A$2:$V$697,AZ$1,FALSE)</f>
        <v>SELECT t1.name FROM "cast" AS t3 JOIN actor AS t1 ON t3.aid  =  t1.aid JOIN tv_series AS t2 ON t2.sid  =  t3.msid WHERE t3.role  =  'Olivia Pope' AND t2.title  =  'Scandal';</v>
      </c>
      <c r="BA571" s="3" t="str">
        <f>VLOOKUP($B571,[1]queries!$A$2:$V$697,BA$1,FALSE)</f>
        <v>Who acts " Olivia Pope " in the series Scandal ?</v>
      </c>
      <c r="BB571" s="3">
        <f>VLOOKUP($B571,[1]queries!$A$2:$V$697,BB$1,FALSE)</f>
        <v>1</v>
      </c>
      <c r="BC571" s="3">
        <f>VLOOKUP($B571,[1]queries!$A$2:$V$697,BC$1,FALSE)</f>
        <v>1</v>
      </c>
      <c r="BD571" s="3">
        <f>VLOOKUP($B571,[1]queries!$A$2:$V$697,BD$1,FALSE)</f>
        <v>0</v>
      </c>
      <c r="BE571" s="3">
        <f>VLOOKUP($B571,[1]queries!$A$2:$V$697,BE$1,FALSE)</f>
        <v>1</v>
      </c>
      <c r="BF571" s="3">
        <f>VLOOKUP($B571,[1]queries!$A$2:$V$697,BF$1,FALSE)</f>
        <v>3</v>
      </c>
      <c r="BG571" s="3">
        <f>VLOOKUP($B571,[1]queries!$A$2:$V$697,BG$1,FALSE)</f>
        <v>0</v>
      </c>
      <c r="BH571" s="3">
        <f>VLOOKUP($B571,[1]queries!$A$2:$V$697,BH$1,FALSE)</f>
        <v>4</v>
      </c>
      <c r="BI571" s="3">
        <f>VLOOKUP($B571,[1]queries!$A$2:$V$697,BI$1,FALSE)</f>
        <v>0</v>
      </c>
      <c r="BJ571" s="3">
        <f>VLOOKUP($B571,[1]queries!$A$2:$V$697,BJ$1,FALSE)</f>
        <v>2</v>
      </c>
      <c r="BK571" s="3">
        <f>VLOOKUP($B571,[1]queries!$A$2:$V$697,BK$1,FALSE)</f>
        <v>0</v>
      </c>
      <c r="BL571" s="3">
        <f>VLOOKUP($B571,[1]queries!$A$2:$V$697,BL$1,FALSE)</f>
        <v>0</v>
      </c>
      <c r="BM571" s="3">
        <f>VLOOKUP($B571,[1]queries!$A$2:$V$697,BM$1,FALSE)</f>
        <v>0</v>
      </c>
      <c r="BN571" s="3">
        <f>VLOOKUP($B571,[1]queries!$A$2:$V$697,BN$1,FALSE)</f>
        <v>0</v>
      </c>
      <c r="BO571" s="3">
        <f>VLOOKUP($B571,[1]queries!$A$2:$V$697,BO$1,FALSE)</f>
        <v>0</v>
      </c>
      <c r="BP571" s="3">
        <f>VLOOKUP($B571,[1]queries!$A$2:$V$697,BP$1,FALSE)</f>
        <v>0</v>
      </c>
      <c r="BQ571" s="3" t="str">
        <f>VLOOKUP($B571,[1]queries!$A$2:$V$697,BQ$1,FALSE)</f>
        <v/>
      </c>
      <c r="BR571" s="3" t="str">
        <f>VLOOKUP($B571,[1]queries!$A$2:$V$697,BR$1,FALSE)</f>
        <v/>
      </c>
    </row>
    <row r="572" spans="1:70" x14ac:dyDescent="0.2">
      <c r="A572" s="1">
        <v>571</v>
      </c>
      <c r="B572" t="s">
        <v>624</v>
      </c>
      <c r="C572">
        <v>0.8</v>
      </c>
      <c r="D572">
        <v>0.9</v>
      </c>
      <c r="E572">
        <v>1</v>
      </c>
      <c r="F572">
        <v>1</v>
      </c>
      <c r="G572">
        <v>0.88900000000000001</v>
      </c>
      <c r="H572">
        <v>0.94699999999999995</v>
      </c>
      <c r="I572">
        <v>0.66700000000000004</v>
      </c>
      <c r="J572">
        <v>1</v>
      </c>
      <c r="K572">
        <v>1</v>
      </c>
      <c r="L572">
        <v>1</v>
      </c>
      <c r="M572">
        <v>2</v>
      </c>
      <c r="N572">
        <v>632</v>
      </c>
      <c r="O572">
        <v>321</v>
      </c>
      <c r="P572">
        <v>953</v>
      </c>
      <c r="Q572">
        <v>18623</v>
      </c>
      <c r="R572">
        <v>0.44400000000000001</v>
      </c>
      <c r="S572">
        <v>0.77800000000000002</v>
      </c>
      <c r="T572">
        <v>1</v>
      </c>
      <c r="U572">
        <v>1</v>
      </c>
      <c r="V572">
        <v>0.61499999999999999</v>
      </c>
      <c r="W572">
        <v>0.875</v>
      </c>
      <c r="X572">
        <v>0.33300000000000002</v>
      </c>
      <c r="Y572">
        <v>1</v>
      </c>
      <c r="Z572">
        <v>1</v>
      </c>
      <c r="AA572">
        <v>1</v>
      </c>
      <c r="AB572">
        <v>3</v>
      </c>
      <c r="AC572">
        <v>1329</v>
      </c>
      <c r="AD572">
        <v>534</v>
      </c>
      <c r="AE572">
        <v>1863</v>
      </c>
      <c r="AF572">
        <v>28001</v>
      </c>
      <c r="AG572">
        <v>0.5</v>
      </c>
      <c r="AH572">
        <v>0.75</v>
      </c>
      <c r="AI572">
        <v>1</v>
      </c>
      <c r="AJ572">
        <v>1</v>
      </c>
      <c r="AK572">
        <v>0.66700000000000004</v>
      </c>
      <c r="AL572">
        <v>0.85699999999999998</v>
      </c>
      <c r="AM572">
        <v>0.33300000000000002</v>
      </c>
      <c r="AN572">
        <v>0</v>
      </c>
      <c r="AO572">
        <v>0</v>
      </c>
      <c r="AP572">
        <v>1</v>
      </c>
      <c r="AQ572">
        <v>3</v>
      </c>
      <c r="AR572">
        <v>1236</v>
      </c>
      <c r="AS572">
        <v>601</v>
      </c>
      <c r="AT572">
        <v>1837</v>
      </c>
      <c r="AU572">
        <v>27231</v>
      </c>
      <c r="AV572">
        <f t="shared" si="25"/>
        <v>0.87133333333333329</v>
      </c>
      <c r="AW572">
        <f t="shared" si="26"/>
        <v>0.7360000000000001</v>
      </c>
      <c r="AX572">
        <f t="shared" si="27"/>
        <v>0.73</v>
      </c>
      <c r="AY572" s="3" t="str">
        <f>VLOOKUP($B572,[1]queries!$A$2:$V$697,AY$1,FALSE)</f>
        <v>nobel_prize</v>
      </c>
      <c r="AZ572" s="3" t="str">
        <f>VLOOKUP($B572,[1]queries!$A$2:$V$697,AZ$1,FALSE)</f>
        <v>SELECT nobel_prize_laureate, nobel_prize, nobel_prize_year, nationality, birth_year FROM nobel_prize WHERE nobel_prize = 'Nobel Prize in Physics' AND nationality = 'Hungary'</v>
      </c>
      <c r="BA572" s="3" t="str">
        <f>VLOOKUP($B572,[1]queries!$A$2:$V$697,BA$1,FALSE)</f>
        <v>List the nobel_prize_laureate, nobel_prize, nobel_prize_year, nationality and birth_year of nobel_prizes WHERE nobel_prize is equal to Nobel Prize in Physics and nationality is equal to Hungary</v>
      </c>
      <c r="BB572" s="3">
        <f>VLOOKUP($B572,[1]queries!$A$2:$V$697,BB$1,FALSE)</f>
        <v>2</v>
      </c>
      <c r="BC572" s="3">
        <f>VLOOKUP($B572,[1]queries!$A$2:$V$697,BC$1,FALSE)</f>
        <v>5</v>
      </c>
      <c r="BD572" s="3">
        <f>VLOOKUP($B572,[1]queries!$A$2:$V$697,BD$1,FALSE)</f>
        <v>2</v>
      </c>
      <c r="BE572" s="3">
        <f>VLOOKUP($B572,[1]queries!$A$2:$V$697,BE$1,FALSE)</f>
        <v>3</v>
      </c>
      <c r="BF572" s="3">
        <f>VLOOKUP($B572,[1]queries!$A$2:$V$697,BF$1,FALSE)</f>
        <v>1</v>
      </c>
      <c r="BG572" s="3">
        <f>VLOOKUP($B572,[1]queries!$A$2:$V$697,BG$1,FALSE)</f>
        <v>0</v>
      </c>
      <c r="BH572" s="3">
        <f>VLOOKUP($B572,[1]queries!$A$2:$V$697,BH$1,FALSE)</f>
        <v>2</v>
      </c>
      <c r="BI572" s="3">
        <f>VLOOKUP($B572,[1]queries!$A$2:$V$697,BI$1,FALSE)</f>
        <v>0</v>
      </c>
      <c r="BJ572" s="3">
        <f>VLOOKUP($B572,[1]queries!$A$2:$V$697,BJ$1,FALSE)</f>
        <v>0</v>
      </c>
      <c r="BK572" s="3">
        <f>VLOOKUP($B572,[1]queries!$A$2:$V$697,BK$1,FALSE)</f>
        <v>0</v>
      </c>
      <c r="BL572" s="3">
        <f>VLOOKUP($B572,[1]queries!$A$2:$V$697,BL$1,FALSE)</f>
        <v>0</v>
      </c>
      <c r="BM572" s="3">
        <f>VLOOKUP($B572,[1]queries!$A$2:$V$697,BM$1,FALSE)</f>
        <v>0</v>
      </c>
      <c r="BN572" s="3">
        <f>VLOOKUP($B572,[1]queries!$A$2:$V$697,BN$1,FALSE)</f>
        <v>0</v>
      </c>
      <c r="BO572" s="3">
        <f>VLOOKUP($B572,[1]queries!$A$2:$V$697,BO$1,FALSE)</f>
        <v>0</v>
      </c>
      <c r="BP572" s="3">
        <f>VLOOKUP($B572,[1]queries!$A$2:$V$697,BP$1,FALSE)</f>
        <v>0</v>
      </c>
      <c r="BQ572" s="3">
        <f>VLOOKUP($B572,[1]queries!$A$2:$V$697,BQ$1,FALSE)</f>
        <v>5</v>
      </c>
      <c r="BR572" s="3" t="str">
        <f>VLOOKUP($B572,[1]queries!$A$2:$V$697,BR$1,FALSE)</f>
        <v/>
      </c>
    </row>
    <row r="573" spans="1:70" x14ac:dyDescent="0.2">
      <c r="A573" s="1">
        <v>572</v>
      </c>
      <c r="B573" t="s">
        <v>625</v>
      </c>
      <c r="C573">
        <v>0.56499999999999995</v>
      </c>
      <c r="D573">
        <v>0.73899999999999999</v>
      </c>
      <c r="E573">
        <v>0.65</v>
      </c>
      <c r="F573">
        <v>0.9</v>
      </c>
      <c r="G573">
        <v>0.60499999999999998</v>
      </c>
      <c r="H573">
        <v>0.81200000000000006</v>
      </c>
      <c r="I573">
        <v>0.6</v>
      </c>
      <c r="J573">
        <v>0.5</v>
      </c>
      <c r="K573">
        <v>0.66700000000000004</v>
      </c>
      <c r="L573">
        <v>0.5</v>
      </c>
      <c r="M573">
        <v>3</v>
      </c>
      <c r="N573">
        <v>1933</v>
      </c>
      <c r="O573">
        <v>855</v>
      </c>
      <c r="P573">
        <v>2788</v>
      </c>
      <c r="Q573">
        <v>35395</v>
      </c>
      <c r="R573">
        <v>0.82399999999999995</v>
      </c>
      <c r="S573">
        <v>0.94099999999999995</v>
      </c>
      <c r="T573">
        <v>0.7</v>
      </c>
      <c r="U573">
        <v>0.9</v>
      </c>
      <c r="V573">
        <v>0.75700000000000001</v>
      </c>
      <c r="W573">
        <v>0.92</v>
      </c>
      <c r="X573">
        <v>0.83299999999999996</v>
      </c>
      <c r="Y573">
        <v>0.66700000000000004</v>
      </c>
      <c r="Z573">
        <v>0.66700000000000004</v>
      </c>
      <c r="AA573">
        <v>0.66700000000000004</v>
      </c>
      <c r="AB573">
        <v>3</v>
      </c>
      <c r="AC573">
        <v>1292</v>
      </c>
      <c r="AD573">
        <v>494</v>
      </c>
      <c r="AE573">
        <v>1786</v>
      </c>
      <c r="AF573">
        <v>36498</v>
      </c>
      <c r="AG573">
        <v>0.5</v>
      </c>
      <c r="AH573">
        <v>0.75</v>
      </c>
      <c r="AI573">
        <v>0.5</v>
      </c>
      <c r="AJ573">
        <v>0.75</v>
      </c>
      <c r="AK573">
        <v>0.5</v>
      </c>
      <c r="AL573">
        <v>0.75</v>
      </c>
      <c r="AM573">
        <v>1</v>
      </c>
      <c r="AN573">
        <v>0</v>
      </c>
      <c r="AO573">
        <v>0</v>
      </c>
      <c r="AP573">
        <v>0.16700000000000001</v>
      </c>
      <c r="AQ573">
        <v>4</v>
      </c>
      <c r="AR573">
        <v>5471</v>
      </c>
      <c r="AS573">
        <v>5704</v>
      </c>
      <c r="AT573">
        <v>11175</v>
      </c>
      <c r="AU573">
        <v>126368</v>
      </c>
      <c r="AV573">
        <f t="shared" si="25"/>
        <v>0.63733333333333331</v>
      </c>
      <c r="AW573">
        <f t="shared" si="26"/>
        <v>0.80666666666666664</v>
      </c>
      <c r="AX573">
        <f t="shared" si="27"/>
        <v>0.63900000000000001</v>
      </c>
      <c r="AY573" s="3" t="str">
        <f>VLOOKUP($B573,[1]queries!$A$2:$V$697,AY$1,FALSE)</f>
        <v>nobel_prize</v>
      </c>
      <c r="AZ573" s="3" t="str">
        <f>VLOOKUP($B573,[1]queries!$A$2:$V$697,AZ$1,FALSE)</f>
        <v>SELECT nobel_prize_laureate, nobel_prize, nobel_prize_year, nationality, birth_year FROM nobel_prize WHERE nobel_prize = 'Nobel Prize in Chemistry' AND nationality = 'Sweden'</v>
      </c>
      <c r="BA573" s="3" t="str">
        <f>VLOOKUP($B573,[1]queries!$A$2:$V$697,BA$1,FALSE)</f>
        <v>List the nobel_prize_laureate, nobel_prize, nobel_prize_year, nationality and birth_year of nobel_prizes WHERE nobel_prize is equal to Nobel Prize in Chemistry and nationality is equal to Sweden</v>
      </c>
      <c r="BB573" s="3">
        <f>VLOOKUP($B573,[1]queries!$A$2:$V$697,BB$1,FALSE)</f>
        <v>6</v>
      </c>
      <c r="BC573" s="3">
        <f>VLOOKUP($B573,[1]queries!$A$2:$V$697,BC$1,FALSE)</f>
        <v>5</v>
      </c>
      <c r="BD573" s="3">
        <f>VLOOKUP($B573,[1]queries!$A$2:$V$697,BD$1,FALSE)</f>
        <v>2</v>
      </c>
      <c r="BE573" s="3">
        <f>VLOOKUP($B573,[1]queries!$A$2:$V$697,BE$1,FALSE)</f>
        <v>3</v>
      </c>
      <c r="BF573" s="3">
        <f>VLOOKUP($B573,[1]queries!$A$2:$V$697,BF$1,FALSE)</f>
        <v>1</v>
      </c>
      <c r="BG573" s="3">
        <f>VLOOKUP($B573,[1]queries!$A$2:$V$697,BG$1,FALSE)</f>
        <v>0</v>
      </c>
      <c r="BH573" s="3">
        <f>VLOOKUP($B573,[1]queries!$A$2:$V$697,BH$1,FALSE)</f>
        <v>2</v>
      </c>
      <c r="BI573" s="3">
        <f>VLOOKUP($B573,[1]queries!$A$2:$V$697,BI$1,FALSE)</f>
        <v>0</v>
      </c>
      <c r="BJ573" s="3">
        <f>VLOOKUP($B573,[1]queries!$A$2:$V$697,BJ$1,FALSE)</f>
        <v>0</v>
      </c>
      <c r="BK573" s="3">
        <f>VLOOKUP($B573,[1]queries!$A$2:$V$697,BK$1,FALSE)</f>
        <v>0</v>
      </c>
      <c r="BL573" s="3">
        <f>VLOOKUP($B573,[1]queries!$A$2:$V$697,BL$1,FALSE)</f>
        <v>0</v>
      </c>
      <c r="BM573" s="3">
        <f>VLOOKUP($B573,[1]queries!$A$2:$V$697,BM$1,FALSE)</f>
        <v>0</v>
      </c>
      <c r="BN573" s="3">
        <f>VLOOKUP($B573,[1]queries!$A$2:$V$697,BN$1,FALSE)</f>
        <v>0</v>
      </c>
      <c r="BO573" s="3">
        <f>VLOOKUP($B573,[1]queries!$A$2:$V$697,BO$1,FALSE)</f>
        <v>0</v>
      </c>
      <c r="BP573" s="3">
        <f>VLOOKUP($B573,[1]queries!$A$2:$V$697,BP$1,FALSE)</f>
        <v>0</v>
      </c>
      <c r="BQ573" s="3">
        <f>VLOOKUP($B573,[1]queries!$A$2:$V$697,BQ$1,FALSE)</f>
        <v>5</v>
      </c>
      <c r="BR573" s="3" t="str">
        <f>VLOOKUP($B573,[1]queries!$A$2:$V$697,BR$1,FALSE)</f>
        <v/>
      </c>
    </row>
    <row r="574" spans="1:70" x14ac:dyDescent="0.2">
      <c r="A574" s="1">
        <v>573</v>
      </c>
      <c r="B574" t="s">
        <v>626</v>
      </c>
      <c r="C574">
        <v>0.55600000000000005</v>
      </c>
      <c r="D574">
        <v>0.66700000000000004</v>
      </c>
      <c r="E574">
        <v>1</v>
      </c>
      <c r="F574">
        <v>1</v>
      </c>
      <c r="G574">
        <v>0.71399999999999997</v>
      </c>
      <c r="H574">
        <v>0.8</v>
      </c>
      <c r="I574">
        <v>0.33300000000000002</v>
      </c>
      <c r="J574">
        <v>1</v>
      </c>
      <c r="K574">
        <v>1</v>
      </c>
      <c r="L574">
        <v>1</v>
      </c>
      <c r="M574">
        <v>3</v>
      </c>
      <c r="N574">
        <v>1512</v>
      </c>
      <c r="O574">
        <v>473</v>
      </c>
      <c r="P574">
        <v>1985</v>
      </c>
      <c r="Q574">
        <v>26110</v>
      </c>
      <c r="R574">
        <v>0.83299999999999996</v>
      </c>
      <c r="S574">
        <v>0.83299999999999996</v>
      </c>
      <c r="T574">
        <v>1</v>
      </c>
      <c r="U574">
        <v>1</v>
      </c>
      <c r="V574">
        <v>0.90900000000000003</v>
      </c>
      <c r="W574">
        <v>0.90900000000000003</v>
      </c>
      <c r="X574">
        <v>0.5</v>
      </c>
      <c r="Y574">
        <v>1</v>
      </c>
      <c r="Z574">
        <v>1</v>
      </c>
      <c r="AA574">
        <v>1</v>
      </c>
      <c r="AB574">
        <v>2</v>
      </c>
      <c r="AC574">
        <v>545</v>
      </c>
      <c r="AD574">
        <v>345</v>
      </c>
      <c r="AE574">
        <v>890</v>
      </c>
      <c r="AF574">
        <v>18313</v>
      </c>
      <c r="AG574">
        <v>0.33300000000000002</v>
      </c>
      <c r="AH574">
        <v>0.73299999999999998</v>
      </c>
      <c r="AI574">
        <v>1</v>
      </c>
      <c r="AJ574">
        <v>1</v>
      </c>
      <c r="AK574">
        <v>0.5</v>
      </c>
      <c r="AL574">
        <v>0.84599999999999997</v>
      </c>
      <c r="AM574">
        <v>0.2</v>
      </c>
      <c r="AN574">
        <v>0</v>
      </c>
      <c r="AO574">
        <v>0</v>
      </c>
      <c r="AP574">
        <v>1</v>
      </c>
      <c r="AQ574">
        <v>2</v>
      </c>
      <c r="AR574">
        <v>677</v>
      </c>
      <c r="AS574">
        <v>334</v>
      </c>
      <c r="AT574">
        <v>1011</v>
      </c>
      <c r="AU574">
        <v>18897</v>
      </c>
      <c r="AV574">
        <f t="shared" si="25"/>
        <v>0.71099999999999997</v>
      </c>
      <c r="AW574">
        <f t="shared" si="26"/>
        <v>0.80299999999999994</v>
      </c>
      <c r="AX574">
        <f t="shared" si="27"/>
        <v>0.68200000000000005</v>
      </c>
      <c r="AY574" s="3" t="str">
        <f>VLOOKUP($B574,[1]queries!$A$2:$V$697,AY$1,FALSE)</f>
        <v>nobel_prize</v>
      </c>
      <c r="AZ574" s="3" t="str">
        <f>VLOOKUP($B574,[1]queries!$A$2:$V$697,AZ$1,FALSE)</f>
        <v>SELECT nobel_prize_laureate, nobel_prize, nobel_prize_year, nationality, birth_year FROM nobel_prize WHERE nobel_prize = 'Nobel Memorial Prize in Economic Sciences' AND nationality = 'Austria'</v>
      </c>
      <c r="BA574" s="3" t="str">
        <f>VLOOKUP($B574,[1]queries!$A$2:$V$697,BA$1,FALSE)</f>
        <v>List the nobel_prize_laureate, nobel_prize, nobel_prize_year, nationality and birth_year of nobel_prizes WHERE nobel_prize is equal to Nobel Memorial Prize in Economic Sciences and nationality is equal to Austria</v>
      </c>
      <c r="BB574" s="3">
        <f>VLOOKUP($B574,[1]queries!$A$2:$V$697,BB$1,FALSE)</f>
        <v>1</v>
      </c>
      <c r="BC574" s="3">
        <f>VLOOKUP($B574,[1]queries!$A$2:$V$697,BC$1,FALSE)</f>
        <v>5</v>
      </c>
      <c r="BD574" s="3">
        <f>VLOOKUP($B574,[1]queries!$A$2:$V$697,BD$1,FALSE)</f>
        <v>2</v>
      </c>
      <c r="BE574" s="3">
        <f>VLOOKUP($B574,[1]queries!$A$2:$V$697,BE$1,FALSE)</f>
        <v>3</v>
      </c>
      <c r="BF574" s="3">
        <f>VLOOKUP($B574,[1]queries!$A$2:$V$697,BF$1,FALSE)</f>
        <v>1</v>
      </c>
      <c r="BG574" s="3">
        <f>VLOOKUP($B574,[1]queries!$A$2:$V$697,BG$1,FALSE)</f>
        <v>0</v>
      </c>
      <c r="BH574" s="3">
        <f>VLOOKUP($B574,[1]queries!$A$2:$V$697,BH$1,FALSE)</f>
        <v>2</v>
      </c>
      <c r="BI574" s="3">
        <f>VLOOKUP($B574,[1]queries!$A$2:$V$697,BI$1,FALSE)</f>
        <v>0</v>
      </c>
      <c r="BJ574" s="3">
        <f>VLOOKUP($B574,[1]queries!$A$2:$V$697,BJ$1,FALSE)</f>
        <v>0</v>
      </c>
      <c r="BK574" s="3">
        <f>VLOOKUP($B574,[1]queries!$A$2:$V$697,BK$1,FALSE)</f>
        <v>0</v>
      </c>
      <c r="BL574" s="3">
        <f>VLOOKUP($B574,[1]queries!$A$2:$V$697,BL$1,FALSE)</f>
        <v>0</v>
      </c>
      <c r="BM574" s="3">
        <f>VLOOKUP($B574,[1]queries!$A$2:$V$697,BM$1,FALSE)</f>
        <v>0</v>
      </c>
      <c r="BN574" s="3">
        <f>VLOOKUP($B574,[1]queries!$A$2:$V$697,BN$1,FALSE)</f>
        <v>0</v>
      </c>
      <c r="BO574" s="3">
        <f>VLOOKUP($B574,[1]queries!$A$2:$V$697,BO$1,FALSE)</f>
        <v>0</v>
      </c>
      <c r="BP574" s="3">
        <f>VLOOKUP($B574,[1]queries!$A$2:$V$697,BP$1,FALSE)</f>
        <v>0</v>
      </c>
      <c r="BQ574" s="3">
        <f>VLOOKUP($B574,[1]queries!$A$2:$V$697,BQ$1,FALSE)</f>
        <v>5</v>
      </c>
      <c r="BR574" s="3" t="str">
        <f>VLOOKUP($B574,[1]queries!$A$2:$V$697,BR$1,FALSE)</f>
        <v/>
      </c>
    </row>
    <row r="575" spans="1:70" x14ac:dyDescent="0.2">
      <c r="A575" s="1">
        <v>574</v>
      </c>
      <c r="B575" t="s">
        <v>627</v>
      </c>
      <c r="C575">
        <v>0.6</v>
      </c>
      <c r="D575">
        <v>0.6</v>
      </c>
      <c r="E575">
        <v>0.6</v>
      </c>
      <c r="F575">
        <v>0.6</v>
      </c>
      <c r="G575">
        <v>0.6</v>
      </c>
      <c r="H575">
        <v>0.6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519</v>
      </c>
      <c r="O575">
        <v>113</v>
      </c>
      <c r="P575">
        <v>632</v>
      </c>
      <c r="Q575">
        <v>16038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1</v>
      </c>
      <c r="Y575">
        <v>0</v>
      </c>
      <c r="Z575">
        <v>0</v>
      </c>
      <c r="AA575">
        <v>0</v>
      </c>
      <c r="AB575">
        <v>2</v>
      </c>
      <c r="AC575">
        <v>493</v>
      </c>
      <c r="AD575">
        <v>115</v>
      </c>
      <c r="AE575">
        <v>608</v>
      </c>
      <c r="AF575">
        <v>16239</v>
      </c>
      <c r="AG575">
        <v>0.6</v>
      </c>
      <c r="AH575">
        <v>0.6</v>
      </c>
      <c r="AI575">
        <v>0.6</v>
      </c>
      <c r="AJ575">
        <v>0.6</v>
      </c>
      <c r="AK575">
        <v>0.6</v>
      </c>
      <c r="AL575">
        <v>0.6</v>
      </c>
      <c r="AM575">
        <v>1</v>
      </c>
      <c r="AN575">
        <v>0</v>
      </c>
      <c r="AO575">
        <v>0</v>
      </c>
      <c r="AP575">
        <v>0</v>
      </c>
      <c r="AQ575">
        <v>2</v>
      </c>
      <c r="AR575">
        <v>493</v>
      </c>
      <c r="AS575">
        <v>115</v>
      </c>
      <c r="AT575">
        <v>608</v>
      </c>
      <c r="AU575">
        <v>15104</v>
      </c>
      <c r="AV575">
        <f t="shared" si="25"/>
        <v>0.53333333333333333</v>
      </c>
      <c r="AW575">
        <f t="shared" si="26"/>
        <v>0.53333333333333333</v>
      </c>
      <c r="AX575">
        <f t="shared" si="27"/>
        <v>0.53333333333333333</v>
      </c>
      <c r="AY575" s="3" t="str">
        <f>VLOOKUP($B575,[1]queries!$A$2:$V$697,AY$1,FALSE)</f>
        <v>nobel_prize</v>
      </c>
      <c r="AZ575" s="3" t="str">
        <f>VLOOKUP($B575,[1]queries!$A$2:$V$697,AZ$1,FALSE)</f>
        <v>SELECT nobel_prize_laureate, nobel_prize, nobel_prize_year, nationality, birth_year FROM nobel_prize WHERE nobel_prize_laureate = 'Gunnar Myrdal' AND birth_year = 1898</v>
      </c>
      <c r="BA575" s="3" t="str">
        <f>VLOOKUP($B575,[1]queries!$A$2:$V$697,BA$1,FALSE)</f>
        <v>List the nobel_prize_laureate, nobel_prize, nobel_prize_year, nationality and birth_year of nobel_prizes WHERE nobel_prize_laureate is equal to Gunnar Myrdal and birth_year is equal to 1898</v>
      </c>
      <c r="BB575" s="3">
        <f>VLOOKUP($B575,[1]queries!$A$2:$V$697,BB$1,FALSE)</f>
        <v>1</v>
      </c>
      <c r="BC575" s="3">
        <f>VLOOKUP($B575,[1]queries!$A$2:$V$697,BC$1,FALSE)</f>
        <v>5</v>
      </c>
      <c r="BD575" s="3">
        <f>VLOOKUP($B575,[1]queries!$A$2:$V$697,BD$1,FALSE)</f>
        <v>2</v>
      </c>
      <c r="BE575" s="3">
        <f>VLOOKUP($B575,[1]queries!$A$2:$V$697,BE$1,FALSE)</f>
        <v>3</v>
      </c>
      <c r="BF575" s="3">
        <f>VLOOKUP($B575,[1]queries!$A$2:$V$697,BF$1,FALSE)</f>
        <v>1</v>
      </c>
      <c r="BG575" s="3">
        <f>VLOOKUP($B575,[1]queries!$A$2:$V$697,BG$1,FALSE)</f>
        <v>1</v>
      </c>
      <c r="BH575" s="3">
        <f>VLOOKUP($B575,[1]queries!$A$2:$V$697,BH$1,FALSE)</f>
        <v>1</v>
      </c>
      <c r="BI575" s="3">
        <f>VLOOKUP($B575,[1]queries!$A$2:$V$697,BI$1,FALSE)</f>
        <v>0</v>
      </c>
      <c r="BJ575" s="3">
        <f>VLOOKUP($B575,[1]queries!$A$2:$V$697,BJ$1,FALSE)</f>
        <v>0</v>
      </c>
      <c r="BK575" s="3">
        <f>VLOOKUP($B575,[1]queries!$A$2:$V$697,BK$1,FALSE)</f>
        <v>0</v>
      </c>
      <c r="BL575" s="3">
        <f>VLOOKUP($B575,[1]queries!$A$2:$V$697,BL$1,FALSE)</f>
        <v>0</v>
      </c>
      <c r="BM575" s="3">
        <f>VLOOKUP($B575,[1]queries!$A$2:$V$697,BM$1,FALSE)</f>
        <v>0</v>
      </c>
      <c r="BN575" s="3">
        <f>VLOOKUP($B575,[1]queries!$A$2:$V$697,BN$1,FALSE)</f>
        <v>0</v>
      </c>
      <c r="BO575" s="3">
        <f>VLOOKUP($B575,[1]queries!$A$2:$V$697,BO$1,FALSE)</f>
        <v>0</v>
      </c>
      <c r="BP575" s="3">
        <f>VLOOKUP($B575,[1]queries!$A$2:$V$697,BP$1,FALSE)</f>
        <v>0</v>
      </c>
      <c r="BQ575" s="3">
        <f>VLOOKUP($B575,[1]queries!$A$2:$V$697,BQ$1,FALSE)</f>
        <v>5</v>
      </c>
      <c r="BR575" s="3">
        <f>VLOOKUP($B575,[1]queries!$A$2:$V$697,BR$1,FALSE)</f>
        <v>2</v>
      </c>
    </row>
    <row r="576" spans="1:70" x14ac:dyDescent="0.2">
      <c r="A576" s="1">
        <v>575</v>
      </c>
      <c r="B576" t="s">
        <v>628</v>
      </c>
      <c r="C576">
        <v>0.6</v>
      </c>
      <c r="D576">
        <v>0.6</v>
      </c>
      <c r="E576">
        <v>0.6</v>
      </c>
      <c r="F576">
        <v>0.6</v>
      </c>
      <c r="G576">
        <v>0.6</v>
      </c>
      <c r="H576">
        <v>0.6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521</v>
      </c>
      <c r="O576">
        <v>117</v>
      </c>
      <c r="P576">
        <v>638</v>
      </c>
      <c r="Q576">
        <v>20234</v>
      </c>
      <c r="R576">
        <v>0.5</v>
      </c>
      <c r="S576">
        <v>0.5</v>
      </c>
      <c r="T576">
        <v>0.6</v>
      </c>
      <c r="U576">
        <v>0.6</v>
      </c>
      <c r="V576">
        <v>0.54500000000000004</v>
      </c>
      <c r="W576">
        <v>0.54500000000000004</v>
      </c>
      <c r="X576">
        <v>0.5</v>
      </c>
      <c r="Y576">
        <v>0</v>
      </c>
      <c r="Z576">
        <v>0</v>
      </c>
      <c r="AA576">
        <v>0</v>
      </c>
      <c r="AB576">
        <v>3</v>
      </c>
      <c r="AC576">
        <v>896</v>
      </c>
      <c r="AD576">
        <v>161</v>
      </c>
      <c r="AE576">
        <v>1057</v>
      </c>
      <c r="AF576">
        <v>32468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1</v>
      </c>
      <c r="AN576">
        <v>0</v>
      </c>
      <c r="AO576">
        <v>0</v>
      </c>
      <c r="AP576">
        <v>0</v>
      </c>
      <c r="AQ576">
        <v>2</v>
      </c>
      <c r="AR576">
        <v>495</v>
      </c>
      <c r="AS576">
        <v>117</v>
      </c>
      <c r="AT576">
        <v>612</v>
      </c>
      <c r="AU576">
        <v>25012</v>
      </c>
      <c r="AV576">
        <f t="shared" si="25"/>
        <v>0.53333333333333333</v>
      </c>
      <c r="AW576">
        <f t="shared" si="26"/>
        <v>0.34833333333333333</v>
      </c>
      <c r="AX576">
        <f t="shared" si="27"/>
        <v>0.53333333333333333</v>
      </c>
      <c r="AY576" s="3" t="str">
        <f>VLOOKUP($B576,[1]queries!$A$2:$V$697,AY$1,FALSE)</f>
        <v>nobel_prize</v>
      </c>
      <c r="AZ576" s="3" t="str">
        <f>VLOOKUP($B576,[1]queries!$A$2:$V$697,AZ$1,FALSE)</f>
        <v>SELECT nobel_prize_laureate, nobel_prize, nobel_prize_year, nationality, birth_year FROM nobel_prize WHERE nobel_prize_laureate = 'Tjalling Koopmans' AND birth_year = 1910</v>
      </c>
      <c r="BA576" s="3" t="str">
        <f>VLOOKUP($B576,[1]queries!$A$2:$V$697,BA$1,FALSE)</f>
        <v>List the nobel_prize_laureate, nobel_prize, nobel_prize_year, nationality and birth_year of nobel_prizes WHERE nobel_prize_laureate is equal to Tjalling Koopmans and birth_year is equal to 1910</v>
      </c>
      <c r="BB576" s="3">
        <f>VLOOKUP($B576,[1]queries!$A$2:$V$697,BB$1,FALSE)</f>
        <v>1</v>
      </c>
      <c r="BC576" s="3">
        <f>VLOOKUP($B576,[1]queries!$A$2:$V$697,BC$1,FALSE)</f>
        <v>5</v>
      </c>
      <c r="BD576" s="3">
        <f>VLOOKUP($B576,[1]queries!$A$2:$V$697,BD$1,FALSE)</f>
        <v>2</v>
      </c>
      <c r="BE576" s="3">
        <f>VLOOKUP($B576,[1]queries!$A$2:$V$697,BE$1,FALSE)</f>
        <v>3</v>
      </c>
      <c r="BF576" s="3">
        <f>VLOOKUP($B576,[1]queries!$A$2:$V$697,BF$1,FALSE)</f>
        <v>1</v>
      </c>
      <c r="BG576" s="3">
        <f>VLOOKUP($B576,[1]queries!$A$2:$V$697,BG$1,FALSE)</f>
        <v>1</v>
      </c>
      <c r="BH576" s="3">
        <f>VLOOKUP($B576,[1]queries!$A$2:$V$697,BH$1,FALSE)</f>
        <v>1</v>
      </c>
      <c r="BI576" s="3">
        <f>VLOOKUP($B576,[1]queries!$A$2:$V$697,BI$1,FALSE)</f>
        <v>0</v>
      </c>
      <c r="BJ576" s="3">
        <f>VLOOKUP($B576,[1]queries!$A$2:$V$697,BJ$1,FALSE)</f>
        <v>0</v>
      </c>
      <c r="BK576" s="3">
        <f>VLOOKUP($B576,[1]queries!$A$2:$V$697,BK$1,FALSE)</f>
        <v>0</v>
      </c>
      <c r="BL576" s="3">
        <f>VLOOKUP($B576,[1]queries!$A$2:$V$697,BL$1,FALSE)</f>
        <v>0</v>
      </c>
      <c r="BM576" s="3">
        <f>VLOOKUP($B576,[1]queries!$A$2:$V$697,BM$1,FALSE)</f>
        <v>0</v>
      </c>
      <c r="BN576" s="3">
        <f>VLOOKUP($B576,[1]queries!$A$2:$V$697,BN$1,FALSE)</f>
        <v>0</v>
      </c>
      <c r="BO576" s="3">
        <f>VLOOKUP($B576,[1]queries!$A$2:$V$697,BO$1,FALSE)</f>
        <v>0</v>
      </c>
      <c r="BP576" s="3">
        <f>VLOOKUP($B576,[1]queries!$A$2:$V$697,BP$1,FALSE)</f>
        <v>0</v>
      </c>
      <c r="BQ576" s="3">
        <f>VLOOKUP($B576,[1]queries!$A$2:$V$697,BQ$1,FALSE)</f>
        <v>5</v>
      </c>
      <c r="BR576" s="3">
        <f>VLOOKUP($B576,[1]queries!$A$2:$V$697,BR$1,FALSE)</f>
        <v>2</v>
      </c>
    </row>
    <row r="577" spans="1:70" x14ac:dyDescent="0.2">
      <c r="A577" s="1">
        <v>576</v>
      </c>
      <c r="B577" t="s">
        <v>629</v>
      </c>
      <c r="C577">
        <v>0.4</v>
      </c>
      <c r="D577">
        <v>0.6</v>
      </c>
      <c r="E577">
        <v>0.4</v>
      </c>
      <c r="F577">
        <v>0.6</v>
      </c>
      <c r="G577">
        <v>0.4</v>
      </c>
      <c r="H577">
        <v>0.6</v>
      </c>
      <c r="I577">
        <v>1</v>
      </c>
      <c r="J577">
        <v>0</v>
      </c>
      <c r="K577">
        <v>0</v>
      </c>
      <c r="L577">
        <v>0</v>
      </c>
      <c r="M577">
        <v>3</v>
      </c>
      <c r="N577">
        <v>1036</v>
      </c>
      <c r="O577">
        <v>4142</v>
      </c>
      <c r="P577">
        <v>5178</v>
      </c>
      <c r="Q577">
        <v>45226</v>
      </c>
      <c r="R577">
        <v>0.6</v>
      </c>
      <c r="S577">
        <v>0.6</v>
      </c>
      <c r="T577">
        <v>0.6</v>
      </c>
      <c r="U577">
        <v>0.6</v>
      </c>
      <c r="V577">
        <v>0.6</v>
      </c>
      <c r="W577">
        <v>0.6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488</v>
      </c>
      <c r="AD577">
        <v>126</v>
      </c>
      <c r="AE577">
        <v>614</v>
      </c>
      <c r="AF577">
        <v>15111</v>
      </c>
      <c r="AG577">
        <v>0.5</v>
      </c>
      <c r="AH577">
        <v>0.66700000000000004</v>
      </c>
      <c r="AI577">
        <v>0.6</v>
      </c>
      <c r="AJ577">
        <v>0.8</v>
      </c>
      <c r="AK577">
        <v>0.54500000000000004</v>
      </c>
      <c r="AL577">
        <v>0.72699999999999998</v>
      </c>
      <c r="AM577">
        <v>0.5</v>
      </c>
      <c r="AN577">
        <v>0</v>
      </c>
      <c r="AO577">
        <v>0</v>
      </c>
      <c r="AP577">
        <v>0</v>
      </c>
      <c r="AQ577">
        <v>3</v>
      </c>
      <c r="AR577">
        <v>938</v>
      </c>
      <c r="AS577">
        <v>181</v>
      </c>
      <c r="AT577">
        <v>1119</v>
      </c>
      <c r="AU577">
        <v>24373</v>
      </c>
      <c r="AV577">
        <f t="shared" si="25"/>
        <v>0.53333333333333333</v>
      </c>
      <c r="AW577">
        <f t="shared" si="26"/>
        <v>0.53333333333333333</v>
      </c>
      <c r="AX577">
        <f t="shared" si="27"/>
        <v>0.40899999999999997</v>
      </c>
      <c r="AY577" s="3" t="str">
        <f>VLOOKUP($B577,[1]queries!$A$2:$V$697,AY$1,FALSE)</f>
        <v>nobel_prize</v>
      </c>
      <c r="AZ577" s="3" t="str">
        <f>VLOOKUP($B577,[1]queries!$A$2:$V$697,AZ$1,FALSE)</f>
        <v>SELECT nobel_prize_laureate, nobel_prize, nobel_prize_year, nationality, birth_year FROM nobel_prize WHERE nobel_prize_laureate = 'Robert B. Wilson' AND birth_year = 1937</v>
      </c>
      <c r="BA577" s="3" t="str">
        <f>VLOOKUP($B577,[1]queries!$A$2:$V$697,BA$1,FALSE)</f>
        <v>List the nobel_prize_laureate, nobel_prize, nobel_prize_year, nationality and birth_year of nobel_prizes WHERE nobel_prize_laureate is equal to Robert B. Wilson and birth_year is equal to 1937</v>
      </c>
      <c r="BB577" s="3">
        <f>VLOOKUP($B577,[1]queries!$A$2:$V$697,BB$1,FALSE)</f>
        <v>1</v>
      </c>
      <c r="BC577" s="3">
        <f>VLOOKUP($B577,[1]queries!$A$2:$V$697,BC$1,FALSE)</f>
        <v>5</v>
      </c>
      <c r="BD577" s="3">
        <f>VLOOKUP($B577,[1]queries!$A$2:$V$697,BD$1,FALSE)</f>
        <v>2</v>
      </c>
      <c r="BE577" s="3">
        <f>VLOOKUP($B577,[1]queries!$A$2:$V$697,BE$1,FALSE)</f>
        <v>3</v>
      </c>
      <c r="BF577" s="3">
        <f>VLOOKUP($B577,[1]queries!$A$2:$V$697,BF$1,FALSE)</f>
        <v>1</v>
      </c>
      <c r="BG577" s="3">
        <f>VLOOKUP($B577,[1]queries!$A$2:$V$697,BG$1,FALSE)</f>
        <v>1</v>
      </c>
      <c r="BH577" s="3">
        <f>VLOOKUP($B577,[1]queries!$A$2:$V$697,BH$1,FALSE)</f>
        <v>1</v>
      </c>
      <c r="BI577" s="3">
        <f>VLOOKUP($B577,[1]queries!$A$2:$V$697,BI$1,FALSE)</f>
        <v>0</v>
      </c>
      <c r="BJ577" s="3">
        <f>VLOOKUP($B577,[1]queries!$A$2:$V$697,BJ$1,FALSE)</f>
        <v>0</v>
      </c>
      <c r="BK577" s="3">
        <f>VLOOKUP($B577,[1]queries!$A$2:$V$697,BK$1,FALSE)</f>
        <v>0</v>
      </c>
      <c r="BL577" s="3">
        <f>VLOOKUP($B577,[1]queries!$A$2:$V$697,BL$1,FALSE)</f>
        <v>0</v>
      </c>
      <c r="BM577" s="3">
        <f>VLOOKUP($B577,[1]queries!$A$2:$V$697,BM$1,FALSE)</f>
        <v>0</v>
      </c>
      <c r="BN577" s="3">
        <f>VLOOKUP($B577,[1]queries!$A$2:$V$697,BN$1,FALSE)</f>
        <v>0</v>
      </c>
      <c r="BO577" s="3">
        <f>VLOOKUP($B577,[1]queries!$A$2:$V$697,BO$1,FALSE)</f>
        <v>0</v>
      </c>
      <c r="BP577" s="3">
        <f>VLOOKUP($B577,[1]queries!$A$2:$V$697,BP$1,FALSE)</f>
        <v>0</v>
      </c>
      <c r="BQ577" s="3">
        <f>VLOOKUP($B577,[1]queries!$A$2:$V$697,BQ$1,FALSE)</f>
        <v>5</v>
      </c>
      <c r="BR577" s="3">
        <f>VLOOKUP($B577,[1]queries!$A$2:$V$697,BR$1,FALSE)</f>
        <v>2</v>
      </c>
    </row>
    <row r="578" spans="1:70" x14ac:dyDescent="0.2">
      <c r="A578" s="1">
        <v>577</v>
      </c>
      <c r="B578" t="s">
        <v>630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0.33300000000000002</v>
      </c>
      <c r="J578">
        <v>0</v>
      </c>
      <c r="K578">
        <v>0</v>
      </c>
      <c r="L578">
        <v>0</v>
      </c>
      <c r="M578">
        <v>4</v>
      </c>
      <c r="N578">
        <v>937</v>
      </c>
      <c r="O578">
        <v>156</v>
      </c>
      <c r="P578">
        <v>1093</v>
      </c>
      <c r="Q578">
        <v>3499</v>
      </c>
      <c r="R578">
        <v>0</v>
      </c>
      <c r="S578">
        <v>0.25</v>
      </c>
      <c r="T578">
        <v>0</v>
      </c>
      <c r="U578">
        <v>1</v>
      </c>
      <c r="V578">
        <v>0</v>
      </c>
      <c r="W578">
        <v>0.4</v>
      </c>
      <c r="X578">
        <v>0.25</v>
      </c>
      <c r="Y578">
        <v>0</v>
      </c>
      <c r="Z578">
        <v>1</v>
      </c>
      <c r="AA578">
        <v>0</v>
      </c>
      <c r="AB578">
        <v>4</v>
      </c>
      <c r="AC578">
        <v>924</v>
      </c>
      <c r="AD578">
        <v>209</v>
      </c>
      <c r="AE578">
        <v>1133</v>
      </c>
      <c r="AF578">
        <v>6394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0.5</v>
      </c>
      <c r="AN578">
        <v>0</v>
      </c>
      <c r="AO578">
        <v>0</v>
      </c>
      <c r="AP578">
        <v>0</v>
      </c>
      <c r="AQ578">
        <v>3</v>
      </c>
      <c r="AR578">
        <v>537</v>
      </c>
      <c r="AS578">
        <v>110</v>
      </c>
      <c r="AT578">
        <v>647</v>
      </c>
      <c r="AU578">
        <v>2478</v>
      </c>
      <c r="AV578">
        <f t="shared" si="25"/>
        <v>0.111</v>
      </c>
      <c r="AW578">
        <f t="shared" si="26"/>
        <v>0.21666666666666667</v>
      </c>
      <c r="AX578">
        <f t="shared" si="27"/>
        <v>0.16666666666666666</v>
      </c>
      <c r="AY578" s="3" t="str">
        <f>VLOOKUP($B578,[1]queries!$A$2:$V$697,AY$1,FALSE)</f>
        <v>academic</v>
      </c>
      <c r="AZ578" s="3" t="str">
        <f>VLOOKUP($B578,[1]queries!$A$2:$V$697,AZ$1,FALSE)</f>
        <v>SELECT homepage FROM academic_journal WHERE name  =  'PVLDB';</v>
      </c>
      <c r="BA578" s="3" t="str">
        <f>VLOOKUP($B578,[1]queries!$A$2:$V$697,BA$1,FALSE)</f>
        <v>return me the homepage of PVLDB .</v>
      </c>
      <c r="BB578" s="3">
        <f>VLOOKUP($B578,[1]queries!$A$2:$V$697,BB$1,FALSE)</f>
        <v>1</v>
      </c>
      <c r="BC578" s="3">
        <f>VLOOKUP($B578,[1]queries!$A$2:$V$697,BC$1,FALSE)</f>
        <v>1</v>
      </c>
      <c r="BD578" s="3">
        <f>VLOOKUP($B578,[1]queries!$A$2:$V$697,BD$1,FALSE)</f>
        <v>0</v>
      </c>
      <c r="BE578" s="3">
        <f>VLOOKUP($B578,[1]queries!$A$2:$V$697,BE$1,FALSE)</f>
        <v>1</v>
      </c>
      <c r="BF578" s="3">
        <f>VLOOKUP($B578,[1]queries!$A$2:$V$697,BF$1,FALSE)</f>
        <v>1</v>
      </c>
      <c r="BG578" s="3">
        <f>VLOOKUP($B578,[1]queries!$A$2:$V$697,BG$1,FALSE)</f>
        <v>0</v>
      </c>
      <c r="BH578" s="3">
        <f>VLOOKUP($B578,[1]queries!$A$2:$V$697,BH$1,FALSE)</f>
        <v>1</v>
      </c>
      <c r="BI578" s="3">
        <f>VLOOKUP($B578,[1]queries!$A$2:$V$697,BI$1,FALSE)</f>
        <v>0</v>
      </c>
      <c r="BJ578" s="3">
        <f>VLOOKUP($B578,[1]queries!$A$2:$V$697,BJ$1,FALSE)</f>
        <v>0</v>
      </c>
      <c r="BK578" s="3">
        <f>VLOOKUP($B578,[1]queries!$A$2:$V$697,BK$1,FALSE)</f>
        <v>0</v>
      </c>
      <c r="BL578" s="3">
        <f>VLOOKUP($B578,[1]queries!$A$2:$V$697,BL$1,FALSE)</f>
        <v>0</v>
      </c>
      <c r="BM578" s="3">
        <f>VLOOKUP($B578,[1]queries!$A$2:$V$697,BM$1,FALSE)</f>
        <v>0</v>
      </c>
      <c r="BN578" s="3">
        <f>VLOOKUP($B578,[1]queries!$A$2:$V$697,BN$1,FALSE)</f>
        <v>0</v>
      </c>
      <c r="BO578" s="3">
        <f>VLOOKUP($B578,[1]queries!$A$2:$V$697,BO$1,FALSE)</f>
        <v>0</v>
      </c>
      <c r="BP578" s="3">
        <f>VLOOKUP($B578,[1]queries!$A$2:$V$697,BP$1,FALSE)</f>
        <v>0</v>
      </c>
      <c r="BQ578" s="3" t="str">
        <f>VLOOKUP($B578,[1]queries!$A$2:$V$697,BQ$1,FALSE)</f>
        <v/>
      </c>
      <c r="BR578" s="3" t="str">
        <f>VLOOKUP($B578,[1]queries!$A$2:$V$697,BR$1,FALSE)</f>
        <v/>
      </c>
    </row>
    <row r="579" spans="1:70" x14ac:dyDescent="0.2">
      <c r="A579" s="1">
        <v>578</v>
      </c>
      <c r="B579" t="s">
        <v>631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0.16700000000000001</v>
      </c>
      <c r="Y579">
        <v>0</v>
      </c>
      <c r="Z579">
        <v>0</v>
      </c>
      <c r="AA579">
        <v>0</v>
      </c>
      <c r="AB579">
        <v>2</v>
      </c>
      <c r="AC579">
        <v>318</v>
      </c>
      <c r="AD579">
        <v>141</v>
      </c>
      <c r="AE579">
        <v>459</v>
      </c>
      <c r="AF579">
        <v>1237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2</v>
      </c>
      <c r="AR579">
        <v>320</v>
      </c>
      <c r="AS579">
        <v>25</v>
      </c>
      <c r="AT579">
        <v>345</v>
      </c>
      <c r="AU579">
        <v>16957</v>
      </c>
      <c r="AV579" t="str">
        <f t="shared" si="25"/>
        <v/>
      </c>
      <c r="AW579">
        <f t="shared" si="26"/>
        <v>5.566666666666667E-2</v>
      </c>
      <c r="AX579">
        <f t="shared" si="27"/>
        <v>0.33333333333333331</v>
      </c>
      <c r="AY579" s="3" t="str">
        <f>VLOOKUP($B579,[1]queries!$A$2:$V$697,AY$1,FALSE)</f>
        <v>geo</v>
      </c>
      <c r="AZ579" s="3" t="str">
        <f>VLOOKUP($B579,[1]queries!$A$2:$V$697,AZ$1,FALSE)</f>
        <v>SELECT COUNT ( border ) as border FROM usa_border_info WHERE border IN ( SELECT border FROM usa_border_info WHERE state_name  =  'new mexico' ) AND state_name  =  'colorado';</v>
      </c>
      <c r="BA579" s="3" t="str">
        <f>VLOOKUP($B579,[1]queries!$A$2:$V$697,BA$1,FALSE)</f>
        <v>how many states border colorado and border new mexico</v>
      </c>
      <c r="BB579" s="3">
        <f>VLOOKUP($B579,[1]queries!$A$2:$V$697,BB$1,FALSE)</f>
        <v>1</v>
      </c>
      <c r="BC579" s="3">
        <f>VLOOKUP($B579,[1]queries!$A$2:$V$697,BC$1,FALSE)</f>
        <v>1</v>
      </c>
      <c r="BD579" s="3">
        <f>VLOOKUP($B579,[1]queries!$A$2:$V$697,BD$1,FALSE)</f>
        <v>1</v>
      </c>
      <c r="BE579" s="3">
        <f>VLOOKUP($B579,[1]queries!$A$2:$V$697,BE$1,FALSE)</f>
        <v>0</v>
      </c>
      <c r="BF579" s="3">
        <f>VLOOKUP($B579,[1]queries!$A$2:$V$697,BF$1,FALSE)</f>
        <v>1</v>
      </c>
      <c r="BG579" s="3">
        <f>VLOOKUP($B579,[1]queries!$A$2:$V$697,BG$1,FALSE)</f>
        <v>0</v>
      </c>
      <c r="BH579" s="3">
        <f>VLOOKUP($B579,[1]queries!$A$2:$V$697,BH$1,FALSE)</f>
        <v>3</v>
      </c>
      <c r="BI579" s="3">
        <f>VLOOKUP($B579,[1]queries!$A$2:$V$697,BI$1,FALSE)</f>
        <v>1</v>
      </c>
      <c r="BJ579" s="3">
        <f>VLOOKUP($B579,[1]queries!$A$2:$V$697,BJ$1,FALSE)</f>
        <v>0</v>
      </c>
      <c r="BK579" s="3">
        <f>VLOOKUP($B579,[1]queries!$A$2:$V$697,BK$1,FALSE)</f>
        <v>0</v>
      </c>
      <c r="BL579" s="3">
        <f>VLOOKUP($B579,[1]queries!$A$2:$V$697,BL$1,FALSE)</f>
        <v>0</v>
      </c>
      <c r="BM579" s="3">
        <f>VLOOKUP($B579,[1]queries!$A$2:$V$697,BM$1,FALSE)</f>
        <v>0</v>
      </c>
      <c r="BN579" s="3">
        <f>VLOOKUP($B579,[1]queries!$A$2:$V$697,BN$1,FALSE)</f>
        <v>0</v>
      </c>
      <c r="BO579" s="3">
        <f>VLOOKUP($B579,[1]queries!$A$2:$V$697,BO$1,FALSE)</f>
        <v>1</v>
      </c>
      <c r="BP579" s="3">
        <f>VLOOKUP($B579,[1]queries!$A$2:$V$697,BP$1,FALSE)</f>
        <v>0</v>
      </c>
      <c r="BQ579" s="3" t="str">
        <f>VLOOKUP($B579,[1]queries!$A$2:$V$697,BQ$1,FALSE)</f>
        <v/>
      </c>
      <c r="BR579" s="3" t="str">
        <f>VLOOKUP($B579,[1]queries!$A$2:$V$697,BR$1,FALSE)</f>
        <v/>
      </c>
    </row>
    <row r="580" spans="1:70" x14ac:dyDescent="0.2">
      <c r="A580" s="1">
        <v>579</v>
      </c>
      <c r="B580" t="s">
        <v>632</v>
      </c>
      <c r="C580">
        <v>0.13600000000000001</v>
      </c>
      <c r="D580">
        <v>0.36399999999999999</v>
      </c>
      <c r="E580">
        <v>8.5999999999999993E-2</v>
      </c>
      <c r="F580">
        <v>0.34300000000000003</v>
      </c>
      <c r="G580">
        <v>0.105</v>
      </c>
      <c r="H580">
        <v>0.35299999999999998</v>
      </c>
      <c r="I580">
        <v>0.58299999999999996</v>
      </c>
      <c r="J580">
        <v>0</v>
      </c>
      <c r="K580">
        <v>0</v>
      </c>
      <c r="L580">
        <v>0</v>
      </c>
      <c r="M580">
        <v>4</v>
      </c>
      <c r="N580">
        <v>2070</v>
      </c>
      <c r="O580">
        <v>684</v>
      </c>
      <c r="P580">
        <v>2754</v>
      </c>
      <c r="Q580">
        <v>34275</v>
      </c>
      <c r="R580">
        <v>0.28599999999999998</v>
      </c>
      <c r="S580">
        <v>0.42899999999999999</v>
      </c>
      <c r="T580">
        <v>0.114</v>
      </c>
      <c r="U580">
        <v>0.371</v>
      </c>
      <c r="V580">
        <v>0.16300000000000001</v>
      </c>
      <c r="W580">
        <v>0.39800000000000002</v>
      </c>
      <c r="X580">
        <v>0.33300000000000002</v>
      </c>
      <c r="Y580">
        <v>0</v>
      </c>
      <c r="Z580">
        <v>0</v>
      </c>
      <c r="AA580">
        <v>0</v>
      </c>
      <c r="AB580">
        <v>3</v>
      </c>
      <c r="AC580">
        <v>1005</v>
      </c>
      <c r="AD580">
        <v>339</v>
      </c>
      <c r="AE580">
        <v>1344</v>
      </c>
      <c r="AF580">
        <v>25165</v>
      </c>
      <c r="AG580">
        <v>0.16700000000000001</v>
      </c>
      <c r="AH580">
        <v>0.33300000000000002</v>
      </c>
      <c r="AI580">
        <v>8.5999999999999993E-2</v>
      </c>
      <c r="AJ580">
        <v>0.34300000000000003</v>
      </c>
      <c r="AK580">
        <v>0.113</v>
      </c>
      <c r="AL580">
        <v>0.33800000000000002</v>
      </c>
      <c r="AM580">
        <v>0.41699999999999998</v>
      </c>
      <c r="AN580">
        <v>0</v>
      </c>
      <c r="AO580">
        <v>0</v>
      </c>
      <c r="AP580">
        <v>0</v>
      </c>
      <c r="AQ580">
        <v>3</v>
      </c>
      <c r="AR580">
        <v>1113</v>
      </c>
      <c r="AS580">
        <v>443</v>
      </c>
      <c r="AT580">
        <v>1556</v>
      </c>
      <c r="AU580">
        <v>25265</v>
      </c>
      <c r="AV580">
        <f t="shared" ref="AV580:AV643" si="28">IF(H580="","",AVERAGEA(H580,I580,L580))</f>
        <v>0.312</v>
      </c>
      <c r="AW580">
        <f t="shared" ref="AW580:AW643" si="29">IF(W580="","",AVERAGE(W580,X580,AA580))</f>
        <v>0.2436666666666667</v>
      </c>
      <c r="AX580">
        <f t="shared" ref="AX580:AX643" si="30">IF(AL580="","",AVERAGE(AL580,AM580,AP580))</f>
        <v>0.25166666666666665</v>
      </c>
      <c r="AY580" s="3" t="str">
        <f>VLOOKUP($B580,[1]queries!$A$2:$V$697,AY$1,FALSE)</f>
        <v>nobel_prize</v>
      </c>
      <c r="AZ580" s="3" t="str">
        <f>VLOOKUP($B580,[1]queries!$A$2:$V$697,AZ$1,FALSE)</f>
        <v>SELECT nobel_prize_laureate, nobel_prize, nobel_prize_year, nationality, birth_year FROM nobel_prize WHERE birth_year = 1937</v>
      </c>
      <c r="BA580" s="3" t="str">
        <f>VLOOKUP($B580,[1]queries!$A$2:$V$697,BA$1,FALSE)</f>
        <v>List the nobel_prize_laureate, nobel_prize, nobel_prize_year, nationality and birth_year of nobel_prizes WHERE birth_year is equal to 1937</v>
      </c>
      <c r="BB580" s="3">
        <f>VLOOKUP($B580,[1]queries!$A$2:$V$697,BB$1,FALSE)</f>
        <v>12</v>
      </c>
      <c r="BC580" s="3">
        <f>VLOOKUP($B580,[1]queries!$A$2:$V$697,BC$1,FALSE)</f>
        <v>5</v>
      </c>
      <c r="BD580" s="3">
        <f>VLOOKUP($B580,[1]queries!$A$2:$V$697,BD$1,FALSE)</f>
        <v>2</v>
      </c>
      <c r="BE580" s="3">
        <f>VLOOKUP($B580,[1]queries!$A$2:$V$697,BE$1,FALSE)</f>
        <v>3</v>
      </c>
      <c r="BF580" s="3">
        <f>VLOOKUP($B580,[1]queries!$A$2:$V$697,BF$1,FALSE)</f>
        <v>1</v>
      </c>
      <c r="BG580" s="3">
        <f>VLOOKUP($B580,[1]queries!$A$2:$V$697,BG$1,FALSE)</f>
        <v>1</v>
      </c>
      <c r="BH580" s="3">
        <f>VLOOKUP($B580,[1]queries!$A$2:$V$697,BH$1,FALSE)</f>
        <v>0</v>
      </c>
      <c r="BI580" s="3">
        <f>VLOOKUP($B580,[1]queries!$A$2:$V$697,BI$1,FALSE)</f>
        <v>0</v>
      </c>
      <c r="BJ580" s="3">
        <f>VLOOKUP($B580,[1]queries!$A$2:$V$697,BJ$1,FALSE)</f>
        <v>0</v>
      </c>
      <c r="BK580" s="3">
        <f>VLOOKUP($B580,[1]queries!$A$2:$V$697,BK$1,FALSE)</f>
        <v>0</v>
      </c>
      <c r="BL580" s="3">
        <f>VLOOKUP($B580,[1]queries!$A$2:$V$697,BL$1,FALSE)</f>
        <v>0</v>
      </c>
      <c r="BM580" s="3">
        <f>VLOOKUP($B580,[1]queries!$A$2:$V$697,BM$1,FALSE)</f>
        <v>0</v>
      </c>
      <c r="BN580" s="3">
        <f>VLOOKUP($B580,[1]queries!$A$2:$V$697,BN$1,FALSE)</f>
        <v>0</v>
      </c>
      <c r="BO580" s="3">
        <f>VLOOKUP($B580,[1]queries!$A$2:$V$697,BO$1,FALSE)</f>
        <v>0</v>
      </c>
      <c r="BP580" s="3">
        <f>VLOOKUP($B580,[1]queries!$A$2:$V$697,BP$1,FALSE)</f>
        <v>0</v>
      </c>
      <c r="BQ580" s="3">
        <f>VLOOKUP($B580,[1]queries!$A$2:$V$697,BQ$1,FALSE)</f>
        <v>5</v>
      </c>
      <c r="BR580" s="3" t="str">
        <f>VLOOKUP($B580,[1]queries!$A$2:$V$697,BR$1,FALSE)</f>
        <v/>
      </c>
    </row>
    <row r="581" spans="1:70" x14ac:dyDescent="0.2">
      <c r="A581" s="1">
        <v>580</v>
      </c>
      <c r="B581" t="s">
        <v>633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2</v>
      </c>
      <c r="N581">
        <v>379</v>
      </c>
      <c r="O581">
        <v>70</v>
      </c>
      <c r="P581">
        <v>449</v>
      </c>
      <c r="Q581">
        <v>1187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2</v>
      </c>
      <c r="AC581">
        <v>348</v>
      </c>
      <c r="AD581">
        <v>84</v>
      </c>
      <c r="AE581">
        <v>432</v>
      </c>
      <c r="AF581">
        <v>1600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2</v>
      </c>
      <c r="AR581">
        <v>377</v>
      </c>
      <c r="AS581">
        <v>84</v>
      </c>
      <c r="AT581">
        <v>461</v>
      </c>
      <c r="AU581">
        <v>1263</v>
      </c>
      <c r="AV581">
        <f t="shared" si="28"/>
        <v>0.66666666666666663</v>
      </c>
      <c r="AW581">
        <f t="shared" si="29"/>
        <v>0.66666666666666663</v>
      </c>
      <c r="AX581">
        <f t="shared" si="30"/>
        <v>0.66666666666666663</v>
      </c>
      <c r="AY581" s="3" t="str">
        <f>VLOOKUP($B581,[1]queries!$A$2:$V$697,AY$1,FALSE)</f>
        <v>geo</v>
      </c>
      <c r="AZ581" s="3" t="str">
        <f>VLOOKUP($B581,[1]queries!$A$2:$V$697,AZ$1,FALSE)</f>
        <v>SELECT mountain_altitude_in_meters FROM usa_mountain WHERE mountain_name  =  'mckinley';</v>
      </c>
      <c r="BA581" s="3" t="str">
        <f>VLOOKUP($B581,[1]queries!$A$2:$V$697,BA$1,FALSE)</f>
        <v>what is the height of mount mckinley</v>
      </c>
      <c r="BB581" s="3">
        <f>VLOOKUP($B581,[1]queries!$A$2:$V$697,BB$1,FALSE)</f>
        <v>1</v>
      </c>
      <c r="BC581" s="3">
        <f>VLOOKUP($B581,[1]queries!$A$2:$V$697,BC$1,FALSE)</f>
        <v>1</v>
      </c>
      <c r="BD581" s="3">
        <f>VLOOKUP($B581,[1]queries!$A$2:$V$697,BD$1,FALSE)</f>
        <v>1</v>
      </c>
      <c r="BE581" s="3">
        <f>VLOOKUP($B581,[1]queries!$A$2:$V$697,BE$1,FALSE)</f>
        <v>0</v>
      </c>
      <c r="BF581" s="3">
        <f>VLOOKUP($B581,[1]queries!$A$2:$V$697,BF$1,FALSE)</f>
        <v>1</v>
      </c>
      <c r="BG581" s="3">
        <f>VLOOKUP($B581,[1]queries!$A$2:$V$697,BG$1,FALSE)</f>
        <v>0</v>
      </c>
      <c r="BH581" s="3">
        <f>VLOOKUP($B581,[1]queries!$A$2:$V$697,BH$1,FALSE)</f>
        <v>1</v>
      </c>
      <c r="BI581" s="3">
        <f>VLOOKUP($B581,[1]queries!$A$2:$V$697,BI$1,FALSE)</f>
        <v>0</v>
      </c>
      <c r="BJ581" s="3">
        <f>VLOOKUP($B581,[1]queries!$A$2:$V$697,BJ$1,FALSE)</f>
        <v>0</v>
      </c>
      <c r="BK581" s="3">
        <f>VLOOKUP($B581,[1]queries!$A$2:$V$697,BK$1,FALSE)</f>
        <v>0</v>
      </c>
      <c r="BL581" s="3">
        <f>VLOOKUP($B581,[1]queries!$A$2:$V$697,BL$1,FALSE)</f>
        <v>0</v>
      </c>
      <c r="BM581" s="3">
        <f>VLOOKUP($B581,[1]queries!$A$2:$V$697,BM$1,FALSE)</f>
        <v>0</v>
      </c>
      <c r="BN581" s="3">
        <f>VLOOKUP($B581,[1]queries!$A$2:$V$697,BN$1,FALSE)</f>
        <v>0</v>
      </c>
      <c r="BO581" s="3">
        <f>VLOOKUP($B581,[1]queries!$A$2:$V$697,BO$1,FALSE)</f>
        <v>0</v>
      </c>
      <c r="BP581" s="3">
        <f>VLOOKUP($B581,[1]queries!$A$2:$V$697,BP$1,FALSE)</f>
        <v>0</v>
      </c>
      <c r="BQ581" s="3" t="str">
        <f>VLOOKUP($B581,[1]queries!$A$2:$V$697,BQ$1,FALSE)</f>
        <v/>
      </c>
      <c r="BR581" s="3" t="str">
        <f>VLOOKUP($B581,[1]queries!$A$2:$V$697,BR$1,FALSE)</f>
        <v/>
      </c>
    </row>
    <row r="582" spans="1:70" x14ac:dyDescent="0.2">
      <c r="A582" s="1">
        <v>581</v>
      </c>
      <c r="B582" t="s">
        <v>634</v>
      </c>
      <c r="C582">
        <v>0.23100000000000001</v>
      </c>
      <c r="D582">
        <v>0.38500000000000001</v>
      </c>
      <c r="E582">
        <v>0.214</v>
      </c>
      <c r="F582">
        <v>0.32100000000000001</v>
      </c>
      <c r="G582">
        <v>0.222</v>
      </c>
      <c r="H582">
        <v>0.35</v>
      </c>
      <c r="I582">
        <v>0.88900000000000001</v>
      </c>
      <c r="J582">
        <v>0</v>
      </c>
      <c r="K582">
        <v>0</v>
      </c>
      <c r="L582">
        <v>0</v>
      </c>
      <c r="M582">
        <v>4</v>
      </c>
      <c r="N582">
        <v>2118</v>
      </c>
      <c r="O582">
        <v>729</v>
      </c>
      <c r="P582">
        <v>2847</v>
      </c>
      <c r="Q582">
        <v>33587</v>
      </c>
      <c r="R582">
        <v>0.42899999999999999</v>
      </c>
      <c r="S582">
        <v>0.42899999999999999</v>
      </c>
      <c r="T582">
        <v>0.214</v>
      </c>
      <c r="U582">
        <v>0.35699999999999998</v>
      </c>
      <c r="V582">
        <v>0.28599999999999998</v>
      </c>
      <c r="W582">
        <v>0.39</v>
      </c>
      <c r="X582">
        <v>0.44400000000000001</v>
      </c>
      <c r="Y582">
        <v>0</v>
      </c>
      <c r="Z582">
        <v>0</v>
      </c>
      <c r="AA582">
        <v>0</v>
      </c>
      <c r="AB582">
        <v>4</v>
      </c>
      <c r="AC582">
        <v>1615</v>
      </c>
      <c r="AD582">
        <v>585</v>
      </c>
      <c r="AE582">
        <v>2200</v>
      </c>
      <c r="AF582">
        <v>35127</v>
      </c>
      <c r="AG582">
        <v>0.154</v>
      </c>
      <c r="AH582">
        <v>0.308</v>
      </c>
      <c r="AI582">
        <v>7.0999999999999994E-2</v>
      </c>
      <c r="AJ582">
        <v>0.28599999999999998</v>
      </c>
      <c r="AK582">
        <v>9.8000000000000004E-2</v>
      </c>
      <c r="AL582">
        <v>0.29599999999999999</v>
      </c>
      <c r="AM582">
        <v>0.33300000000000002</v>
      </c>
      <c r="AN582">
        <v>0</v>
      </c>
      <c r="AO582">
        <v>0</v>
      </c>
      <c r="AP582">
        <v>0</v>
      </c>
      <c r="AQ582">
        <v>2</v>
      </c>
      <c r="AR582">
        <v>548</v>
      </c>
      <c r="AS582">
        <v>195</v>
      </c>
      <c r="AT582">
        <v>743</v>
      </c>
      <c r="AU582">
        <v>15752</v>
      </c>
      <c r="AV582">
        <f t="shared" si="28"/>
        <v>0.41299999999999998</v>
      </c>
      <c r="AW582">
        <f t="shared" si="29"/>
        <v>0.27800000000000002</v>
      </c>
      <c r="AX582">
        <f t="shared" si="30"/>
        <v>0.20966666666666667</v>
      </c>
      <c r="AY582" s="3" t="str">
        <f>VLOOKUP($B582,[1]queries!$A$2:$V$697,AY$1,FALSE)</f>
        <v>nobel_prize</v>
      </c>
      <c r="AZ582" s="3" t="str">
        <f>VLOOKUP($B582,[1]queries!$A$2:$V$697,AZ$1,FALSE)</f>
        <v>SELECT nobel_prize_laureate, nobel_prize, nobel_prize_year, nationality, birth_year FROM nobel_prize WHERE birth_year = 1951</v>
      </c>
      <c r="BA582" s="3" t="str">
        <f>VLOOKUP($B582,[1]queries!$A$2:$V$697,BA$1,FALSE)</f>
        <v>List the nobel_prize_laureate, nobel_prize, nobel_prize_year, nationality and birth_year of nobel_prizes WHERE birth_year is equal to 1951</v>
      </c>
      <c r="BB582" s="3">
        <f>VLOOKUP($B582,[1]queries!$A$2:$V$697,BB$1,FALSE)</f>
        <v>9</v>
      </c>
      <c r="BC582" s="3">
        <f>VLOOKUP($B582,[1]queries!$A$2:$V$697,BC$1,FALSE)</f>
        <v>5</v>
      </c>
      <c r="BD582" s="3">
        <f>VLOOKUP($B582,[1]queries!$A$2:$V$697,BD$1,FALSE)</f>
        <v>2</v>
      </c>
      <c r="BE582" s="3">
        <f>VLOOKUP($B582,[1]queries!$A$2:$V$697,BE$1,FALSE)</f>
        <v>3</v>
      </c>
      <c r="BF582" s="3">
        <f>VLOOKUP($B582,[1]queries!$A$2:$V$697,BF$1,FALSE)</f>
        <v>1</v>
      </c>
      <c r="BG582" s="3">
        <f>VLOOKUP($B582,[1]queries!$A$2:$V$697,BG$1,FALSE)</f>
        <v>1</v>
      </c>
      <c r="BH582" s="3">
        <f>VLOOKUP($B582,[1]queries!$A$2:$V$697,BH$1,FALSE)</f>
        <v>0</v>
      </c>
      <c r="BI582" s="3">
        <f>VLOOKUP($B582,[1]queries!$A$2:$V$697,BI$1,FALSE)</f>
        <v>0</v>
      </c>
      <c r="BJ582" s="3">
        <f>VLOOKUP($B582,[1]queries!$A$2:$V$697,BJ$1,FALSE)</f>
        <v>0</v>
      </c>
      <c r="BK582" s="3">
        <f>VLOOKUP($B582,[1]queries!$A$2:$V$697,BK$1,FALSE)</f>
        <v>0</v>
      </c>
      <c r="BL582" s="3">
        <f>VLOOKUP($B582,[1]queries!$A$2:$V$697,BL$1,FALSE)</f>
        <v>0</v>
      </c>
      <c r="BM582" s="3">
        <f>VLOOKUP($B582,[1]queries!$A$2:$V$697,BM$1,FALSE)</f>
        <v>0</v>
      </c>
      <c r="BN582" s="3">
        <f>VLOOKUP($B582,[1]queries!$A$2:$V$697,BN$1,FALSE)</f>
        <v>0</v>
      </c>
      <c r="BO582" s="3">
        <f>VLOOKUP($B582,[1]queries!$A$2:$V$697,BO$1,FALSE)</f>
        <v>0</v>
      </c>
      <c r="BP582" s="3">
        <f>VLOOKUP($B582,[1]queries!$A$2:$V$697,BP$1,FALSE)</f>
        <v>0</v>
      </c>
      <c r="BQ582" s="3">
        <f>VLOOKUP($B582,[1]queries!$A$2:$V$697,BQ$1,FALSE)</f>
        <v>5</v>
      </c>
      <c r="BR582" s="3" t="str">
        <f>VLOOKUP($B582,[1]queries!$A$2:$V$697,BR$1,FALSE)</f>
        <v/>
      </c>
    </row>
    <row r="583" spans="1:70" x14ac:dyDescent="0.2">
      <c r="A583" s="1">
        <v>582</v>
      </c>
      <c r="B583" t="s">
        <v>635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2</v>
      </c>
      <c r="AC583">
        <v>367</v>
      </c>
      <c r="AD583">
        <v>63</v>
      </c>
      <c r="AE583">
        <v>430</v>
      </c>
      <c r="AF583">
        <v>1337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2</v>
      </c>
      <c r="AR583">
        <v>418</v>
      </c>
      <c r="AS583">
        <v>112</v>
      </c>
      <c r="AT583">
        <v>530</v>
      </c>
      <c r="AU583">
        <v>1455</v>
      </c>
      <c r="AV583" t="str">
        <f t="shared" si="28"/>
        <v/>
      </c>
      <c r="AW583">
        <f t="shared" si="29"/>
        <v>0.66666666666666663</v>
      </c>
      <c r="AX583">
        <f t="shared" si="30"/>
        <v>0.33333333333333331</v>
      </c>
      <c r="AY583" s="3" t="str">
        <f>VLOOKUP($B583,[1]queries!$A$2:$V$697,AY$1,FALSE)</f>
        <v>geo</v>
      </c>
      <c r="AZ583" s="3" t="str">
        <f>VLOOKUP($B583,[1]queries!$A$2:$V$697,AZ$1,FALSE)</f>
        <v>SELECT area_squared_miles FROM usa_state WHERE area_squared_miles  =  ( SELECT MIN ( area_squared_miles ) FROM usa_state );</v>
      </c>
      <c r="BA583" s="3" t="str">
        <f>VLOOKUP($B583,[1]queries!$A$2:$V$697,BA$1,FALSE)</f>
        <v>what is the area of the smallest state</v>
      </c>
      <c r="BB583" s="3">
        <f>VLOOKUP($B583,[1]queries!$A$2:$V$697,BB$1,FALSE)</f>
        <v>1</v>
      </c>
      <c r="BC583" s="3">
        <f>VLOOKUP($B583,[1]queries!$A$2:$V$697,BC$1,FALSE)</f>
        <v>1</v>
      </c>
      <c r="BD583" s="3">
        <f>VLOOKUP($B583,[1]queries!$A$2:$V$697,BD$1,FALSE)</f>
        <v>1</v>
      </c>
      <c r="BE583" s="3">
        <f>VLOOKUP($B583,[1]queries!$A$2:$V$697,BE$1,FALSE)</f>
        <v>0</v>
      </c>
      <c r="BF583" s="3">
        <f>VLOOKUP($B583,[1]queries!$A$2:$V$697,BF$1,FALSE)</f>
        <v>1</v>
      </c>
      <c r="BG583" s="3">
        <f>VLOOKUP($B583,[1]queries!$A$2:$V$697,BG$1,FALSE)</f>
        <v>1</v>
      </c>
      <c r="BH583" s="3">
        <f>VLOOKUP($B583,[1]queries!$A$2:$V$697,BH$1,FALSE)</f>
        <v>0</v>
      </c>
      <c r="BI583" s="3">
        <f>VLOOKUP($B583,[1]queries!$A$2:$V$697,BI$1,FALSE)</f>
        <v>1</v>
      </c>
      <c r="BJ583" s="3">
        <f>VLOOKUP($B583,[1]queries!$A$2:$V$697,BJ$1,FALSE)</f>
        <v>0</v>
      </c>
      <c r="BK583" s="3">
        <f>VLOOKUP($B583,[1]queries!$A$2:$V$697,BK$1,FALSE)</f>
        <v>0</v>
      </c>
      <c r="BL583" s="3">
        <f>VLOOKUP($B583,[1]queries!$A$2:$V$697,BL$1,FALSE)</f>
        <v>0</v>
      </c>
      <c r="BM583" s="3">
        <f>VLOOKUP($B583,[1]queries!$A$2:$V$697,BM$1,FALSE)</f>
        <v>0</v>
      </c>
      <c r="BN583" s="3">
        <f>VLOOKUP($B583,[1]queries!$A$2:$V$697,BN$1,FALSE)</f>
        <v>0</v>
      </c>
      <c r="BO583" s="3">
        <f>VLOOKUP($B583,[1]queries!$A$2:$V$697,BO$1,FALSE)</f>
        <v>1</v>
      </c>
      <c r="BP583" s="3">
        <f>VLOOKUP($B583,[1]queries!$A$2:$V$697,BP$1,FALSE)</f>
        <v>0</v>
      </c>
      <c r="BQ583" s="3" t="str">
        <f>VLOOKUP($B583,[1]queries!$A$2:$V$697,BQ$1,FALSE)</f>
        <v/>
      </c>
      <c r="BR583" s="3" t="str">
        <f>VLOOKUP($B583,[1]queries!$A$2:$V$697,BR$1,FALSE)</f>
        <v/>
      </c>
    </row>
    <row r="584" spans="1:70" x14ac:dyDescent="0.2">
      <c r="A584" s="1">
        <v>583</v>
      </c>
      <c r="B584" t="s">
        <v>636</v>
      </c>
      <c r="C584">
        <v>0.1</v>
      </c>
      <c r="D584">
        <v>0.33300000000000002</v>
      </c>
      <c r="E584">
        <v>8.3000000000000004E-2</v>
      </c>
      <c r="F584">
        <v>0.30599999999999999</v>
      </c>
      <c r="G584">
        <v>9.0999999999999998E-2</v>
      </c>
      <c r="H584">
        <v>0.31900000000000001</v>
      </c>
      <c r="I584">
        <v>0.64300000000000002</v>
      </c>
      <c r="J584">
        <v>0</v>
      </c>
      <c r="K584">
        <v>0</v>
      </c>
      <c r="L584">
        <v>0</v>
      </c>
      <c r="M584">
        <v>4</v>
      </c>
      <c r="N584">
        <v>2367</v>
      </c>
      <c r="O584">
        <v>871</v>
      </c>
      <c r="P584">
        <v>3238</v>
      </c>
      <c r="Q584">
        <v>33198</v>
      </c>
      <c r="R584">
        <v>5.8999999999999997E-2</v>
      </c>
      <c r="S584">
        <v>0.17599999999999999</v>
      </c>
      <c r="T584">
        <v>2.8000000000000001E-2</v>
      </c>
      <c r="U584">
        <v>0.30599999999999999</v>
      </c>
      <c r="V584">
        <v>3.7999999999999999E-2</v>
      </c>
      <c r="W584">
        <v>0.224</v>
      </c>
      <c r="X584">
        <v>0.35699999999999998</v>
      </c>
      <c r="Y584">
        <v>0</v>
      </c>
      <c r="Z584">
        <v>0</v>
      </c>
      <c r="AA584">
        <v>0</v>
      </c>
      <c r="AB584">
        <v>3</v>
      </c>
      <c r="AC584">
        <v>1149</v>
      </c>
      <c r="AD584">
        <v>409</v>
      </c>
      <c r="AE584">
        <v>1558</v>
      </c>
      <c r="AF584">
        <v>25113</v>
      </c>
      <c r="AG584">
        <v>4.2999999999999997E-2</v>
      </c>
      <c r="AH584">
        <v>0.30399999999999999</v>
      </c>
      <c r="AI584">
        <v>2.8000000000000001E-2</v>
      </c>
      <c r="AJ584">
        <v>0.30599999999999999</v>
      </c>
      <c r="AK584">
        <v>3.4000000000000002E-2</v>
      </c>
      <c r="AL584">
        <v>0.30499999999999999</v>
      </c>
      <c r="AM584">
        <v>0.5</v>
      </c>
      <c r="AN584">
        <v>0</v>
      </c>
      <c r="AO584">
        <v>0</v>
      </c>
      <c r="AP584">
        <v>0</v>
      </c>
      <c r="AQ584">
        <v>3</v>
      </c>
      <c r="AR584">
        <v>1304</v>
      </c>
      <c r="AS584">
        <v>557</v>
      </c>
      <c r="AT584">
        <v>1861</v>
      </c>
      <c r="AU584">
        <v>36113</v>
      </c>
      <c r="AV584">
        <f t="shared" si="28"/>
        <v>0.32066666666666666</v>
      </c>
      <c r="AW584">
        <f t="shared" si="29"/>
        <v>0.19366666666666665</v>
      </c>
      <c r="AX584">
        <f t="shared" si="30"/>
        <v>0.26833333333333331</v>
      </c>
      <c r="AY584" s="3" t="str">
        <f>VLOOKUP($B584,[1]queries!$A$2:$V$697,AY$1,FALSE)</f>
        <v>nobel_prize</v>
      </c>
      <c r="AZ584" s="3" t="str">
        <f>VLOOKUP($B584,[1]queries!$A$2:$V$697,AZ$1,FALSE)</f>
        <v>SELECT nobel_prize_laureate, nobel_prize, nobel_prize_year, nationality, birth_year FROM nobel_prize WHERE birth_year = 1899</v>
      </c>
      <c r="BA584" s="3" t="str">
        <f>VLOOKUP($B584,[1]queries!$A$2:$V$697,BA$1,FALSE)</f>
        <v>List the nobel_prize_laureate, nobel_prize, nobel_prize_year, nationality and birth_year of nobel_prizes WHERE birth_year is equal to 1899</v>
      </c>
      <c r="BB584" s="3">
        <f>VLOOKUP($B584,[1]queries!$A$2:$V$697,BB$1,FALSE)</f>
        <v>14</v>
      </c>
      <c r="BC584" s="3">
        <f>VLOOKUP($B584,[1]queries!$A$2:$V$697,BC$1,FALSE)</f>
        <v>5</v>
      </c>
      <c r="BD584" s="3">
        <f>VLOOKUP($B584,[1]queries!$A$2:$V$697,BD$1,FALSE)</f>
        <v>2</v>
      </c>
      <c r="BE584" s="3">
        <f>VLOOKUP($B584,[1]queries!$A$2:$V$697,BE$1,FALSE)</f>
        <v>3</v>
      </c>
      <c r="BF584" s="3">
        <f>VLOOKUP($B584,[1]queries!$A$2:$V$697,BF$1,FALSE)</f>
        <v>1</v>
      </c>
      <c r="BG584" s="3">
        <f>VLOOKUP($B584,[1]queries!$A$2:$V$697,BG$1,FALSE)</f>
        <v>1</v>
      </c>
      <c r="BH584" s="3">
        <f>VLOOKUP($B584,[1]queries!$A$2:$V$697,BH$1,FALSE)</f>
        <v>0</v>
      </c>
      <c r="BI584" s="3">
        <f>VLOOKUP($B584,[1]queries!$A$2:$V$697,BI$1,FALSE)</f>
        <v>0</v>
      </c>
      <c r="BJ584" s="3">
        <f>VLOOKUP($B584,[1]queries!$A$2:$V$697,BJ$1,FALSE)</f>
        <v>0</v>
      </c>
      <c r="BK584" s="3">
        <f>VLOOKUP($B584,[1]queries!$A$2:$V$697,BK$1,FALSE)</f>
        <v>0</v>
      </c>
      <c r="BL584" s="3">
        <f>VLOOKUP($B584,[1]queries!$A$2:$V$697,BL$1,FALSE)</f>
        <v>0</v>
      </c>
      <c r="BM584" s="3">
        <f>VLOOKUP($B584,[1]queries!$A$2:$V$697,BM$1,FALSE)</f>
        <v>0</v>
      </c>
      <c r="BN584" s="3">
        <f>VLOOKUP($B584,[1]queries!$A$2:$V$697,BN$1,FALSE)</f>
        <v>0</v>
      </c>
      <c r="BO584" s="3">
        <f>VLOOKUP($B584,[1]queries!$A$2:$V$697,BO$1,FALSE)</f>
        <v>0</v>
      </c>
      <c r="BP584" s="3">
        <f>VLOOKUP($B584,[1]queries!$A$2:$V$697,BP$1,FALSE)</f>
        <v>0</v>
      </c>
      <c r="BQ584" s="3">
        <f>VLOOKUP($B584,[1]queries!$A$2:$V$697,BQ$1,FALSE)</f>
        <v>5</v>
      </c>
      <c r="BR584" s="3" t="str">
        <f>VLOOKUP($B584,[1]queries!$A$2:$V$697,BR$1,FALSE)</f>
        <v/>
      </c>
    </row>
    <row r="585" spans="1:70" x14ac:dyDescent="0.2">
      <c r="A585" s="1">
        <v>584</v>
      </c>
      <c r="B585" t="s">
        <v>637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3</v>
      </c>
      <c r="N585">
        <v>2402</v>
      </c>
      <c r="O585">
        <v>1751</v>
      </c>
      <c r="P585">
        <v>4153</v>
      </c>
      <c r="Q585">
        <v>9889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1</v>
      </c>
      <c r="AA585">
        <v>0</v>
      </c>
      <c r="AB585">
        <v>2</v>
      </c>
      <c r="AC585">
        <v>373</v>
      </c>
      <c r="AD585">
        <v>63</v>
      </c>
      <c r="AE585">
        <v>436</v>
      </c>
      <c r="AF585">
        <v>1358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1</v>
      </c>
      <c r="AN585">
        <v>0</v>
      </c>
      <c r="AO585">
        <v>1</v>
      </c>
      <c r="AP585">
        <v>0</v>
      </c>
      <c r="AQ585">
        <v>2</v>
      </c>
      <c r="AR585">
        <v>363</v>
      </c>
      <c r="AS585">
        <v>22</v>
      </c>
      <c r="AT585">
        <v>385</v>
      </c>
      <c r="AU585">
        <v>21150</v>
      </c>
      <c r="AV585">
        <f t="shared" si="28"/>
        <v>0.66666666666666663</v>
      </c>
      <c r="AW585">
        <f t="shared" si="29"/>
        <v>0.66666666666666663</v>
      </c>
      <c r="AX585">
        <f t="shared" si="30"/>
        <v>0.66666666666666663</v>
      </c>
      <c r="AY585" s="3" t="str">
        <f>VLOOKUP($B585,[1]queries!$A$2:$V$697,AY$1,FALSE)</f>
        <v>geo</v>
      </c>
      <c r="AZ585" s="3" t="str">
        <f>VLOOKUP($B585,[1]queries!$A$2:$V$697,AZ$1,FALSE)</f>
        <v>SELECT MAX ( area_squared_miles ) as area_squared_miles FROM usa_state;</v>
      </c>
      <c r="BA585" s="3" t="str">
        <f>VLOOKUP($B585,[1]queries!$A$2:$V$697,BA$1,FALSE)</f>
        <v>what is the size of the largest state in the usa</v>
      </c>
      <c r="BB585" s="3">
        <f>VLOOKUP($B585,[1]queries!$A$2:$V$697,BB$1,FALSE)</f>
        <v>1</v>
      </c>
      <c r="BC585" s="3">
        <f>VLOOKUP($B585,[1]queries!$A$2:$V$697,BC$1,FALSE)</f>
        <v>1</v>
      </c>
      <c r="BD585" s="3">
        <f>VLOOKUP($B585,[1]queries!$A$2:$V$697,BD$1,FALSE)</f>
        <v>1</v>
      </c>
      <c r="BE585" s="3">
        <f>VLOOKUP($B585,[1]queries!$A$2:$V$697,BE$1,FALSE)</f>
        <v>0</v>
      </c>
      <c r="BF585" s="3">
        <f>VLOOKUP($B585,[1]queries!$A$2:$V$697,BF$1,FALSE)</f>
        <v>1</v>
      </c>
      <c r="BG585" s="3">
        <f>VLOOKUP($B585,[1]queries!$A$2:$V$697,BG$1,FALSE)</f>
        <v>0</v>
      </c>
      <c r="BH585" s="3">
        <f>VLOOKUP($B585,[1]queries!$A$2:$V$697,BH$1,FALSE)</f>
        <v>0</v>
      </c>
      <c r="BI585" s="3">
        <f>VLOOKUP($B585,[1]queries!$A$2:$V$697,BI$1,FALSE)</f>
        <v>1</v>
      </c>
      <c r="BJ585" s="3">
        <f>VLOOKUP($B585,[1]queries!$A$2:$V$697,BJ$1,FALSE)</f>
        <v>0</v>
      </c>
      <c r="BK585" s="3">
        <f>VLOOKUP($B585,[1]queries!$A$2:$V$697,BK$1,FALSE)</f>
        <v>0</v>
      </c>
      <c r="BL585" s="3">
        <f>VLOOKUP($B585,[1]queries!$A$2:$V$697,BL$1,FALSE)</f>
        <v>0</v>
      </c>
      <c r="BM585" s="3">
        <f>VLOOKUP($B585,[1]queries!$A$2:$V$697,BM$1,FALSE)</f>
        <v>0</v>
      </c>
      <c r="BN585" s="3">
        <f>VLOOKUP($B585,[1]queries!$A$2:$V$697,BN$1,FALSE)</f>
        <v>0</v>
      </c>
      <c r="BO585" s="3">
        <f>VLOOKUP($B585,[1]queries!$A$2:$V$697,BO$1,FALSE)</f>
        <v>0</v>
      </c>
      <c r="BP585" s="3">
        <f>VLOOKUP($B585,[1]queries!$A$2:$V$697,BP$1,FALSE)</f>
        <v>0</v>
      </c>
      <c r="BQ585" s="3" t="str">
        <f>VLOOKUP($B585,[1]queries!$A$2:$V$697,BQ$1,FALSE)</f>
        <v/>
      </c>
      <c r="BR585" s="3" t="str">
        <f>VLOOKUP($B585,[1]queries!$A$2:$V$697,BR$1,FALSE)</f>
        <v/>
      </c>
    </row>
    <row r="586" spans="1:70" x14ac:dyDescent="0.2">
      <c r="A586" s="1">
        <v>585</v>
      </c>
      <c r="B586" t="s">
        <v>638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2</v>
      </c>
      <c r="N586">
        <v>296</v>
      </c>
      <c r="O586">
        <v>41</v>
      </c>
      <c r="P586">
        <v>337</v>
      </c>
      <c r="Q586">
        <v>2793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359</v>
      </c>
      <c r="AD586">
        <v>63</v>
      </c>
      <c r="AE586">
        <v>422</v>
      </c>
      <c r="AF586">
        <v>1476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0.5</v>
      </c>
      <c r="AN586">
        <v>0</v>
      </c>
      <c r="AO586">
        <v>0</v>
      </c>
      <c r="AP586">
        <v>1</v>
      </c>
      <c r="AQ586">
        <v>3</v>
      </c>
      <c r="AR586">
        <v>621</v>
      </c>
      <c r="AS586">
        <v>112</v>
      </c>
      <c r="AT586">
        <v>733</v>
      </c>
      <c r="AU586">
        <v>2230</v>
      </c>
      <c r="AV586">
        <f t="shared" si="28"/>
        <v>1</v>
      </c>
      <c r="AW586">
        <f t="shared" si="29"/>
        <v>1</v>
      </c>
      <c r="AX586">
        <f t="shared" si="30"/>
        <v>0.83333333333333337</v>
      </c>
      <c r="AY586" s="3" t="str">
        <f>VLOOKUP($B586,[1]queries!$A$2:$V$697,AY$1,FALSE)</f>
        <v>geo</v>
      </c>
      <c r="AZ586" s="3" t="str">
        <f>VLOOKUP($B586,[1]queries!$A$2:$V$697,AZ$1,FALSE)</f>
        <v>SELECT country_name FROM usa_state WHERE state_name  =  'massachusetts';</v>
      </c>
      <c r="BA586" s="3" t="str">
        <f>VLOOKUP($B586,[1]queries!$A$2:$V$697,BA$1,FALSE)</f>
        <v>where is massachusetts</v>
      </c>
      <c r="BB586" s="3">
        <f>VLOOKUP($B586,[1]queries!$A$2:$V$697,BB$1,FALSE)</f>
        <v>1</v>
      </c>
      <c r="BC586" s="3">
        <f>VLOOKUP($B586,[1]queries!$A$2:$V$697,BC$1,FALSE)</f>
        <v>1</v>
      </c>
      <c r="BD586" s="3">
        <f>VLOOKUP($B586,[1]queries!$A$2:$V$697,BD$1,FALSE)</f>
        <v>0</v>
      </c>
      <c r="BE586" s="3">
        <f>VLOOKUP($B586,[1]queries!$A$2:$V$697,BE$1,FALSE)</f>
        <v>1</v>
      </c>
      <c r="BF586" s="3">
        <f>VLOOKUP($B586,[1]queries!$A$2:$V$697,BF$1,FALSE)</f>
        <v>1</v>
      </c>
      <c r="BG586" s="3">
        <f>VLOOKUP($B586,[1]queries!$A$2:$V$697,BG$1,FALSE)</f>
        <v>0</v>
      </c>
      <c r="BH586" s="3">
        <f>VLOOKUP($B586,[1]queries!$A$2:$V$697,BH$1,FALSE)</f>
        <v>1</v>
      </c>
      <c r="BI586" s="3">
        <f>VLOOKUP($B586,[1]queries!$A$2:$V$697,BI$1,FALSE)</f>
        <v>0</v>
      </c>
      <c r="BJ586" s="3">
        <f>VLOOKUP($B586,[1]queries!$A$2:$V$697,BJ$1,FALSE)</f>
        <v>0</v>
      </c>
      <c r="BK586" s="3">
        <f>VLOOKUP($B586,[1]queries!$A$2:$V$697,BK$1,FALSE)</f>
        <v>0</v>
      </c>
      <c r="BL586" s="3">
        <f>VLOOKUP($B586,[1]queries!$A$2:$V$697,BL$1,FALSE)</f>
        <v>0</v>
      </c>
      <c r="BM586" s="3">
        <f>VLOOKUP($B586,[1]queries!$A$2:$V$697,BM$1,FALSE)</f>
        <v>0</v>
      </c>
      <c r="BN586" s="3">
        <f>VLOOKUP($B586,[1]queries!$A$2:$V$697,BN$1,FALSE)</f>
        <v>0</v>
      </c>
      <c r="BO586" s="3">
        <f>VLOOKUP($B586,[1]queries!$A$2:$V$697,BO$1,FALSE)</f>
        <v>0</v>
      </c>
      <c r="BP586" s="3">
        <f>VLOOKUP($B586,[1]queries!$A$2:$V$697,BP$1,FALSE)</f>
        <v>0</v>
      </c>
      <c r="BQ586" s="3" t="str">
        <f>VLOOKUP($B586,[1]queries!$A$2:$V$697,BQ$1,FALSE)</f>
        <v/>
      </c>
      <c r="BR586" s="3" t="str">
        <f>VLOOKUP($B586,[1]queries!$A$2:$V$697,BR$1,FALSE)</f>
        <v/>
      </c>
    </row>
    <row r="587" spans="1:70" x14ac:dyDescent="0.2">
      <c r="A587" s="1">
        <v>586</v>
      </c>
      <c r="B587" t="s">
        <v>639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0.5</v>
      </c>
      <c r="J587">
        <v>0</v>
      </c>
      <c r="K587">
        <v>0</v>
      </c>
      <c r="L587">
        <v>0</v>
      </c>
      <c r="M587">
        <v>2</v>
      </c>
      <c r="N587">
        <v>383</v>
      </c>
      <c r="O587">
        <v>94</v>
      </c>
      <c r="P587">
        <v>477</v>
      </c>
      <c r="Q587">
        <v>1191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2</v>
      </c>
      <c r="AC587">
        <v>379</v>
      </c>
      <c r="AD587">
        <v>60</v>
      </c>
      <c r="AE587">
        <v>439</v>
      </c>
      <c r="AF587">
        <v>1342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2</v>
      </c>
      <c r="AR587">
        <v>384</v>
      </c>
      <c r="AS587">
        <v>31</v>
      </c>
      <c r="AT587">
        <v>415</v>
      </c>
      <c r="AU587">
        <v>1300</v>
      </c>
      <c r="AV587">
        <f t="shared" si="28"/>
        <v>0.5</v>
      </c>
      <c r="AW587">
        <f t="shared" si="29"/>
        <v>0.66666666666666663</v>
      </c>
      <c r="AX587">
        <f t="shared" si="30"/>
        <v>0.66666666666666663</v>
      </c>
      <c r="AY587" s="3" t="str">
        <f>VLOOKUP($B587,[1]queries!$A$2:$V$697,AY$1,FALSE)</f>
        <v>geo</v>
      </c>
      <c r="AZ587" s="3" t="str">
        <f>VLOOKUP($B587,[1]queries!$A$2:$V$697,AZ$1,FALSE)</f>
        <v>SELECT lowest_elevation_in_meters FROM usa_highlow WHERE lowest_point  =  'death valley';</v>
      </c>
      <c r="BA587" s="3" t="str">
        <f>VLOOKUP($B587,[1]queries!$A$2:$V$697,BA$1,FALSE)</f>
        <v>what is the elevation of death valley</v>
      </c>
      <c r="BB587" s="3">
        <f>VLOOKUP($B587,[1]queries!$A$2:$V$697,BB$1,FALSE)</f>
        <v>1</v>
      </c>
      <c r="BC587" s="3">
        <f>VLOOKUP($B587,[1]queries!$A$2:$V$697,BC$1,FALSE)</f>
        <v>1</v>
      </c>
      <c r="BD587" s="3">
        <f>VLOOKUP($B587,[1]queries!$A$2:$V$697,BD$1,FALSE)</f>
        <v>1</v>
      </c>
      <c r="BE587" s="3">
        <f>VLOOKUP($B587,[1]queries!$A$2:$V$697,BE$1,FALSE)</f>
        <v>0</v>
      </c>
      <c r="BF587" s="3">
        <f>VLOOKUP($B587,[1]queries!$A$2:$V$697,BF$1,FALSE)</f>
        <v>1</v>
      </c>
      <c r="BG587" s="3">
        <f>VLOOKUP($B587,[1]queries!$A$2:$V$697,BG$1,FALSE)</f>
        <v>0</v>
      </c>
      <c r="BH587" s="3">
        <f>VLOOKUP($B587,[1]queries!$A$2:$V$697,BH$1,FALSE)</f>
        <v>1</v>
      </c>
      <c r="BI587" s="3">
        <f>VLOOKUP($B587,[1]queries!$A$2:$V$697,BI$1,FALSE)</f>
        <v>0</v>
      </c>
      <c r="BJ587" s="3">
        <f>VLOOKUP($B587,[1]queries!$A$2:$V$697,BJ$1,FALSE)</f>
        <v>0</v>
      </c>
      <c r="BK587" s="3">
        <f>VLOOKUP($B587,[1]queries!$A$2:$V$697,BK$1,FALSE)</f>
        <v>0</v>
      </c>
      <c r="BL587" s="3">
        <f>VLOOKUP($B587,[1]queries!$A$2:$V$697,BL$1,FALSE)</f>
        <v>0</v>
      </c>
      <c r="BM587" s="3">
        <f>VLOOKUP($B587,[1]queries!$A$2:$V$697,BM$1,FALSE)</f>
        <v>0</v>
      </c>
      <c r="BN587" s="3">
        <f>VLOOKUP($B587,[1]queries!$A$2:$V$697,BN$1,FALSE)</f>
        <v>0</v>
      </c>
      <c r="BO587" s="3">
        <f>VLOOKUP($B587,[1]queries!$A$2:$V$697,BO$1,FALSE)</f>
        <v>0</v>
      </c>
      <c r="BP587" s="3">
        <f>VLOOKUP($B587,[1]queries!$A$2:$V$697,BP$1,FALSE)</f>
        <v>0</v>
      </c>
      <c r="BQ587" s="3" t="str">
        <f>VLOOKUP($B587,[1]queries!$A$2:$V$697,BQ$1,FALSE)</f>
        <v/>
      </c>
      <c r="BR587" s="3" t="str">
        <f>VLOOKUP($B587,[1]queries!$A$2:$V$697,BR$1,FALSE)</f>
        <v/>
      </c>
    </row>
    <row r="588" spans="1:70" x14ac:dyDescent="0.2">
      <c r="A588" s="1">
        <v>587</v>
      </c>
      <c r="B588" t="s">
        <v>640</v>
      </c>
      <c r="R588">
        <v>0.82</v>
      </c>
      <c r="S588">
        <v>0.82</v>
      </c>
      <c r="T588">
        <v>0.89100000000000001</v>
      </c>
      <c r="U588">
        <v>0.89100000000000001</v>
      </c>
      <c r="V588">
        <v>0.85399999999999998</v>
      </c>
      <c r="W588">
        <v>0.85399999999999998</v>
      </c>
      <c r="X588">
        <v>0.59699999999999998</v>
      </c>
      <c r="Y588">
        <v>0.39100000000000001</v>
      </c>
      <c r="Z588">
        <v>0.39100000000000001</v>
      </c>
      <c r="AA588">
        <v>0.89100000000000001</v>
      </c>
      <c r="AB588">
        <v>3</v>
      </c>
      <c r="AC588">
        <v>4875</v>
      </c>
      <c r="AD588">
        <v>4773</v>
      </c>
      <c r="AE588">
        <v>9648</v>
      </c>
      <c r="AF588">
        <v>25362</v>
      </c>
      <c r="AG588">
        <v>0.91700000000000004</v>
      </c>
      <c r="AH588">
        <v>0.91700000000000004</v>
      </c>
      <c r="AI588">
        <v>0.95699999999999996</v>
      </c>
      <c r="AJ588">
        <v>0.95699999999999996</v>
      </c>
      <c r="AK588">
        <v>0.93600000000000005</v>
      </c>
      <c r="AL588">
        <v>0.93600000000000005</v>
      </c>
      <c r="AM588">
        <v>0.95799999999999996</v>
      </c>
      <c r="AN588">
        <v>0.95699999999999996</v>
      </c>
      <c r="AO588">
        <v>0.95699999999999996</v>
      </c>
      <c r="AP588">
        <v>0.95699999999999996</v>
      </c>
      <c r="AQ588">
        <v>2</v>
      </c>
      <c r="AR588">
        <v>2155</v>
      </c>
      <c r="AS588">
        <v>2839</v>
      </c>
      <c r="AT588">
        <v>4994</v>
      </c>
      <c r="AU588">
        <v>14778</v>
      </c>
      <c r="AV588" t="str">
        <f t="shared" si="28"/>
        <v/>
      </c>
      <c r="AW588">
        <f t="shared" si="29"/>
        <v>0.78066666666666673</v>
      </c>
      <c r="AX588">
        <f t="shared" si="30"/>
        <v>0.95033333333333336</v>
      </c>
      <c r="AY588" s="3" t="str">
        <f>VLOOKUP($B588,[1]queries!$A$2:$V$697,AY$1,FALSE)</f>
        <v>geo</v>
      </c>
      <c r="AZ588" s="3" t="str">
        <f>VLOOKUP($B588,[1]queries!$A$2:$V$697,AZ$1,FALSE)</f>
        <v>SELECT state_name FROM usa_state WHERE state_name NOT IN ( SELECT border FROM usa_border_info WHERE state_name  =  'texas' );</v>
      </c>
      <c r="BA588" s="3" t="str">
        <f>VLOOKUP($B588,[1]queries!$A$2:$V$697,BA$1,FALSE)</f>
        <v>which states does not border texas</v>
      </c>
      <c r="BB588" s="3">
        <f>VLOOKUP($B588,[1]queries!$A$2:$V$697,BB$1,FALSE)</f>
        <v>46</v>
      </c>
      <c r="BC588" s="3">
        <f>VLOOKUP($B588,[1]queries!$A$2:$V$697,BC$1,FALSE)</f>
        <v>1</v>
      </c>
      <c r="BD588" s="3">
        <f>VLOOKUP($B588,[1]queries!$A$2:$V$697,BD$1,FALSE)</f>
        <v>0</v>
      </c>
      <c r="BE588" s="3">
        <f>VLOOKUP($B588,[1]queries!$A$2:$V$697,BE$1,FALSE)</f>
        <v>1</v>
      </c>
      <c r="BF588" s="3">
        <f>VLOOKUP($B588,[1]queries!$A$2:$V$697,BF$1,FALSE)</f>
        <v>2</v>
      </c>
      <c r="BG588" s="3">
        <f>VLOOKUP($B588,[1]queries!$A$2:$V$697,BG$1,FALSE)</f>
        <v>0</v>
      </c>
      <c r="BH588" s="3">
        <f>VLOOKUP($B588,[1]queries!$A$2:$V$697,BH$1,FALSE)</f>
        <v>2</v>
      </c>
      <c r="BI588" s="3">
        <f>VLOOKUP($B588,[1]queries!$A$2:$V$697,BI$1,FALSE)</f>
        <v>0</v>
      </c>
      <c r="BJ588" s="3">
        <f>VLOOKUP($B588,[1]queries!$A$2:$V$697,BJ$1,FALSE)</f>
        <v>0</v>
      </c>
      <c r="BK588" s="3">
        <f>VLOOKUP($B588,[1]queries!$A$2:$V$697,BK$1,FALSE)</f>
        <v>0</v>
      </c>
      <c r="BL588" s="3">
        <f>VLOOKUP($B588,[1]queries!$A$2:$V$697,BL$1,FALSE)</f>
        <v>0</v>
      </c>
      <c r="BM588" s="3">
        <f>VLOOKUP($B588,[1]queries!$A$2:$V$697,BM$1,FALSE)</f>
        <v>0</v>
      </c>
      <c r="BN588" s="3">
        <f>VLOOKUP($B588,[1]queries!$A$2:$V$697,BN$1,FALSE)</f>
        <v>0</v>
      </c>
      <c r="BO588" s="3">
        <f>VLOOKUP($B588,[1]queries!$A$2:$V$697,BO$1,FALSE)</f>
        <v>1</v>
      </c>
      <c r="BP588" s="3">
        <f>VLOOKUP($B588,[1]queries!$A$2:$V$697,BP$1,FALSE)</f>
        <v>0</v>
      </c>
      <c r="BQ588" s="3" t="str">
        <f>VLOOKUP($B588,[1]queries!$A$2:$V$697,BQ$1,FALSE)</f>
        <v/>
      </c>
      <c r="BR588" s="3" t="str">
        <f>VLOOKUP($B588,[1]queries!$A$2:$V$697,BR$1,FALSE)</f>
        <v/>
      </c>
    </row>
    <row r="589" spans="1:70" x14ac:dyDescent="0.2">
      <c r="A589" s="1">
        <v>588</v>
      </c>
      <c r="B589" t="s">
        <v>641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2</v>
      </c>
      <c r="AC589">
        <v>385</v>
      </c>
      <c r="AD589">
        <v>60</v>
      </c>
      <c r="AE589">
        <v>445</v>
      </c>
      <c r="AF589">
        <v>4292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0.5</v>
      </c>
      <c r="AN589">
        <v>0</v>
      </c>
      <c r="AO589">
        <v>0</v>
      </c>
      <c r="AP589">
        <v>0</v>
      </c>
      <c r="AQ589">
        <v>3</v>
      </c>
      <c r="AR589">
        <v>871</v>
      </c>
      <c r="AS589">
        <v>178</v>
      </c>
      <c r="AT589">
        <v>1049</v>
      </c>
      <c r="AU589">
        <v>6988</v>
      </c>
      <c r="AV589" t="str">
        <f t="shared" si="28"/>
        <v/>
      </c>
      <c r="AW589">
        <f t="shared" si="29"/>
        <v>0.33333333333333331</v>
      </c>
      <c r="AX589">
        <f t="shared" si="30"/>
        <v>0.16666666666666666</v>
      </c>
      <c r="AY589" s="3" t="str">
        <f>VLOOKUP($B589,[1]queries!$A$2:$V$697,AY$1,FALSE)</f>
        <v>geo</v>
      </c>
      <c r="AZ589" s="3" t="str">
        <f>VLOOKUP($B589,[1]queries!$A$2:$V$697,AZ$1,FALSE)</f>
        <v>SELECT t1.capital FROM usa_highlow AS t2 JOIN usa_state AS t1 ON t1.state_name  =  t2.state_name WHERE t2.lowest_elevation_in_meters  =  ( SELECT MIN ( lowest_elevation_in_meters ) FROM usa_highlow ) ;</v>
      </c>
      <c r="BA589" s="3" t="str">
        <f>VLOOKUP($B589,[1]queries!$A$2:$V$697,BA$1,FALSE)</f>
        <v>what is capital of the state with the lowest point</v>
      </c>
      <c r="BB589" s="3">
        <f>VLOOKUP($B589,[1]queries!$A$2:$V$697,BB$1,FALSE)</f>
        <v>1</v>
      </c>
      <c r="BC589" s="3">
        <f>VLOOKUP($B589,[1]queries!$A$2:$V$697,BC$1,FALSE)</f>
        <v>1</v>
      </c>
      <c r="BD589" s="3">
        <f>VLOOKUP($B589,[1]queries!$A$2:$V$697,BD$1,FALSE)</f>
        <v>0</v>
      </c>
      <c r="BE589" s="3">
        <f>VLOOKUP($B589,[1]queries!$A$2:$V$697,BE$1,FALSE)</f>
        <v>1</v>
      </c>
      <c r="BF589" s="3">
        <f>VLOOKUP($B589,[1]queries!$A$2:$V$697,BF$1,FALSE)</f>
        <v>2</v>
      </c>
      <c r="BG589" s="3">
        <f>VLOOKUP($B589,[1]queries!$A$2:$V$697,BG$1,FALSE)</f>
        <v>1</v>
      </c>
      <c r="BH589" s="3">
        <f>VLOOKUP($B589,[1]queries!$A$2:$V$697,BH$1,FALSE)</f>
        <v>1</v>
      </c>
      <c r="BI589" s="3">
        <f>VLOOKUP($B589,[1]queries!$A$2:$V$697,BI$1,FALSE)</f>
        <v>1</v>
      </c>
      <c r="BJ589" s="3">
        <f>VLOOKUP($B589,[1]queries!$A$2:$V$697,BJ$1,FALSE)</f>
        <v>1</v>
      </c>
      <c r="BK589" s="3">
        <f>VLOOKUP($B589,[1]queries!$A$2:$V$697,BK$1,FALSE)</f>
        <v>0</v>
      </c>
      <c r="BL589" s="3">
        <f>VLOOKUP($B589,[1]queries!$A$2:$V$697,BL$1,FALSE)</f>
        <v>0</v>
      </c>
      <c r="BM589" s="3">
        <f>VLOOKUP($B589,[1]queries!$A$2:$V$697,BM$1,FALSE)</f>
        <v>0</v>
      </c>
      <c r="BN589" s="3">
        <f>VLOOKUP($B589,[1]queries!$A$2:$V$697,BN$1,FALSE)</f>
        <v>0</v>
      </c>
      <c r="BO589" s="3">
        <f>VLOOKUP($B589,[1]queries!$A$2:$V$697,BO$1,FALSE)</f>
        <v>1</v>
      </c>
      <c r="BP589" s="3">
        <f>VLOOKUP($B589,[1]queries!$A$2:$V$697,BP$1,FALSE)</f>
        <v>0</v>
      </c>
      <c r="BQ589" s="3" t="str">
        <f>VLOOKUP($B589,[1]queries!$A$2:$V$697,BQ$1,FALSE)</f>
        <v/>
      </c>
      <c r="BR589" s="3">
        <f>VLOOKUP($B589,[1]queries!$A$2:$V$697,BR$1,FALSE)</f>
        <v>2</v>
      </c>
    </row>
    <row r="590" spans="1:70" x14ac:dyDescent="0.2">
      <c r="A590" s="1">
        <v>589</v>
      </c>
      <c r="B590" t="s">
        <v>642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2.1999999999999999E-2</v>
      </c>
      <c r="Y590">
        <v>0</v>
      </c>
      <c r="Z590">
        <v>0</v>
      </c>
      <c r="AA590">
        <v>0</v>
      </c>
      <c r="AB590">
        <v>4</v>
      </c>
      <c r="AC590">
        <v>3449</v>
      </c>
      <c r="AD590">
        <v>8252</v>
      </c>
      <c r="AE590">
        <v>11701</v>
      </c>
      <c r="AF590">
        <v>41655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2</v>
      </c>
      <c r="AR590">
        <v>487</v>
      </c>
      <c r="AS590">
        <v>101</v>
      </c>
      <c r="AT590">
        <v>588</v>
      </c>
      <c r="AU590">
        <v>2722</v>
      </c>
      <c r="AV590" t="str">
        <f t="shared" si="28"/>
        <v/>
      </c>
      <c r="AW590">
        <f t="shared" si="29"/>
        <v>7.3333333333333332E-3</v>
      </c>
      <c r="AX590">
        <f t="shared" si="30"/>
        <v>0.33333333333333331</v>
      </c>
      <c r="AY590" s="3" t="str">
        <f>VLOOKUP($B590,[1]queries!$A$2:$V$697,AY$1,FALSE)</f>
        <v>geo</v>
      </c>
      <c r="AZ590" s="3" t="str">
        <f>VLOOKUP($B590,[1]queries!$A$2:$V$697,AZ$1,FALSE)</f>
        <v>SELECT t1.capital FROM usa_highlow AS t2 JOIN usa_state AS t1 ON t1.state_name  =  t2.state_name WHERE t2.highest_elevation_in_meters  =  ( SELECT MAX ( highest_elevation_in_meters ) FROM usa_highlow );</v>
      </c>
      <c r="BA590" s="3" t="str">
        <f>VLOOKUP($B590,[1]queries!$A$2:$V$697,BA$1,FALSE)</f>
        <v>what is the capital of the state with the highest elevation</v>
      </c>
      <c r="BB590" s="3">
        <f>VLOOKUP($B590,[1]queries!$A$2:$V$697,BB$1,FALSE)</f>
        <v>1</v>
      </c>
      <c r="BC590" s="3">
        <f>VLOOKUP($B590,[1]queries!$A$2:$V$697,BC$1,FALSE)</f>
        <v>1</v>
      </c>
      <c r="BD590" s="3">
        <f>VLOOKUP($B590,[1]queries!$A$2:$V$697,BD$1,FALSE)</f>
        <v>0</v>
      </c>
      <c r="BE590" s="3">
        <f>VLOOKUP($B590,[1]queries!$A$2:$V$697,BE$1,FALSE)</f>
        <v>1</v>
      </c>
      <c r="BF590" s="3">
        <f>VLOOKUP($B590,[1]queries!$A$2:$V$697,BF$1,FALSE)</f>
        <v>2</v>
      </c>
      <c r="BG590" s="3">
        <f>VLOOKUP($B590,[1]queries!$A$2:$V$697,BG$1,FALSE)</f>
        <v>1</v>
      </c>
      <c r="BH590" s="3">
        <f>VLOOKUP($B590,[1]queries!$A$2:$V$697,BH$1,FALSE)</f>
        <v>1</v>
      </c>
      <c r="BI590" s="3">
        <f>VLOOKUP($B590,[1]queries!$A$2:$V$697,BI$1,FALSE)</f>
        <v>1</v>
      </c>
      <c r="BJ590" s="3">
        <f>VLOOKUP($B590,[1]queries!$A$2:$V$697,BJ$1,FALSE)</f>
        <v>1</v>
      </c>
      <c r="BK590" s="3">
        <f>VLOOKUP($B590,[1]queries!$A$2:$V$697,BK$1,FALSE)</f>
        <v>0</v>
      </c>
      <c r="BL590" s="3">
        <f>VLOOKUP($B590,[1]queries!$A$2:$V$697,BL$1,FALSE)</f>
        <v>0</v>
      </c>
      <c r="BM590" s="3">
        <f>VLOOKUP($B590,[1]queries!$A$2:$V$697,BM$1,FALSE)</f>
        <v>0</v>
      </c>
      <c r="BN590" s="3">
        <f>VLOOKUP($B590,[1]queries!$A$2:$V$697,BN$1,FALSE)</f>
        <v>0</v>
      </c>
      <c r="BO590" s="3">
        <f>VLOOKUP($B590,[1]queries!$A$2:$V$697,BO$1,FALSE)</f>
        <v>1</v>
      </c>
      <c r="BP590" s="3">
        <f>VLOOKUP($B590,[1]queries!$A$2:$V$697,BP$1,FALSE)</f>
        <v>0</v>
      </c>
      <c r="BQ590" s="3" t="str">
        <f>VLOOKUP($B590,[1]queries!$A$2:$V$697,BQ$1,FALSE)</f>
        <v/>
      </c>
      <c r="BR590" s="3">
        <f>VLOOKUP($B590,[1]queries!$A$2:$V$697,BR$1,FALSE)</f>
        <v>2</v>
      </c>
    </row>
    <row r="591" spans="1:70" x14ac:dyDescent="0.2">
      <c r="A591" s="1">
        <v>590</v>
      </c>
      <c r="B591" t="s">
        <v>643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387</v>
      </c>
      <c r="AD591">
        <v>63</v>
      </c>
      <c r="AE591">
        <v>450</v>
      </c>
      <c r="AF591">
        <v>1549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2</v>
      </c>
      <c r="AR591">
        <v>449</v>
      </c>
      <c r="AS591">
        <v>48</v>
      </c>
      <c r="AT591">
        <v>497</v>
      </c>
      <c r="AU591">
        <v>1846</v>
      </c>
      <c r="AV591" t="str">
        <f t="shared" si="28"/>
        <v/>
      </c>
      <c r="AW591">
        <f t="shared" si="29"/>
        <v>1</v>
      </c>
      <c r="AX591">
        <f t="shared" si="30"/>
        <v>0.33333333333333331</v>
      </c>
      <c r="AY591" s="3" t="str">
        <f>VLOOKUP($B591,[1]queries!$A$2:$V$697,AY$1,FALSE)</f>
        <v>geo</v>
      </c>
      <c r="AZ591" s="3" t="str">
        <f>VLOOKUP($B591,[1]queries!$A$2:$V$697,AZ$1,FALSE)</f>
        <v>SELECT t2.highest_point FROM usa_highlow AS t2 JOIN usa_state AS t1 ON t1.state_name  =  t2.state_name WHERE t1.area_squared_miles  =  ( SELECT MIN ( area_squared_miles ) FROM usa_state );</v>
      </c>
      <c r="BA591" s="3" t="str">
        <f>VLOOKUP($B591,[1]queries!$A$2:$V$697,BA$1,FALSE)</f>
        <v>what is the highest point in the smallest state</v>
      </c>
      <c r="BB591" s="3">
        <f>VLOOKUP($B591,[1]queries!$A$2:$V$697,BB$1,FALSE)</f>
        <v>1</v>
      </c>
      <c r="BC591" s="3">
        <f>VLOOKUP($B591,[1]queries!$A$2:$V$697,BC$1,FALSE)</f>
        <v>1</v>
      </c>
      <c r="BD591" s="3">
        <f>VLOOKUP($B591,[1]queries!$A$2:$V$697,BD$1,FALSE)</f>
        <v>0</v>
      </c>
      <c r="BE591" s="3">
        <f>VLOOKUP($B591,[1]queries!$A$2:$V$697,BE$1,FALSE)</f>
        <v>1</v>
      </c>
      <c r="BF591" s="3">
        <f>VLOOKUP($B591,[1]queries!$A$2:$V$697,BF$1,FALSE)</f>
        <v>2</v>
      </c>
      <c r="BG591" s="3">
        <f>VLOOKUP($B591,[1]queries!$A$2:$V$697,BG$1,FALSE)</f>
        <v>1</v>
      </c>
      <c r="BH591" s="3">
        <f>VLOOKUP($B591,[1]queries!$A$2:$V$697,BH$1,FALSE)</f>
        <v>1</v>
      </c>
      <c r="BI591" s="3">
        <f>VLOOKUP($B591,[1]queries!$A$2:$V$697,BI$1,FALSE)</f>
        <v>1</v>
      </c>
      <c r="BJ591" s="3">
        <f>VLOOKUP($B591,[1]queries!$A$2:$V$697,BJ$1,FALSE)</f>
        <v>1</v>
      </c>
      <c r="BK591" s="3">
        <f>VLOOKUP($B591,[1]queries!$A$2:$V$697,BK$1,FALSE)</f>
        <v>0</v>
      </c>
      <c r="BL591" s="3">
        <f>VLOOKUP($B591,[1]queries!$A$2:$V$697,BL$1,FALSE)</f>
        <v>0</v>
      </c>
      <c r="BM591" s="3">
        <f>VLOOKUP($B591,[1]queries!$A$2:$V$697,BM$1,FALSE)</f>
        <v>0</v>
      </c>
      <c r="BN591" s="3">
        <f>VLOOKUP($B591,[1]queries!$A$2:$V$697,BN$1,FALSE)</f>
        <v>0</v>
      </c>
      <c r="BO591" s="3">
        <f>VLOOKUP($B591,[1]queries!$A$2:$V$697,BO$1,FALSE)</f>
        <v>1</v>
      </c>
      <c r="BP591" s="3">
        <f>VLOOKUP($B591,[1]queries!$A$2:$V$697,BP$1,FALSE)</f>
        <v>0</v>
      </c>
      <c r="BQ591" s="3" t="str">
        <f>VLOOKUP($B591,[1]queries!$A$2:$V$697,BQ$1,FALSE)</f>
        <v/>
      </c>
      <c r="BR591" s="3">
        <f>VLOOKUP($B591,[1]queries!$A$2:$V$697,BR$1,FALSE)</f>
        <v>2</v>
      </c>
    </row>
    <row r="592" spans="1:70" x14ac:dyDescent="0.2">
      <c r="A592" s="1">
        <v>591</v>
      </c>
      <c r="B592" t="s">
        <v>644</v>
      </c>
      <c r="C592">
        <v>0.6</v>
      </c>
      <c r="D592">
        <v>0.6</v>
      </c>
      <c r="E592">
        <v>0.6</v>
      </c>
      <c r="F592">
        <v>0.6</v>
      </c>
      <c r="G592">
        <v>0.6</v>
      </c>
      <c r="H592">
        <v>0.6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519</v>
      </c>
      <c r="O592">
        <v>108</v>
      </c>
      <c r="P592">
        <v>627</v>
      </c>
      <c r="Q592">
        <v>15035</v>
      </c>
      <c r="R592">
        <v>0.6</v>
      </c>
      <c r="S592">
        <v>0.6</v>
      </c>
      <c r="T592">
        <v>0.6</v>
      </c>
      <c r="U592">
        <v>0.6</v>
      </c>
      <c r="V592">
        <v>0.6</v>
      </c>
      <c r="W592">
        <v>0.6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494</v>
      </c>
      <c r="AD592">
        <v>186</v>
      </c>
      <c r="AE592">
        <v>680</v>
      </c>
      <c r="AF592">
        <v>19959</v>
      </c>
      <c r="AG592">
        <v>0.6</v>
      </c>
      <c r="AH592">
        <v>0.6</v>
      </c>
      <c r="AI592">
        <v>0.6</v>
      </c>
      <c r="AJ592">
        <v>0.6</v>
      </c>
      <c r="AK592">
        <v>0.6</v>
      </c>
      <c r="AL592">
        <v>0.6</v>
      </c>
      <c r="AM592">
        <v>1</v>
      </c>
      <c r="AN592">
        <v>0</v>
      </c>
      <c r="AO592">
        <v>0</v>
      </c>
      <c r="AP592">
        <v>0</v>
      </c>
      <c r="AQ592">
        <v>2</v>
      </c>
      <c r="AR592">
        <v>492</v>
      </c>
      <c r="AS592">
        <v>107</v>
      </c>
      <c r="AT592">
        <v>599</v>
      </c>
      <c r="AU592">
        <v>27463</v>
      </c>
      <c r="AV592">
        <f t="shared" si="28"/>
        <v>0.53333333333333333</v>
      </c>
      <c r="AW592">
        <f t="shared" si="29"/>
        <v>0.53333333333333333</v>
      </c>
      <c r="AX592">
        <f t="shared" si="30"/>
        <v>0.53333333333333333</v>
      </c>
      <c r="AY592" s="3" t="str">
        <f>VLOOKUP($B592,[1]queries!$A$2:$V$697,AY$1,FALSE)</f>
        <v>nobel_prize</v>
      </c>
      <c r="AZ592" s="3" t="str">
        <f>VLOOKUP($B592,[1]queries!$A$2:$V$697,AZ$1,FALSE)</f>
        <v>SELECT nobel_prize_laureate, nobel_prize, nobel_prize_year, nationality, birth_year FROM nobel_prize WHERE nobel_prize_laureate = 'Robert B. Wilson' AND nobel_prize_year = 2020</v>
      </c>
      <c r="BA592" s="3" t="str">
        <f>VLOOKUP($B592,[1]queries!$A$2:$V$697,BA$1,FALSE)</f>
        <v>List the nobel_prize_laureate, nobel_prize, nobel_prize_year, nationality and birth_year of nobel_prizes WHERE nobel_prize_laureate is equal to Robert B. Wilson and nobel_prize_year is equal to 2020</v>
      </c>
      <c r="BB592" s="3">
        <f>VLOOKUP($B592,[1]queries!$A$2:$V$697,BB$1,FALSE)</f>
        <v>1</v>
      </c>
      <c r="BC592" s="3">
        <f>VLOOKUP($B592,[1]queries!$A$2:$V$697,BC$1,FALSE)</f>
        <v>5</v>
      </c>
      <c r="BD592" s="3">
        <f>VLOOKUP($B592,[1]queries!$A$2:$V$697,BD$1,FALSE)</f>
        <v>2</v>
      </c>
      <c r="BE592" s="3">
        <f>VLOOKUP($B592,[1]queries!$A$2:$V$697,BE$1,FALSE)</f>
        <v>3</v>
      </c>
      <c r="BF592" s="3">
        <f>VLOOKUP($B592,[1]queries!$A$2:$V$697,BF$1,FALSE)</f>
        <v>1</v>
      </c>
      <c r="BG592" s="3">
        <f>VLOOKUP($B592,[1]queries!$A$2:$V$697,BG$1,FALSE)</f>
        <v>1</v>
      </c>
      <c r="BH592" s="3">
        <f>VLOOKUP($B592,[1]queries!$A$2:$V$697,BH$1,FALSE)</f>
        <v>1</v>
      </c>
      <c r="BI592" s="3">
        <f>VLOOKUP($B592,[1]queries!$A$2:$V$697,BI$1,FALSE)</f>
        <v>0</v>
      </c>
      <c r="BJ592" s="3">
        <f>VLOOKUP($B592,[1]queries!$A$2:$V$697,BJ$1,FALSE)</f>
        <v>0</v>
      </c>
      <c r="BK592" s="3">
        <f>VLOOKUP($B592,[1]queries!$A$2:$V$697,BK$1,FALSE)</f>
        <v>0</v>
      </c>
      <c r="BL592" s="3">
        <f>VLOOKUP($B592,[1]queries!$A$2:$V$697,BL$1,FALSE)</f>
        <v>0</v>
      </c>
      <c r="BM592" s="3">
        <f>VLOOKUP($B592,[1]queries!$A$2:$V$697,BM$1,FALSE)</f>
        <v>0</v>
      </c>
      <c r="BN592" s="3">
        <f>VLOOKUP($B592,[1]queries!$A$2:$V$697,BN$1,FALSE)</f>
        <v>0</v>
      </c>
      <c r="BO592" s="3">
        <f>VLOOKUP($B592,[1]queries!$A$2:$V$697,BO$1,FALSE)</f>
        <v>0</v>
      </c>
      <c r="BP592" s="3">
        <f>VLOOKUP($B592,[1]queries!$A$2:$V$697,BP$1,FALSE)</f>
        <v>0</v>
      </c>
      <c r="BQ592" s="3">
        <f>VLOOKUP($B592,[1]queries!$A$2:$V$697,BQ$1,FALSE)</f>
        <v>5</v>
      </c>
      <c r="BR592" s="3">
        <f>VLOOKUP($B592,[1]queries!$A$2:$V$697,BR$1,FALSE)</f>
        <v>2</v>
      </c>
    </row>
    <row r="593" spans="1:70" x14ac:dyDescent="0.2">
      <c r="A593" s="1">
        <v>592</v>
      </c>
      <c r="B593" t="s">
        <v>645</v>
      </c>
      <c r="C593">
        <v>0.6</v>
      </c>
      <c r="D593">
        <v>0.6</v>
      </c>
      <c r="E593">
        <v>0.6</v>
      </c>
      <c r="F593">
        <v>0.6</v>
      </c>
      <c r="G593">
        <v>0.6</v>
      </c>
      <c r="H593">
        <v>0.6</v>
      </c>
      <c r="I593">
        <v>1</v>
      </c>
      <c r="J593">
        <v>0</v>
      </c>
      <c r="K593">
        <v>0</v>
      </c>
      <c r="L593">
        <v>0</v>
      </c>
      <c r="M593">
        <v>3</v>
      </c>
      <c r="N593">
        <v>938</v>
      </c>
      <c r="O593">
        <v>244</v>
      </c>
      <c r="P593">
        <v>1182</v>
      </c>
      <c r="Q593">
        <v>22847</v>
      </c>
      <c r="R593">
        <v>0.6</v>
      </c>
      <c r="S593">
        <v>0.6</v>
      </c>
      <c r="T593">
        <v>0.6</v>
      </c>
      <c r="U593">
        <v>0.6</v>
      </c>
      <c r="V593">
        <v>0.6</v>
      </c>
      <c r="W593">
        <v>0.6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497</v>
      </c>
      <c r="AD593">
        <v>155</v>
      </c>
      <c r="AE593">
        <v>652</v>
      </c>
      <c r="AF593">
        <v>14324</v>
      </c>
      <c r="AG593">
        <v>0.6</v>
      </c>
      <c r="AH593">
        <v>0.6</v>
      </c>
      <c r="AI593">
        <v>0.6</v>
      </c>
      <c r="AJ593">
        <v>0.6</v>
      </c>
      <c r="AK593">
        <v>0.6</v>
      </c>
      <c r="AL593">
        <v>0.6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495</v>
      </c>
      <c r="AS593">
        <v>109</v>
      </c>
      <c r="AT593">
        <v>604</v>
      </c>
      <c r="AU593">
        <v>16734</v>
      </c>
      <c r="AV593">
        <f t="shared" si="28"/>
        <v>0.53333333333333333</v>
      </c>
      <c r="AW593">
        <f t="shared" si="29"/>
        <v>0.53333333333333333</v>
      </c>
      <c r="AX593">
        <f t="shared" si="30"/>
        <v>0.53333333333333333</v>
      </c>
      <c r="AY593" s="3" t="str">
        <f>VLOOKUP($B593,[1]queries!$A$2:$V$697,AY$1,FALSE)</f>
        <v>nobel_prize</v>
      </c>
      <c r="AZ593" s="3" t="str">
        <f>VLOOKUP($B593,[1]queries!$A$2:$V$697,AZ$1,FALSE)</f>
        <v>SELECT nobel_prize_laureate, nobel_prize, nobel_prize_year, nationality, birth_year FROM nobel_prize WHERE nobel_prize_laureate = 'Alvin E. Roth' AND nobel_prize_year = 2012</v>
      </c>
      <c r="BA593" s="3" t="str">
        <f>VLOOKUP($B593,[1]queries!$A$2:$V$697,BA$1,FALSE)</f>
        <v>List the nobel_prize_laureate, nobel_prize, nobel_prize_year, nationality and birth_year of nobel_prizes WHERE nobel_prize_laureate is equal to Alvin E. Roth and nobel_prize_year is equal to 2012</v>
      </c>
      <c r="BB593" s="3">
        <f>VLOOKUP($B593,[1]queries!$A$2:$V$697,BB$1,FALSE)</f>
        <v>1</v>
      </c>
      <c r="BC593" s="3">
        <f>VLOOKUP($B593,[1]queries!$A$2:$V$697,BC$1,FALSE)</f>
        <v>5</v>
      </c>
      <c r="BD593" s="3">
        <f>VLOOKUP($B593,[1]queries!$A$2:$V$697,BD$1,FALSE)</f>
        <v>2</v>
      </c>
      <c r="BE593" s="3">
        <f>VLOOKUP($B593,[1]queries!$A$2:$V$697,BE$1,FALSE)</f>
        <v>3</v>
      </c>
      <c r="BF593" s="3">
        <f>VLOOKUP($B593,[1]queries!$A$2:$V$697,BF$1,FALSE)</f>
        <v>1</v>
      </c>
      <c r="BG593" s="3">
        <f>VLOOKUP($B593,[1]queries!$A$2:$V$697,BG$1,FALSE)</f>
        <v>1</v>
      </c>
      <c r="BH593" s="3">
        <f>VLOOKUP($B593,[1]queries!$A$2:$V$697,BH$1,FALSE)</f>
        <v>1</v>
      </c>
      <c r="BI593" s="3">
        <f>VLOOKUP($B593,[1]queries!$A$2:$V$697,BI$1,FALSE)</f>
        <v>0</v>
      </c>
      <c r="BJ593" s="3">
        <f>VLOOKUP($B593,[1]queries!$A$2:$V$697,BJ$1,FALSE)</f>
        <v>0</v>
      </c>
      <c r="BK593" s="3">
        <f>VLOOKUP($B593,[1]queries!$A$2:$V$697,BK$1,FALSE)</f>
        <v>0</v>
      </c>
      <c r="BL593" s="3">
        <f>VLOOKUP($B593,[1]queries!$A$2:$V$697,BL$1,FALSE)</f>
        <v>0</v>
      </c>
      <c r="BM593" s="3">
        <f>VLOOKUP($B593,[1]queries!$A$2:$V$697,BM$1,FALSE)</f>
        <v>0</v>
      </c>
      <c r="BN593" s="3">
        <f>VLOOKUP($B593,[1]queries!$A$2:$V$697,BN$1,FALSE)</f>
        <v>0</v>
      </c>
      <c r="BO593" s="3">
        <f>VLOOKUP($B593,[1]queries!$A$2:$V$697,BO$1,FALSE)</f>
        <v>0</v>
      </c>
      <c r="BP593" s="3">
        <f>VLOOKUP($B593,[1]queries!$A$2:$V$697,BP$1,FALSE)</f>
        <v>0</v>
      </c>
      <c r="BQ593" s="3">
        <f>VLOOKUP($B593,[1]queries!$A$2:$V$697,BQ$1,FALSE)</f>
        <v>5</v>
      </c>
      <c r="BR593" s="3">
        <f>VLOOKUP($B593,[1]queries!$A$2:$V$697,BR$1,FALSE)</f>
        <v>2</v>
      </c>
    </row>
    <row r="594" spans="1:70" x14ac:dyDescent="0.2">
      <c r="A594" s="1">
        <v>593</v>
      </c>
      <c r="B594" t="s">
        <v>646</v>
      </c>
      <c r="C594">
        <v>0.6</v>
      </c>
      <c r="D594">
        <v>0.6</v>
      </c>
      <c r="E594">
        <v>0.6</v>
      </c>
      <c r="F594">
        <v>0.6</v>
      </c>
      <c r="G594">
        <v>0.6</v>
      </c>
      <c r="H594">
        <v>0.6</v>
      </c>
      <c r="I594">
        <v>1</v>
      </c>
      <c r="J594">
        <v>0</v>
      </c>
      <c r="K594">
        <v>0</v>
      </c>
      <c r="L594">
        <v>0</v>
      </c>
      <c r="M594">
        <v>3</v>
      </c>
      <c r="N594">
        <v>953</v>
      </c>
      <c r="O594">
        <v>259</v>
      </c>
      <c r="P594">
        <v>1212</v>
      </c>
      <c r="Q594">
        <v>23499</v>
      </c>
      <c r="R594">
        <v>0.6</v>
      </c>
      <c r="S594">
        <v>0.6</v>
      </c>
      <c r="T594">
        <v>0.6</v>
      </c>
      <c r="U594">
        <v>0.6</v>
      </c>
      <c r="V594">
        <v>0.6</v>
      </c>
      <c r="W594">
        <v>0.6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498</v>
      </c>
      <c r="AD594">
        <v>204</v>
      </c>
      <c r="AE594">
        <v>702</v>
      </c>
      <c r="AF594">
        <v>17352</v>
      </c>
      <c r="AG594">
        <v>0.6</v>
      </c>
      <c r="AH594">
        <v>0.6</v>
      </c>
      <c r="AI594">
        <v>0.6</v>
      </c>
      <c r="AJ594">
        <v>0.6</v>
      </c>
      <c r="AK594">
        <v>0.6</v>
      </c>
      <c r="AL594">
        <v>0.6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499</v>
      </c>
      <c r="AS594">
        <v>201</v>
      </c>
      <c r="AT594">
        <v>700</v>
      </c>
      <c r="AU594">
        <v>15354</v>
      </c>
      <c r="AV594">
        <f t="shared" si="28"/>
        <v>0.53333333333333333</v>
      </c>
      <c r="AW594">
        <f t="shared" si="29"/>
        <v>0.53333333333333333</v>
      </c>
      <c r="AX594">
        <f t="shared" si="30"/>
        <v>0.53333333333333333</v>
      </c>
      <c r="AY594" s="3" t="str">
        <f>VLOOKUP($B594,[1]queries!$A$2:$V$697,AY$1,FALSE)</f>
        <v>nobel_prize</v>
      </c>
      <c r="AZ594" s="3" t="str">
        <f>VLOOKUP($B594,[1]queries!$A$2:$V$697,AZ$1,FALSE)</f>
        <v>SELECT nobel_prize_laureate, nobel_prize, nobel_prize_year, nationality, birth_year FROM nobel_prize WHERE nobel_prize_laureate = 'Friedrich Hayek' AND nobel_prize_year = 1974</v>
      </c>
      <c r="BA594" s="3" t="str">
        <f>VLOOKUP($B594,[1]queries!$A$2:$V$697,BA$1,FALSE)</f>
        <v>List the nobel_prize_laureate, nobel_prize, nobel_prize_year, nationality and birth_year of nobel_prizes WHERE nobel_prize_laureate is equal to Friedrich Hayek and nobel_prize_year is equal to 1974</v>
      </c>
      <c r="BB594" s="3">
        <f>VLOOKUP($B594,[1]queries!$A$2:$V$697,BB$1,FALSE)</f>
        <v>1</v>
      </c>
      <c r="BC594" s="3">
        <f>VLOOKUP($B594,[1]queries!$A$2:$V$697,BC$1,FALSE)</f>
        <v>5</v>
      </c>
      <c r="BD594" s="3">
        <f>VLOOKUP($B594,[1]queries!$A$2:$V$697,BD$1,FALSE)</f>
        <v>2</v>
      </c>
      <c r="BE594" s="3">
        <f>VLOOKUP($B594,[1]queries!$A$2:$V$697,BE$1,FALSE)</f>
        <v>3</v>
      </c>
      <c r="BF594" s="3">
        <f>VLOOKUP($B594,[1]queries!$A$2:$V$697,BF$1,FALSE)</f>
        <v>1</v>
      </c>
      <c r="BG594" s="3">
        <f>VLOOKUP($B594,[1]queries!$A$2:$V$697,BG$1,FALSE)</f>
        <v>1</v>
      </c>
      <c r="BH594" s="3">
        <f>VLOOKUP($B594,[1]queries!$A$2:$V$697,BH$1,FALSE)</f>
        <v>1</v>
      </c>
      <c r="BI594" s="3">
        <f>VLOOKUP($B594,[1]queries!$A$2:$V$697,BI$1,FALSE)</f>
        <v>0</v>
      </c>
      <c r="BJ594" s="3">
        <f>VLOOKUP($B594,[1]queries!$A$2:$V$697,BJ$1,FALSE)</f>
        <v>0</v>
      </c>
      <c r="BK594" s="3">
        <f>VLOOKUP($B594,[1]queries!$A$2:$V$697,BK$1,FALSE)</f>
        <v>0</v>
      </c>
      <c r="BL594" s="3">
        <f>VLOOKUP($B594,[1]queries!$A$2:$V$697,BL$1,FALSE)</f>
        <v>0</v>
      </c>
      <c r="BM594" s="3">
        <f>VLOOKUP($B594,[1]queries!$A$2:$V$697,BM$1,FALSE)</f>
        <v>0</v>
      </c>
      <c r="BN594" s="3">
        <f>VLOOKUP($B594,[1]queries!$A$2:$V$697,BN$1,FALSE)</f>
        <v>0</v>
      </c>
      <c r="BO594" s="3">
        <f>VLOOKUP($B594,[1]queries!$A$2:$V$697,BO$1,FALSE)</f>
        <v>0</v>
      </c>
      <c r="BP594" s="3">
        <f>VLOOKUP($B594,[1]queries!$A$2:$V$697,BP$1,FALSE)</f>
        <v>0</v>
      </c>
      <c r="BQ594" s="3">
        <f>VLOOKUP($B594,[1]queries!$A$2:$V$697,BQ$1,FALSE)</f>
        <v>5</v>
      </c>
      <c r="BR594" s="3">
        <f>VLOOKUP($B594,[1]queries!$A$2:$V$697,BR$1,FALSE)</f>
        <v>2</v>
      </c>
    </row>
    <row r="595" spans="1:70" x14ac:dyDescent="0.2">
      <c r="A595" s="1">
        <v>594</v>
      </c>
      <c r="B595" t="s">
        <v>647</v>
      </c>
      <c r="C595">
        <v>0.8</v>
      </c>
      <c r="D595">
        <v>0.8</v>
      </c>
      <c r="E595">
        <v>0.8</v>
      </c>
      <c r="F595">
        <v>0.8</v>
      </c>
      <c r="G595">
        <v>0.8</v>
      </c>
      <c r="H595">
        <v>0.8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515</v>
      </c>
      <c r="O595">
        <v>112</v>
      </c>
      <c r="P595">
        <v>627</v>
      </c>
      <c r="Q595">
        <v>14727</v>
      </c>
      <c r="R595">
        <v>0.8</v>
      </c>
      <c r="S595">
        <v>0.8</v>
      </c>
      <c r="T595">
        <v>0.8</v>
      </c>
      <c r="U595">
        <v>0.8</v>
      </c>
      <c r="V595">
        <v>0.8</v>
      </c>
      <c r="W595">
        <v>0.8</v>
      </c>
      <c r="X595">
        <v>1</v>
      </c>
      <c r="Y595">
        <v>0</v>
      </c>
      <c r="Z595">
        <v>0</v>
      </c>
      <c r="AA595">
        <v>0</v>
      </c>
      <c r="AB595">
        <v>2</v>
      </c>
      <c r="AC595">
        <v>488</v>
      </c>
      <c r="AD595">
        <v>111</v>
      </c>
      <c r="AE595">
        <v>599</v>
      </c>
      <c r="AF595">
        <v>19163</v>
      </c>
      <c r="AG595">
        <v>0.8</v>
      </c>
      <c r="AH595">
        <v>0.8</v>
      </c>
      <c r="AI595">
        <v>0.8</v>
      </c>
      <c r="AJ595">
        <v>0.8</v>
      </c>
      <c r="AK595">
        <v>0.8</v>
      </c>
      <c r="AL595">
        <v>0.8</v>
      </c>
      <c r="AM595">
        <v>1</v>
      </c>
      <c r="AN595">
        <v>0</v>
      </c>
      <c r="AO595">
        <v>0</v>
      </c>
      <c r="AP595">
        <v>0</v>
      </c>
      <c r="AQ595">
        <v>2</v>
      </c>
      <c r="AR595">
        <v>488</v>
      </c>
      <c r="AS595">
        <v>111</v>
      </c>
      <c r="AT595">
        <v>599</v>
      </c>
      <c r="AU595">
        <v>15983</v>
      </c>
      <c r="AV595">
        <f t="shared" si="28"/>
        <v>0.6</v>
      </c>
      <c r="AW595">
        <f t="shared" si="29"/>
        <v>0.6</v>
      </c>
      <c r="AX595">
        <f t="shared" si="30"/>
        <v>0.6</v>
      </c>
      <c r="AY595" s="3" t="str">
        <f>VLOOKUP($B595,[1]queries!$A$2:$V$697,AY$1,FALSE)</f>
        <v>nobel_prize</v>
      </c>
      <c r="AZ595" s="3" t="str">
        <f>VLOOKUP($B595,[1]queries!$A$2:$V$697,AZ$1,FALSE)</f>
        <v>SELECT nobel_prize_laureate, nobel_prize, nobel_prize_year, nationality, birth_year FROM nobel_prize WHERE nobel_prize_laureate = 'Alvin E. Roth' AND nationality = 'United States'</v>
      </c>
      <c r="BA595" s="3" t="str">
        <f>VLOOKUP($B595,[1]queries!$A$2:$V$697,BA$1,FALSE)</f>
        <v>List the nobel_prize_laureate, nobel_prize, nobel_prize_year, nationality and birth_year of nobel_prizes WHERE nobel_prize_laureate is equal to Alvin E. Roth and nationality is equal to United States</v>
      </c>
      <c r="BB595" s="3">
        <f>VLOOKUP($B595,[1]queries!$A$2:$V$697,BB$1,FALSE)</f>
        <v>1</v>
      </c>
      <c r="BC595" s="3">
        <f>VLOOKUP($B595,[1]queries!$A$2:$V$697,BC$1,FALSE)</f>
        <v>5</v>
      </c>
      <c r="BD595" s="3">
        <f>VLOOKUP($B595,[1]queries!$A$2:$V$697,BD$1,FALSE)</f>
        <v>2</v>
      </c>
      <c r="BE595" s="3">
        <f>VLOOKUP($B595,[1]queries!$A$2:$V$697,BE$1,FALSE)</f>
        <v>3</v>
      </c>
      <c r="BF595" s="3">
        <f>VLOOKUP($B595,[1]queries!$A$2:$V$697,BF$1,FALSE)</f>
        <v>1</v>
      </c>
      <c r="BG595" s="3">
        <f>VLOOKUP($B595,[1]queries!$A$2:$V$697,BG$1,FALSE)</f>
        <v>0</v>
      </c>
      <c r="BH595" s="3">
        <f>VLOOKUP($B595,[1]queries!$A$2:$V$697,BH$1,FALSE)</f>
        <v>2</v>
      </c>
      <c r="BI595" s="3">
        <f>VLOOKUP($B595,[1]queries!$A$2:$V$697,BI$1,FALSE)</f>
        <v>0</v>
      </c>
      <c r="BJ595" s="3">
        <f>VLOOKUP($B595,[1]queries!$A$2:$V$697,BJ$1,FALSE)</f>
        <v>0</v>
      </c>
      <c r="BK595" s="3">
        <f>VLOOKUP($B595,[1]queries!$A$2:$V$697,BK$1,FALSE)</f>
        <v>0</v>
      </c>
      <c r="BL595" s="3">
        <f>VLOOKUP($B595,[1]queries!$A$2:$V$697,BL$1,FALSE)</f>
        <v>0</v>
      </c>
      <c r="BM595" s="3">
        <f>VLOOKUP($B595,[1]queries!$A$2:$V$697,BM$1,FALSE)</f>
        <v>0</v>
      </c>
      <c r="BN595" s="3">
        <f>VLOOKUP($B595,[1]queries!$A$2:$V$697,BN$1,FALSE)</f>
        <v>0</v>
      </c>
      <c r="BO595" s="3">
        <f>VLOOKUP($B595,[1]queries!$A$2:$V$697,BO$1,FALSE)</f>
        <v>0</v>
      </c>
      <c r="BP595" s="3">
        <f>VLOOKUP($B595,[1]queries!$A$2:$V$697,BP$1,FALSE)</f>
        <v>0</v>
      </c>
      <c r="BQ595" s="3">
        <f>VLOOKUP($B595,[1]queries!$A$2:$V$697,BQ$1,FALSE)</f>
        <v>5</v>
      </c>
      <c r="BR595" s="3" t="str">
        <f>VLOOKUP($B595,[1]queries!$A$2:$V$697,BR$1,FALSE)</f>
        <v/>
      </c>
    </row>
    <row r="596" spans="1:70" x14ac:dyDescent="0.2">
      <c r="A596" s="1">
        <v>595</v>
      </c>
      <c r="B596" t="s">
        <v>648</v>
      </c>
      <c r="C596">
        <v>0.8</v>
      </c>
      <c r="D596">
        <v>0.8</v>
      </c>
      <c r="E596">
        <v>0.8</v>
      </c>
      <c r="F596">
        <v>0.8</v>
      </c>
      <c r="G596">
        <v>0.8</v>
      </c>
      <c r="H596">
        <v>0.8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515</v>
      </c>
      <c r="O596">
        <v>112</v>
      </c>
      <c r="P596">
        <v>627</v>
      </c>
      <c r="Q596">
        <v>15896</v>
      </c>
      <c r="R596">
        <v>0.8</v>
      </c>
      <c r="S596">
        <v>0.8</v>
      </c>
      <c r="T596">
        <v>0.8</v>
      </c>
      <c r="U596">
        <v>0.8</v>
      </c>
      <c r="V596">
        <v>0.8</v>
      </c>
      <c r="W596">
        <v>0.8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482</v>
      </c>
      <c r="AD596">
        <v>130</v>
      </c>
      <c r="AE596">
        <v>612</v>
      </c>
      <c r="AF596">
        <v>15975</v>
      </c>
      <c r="AG596">
        <v>0.8</v>
      </c>
      <c r="AH596">
        <v>0.8</v>
      </c>
      <c r="AI596">
        <v>0.8</v>
      </c>
      <c r="AJ596">
        <v>0.8</v>
      </c>
      <c r="AK596">
        <v>0.8</v>
      </c>
      <c r="AL596">
        <v>0.8</v>
      </c>
      <c r="AM596">
        <v>1</v>
      </c>
      <c r="AN596">
        <v>0</v>
      </c>
      <c r="AO596">
        <v>0</v>
      </c>
      <c r="AP596">
        <v>0</v>
      </c>
      <c r="AQ596">
        <v>2</v>
      </c>
      <c r="AR596">
        <v>488</v>
      </c>
      <c r="AS596">
        <v>111</v>
      </c>
      <c r="AT596">
        <v>599</v>
      </c>
      <c r="AU596">
        <v>17913</v>
      </c>
      <c r="AV596">
        <f t="shared" si="28"/>
        <v>0.6</v>
      </c>
      <c r="AW596">
        <f t="shared" si="29"/>
        <v>0.6</v>
      </c>
      <c r="AX596">
        <f t="shared" si="30"/>
        <v>0.6</v>
      </c>
      <c r="AY596" s="3" t="str">
        <f>VLOOKUP($B596,[1]queries!$A$2:$V$697,AY$1,FALSE)</f>
        <v>nobel_prize</v>
      </c>
      <c r="AZ596" s="3" t="str">
        <f>VLOOKUP($B596,[1]queries!$A$2:$V$697,AZ$1,FALSE)</f>
        <v>SELECT nobel_prize_laureate, nobel_prize, nobel_prize_year, nationality, birth_year FROM nobel_prize WHERE nobel_prize_laureate = 'Friedrich Hayek' AND nationality = 'Austria'</v>
      </c>
      <c r="BA596" s="3" t="str">
        <f>VLOOKUP($B596,[1]queries!$A$2:$V$697,BA$1,FALSE)</f>
        <v>List the nobel_prize_laureate, nobel_prize, nobel_prize_year, nationality and birth_year of nobel_prizes WHERE nobel_prize_laureate is equal to Friedrich Hayek and nationality is equal to Austria</v>
      </c>
      <c r="BB596" s="3">
        <f>VLOOKUP($B596,[1]queries!$A$2:$V$697,BB$1,FALSE)</f>
        <v>1</v>
      </c>
      <c r="BC596" s="3">
        <f>VLOOKUP($B596,[1]queries!$A$2:$V$697,BC$1,FALSE)</f>
        <v>5</v>
      </c>
      <c r="BD596" s="3">
        <f>VLOOKUP($B596,[1]queries!$A$2:$V$697,BD$1,FALSE)</f>
        <v>2</v>
      </c>
      <c r="BE596" s="3">
        <f>VLOOKUP($B596,[1]queries!$A$2:$V$697,BE$1,FALSE)</f>
        <v>3</v>
      </c>
      <c r="BF596" s="3">
        <f>VLOOKUP($B596,[1]queries!$A$2:$V$697,BF$1,FALSE)</f>
        <v>1</v>
      </c>
      <c r="BG596" s="3">
        <f>VLOOKUP($B596,[1]queries!$A$2:$V$697,BG$1,FALSE)</f>
        <v>0</v>
      </c>
      <c r="BH596" s="3">
        <f>VLOOKUP($B596,[1]queries!$A$2:$V$697,BH$1,FALSE)</f>
        <v>2</v>
      </c>
      <c r="BI596" s="3">
        <f>VLOOKUP($B596,[1]queries!$A$2:$V$697,BI$1,FALSE)</f>
        <v>0</v>
      </c>
      <c r="BJ596" s="3">
        <f>VLOOKUP($B596,[1]queries!$A$2:$V$697,BJ$1,FALSE)</f>
        <v>0</v>
      </c>
      <c r="BK596" s="3">
        <f>VLOOKUP($B596,[1]queries!$A$2:$V$697,BK$1,FALSE)</f>
        <v>0</v>
      </c>
      <c r="BL596" s="3">
        <f>VLOOKUP($B596,[1]queries!$A$2:$V$697,BL$1,FALSE)</f>
        <v>0</v>
      </c>
      <c r="BM596" s="3">
        <f>VLOOKUP($B596,[1]queries!$A$2:$V$697,BM$1,FALSE)</f>
        <v>0</v>
      </c>
      <c r="BN596" s="3">
        <f>VLOOKUP($B596,[1]queries!$A$2:$V$697,BN$1,FALSE)</f>
        <v>0</v>
      </c>
      <c r="BO596" s="3">
        <f>VLOOKUP($B596,[1]queries!$A$2:$V$697,BO$1,FALSE)</f>
        <v>0</v>
      </c>
      <c r="BP596" s="3">
        <f>VLOOKUP($B596,[1]queries!$A$2:$V$697,BP$1,FALSE)</f>
        <v>0</v>
      </c>
      <c r="BQ596" s="3">
        <f>VLOOKUP($B596,[1]queries!$A$2:$V$697,BQ$1,FALSE)</f>
        <v>5</v>
      </c>
      <c r="BR596" s="3" t="str">
        <f>VLOOKUP($B596,[1]queries!$A$2:$V$697,BR$1,FALSE)</f>
        <v/>
      </c>
    </row>
    <row r="597" spans="1:70" x14ac:dyDescent="0.2">
      <c r="A597" s="1">
        <v>596</v>
      </c>
      <c r="B597" t="s">
        <v>649</v>
      </c>
      <c r="C597">
        <v>0.8</v>
      </c>
      <c r="D597">
        <v>0.8</v>
      </c>
      <c r="E597">
        <v>0.8</v>
      </c>
      <c r="F597">
        <v>0.8</v>
      </c>
      <c r="G597">
        <v>0.8</v>
      </c>
      <c r="H597">
        <v>0.8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539</v>
      </c>
      <c r="O597">
        <v>128</v>
      </c>
      <c r="P597">
        <v>667</v>
      </c>
      <c r="Q597">
        <v>17359</v>
      </c>
      <c r="R597">
        <v>0.8</v>
      </c>
      <c r="S597">
        <v>0.8</v>
      </c>
      <c r="T597">
        <v>0.8</v>
      </c>
      <c r="U597">
        <v>0.8</v>
      </c>
      <c r="V597">
        <v>0.8</v>
      </c>
      <c r="W597">
        <v>0.8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506</v>
      </c>
      <c r="AD597">
        <v>127</v>
      </c>
      <c r="AE597">
        <v>633</v>
      </c>
      <c r="AF597">
        <v>16472</v>
      </c>
      <c r="AG597">
        <v>0.8</v>
      </c>
      <c r="AH597">
        <v>0.8</v>
      </c>
      <c r="AI597">
        <v>0.8</v>
      </c>
      <c r="AJ597">
        <v>0.8</v>
      </c>
      <c r="AK597">
        <v>0.8</v>
      </c>
      <c r="AL597">
        <v>0.8</v>
      </c>
      <c r="AM597">
        <v>1</v>
      </c>
      <c r="AN597">
        <v>0</v>
      </c>
      <c r="AO597">
        <v>0</v>
      </c>
      <c r="AP597">
        <v>0</v>
      </c>
      <c r="AQ597">
        <v>2</v>
      </c>
      <c r="AR597">
        <v>512</v>
      </c>
      <c r="AS597">
        <v>146</v>
      </c>
      <c r="AT597">
        <v>658</v>
      </c>
      <c r="AU597">
        <v>17355</v>
      </c>
      <c r="AV597">
        <f t="shared" si="28"/>
        <v>0.6</v>
      </c>
      <c r="AW597">
        <f t="shared" si="29"/>
        <v>0.6</v>
      </c>
      <c r="AX597">
        <f t="shared" si="30"/>
        <v>0.6</v>
      </c>
      <c r="AY597" s="3" t="str">
        <f>VLOOKUP($B597,[1]queries!$A$2:$V$697,AY$1,FALSE)</f>
        <v>nobel_prize</v>
      </c>
      <c r="AZ597" s="3" t="str">
        <f>VLOOKUP($B597,[1]queries!$A$2:$V$697,AZ$1,FALSE)</f>
        <v>SELECT nobel_prize_laureate, nobel_prize, nobel_prize_year, nationality, birth_year FROM nobel_prize WHERE nobel_prize_laureate = 'Friedrich Hayek' AND nobel_prize = 'Nobel Memorial Prize in Economic Sciences'</v>
      </c>
      <c r="BA597" s="3" t="str">
        <f>VLOOKUP($B597,[1]queries!$A$2:$V$697,BA$1,FALSE)</f>
        <v>List the nobel_prize_laureate, nobel_prize, nobel_prize_year, nationality and birth_year of nobel_prizes WHERE nobel_prize_laureate is equal to Friedrich Hayek and nobel_prize is equal to Nobel Memorial Prize in Economic Sciences</v>
      </c>
      <c r="BB597" s="3">
        <f>VLOOKUP($B597,[1]queries!$A$2:$V$697,BB$1,FALSE)</f>
        <v>1</v>
      </c>
      <c r="BC597" s="3">
        <f>VLOOKUP($B597,[1]queries!$A$2:$V$697,BC$1,FALSE)</f>
        <v>5</v>
      </c>
      <c r="BD597" s="3">
        <f>VLOOKUP($B597,[1]queries!$A$2:$V$697,BD$1,FALSE)</f>
        <v>2</v>
      </c>
      <c r="BE597" s="3">
        <f>VLOOKUP($B597,[1]queries!$A$2:$V$697,BE$1,FALSE)</f>
        <v>3</v>
      </c>
      <c r="BF597" s="3">
        <f>VLOOKUP($B597,[1]queries!$A$2:$V$697,BF$1,FALSE)</f>
        <v>1</v>
      </c>
      <c r="BG597" s="3">
        <f>VLOOKUP($B597,[1]queries!$A$2:$V$697,BG$1,FALSE)</f>
        <v>0</v>
      </c>
      <c r="BH597" s="3">
        <f>VLOOKUP($B597,[1]queries!$A$2:$V$697,BH$1,FALSE)</f>
        <v>2</v>
      </c>
      <c r="BI597" s="3">
        <f>VLOOKUP($B597,[1]queries!$A$2:$V$697,BI$1,FALSE)</f>
        <v>0</v>
      </c>
      <c r="BJ597" s="3">
        <f>VLOOKUP($B597,[1]queries!$A$2:$V$697,BJ$1,FALSE)</f>
        <v>0</v>
      </c>
      <c r="BK597" s="3">
        <f>VLOOKUP($B597,[1]queries!$A$2:$V$697,BK$1,FALSE)</f>
        <v>0</v>
      </c>
      <c r="BL597" s="3">
        <f>VLOOKUP($B597,[1]queries!$A$2:$V$697,BL$1,FALSE)</f>
        <v>0</v>
      </c>
      <c r="BM597" s="3">
        <f>VLOOKUP($B597,[1]queries!$A$2:$V$697,BM$1,FALSE)</f>
        <v>0</v>
      </c>
      <c r="BN597" s="3">
        <f>VLOOKUP($B597,[1]queries!$A$2:$V$697,BN$1,FALSE)</f>
        <v>0</v>
      </c>
      <c r="BO597" s="3">
        <f>VLOOKUP($B597,[1]queries!$A$2:$V$697,BO$1,FALSE)</f>
        <v>0</v>
      </c>
      <c r="BP597" s="3">
        <f>VLOOKUP($B597,[1]queries!$A$2:$V$697,BP$1,FALSE)</f>
        <v>0</v>
      </c>
      <c r="BQ597" s="3">
        <f>VLOOKUP($B597,[1]queries!$A$2:$V$697,BQ$1,FALSE)</f>
        <v>5</v>
      </c>
      <c r="BR597" s="3" t="str">
        <f>VLOOKUP($B597,[1]queries!$A$2:$V$697,BR$1,FALSE)</f>
        <v/>
      </c>
    </row>
    <row r="598" spans="1:70" x14ac:dyDescent="0.2">
      <c r="A598" s="1">
        <v>597</v>
      </c>
      <c r="B598" t="s">
        <v>650</v>
      </c>
      <c r="C598">
        <v>0.13800000000000001</v>
      </c>
      <c r="D598">
        <v>0.41399999999999998</v>
      </c>
      <c r="E598">
        <v>0.13800000000000001</v>
      </c>
      <c r="F598">
        <v>0.41399999999999998</v>
      </c>
      <c r="G598">
        <v>0.13800000000000001</v>
      </c>
      <c r="H598">
        <v>0.41399999999999998</v>
      </c>
      <c r="I598">
        <v>1</v>
      </c>
      <c r="J598">
        <v>0</v>
      </c>
      <c r="K598">
        <v>0</v>
      </c>
      <c r="L598">
        <v>0</v>
      </c>
      <c r="M598">
        <v>4</v>
      </c>
      <c r="N598">
        <v>2254</v>
      </c>
      <c r="O598">
        <v>820</v>
      </c>
      <c r="P598">
        <v>3074</v>
      </c>
      <c r="Q598">
        <v>36935</v>
      </c>
      <c r="R598">
        <v>0.28599999999999998</v>
      </c>
      <c r="S598">
        <v>0.35699999999999998</v>
      </c>
      <c r="T598">
        <v>0.13800000000000001</v>
      </c>
      <c r="U598">
        <v>0.379</v>
      </c>
      <c r="V598">
        <v>0.186</v>
      </c>
      <c r="W598">
        <v>0.36799999999999999</v>
      </c>
      <c r="X598">
        <v>0.44400000000000001</v>
      </c>
      <c r="Y598">
        <v>0</v>
      </c>
      <c r="Z598">
        <v>0</v>
      </c>
      <c r="AA598">
        <v>0</v>
      </c>
      <c r="AB598">
        <v>3</v>
      </c>
      <c r="AC598">
        <v>1119</v>
      </c>
      <c r="AD598">
        <v>377</v>
      </c>
      <c r="AE598">
        <v>1496</v>
      </c>
      <c r="AF598">
        <v>24566</v>
      </c>
      <c r="AG598">
        <v>0.23499999999999999</v>
      </c>
      <c r="AH598">
        <v>0.41199999999999998</v>
      </c>
      <c r="AI598">
        <v>0.13800000000000001</v>
      </c>
      <c r="AJ598">
        <v>0.379</v>
      </c>
      <c r="AK598">
        <v>0.17399999999999999</v>
      </c>
      <c r="AL598">
        <v>0.39500000000000002</v>
      </c>
      <c r="AM598">
        <v>0.55600000000000005</v>
      </c>
      <c r="AN598">
        <v>0</v>
      </c>
      <c r="AO598">
        <v>0</v>
      </c>
      <c r="AP598">
        <v>0</v>
      </c>
      <c r="AQ598">
        <v>3</v>
      </c>
      <c r="AR598">
        <v>1156</v>
      </c>
      <c r="AS598">
        <v>417</v>
      </c>
      <c r="AT598">
        <v>1573</v>
      </c>
      <c r="AU598">
        <v>24654</v>
      </c>
      <c r="AV598">
        <f t="shared" si="28"/>
        <v>0.47133333333333333</v>
      </c>
      <c r="AW598">
        <f t="shared" si="29"/>
        <v>0.27066666666666667</v>
      </c>
      <c r="AX598">
        <f t="shared" si="30"/>
        <v>0.317</v>
      </c>
      <c r="AY598" s="3" t="str">
        <f>VLOOKUP($B598,[1]queries!$A$2:$V$697,AY$1,FALSE)</f>
        <v>nobel_prize</v>
      </c>
      <c r="AZ598" s="3" t="str">
        <f>VLOOKUP($B598,[1]queries!$A$2:$V$697,AZ$1,FALSE)</f>
        <v>SELECT nobel_prize_laureate, nobel_prize, nobel_prize_year, nationality, birth_year FROM nobel_prize WHERE birth_year = 1910</v>
      </c>
      <c r="BA598" s="3" t="str">
        <f>VLOOKUP($B598,[1]queries!$A$2:$V$697,BA$1,FALSE)</f>
        <v>List the nobel_prize_laureate, nobel_prize, nobel_prize_year, nationality and birth_year of nobel_prizes WHERE birth_year is equal to 1910</v>
      </c>
      <c r="BB598" s="3">
        <f>VLOOKUP($B598,[1]queries!$A$2:$V$697,BB$1,FALSE)</f>
        <v>9</v>
      </c>
      <c r="BC598" s="3">
        <f>VLOOKUP($B598,[1]queries!$A$2:$V$697,BC$1,FALSE)</f>
        <v>5</v>
      </c>
      <c r="BD598" s="3">
        <f>VLOOKUP($B598,[1]queries!$A$2:$V$697,BD$1,FALSE)</f>
        <v>2</v>
      </c>
      <c r="BE598" s="3">
        <f>VLOOKUP($B598,[1]queries!$A$2:$V$697,BE$1,FALSE)</f>
        <v>3</v>
      </c>
      <c r="BF598" s="3">
        <f>VLOOKUP($B598,[1]queries!$A$2:$V$697,BF$1,FALSE)</f>
        <v>1</v>
      </c>
      <c r="BG598" s="3">
        <f>VLOOKUP($B598,[1]queries!$A$2:$V$697,BG$1,FALSE)</f>
        <v>1</v>
      </c>
      <c r="BH598" s="3">
        <f>VLOOKUP($B598,[1]queries!$A$2:$V$697,BH$1,FALSE)</f>
        <v>0</v>
      </c>
      <c r="BI598" s="3">
        <f>VLOOKUP($B598,[1]queries!$A$2:$V$697,BI$1,FALSE)</f>
        <v>0</v>
      </c>
      <c r="BJ598" s="3">
        <f>VLOOKUP($B598,[1]queries!$A$2:$V$697,BJ$1,FALSE)</f>
        <v>0</v>
      </c>
      <c r="BK598" s="3">
        <f>VLOOKUP($B598,[1]queries!$A$2:$V$697,BK$1,FALSE)</f>
        <v>0</v>
      </c>
      <c r="BL598" s="3">
        <f>VLOOKUP($B598,[1]queries!$A$2:$V$697,BL$1,FALSE)</f>
        <v>0</v>
      </c>
      <c r="BM598" s="3">
        <f>VLOOKUP($B598,[1]queries!$A$2:$V$697,BM$1,FALSE)</f>
        <v>0</v>
      </c>
      <c r="BN598" s="3">
        <f>VLOOKUP($B598,[1]queries!$A$2:$V$697,BN$1,FALSE)</f>
        <v>0</v>
      </c>
      <c r="BO598" s="3">
        <f>VLOOKUP($B598,[1]queries!$A$2:$V$697,BO$1,FALSE)</f>
        <v>0</v>
      </c>
      <c r="BP598" s="3">
        <f>VLOOKUP($B598,[1]queries!$A$2:$V$697,BP$1,FALSE)</f>
        <v>0</v>
      </c>
      <c r="BQ598" s="3">
        <f>VLOOKUP($B598,[1]queries!$A$2:$V$697,BQ$1,FALSE)</f>
        <v>5</v>
      </c>
      <c r="BR598" s="3" t="str">
        <f>VLOOKUP($B598,[1]queries!$A$2:$V$697,BR$1,FALSE)</f>
        <v/>
      </c>
    </row>
    <row r="599" spans="1:70" x14ac:dyDescent="0.2">
      <c r="A599" s="1">
        <v>598</v>
      </c>
      <c r="B599" t="s">
        <v>651</v>
      </c>
      <c r="C599">
        <v>0.375</v>
      </c>
      <c r="D599">
        <v>0.5</v>
      </c>
      <c r="E599">
        <v>0.25</v>
      </c>
      <c r="F599">
        <v>0.41699999999999998</v>
      </c>
      <c r="G599">
        <v>0.3</v>
      </c>
      <c r="H599">
        <v>0.45500000000000002</v>
      </c>
      <c r="I599">
        <v>0.5</v>
      </c>
      <c r="J599">
        <v>0</v>
      </c>
      <c r="K599">
        <v>0</v>
      </c>
      <c r="L599">
        <v>0</v>
      </c>
      <c r="M599">
        <v>2</v>
      </c>
      <c r="N599">
        <v>557</v>
      </c>
      <c r="O599">
        <v>179</v>
      </c>
      <c r="P599">
        <v>736</v>
      </c>
      <c r="Q599">
        <v>19391</v>
      </c>
      <c r="R599">
        <v>0.25</v>
      </c>
      <c r="S599">
        <v>0.5</v>
      </c>
      <c r="T599">
        <v>0.16700000000000001</v>
      </c>
      <c r="U599">
        <v>0.41699999999999998</v>
      </c>
      <c r="V599">
        <v>0.2</v>
      </c>
      <c r="W599">
        <v>0.45500000000000002</v>
      </c>
      <c r="X599">
        <v>0.5</v>
      </c>
      <c r="Y599">
        <v>0</v>
      </c>
      <c r="Z599">
        <v>0</v>
      </c>
      <c r="AA599">
        <v>0</v>
      </c>
      <c r="AB599">
        <v>2</v>
      </c>
      <c r="AC599">
        <v>531</v>
      </c>
      <c r="AD599">
        <v>224</v>
      </c>
      <c r="AE599">
        <v>755</v>
      </c>
      <c r="AF599">
        <v>18948</v>
      </c>
      <c r="AG599">
        <v>0.25</v>
      </c>
      <c r="AH599">
        <v>0.5</v>
      </c>
      <c r="AI599">
        <v>0.25</v>
      </c>
      <c r="AJ599">
        <v>0.41699999999999998</v>
      </c>
      <c r="AK599">
        <v>0.25</v>
      </c>
      <c r="AL599">
        <v>0.45500000000000002</v>
      </c>
      <c r="AM599">
        <v>1</v>
      </c>
      <c r="AN599">
        <v>0</v>
      </c>
      <c r="AO599">
        <v>0</v>
      </c>
      <c r="AP599">
        <v>0</v>
      </c>
      <c r="AQ599">
        <v>3</v>
      </c>
      <c r="AR599">
        <v>1064</v>
      </c>
      <c r="AS599">
        <v>357</v>
      </c>
      <c r="AT599">
        <v>1421</v>
      </c>
      <c r="AU599">
        <v>26039</v>
      </c>
      <c r="AV599">
        <f t="shared" si="28"/>
        <v>0.31833333333333336</v>
      </c>
      <c r="AW599">
        <f t="shared" si="29"/>
        <v>0.31833333333333336</v>
      </c>
      <c r="AX599">
        <f t="shared" si="30"/>
        <v>0.48500000000000004</v>
      </c>
      <c r="AY599" s="3" t="str">
        <f>VLOOKUP($B599,[1]queries!$A$2:$V$697,AY$1,FALSE)</f>
        <v>nobel_prize</v>
      </c>
      <c r="AZ599" s="3" t="str">
        <f>VLOOKUP($B599,[1]queries!$A$2:$V$697,AZ$1,FALSE)</f>
        <v>SELECT nobel_prize_laureate, nobel_prize, nobel_prize_year, nationality, birth_year FROM nobel_prize WHERE nobel_prize = 'Nobel Prize in Chemistry' AND birth_year = 1937</v>
      </c>
      <c r="BA599" s="3" t="str">
        <f>VLOOKUP($B599,[1]queries!$A$2:$V$697,BA$1,FALSE)</f>
        <v>List the nobel_prize_laureate, nobel_prize, nobel_prize_year, nationality and birth_year of nobel_prizes WHERE nobel_prize is equal to Nobel Prize in Chemistry and birth_year is equal to 1937</v>
      </c>
      <c r="BB599" s="3">
        <f>VLOOKUP($B599,[1]queries!$A$2:$V$697,BB$1,FALSE)</f>
        <v>4</v>
      </c>
      <c r="BC599" s="3">
        <f>VLOOKUP($B599,[1]queries!$A$2:$V$697,BC$1,FALSE)</f>
        <v>5</v>
      </c>
      <c r="BD599" s="3">
        <f>VLOOKUP($B599,[1]queries!$A$2:$V$697,BD$1,FALSE)</f>
        <v>2</v>
      </c>
      <c r="BE599" s="3">
        <f>VLOOKUP($B599,[1]queries!$A$2:$V$697,BE$1,FALSE)</f>
        <v>3</v>
      </c>
      <c r="BF599" s="3">
        <f>VLOOKUP($B599,[1]queries!$A$2:$V$697,BF$1,FALSE)</f>
        <v>1</v>
      </c>
      <c r="BG599" s="3">
        <f>VLOOKUP($B599,[1]queries!$A$2:$V$697,BG$1,FALSE)</f>
        <v>1</v>
      </c>
      <c r="BH599" s="3">
        <f>VLOOKUP($B599,[1]queries!$A$2:$V$697,BH$1,FALSE)</f>
        <v>1</v>
      </c>
      <c r="BI599" s="3">
        <f>VLOOKUP($B599,[1]queries!$A$2:$V$697,BI$1,FALSE)</f>
        <v>0</v>
      </c>
      <c r="BJ599" s="3">
        <f>VLOOKUP($B599,[1]queries!$A$2:$V$697,BJ$1,FALSE)</f>
        <v>0</v>
      </c>
      <c r="BK599" s="3">
        <f>VLOOKUP($B599,[1]queries!$A$2:$V$697,BK$1,FALSE)</f>
        <v>0</v>
      </c>
      <c r="BL599" s="3">
        <f>VLOOKUP($B599,[1]queries!$A$2:$V$697,BL$1,FALSE)</f>
        <v>0</v>
      </c>
      <c r="BM599" s="3">
        <f>VLOOKUP($B599,[1]queries!$A$2:$V$697,BM$1,FALSE)</f>
        <v>0</v>
      </c>
      <c r="BN599" s="3">
        <f>VLOOKUP($B599,[1]queries!$A$2:$V$697,BN$1,FALSE)</f>
        <v>0</v>
      </c>
      <c r="BO599" s="3">
        <f>VLOOKUP($B599,[1]queries!$A$2:$V$697,BO$1,FALSE)</f>
        <v>0</v>
      </c>
      <c r="BP599" s="3">
        <f>VLOOKUP($B599,[1]queries!$A$2:$V$697,BP$1,FALSE)</f>
        <v>0</v>
      </c>
      <c r="BQ599" s="3">
        <f>VLOOKUP($B599,[1]queries!$A$2:$V$697,BQ$1,FALSE)</f>
        <v>5</v>
      </c>
      <c r="BR599" s="3">
        <f>VLOOKUP($B599,[1]queries!$A$2:$V$697,BR$1,FALSE)</f>
        <v>2</v>
      </c>
    </row>
    <row r="600" spans="1:70" x14ac:dyDescent="0.2">
      <c r="A600" s="1">
        <v>599</v>
      </c>
      <c r="B600" t="s">
        <v>652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</v>
      </c>
      <c r="AC600">
        <v>343</v>
      </c>
      <c r="AD600">
        <v>82</v>
      </c>
      <c r="AE600">
        <v>425</v>
      </c>
      <c r="AF600">
        <v>1953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2</v>
      </c>
      <c r="AR600">
        <v>397</v>
      </c>
      <c r="AS600">
        <v>98</v>
      </c>
      <c r="AT600">
        <v>495</v>
      </c>
      <c r="AU600">
        <v>2366</v>
      </c>
      <c r="AV600" t="str">
        <f t="shared" si="28"/>
        <v/>
      </c>
      <c r="AW600">
        <f t="shared" si="29"/>
        <v>0.33333333333333331</v>
      </c>
      <c r="AX600">
        <f t="shared" si="30"/>
        <v>0.33333333333333331</v>
      </c>
      <c r="AY600" s="3" t="str">
        <f>VLOOKUP($B600,[1]queries!$A$2:$V$697,AY$1,FALSE)</f>
        <v>geo</v>
      </c>
      <c r="AZ600" s="3" t="str">
        <f>VLOOKUP($B600,[1]queries!$A$2:$V$697,AZ$1,FALSE)</f>
        <v>SELECT mountain_name FROM usa_mountain WHERE mountain_altitude_in_meters  =  ( SELECT MAX ( mountain_altitude_in_meters ) FROM usa_mountain );</v>
      </c>
      <c r="BA600" s="3" t="str">
        <f>VLOOKUP($B600,[1]queries!$A$2:$V$697,BA$1,FALSE)</f>
        <v>what is the highest mountain in the us</v>
      </c>
      <c r="BB600" s="3">
        <f>VLOOKUP($B600,[1]queries!$A$2:$V$697,BB$1,FALSE)</f>
        <v>1</v>
      </c>
      <c r="BC600" s="3">
        <f>VLOOKUP($B600,[1]queries!$A$2:$V$697,BC$1,FALSE)</f>
        <v>1</v>
      </c>
      <c r="BD600" s="3">
        <f>VLOOKUP($B600,[1]queries!$A$2:$V$697,BD$1,FALSE)</f>
        <v>0</v>
      </c>
      <c r="BE600" s="3">
        <f>VLOOKUP($B600,[1]queries!$A$2:$V$697,BE$1,FALSE)</f>
        <v>1</v>
      </c>
      <c r="BF600" s="3">
        <f>VLOOKUP($B600,[1]queries!$A$2:$V$697,BF$1,FALSE)</f>
        <v>1</v>
      </c>
      <c r="BG600" s="3">
        <f>VLOOKUP($B600,[1]queries!$A$2:$V$697,BG$1,FALSE)</f>
        <v>1</v>
      </c>
      <c r="BH600" s="3">
        <f>VLOOKUP($B600,[1]queries!$A$2:$V$697,BH$1,FALSE)</f>
        <v>0</v>
      </c>
      <c r="BI600" s="3">
        <f>VLOOKUP($B600,[1]queries!$A$2:$V$697,BI$1,FALSE)</f>
        <v>0</v>
      </c>
      <c r="BJ600" s="3">
        <f>VLOOKUP($B600,[1]queries!$A$2:$V$697,BJ$1,FALSE)</f>
        <v>0</v>
      </c>
      <c r="BK600" s="3">
        <f>VLOOKUP($B600,[1]queries!$A$2:$V$697,BK$1,FALSE)</f>
        <v>1</v>
      </c>
      <c r="BL600" s="3">
        <f>VLOOKUP($B600,[1]queries!$A$2:$V$697,BL$1,FALSE)</f>
        <v>0</v>
      </c>
      <c r="BM600" s="3">
        <f>VLOOKUP($B600,[1]queries!$A$2:$V$697,BM$1,FALSE)</f>
        <v>0</v>
      </c>
      <c r="BN600" s="3">
        <f>VLOOKUP($B600,[1]queries!$A$2:$V$697,BN$1,FALSE)</f>
        <v>0</v>
      </c>
      <c r="BO600" s="3">
        <f>VLOOKUP($B600,[1]queries!$A$2:$V$697,BO$1,FALSE)</f>
        <v>1</v>
      </c>
      <c r="BP600" s="3">
        <f>VLOOKUP($B600,[1]queries!$A$2:$V$697,BP$1,FALSE)</f>
        <v>0</v>
      </c>
      <c r="BQ600" s="3" t="str">
        <f>VLOOKUP($B600,[1]queries!$A$2:$V$697,BQ$1,FALSE)</f>
        <v/>
      </c>
      <c r="BR600" s="3" t="str">
        <f>VLOOKUP($B600,[1]queries!$A$2:$V$697,BR$1,FALSE)</f>
        <v/>
      </c>
    </row>
    <row r="601" spans="1:70" x14ac:dyDescent="0.2">
      <c r="A601" s="1">
        <v>600</v>
      </c>
      <c r="B601" t="s">
        <v>653</v>
      </c>
      <c r="C601">
        <v>0.7</v>
      </c>
      <c r="D601">
        <v>0.7</v>
      </c>
      <c r="E601">
        <v>0.26900000000000002</v>
      </c>
      <c r="F601">
        <v>0.51900000000000002</v>
      </c>
      <c r="G601">
        <v>0.38900000000000001</v>
      </c>
      <c r="H601">
        <v>0.59599999999999997</v>
      </c>
      <c r="I601">
        <v>0.312</v>
      </c>
      <c r="J601">
        <v>0</v>
      </c>
      <c r="K601">
        <v>0</v>
      </c>
      <c r="L601">
        <v>0</v>
      </c>
      <c r="M601">
        <v>2</v>
      </c>
      <c r="N601">
        <v>695</v>
      </c>
      <c r="O601">
        <v>560</v>
      </c>
      <c r="P601">
        <v>1255</v>
      </c>
      <c r="Q601">
        <v>22435</v>
      </c>
      <c r="R601">
        <v>0.68799999999999994</v>
      </c>
      <c r="S601">
        <v>0.68799999999999994</v>
      </c>
      <c r="T601">
        <v>0.21199999999999999</v>
      </c>
      <c r="U601">
        <v>0.5</v>
      </c>
      <c r="V601">
        <v>0.32400000000000001</v>
      </c>
      <c r="W601">
        <v>0.57899999999999996</v>
      </c>
      <c r="X601">
        <v>0.25</v>
      </c>
      <c r="Y601">
        <v>0</v>
      </c>
      <c r="Z601">
        <v>0</v>
      </c>
      <c r="AA601">
        <v>0</v>
      </c>
      <c r="AB601">
        <v>2</v>
      </c>
      <c r="AC601">
        <v>626</v>
      </c>
      <c r="AD601">
        <v>264</v>
      </c>
      <c r="AE601">
        <v>890</v>
      </c>
      <c r="AF601">
        <v>20154</v>
      </c>
      <c r="AG601">
        <v>0.5</v>
      </c>
      <c r="AH601">
        <v>0.77300000000000002</v>
      </c>
      <c r="AI601">
        <v>0.21199999999999999</v>
      </c>
      <c r="AJ601">
        <v>0.53800000000000003</v>
      </c>
      <c r="AK601">
        <v>0.29699999999999999</v>
      </c>
      <c r="AL601">
        <v>0.63500000000000001</v>
      </c>
      <c r="AM601">
        <v>0.375</v>
      </c>
      <c r="AN601">
        <v>0</v>
      </c>
      <c r="AO601">
        <v>0</v>
      </c>
      <c r="AP601">
        <v>0.125</v>
      </c>
      <c r="AQ601">
        <v>3</v>
      </c>
      <c r="AR601">
        <v>1226</v>
      </c>
      <c r="AS601">
        <v>446</v>
      </c>
      <c r="AT601">
        <v>1672</v>
      </c>
      <c r="AU601">
        <v>30089</v>
      </c>
      <c r="AV601">
        <f t="shared" si="28"/>
        <v>0.30266666666666664</v>
      </c>
      <c r="AW601">
        <f t="shared" si="29"/>
        <v>0.27633333333333332</v>
      </c>
      <c r="AX601">
        <f t="shared" si="30"/>
        <v>0.37833333333333335</v>
      </c>
      <c r="AY601" s="3" t="str">
        <f>VLOOKUP($B601,[1]queries!$A$2:$V$697,AY$1,FALSE)</f>
        <v>nobel_prize</v>
      </c>
      <c r="AZ601" s="3" t="str">
        <f>VLOOKUP($B601,[1]queries!$A$2:$V$697,AZ$1,FALSE)</f>
        <v>SELECT nobel_prize_laureate, nobel_prize, nobel_prize_year, nationality, birth_year FROM nobel_prize WHERE nobel_prize = 'Nobel Peace Prize' AND birth_year &gt;= 1951</v>
      </c>
      <c r="BA601" s="3" t="str">
        <f>VLOOKUP($B601,[1]queries!$A$2:$V$697,BA$1,FALSE)</f>
        <v>List the nobel_prize_laureate, nobel_prize, nobel_prize_year, nationality and birth_year of nobel_prizes WHERE nobel_prize is equal to Nobel Peace Prize and birth_year is greater or equal than 1951</v>
      </c>
      <c r="BB601" s="3">
        <f>VLOOKUP($B601,[1]queries!$A$2:$V$697,BB$1,FALSE)</f>
        <v>16</v>
      </c>
      <c r="BC601" s="3">
        <f>VLOOKUP($B601,[1]queries!$A$2:$V$697,BC$1,FALSE)</f>
        <v>5</v>
      </c>
      <c r="BD601" s="3">
        <f>VLOOKUP($B601,[1]queries!$A$2:$V$697,BD$1,FALSE)</f>
        <v>2</v>
      </c>
      <c r="BE601" s="3">
        <f>VLOOKUP($B601,[1]queries!$A$2:$V$697,BE$1,FALSE)</f>
        <v>3</v>
      </c>
      <c r="BF601" s="3">
        <f>VLOOKUP($B601,[1]queries!$A$2:$V$697,BF$1,FALSE)</f>
        <v>1</v>
      </c>
      <c r="BG601" s="3">
        <f>VLOOKUP($B601,[1]queries!$A$2:$V$697,BG$1,FALSE)</f>
        <v>1</v>
      </c>
      <c r="BH601" s="3">
        <f>VLOOKUP($B601,[1]queries!$A$2:$V$697,BH$1,FALSE)</f>
        <v>1</v>
      </c>
      <c r="BI601" s="3">
        <f>VLOOKUP($B601,[1]queries!$A$2:$V$697,BI$1,FALSE)</f>
        <v>0</v>
      </c>
      <c r="BJ601" s="3">
        <f>VLOOKUP($B601,[1]queries!$A$2:$V$697,BJ$1,FALSE)</f>
        <v>0</v>
      </c>
      <c r="BK601" s="3">
        <f>VLOOKUP($B601,[1]queries!$A$2:$V$697,BK$1,FALSE)</f>
        <v>0</v>
      </c>
      <c r="BL601" s="3">
        <f>VLOOKUP($B601,[1]queries!$A$2:$V$697,BL$1,FALSE)</f>
        <v>0</v>
      </c>
      <c r="BM601" s="3">
        <f>VLOOKUP($B601,[1]queries!$A$2:$V$697,BM$1,FALSE)</f>
        <v>0</v>
      </c>
      <c r="BN601" s="3">
        <f>VLOOKUP($B601,[1]queries!$A$2:$V$697,BN$1,FALSE)</f>
        <v>0</v>
      </c>
      <c r="BO601" s="3">
        <f>VLOOKUP($B601,[1]queries!$A$2:$V$697,BO$1,FALSE)</f>
        <v>0</v>
      </c>
      <c r="BP601" s="3">
        <f>VLOOKUP($B601,[1]queries!$A$2:$V$697,BP$1,FALSE)</f>
        <v>0</v>
      </c>
      <c r="BQ601" s="3">
        <f>VLOOKUP($B601,[1]queries!$A$2:$V$697,BQ$1,FALSE)</f>
        <v>5</v>
      </c>
      <c r="BR601" s="3">
        <f>VLOOKUP($B601,[1]queries!$A$2:$V$697,BR$1,FALSE)</f>
        <v>2</v>
      </c>
    </row>
    <row r="602" spans="1:70" x14ac:dyDescent="0.2">
      <c r="A602" s="1">
        <v>601</v>
      </c>
      <c r="B602" t="s">
        <v>654</v>
      </c>
      <c r="R602">
        <v>0.25</v>
      </c>
      <c r="S602">
        <v>0.25</v>
      </c>
      <c r="T602">
        <v>1</v>
      </c>
      <c r="U602">
        <v>1</v>
      </c>
      <c r="V602">
        <v>0.4</v>
      </c>
      <c r="W602">
        <v>0.4</v>
      </c>
      <c r="X602">
        <v>0.25</v>
      </c>
      <c r="Y602">
        <v>1</v>
      </c>
      <c r="Z602">
        <v>1</v>
      </c>
      <c r="AA602">
        <v>1</v>
      </c>
      <c r="AB602">
        <v>3</v>
      </c>
      <c r="AC602">
        <v>747</v>
      </c>
      <c r="AD602">
        <v>205</v>
      </c>
      <c r="AE602">
        <v>952</v>
      </c>
      <c r="AF602">
        <v>3831</v>
      </c>
      <c r="AG602">
        <v>0.16700000000000001</v>
      </c>
      <c r="AH602">
        <v>0.16700000000000001</v>
      </c>
      <c r="AI602">
        <v>1</v>
      </c>
      <c r="AJ602">
        <v>1</v>
      </c>
      <c r="AK602">
        <v>0.28599999999999998</v>
      </c>
      <c r="AL602">
        <v>0.28599999999999998</v>
      </c>
      <c r="AM602">
        <v>0.16700000000000001</v>
      </c>
      <c r="AN602">
        <v>1</v>
      </c>
      <c r="AO602">
        <v>1</v>
      </c>
      <c r="AP602">
        <v>1</v>
      </c>
      <c r="AQ602">
        <v>3</v>
      </c>
      <c r="AR602">
        <v>1014</v>
      </c>
      <c r="AS602">
        <v>340</v>
      </c>
      <c r="AT602">
        <v>1354</v>
      </c>
      <c r="AU602">
        <v>4862</v>
      </c>
      <c r="AV602" t="str">
        <f t="shared" si="28"/>
        <v/>
      </c>
      <c r="AW602">
        <f t="shared" si="29"/>
        <v>0.54999999999999993</v>
      </c>
      <c r="AX602">
        <f t="shared" si="30"/>
        <v>0.48433333333333328</v>
      </c>
      <c r="AY602" s="3" t="str">
        <f>VLOOKUP($B602,[1]queries!$A$2:$V$697,AY$1,FALSE)</f>
        <v>geo</v>
      </c>
      <c r="AZ602" s="3" t="str">
        <f>VLOOKUP($B602,[1]queries!$A$2:$V$697,AZ$1,FALSE)</f>
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</c>
      <c r="BA602" s="3" t="str">
        <f>VLOOKUP($B602,[1]queries!$A$2:$V$697,BA$1,FALSE)</f>
        <v>what is the largest state bordering california</v>
      </c>
      <c r="BB602" s="3">
        <f>VLOOKUP($B602,[1]queries!$A$2:$V$697,BB$1,FALSE)</f>
        <v>1</v>
      </c>
      <c r="BC602" s="3">
        <f>VLOOKUP($B602,[1]queries!$A$2:$V$697,BC$1,FALSE)</f>
        <v>1</v>
      </c>
      <c r="BD602" s="3">
        <f>VLOOKUP($B602,[1]queries!$A$2:$V$697,BD$1,FALSE)</f>
        <v>0</v>
      </c>
      <c r="BE602" s="3">
        <f>VLOOKUP($B602,[1]queries!$A$2:$V$697,BE$1,FALSE)</f>
        <v>1</v>
      </c>
      <c r="BF602" s="3">
        <f>VLOOKUP($B602,[1]queries!$A$2:$V$697,BF$1,FALSE)</f>
        <v>2</v>
      </c>
      <c r="BG602" s="3">
        <f>VLOOKUP($B602,[1]queries!$A$2:$V$697,BG$1,FALSE)</f>
        <v>1</v>
      </c>
      <c r="BH602" s="3">
        <f>VLOOKUP($B602,[1]queries!$A$2:$V$697,BH$1,FALSE)</f>
        <v>4</v>
      </c>
      <c r="BI602" s="3">
        <f>VLOOKUP($B602,[1]queries!$A$2:$V$697,BI$1,FALSE)</f>
        <v>1</v>
      </c>
      <c r="BJ602" s="3">
        <f>VLOOKUP($B602,[1]queries!$A$2:$V$697,BJ$1,FALSE)</f>
        <v>0</v>
      </c>
      <c r="BK602" s="3">
        <f>VLOOKUP($B602,[1]queries!$A$2:$V$697,BK$1,FALSE)</f>
        <v>0</v>
      </c>
      <c r="BL602" s="3">
        <f>VLOOKUP($B602,[1]queries!$A$2:$V$697,BL$1,FALSE)</f>
        <v>0</v>
      </c>
      <c r="BM602" s="3">
        <f>VLOOKUP($B602,[1]queries!$A$2:$V$697,BM$1,FALSE)</f>
        <v>0</v>
      </c>
      <c r="BN602" s="3">
        <f>VLOOKUP($B602,[1]queries!$A$2:$V$697,BN$1,FALSE)</f>
        <v>0</v>
      </c>
      <c r="BO602" s="3">
        <f>VLOOKUP($B602,[1]queries!$A$2:$V$697,BO$1,FALSE)</f>
        <v>3</v>
      </c>
      <c r="BP602" s="3">
        <f>VLOOKUP($B602,[1]queries!$A$2:$V$697,BP$1,FALSE)</f>
        <v>0</v>
      </c>
      <c r="BQ602" s="3" t="str">
        <f>VLOOKUP($B602,[1]queries!$A$2:$V$697,BQ$1,FALSE)</f>
        <v/>
      </c>
      <c r="BR602" s="3">
        <f>VLOOKUP($B602,[1]queries!$A$2:$V$697,BR$1,FALSE)</f>
        <v>5</v>
      </c>
    </row>
    <row r="603" spans="1:70" x14ac:dyDescent="0.2">
      <c r="A603" s="1">
        <v>602</v>
      </c>
      <c r="B603" t="s">
        <v>655</v>
      </c>
      <c r="C603">
        <v>0.25</v>
      </c>
      <c r="D603">
        <v>0.5</v>
      </c>
      <c r="E603">
        <v>0.4</v>
      </c>
      <c r="F603">
        <v>0.6</v>
      </c>
      <c r="G603">
        <v>0.308</v>
      </c>
      <c r="H603">
        <v>0.54500000000000004</v>
      </c>
      <c r="I603">
        <v>0.5</v>
      </c>
      <c r="J603">
        <v>0</v>
      </c>
      <c r="K603">
        <v>0</v>
      </c>
      <c r="L603">
        <v>0</v>
      </c>
      <c r="M603">
        <v>3</v>
      </c>
      <c r="N603">
        <v>1125</v>
      </c>
      <c r="O603">
        <v>330</v>
      </c>
      <c r="P603">
        <v>1455</v>
      </c>
      <c r="Q603">
        <v>32354</v>
      </c>
      <c r="R603">
        <v>0.4</v>
      </c>
      <c r="S603">
        <v>0.6</v>
      </c>
      <c r="T603">
        <v>0.4</v>
      </c>
      <c r="U603">
        <v>0.6</v>
      </c>
      <c r="V603">
        <v>0.4</v>
      </c>
      <c r="W603">
        <v>0.6</v>
      </c>
      <c r="X603">
        <v>1</v>
      </c>
      <c r="Y603">
        <v>0</v>
      </c>
      <c r="Z603">
        <v>0</v>
      </c>
      <c r="AA603">
        <v>0</v>
      </c>
      <c r="AB603">
        <v>2</v>
      </c>
      <c r="AC603">
        <v>487</v>
      </c>
      <c r="AD603">
        <v>72</v>
      </c>
      <c r="AE603">
        <v>559</v>
      </c>
      <c r="AF603">
        <v>17690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204</v>
      </c>
      <c r="AS603">
        <v>2</v>
      </c>
      <c r="AT603">
        <v>206</v>
      </c>
      <c r="AU603">
        <v>7712</v>
      </c>
      <c r="AV603">
        <f t="shared" si="28"/>
        <v>0.34833333333333333</v>
      </c>
      <c r="AW603">
        <f t="shared" si="29"/>
        <v>0.53333333333333333</v>
      </c>
      <c r="AX603">
        <f t="shared" si="30"/>
        <v>0.33333333333333331</v>
      </c>
      <c r="AY603" s="3" t="str">
        <f>VLOOKUP($B603,[1]queries!$A$2:$V$697,AY$1,FALSE)</f>
        <v>nobel_prize</v>
      </c>
      <c r="AZ603" s="3" t="str">
        <f>VLOOKUP($B603,[1]queries!$A$2:$V$697,AZ$1,FALSE)</f>
        <v>SELECT nobel_prize_laureate, nobel_prize, nobel_prize_year, nationality, birth_year FROM nobel_prize WHERE nobel_prize = 'Nobel Peace Prize' AND birth_year = 1951</v>
      </c>
      <c r="BA603" s="3" t="str">
        <f>VLOOKUP($B603,[1]queries!$A$2:$V$697,BA$1,FALSE)</f>
        <v>List the nobel_prize_laureate, nobel_prize, nobel_prize_year, nationality and birth_year of nobel_prizes WHERE nobel_prize is equal to Nobel Peace Prize and birth_year is equal to 1951</v>
      </c>
      <c r="BB603" s="3">
        <f>VLOOKUP($B603,[1]queries!$A$2:$V$697,BB$1,FALSE)</f>
        <v>1</v>
      </c>
      <c r="BC603" s="3">
        <f>VLOOKUP($B603,[1]queries!$A$2:$V$697,BC$1,FALSE)</f>
        <v>5</v>
      </c>
      <c r="BD603" s="3">
        <f>VLOOKUP($B603,[1]queries!$A$2:$V$697,BD$1,FALSE)</f>
        <v>2</v>
      </c>
      <c r="BE603" s="3">
        <f>VLOOKUP($B603,[1]queries!$A$2:$V$697,BE$1,FALSE)</f>
        <v>3</v>
      </c>
      <c r="BF603" s="3">
        <f>VLOOKUP($B603,[1]queries!$A$2:$V$697,BF$1,FALSE)</f>
        <v>1</v>
      </c>
      <c r="BG603" s="3">
        <f>VLOOKUP($B603,[1]queries!$A$2:$V$697,BG$1,FALSE)</f>
        <v>1</v>
      </c>
      <c r="BH603" s="3">
        <f>VLOOKUP($B603,[1]queries!$A$2:$V$697,BH$1,FALSE)</f>
        <v>1</v>
      </c>
      <c r="BI603" s="3">
        <f>VLOOKUP($B603,[1]queries!$A$2:$V$697,BI$1,FALSE)</f>
        <v>0</v>
      </c>
      <c r="BJ603" s="3">
        <f>VLOOKUP($B603,[1]queries!$A$2:$V$697,BJ$1,FALSE)</f>
        <v>0</v>
      </c>
      <c r="BK603" s="3">
        <f>VLOOKUP($B603,[1]queries!$A$2:$V$697,BK$1,FALSE)</f>
        <v>0</v>
      </c>
      <c r="BL603" s="3">
        <f>VLOOKUP($B603,[1]queries!$A$2:$V$697,BL$1,FALSE)</f>
        <v>0</v>
      </c>
      <c r="BM603" s="3">
        <f>VLOOKUP($B603,[1]queries!$A$2:$V$697,BM$1,FALSE)</f>
        <v>0</v>
      </c>
      <c r="BN603" s="3">
        <f>VLOOKUP($B603,[1]queries!$A$2:$V$697,BN$1,FALSE)</f>
        <v>0</v>
      </c>
      <c r="BO603" s="3">
        <f>VLOOKUP($B603,[1]queries!$A$2:$V$697,BO$1,FALSE)</f>
        <v>0</v>
      </c>
      <c r="BP603" s="3">
        <f>VLOOKUP($B603,[1]queries!$A$2:$V$697,BP$1,FALSE)</f>
        <v>0</v>
      </c>
      <c r="BQ603" s="3">
        <f>VLOOKUP($B603,[1]queries!$A$2:$V$697,BQ$1,FALSE)</f>
        <v>5</v>
      </c>
      <c r="BR603" s="3">
        <f>VLOOKUP($B603,[1]queries!$A$2:$V$697,BR$1,FALSE)</f>
        <v>2</v>
      </c>
    </row>
    <row r="604" spans="1:70" x14ac:dyDescent="0.2">
      <c r="A604" s="1">
        <v>603</v>
      </c>
      <c r="B604" t="s">
        <v>656</v>
      </c>
      <c r="R604">
        <v>0.25</v>
      </c>
      <c r="S604">
        <v>0.25</v>
      </c>
      <c r="T604">
        <v>1</v>
      </c>
      <c r="U604">
        <v>1</v>
      </c>
      <c r="V604">
        <v>0.4</v>
      </c>
      <c r="W604">
        <v>0.4</v>
      </c>
      <c r="X604">
        <v>0.25</v>
      </c>
      <c r="Y604">
        <v>1</v>
      </c>
      <c r="Z604">
        <v>1</v>
      </c>
      <c r="AA604">
        <v>1</v>
      </c>
      <c r="AB604">
        <v>3</v>
      </c>
      <c r="AC604">
        <v>843</v>
      </c>
      <c r="AD604">
        <v>4251</v>
      </c>
      <c r="AE604">
        <v>5094</v>
      </c>
      <c r="AF604">
        <v>18245</v>
      </c>
      <c r="AG604">
        <v>0.25</v>
      </c>
      <c r="AH604">
        <v>0.25</v>
      </c>
      <c r="AI604">
        <v>1</v>
      </c>
      <c r="AJ604">
        <v>1</v>
      </c>
      <c r="AK604">
        <v>0.4</v>
      </c>
      <c r="AL604">
        <v>0.4</v>
      </c>
      <c r="AM604">
        <v>0.25</v>
      </c>
      <c r="AN604">
        <v>1</v>
      </c>
      <c r="AO604">
        <v>1</v>
      </c>
      <c r="AP604">
        <v>1</v>
      </c>
      <c r="AQ604">
        <v>2</v>
      </c>
      <c r="AR604">
        <v>613</v>
      </c>
      <c r="AS604">
        <v>245</v>
      </c>
      <c r="AT604">
        <v>858</v>
      </c>
      <c r="AU604">
        <v>2663</v>
      </c>
      <c r="AV604" t="str">
        <f t="shared" si="28"/>
        <v/>
      </c>
      <c r="AW604">
        <f t="shared" si="29"/>
        <v>0.54999999999999993</v>
      </c>
      <c r="AX604">
        <f t="shared" si="30"/>
        <v>0.54999999999999993</v>
      </c>
      <c r="AY604" s="3" t="str">
        <f>VLOOKUP($B604,[1]queries!$A$2:$V$697,AY$1,FALSE)</f>
        <v>geo</v>
      </c>
      <c r="AZ604" s="3" t="str">
        <f>VLOOKUP($B604,[1]queries!$A$2:$V$697,AZ$1,FALSE)</f>
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</c>
      <c r="BA604" s="3" t="str">
        <f>VLOOKUP($B604,[1]queries!$A$2:$V$697,BA$1,FALSE)</f>
        <v>what is the smallest state bordering texas</v>
      </c>
      <c r="BB604" s="3">
        <f>VLOOKUP($B604,[1]queries!$A$2:$V$697,BB$1,FALSE)</f>
        <v>1</v>
      </c>
      <c r="BC604" s="3">
        <f>VLOOKUP($B604,[1]queries!$A$2:$V$697,BC$1,FALSE)</f>
        <v>1</v>
      </c>
      <c r="BD604" s="3">
        <f>VLOOKUP($B604,[1]queries!$A$2:$V$697,BD$1,FALSE)</f>
        <v>0</v>
      </c>
      <c r="BE604" s="3">
        <f>VLOOKUP($B604,[1]queries!$A$2:$V$697,BE$1,FALSE)</f>
        <v>1</v>
      </c>
      <c r="BF604" s="3">
        <f>VLOOKUP($B604,[1]queries!$A$2:$V$697,BF$1,FALSE)</f>
        <v>2</v>
      </c>
      <c r="BG604" s="3">
        <f>VLOOKUP($B604,[1]queries!$A$2:$V$697,BG$1,FALSE)</f>
        <v>1</v>
      </c>
      <c r="BH604" s="3">
        <f>VLOOKUP($B604,[1]queries!$A$2:$V$697,BH$1,FALSE)</f>
        <v>4</v>
      </c>
      <c r="BI604" s="3">
        <f>VLOOKUP($B604,[1]queries!$A$2:$V$697,BI$1,FALSE)</f>
        <v>1</v>
      </c>
      <c r="BJ604" s="3">
        <f>VLOOKUP($B604,[1]queries!$A$2:$V$697,BJ$1,FALSE)</f>
        <v>0</v>
      </c>
      <c r="BK604" s="3">
        <f>VLOOKUP($B604,[1]queries!$A$2:$V$697,BK$1,FALSE)</f>
        <v>0</v>
      </c>
      <c r="BL604" s="3">
        <f>VLOOKUP($B604,[1]queries!$A$2:$V$697,BL$1,FALSE)</f>
        <v>0</v>
      </c>
      <c r="BM604" s="3">
        <f>VLOOKUP($B604,[1]queries!$A$2:$V$697,BM$1,FALSE)</f>
        <v>0</v>
      </c>
      <c r="BN604" s="3">
        <f>VLOOKUP($B604,[1]queries!$A$2:$V$697,BN$1,FALSE)</f>
        <v>0</v>
      </c>
      <c r="BO604" s="3">
        <f>VLOOKUP($B604,[1]queries!$A$2:$V$697,BO$1,FALSE)</f>
        <v>3</v>
      </c>
      <c r="BP604" s="3">
        <f>VLOOKUP($B604,[1]queries!$A$2:$V$697,BP$1,FALSE)</f>
        <v>0</v>
      </c>
      <c r="BQ604" s="3" t="str">
        <f>VLOOKUP($B604,[1]queries!$A$2:$V$697,BQ$1,FALSE)</f>
        <v/>
      </c>
      <c r="BR604" s="3">
        <f>VLOOKUP($B604,[1]queries!$A$2:$V$697,BR$1,FALSE)</f>
        <v>5</v>
      </c>
    </row>
    <row r="605" spans="1:70" x14ac:dyDescent="0.2">
      <c r="A605" s="1">
        <v>604</v>
      </c>
      <c r="B605" t="s">
        <v>657</v>
      </c>
      <c r="C605">
        <v>0.57099999999999995</v>
      </c>
      <c r="D605">
        <v>0.71399999999999997</v>
      </c>
      <c r="E605">
        <v>0.57099999999999995</v>
      </c>
      <c r="F605">
        <v>0.78600000000000003</v>
      </c>
      <c r="G605">
        <v>0.57099999999999995</v>
      </c>
      <c r="H605">
        <v>0.748</v>
      </c>
      <c r="I605">
        <v>1</v>
      </c>
      <c r="J605">
        <v>0.5</v>
      </c>
      <c r="K605">
        <v>0.5</v>
      </c>
      <c r="L605">
        <v>0.5</v>
      </c>
      <c r="M605">
        <v>5</v>
      </c>
      <c r="N605">
        <v>2691</v>
      </c>
      <c r="O605">
        <v>846</v>
      </c>
      <c r="P605">
        <v>3537</v>
      </c>
      <c r="Q605">
        <v>44190</v>
      </c>
      <c r="R605">
        <v>0.14299999999999999</v>
      </c>
      <c r="S605">
        <v>0.57099999999999995</v>
      </c>
      <c r="T605">
        <v>0.35699999999999998</v>
      </c>
      <c r="U605">
        <v>0.64300000000000002</v>
      </c>
      <c r="V605">
        <v>0.20399999999999999</v>
      </c>
      <c r="W605">
        <v>0.60499999999999998</v>
      </c>
      <c r="X605">
        <v>0.36399999999999999</v>
      </c>
      <c r="Y605">
        <v>0.25</v>
      </c>
      <c r="Z605">
        <v>0.25</v>
      </c>
      <c r="AA605">
        <v>0.25</v>
      </c>
      <c r="AB605">
        <v>3</v>
      </c>
      <c r="AC605">
        <v>1379</v>
      </c>
      <c r="AD605">
        <v>611</v>
      </c>
      <c r="AE605">
        <v>1990</v>
      </c>
      <c r="AF605">
        <v>26176</v>
      </c>
      <c r="AG605">
        <v>0.33300000000000002</v>
      </c>
      <c r="AH605">
        <v>0.55600000000000005</v>
      </c>
      <c r="AI605">
        <v>0.214</v>
      </c>
      <c r="AJ605">
        <v>0.5</v>
      </c>
      <c r="AK605">
        <v>0.26100000000000001</v>
      </c>
      <c r="AL605">
        <v>0.52600000000000002</v>
      </c>
      <c r="AM605">
        <v>0.75</v>
      </c>
      <c r="AN605">
        <v>0</v>
      </c>
      <c r="AO605">
        <v>0</v>
      </c>
      <c r="AP605">
        <v>0</v>
      </c>
      <c r="AQ605">
        <v>2</v>
      </c>
      <c r="AR605">
        <v>645</v>
      </c>
      <c r="AS605">
        <v>262</v>
      </c>
      <c r="AT605">
        <v>907</v>
      </c>
      <c r="AU605">
        <v>27172</v>
      </c>
      <c r="AV605">
        <f t="shared" si="28"/>
        <v>0.74933333333333341</v>
      </c>
      <c r="AW605">
        <f t="shared" si="29"/>
        <v>0.40633333333333327</v>
      </c>
      <c r="AX605">
        <f t="shared" si="30"/>
        <v>0.42533333333333334</v>
      </c>
      <c r="AY605" s="3" t="str">
        <f>VLOOKUP($B605,[1]queries!$A$2:$V$697,AY$1,FALSE)</f>
        <v>nobel_prize</v>
      </c>
      <c r="AZ605" s="3" t="str">
        <f>VLOOKUP($B605,[1]queries!$A$2:$V$697,AZ$1,FALSE)</f>
        <v>SELECT nobel_prize_laureate, nobel_prize, nobel_prize_year, nationality, birth_year FROM nobel_prize WHERE nobel_prize = 'Nobel Memorial Prize in Economic Sciences' AND birth_year &lt;= 1899</v>
      </c>
      <c r="BA605" s="3" t="str">
        <f>VLOOKUP($B605,[1]queries!$A$2:$V$697,BA$1,FALSE)</f>
        <v>List the nobel_prize_laureate, nobel_prize, nobel_prize_year, nationality and birth_year of nobel_prizes WHERE nobel_prize is equal to Nobel Memorial Prize in Economic Sciences and birth_year is smaller or equal than 1899</v>
      </c>
      <c r="BB605" s="3">
        <f>VLOOKUP($B605,[1]queries!$A$2:$V$697,BB$1,FALSE)</f>
        <v>4</v>
      </c>
      <c r="BC605" s="3">
        <f>VLOOKUP($B605,[1]queries!$A$2:$V$697,BC$1,FALSE)</f>
        <v>5</v>
      </c>
      <c r="BD605" s="3">
        <f>VLOOKUP($B605,[1]queries!$A$2:$V$697,BD$1,FALSE)</f>
        <v>2</v>
      </c>
      <c r="BE605" s="3">
        <f>VLOOKUP($B605,[1]queries!$A$2:$V$697,BE$1,FALSE)</f>
        <v>3</v>
      </c>
      <c r="BF605" s="3">
        <f>VLOOKUP($B605,[1]queries!$A$2:$V$697,BF$1,FALSE)</f>
        <v>1</v>
      </c>
      <c r="BG605" s="3">
        <f>VLOOKUP($B605,[1]queries!$A$2:$V$697,BG$1,FALSE)</f>
        <v>1</v>
      </c>
      <c r="BH605" s="3">
        <f>VLOOKUP($B605,[1]queries!$A$2:$V$697,BH$1,FALSE)</f>
        <v>1</v>
      </c>
      <c r="BI605" s="3">
        <f>VLOOKUP($B605,[1]queries!$A$2:$V$697,BI$1,FALSE)</f>
        <v>0</v>
      </c>
      <c r="BJ605" s="3">
        <f>VLOOKUP($B605,[1]queries!$A$2:$V$697,BJ$1,FALSE)</f>
        <v>0</v>
      </c>
      <c r="BK605" s="3">
        <f>VLOOKUP($B605,[1]queries!$A$2:$V$697,BK$1,FALSE)</f>
        <v>0</v>
      </c>
      <c r="BL605" s="3">
        <f>VLOOKUP($B605,[1]queries!$A$2:$V$697,BL$1,FALSE)</f>
        <v>0</v>
      </c>
      <c r="BM605" s="3">
        <f>VLOOKUP($B605,[1]queries!$A$2:$V$697,BM$1,FALSE)</f>
        <v>0</v>
      </c>
      <c r="BN605" s="3">
        <f>VLOOKUP($B605,[1]queries!$A$2:$V$697,BN$1,FALSE)</f>
        <v>0</v>
      </c>
      <c r="BO605" s="3">
        <f>VLOOKUP($B605,[1]queries!$A$2:$V$697,BO$1,FALSE)</f>
        <v>0</v>
      </c>
      <c r="BP605" s="3">
        <f>VLOOKUP($B605,[1]queries!$A$2:$V$697,BP$1,FALSE)</f>
        <v>0</v>
      </c>
      <c r="BQ605" s="3">
        <f>VLOOKUP($B605,[1]queries!$A$2:$V$697,BQ$1,FALSE)</f>
        <v>5</v>
      </c>
      <c r="BR605" s="3">
        <f>VLOOKUP($B605,[1]queries!$A$2:$V$697,BR$1,FALSE)</f>
        <v>2</v>
      </c>
    </row>
    <row r="606" spans="1:70" x14ac:dyDescent="0.2">
      <c r="A606" s="1">
        <v>605</v>
      </c>
      <c r="B606" t="s">
        <v>658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7.0999999999999994E-2</v>
      </c>
      <c r="Y606">
        <v>0</v>
      </c>
      <c r="Z606">
        <v>0</v>
      </c>
      <c r="AA606">
        <v>0</v>
      </c>
      <c r="AB606">
        <v>3</v>
      </c>
      <c r="AC606">
        <v>1114</v>
      </c>
      <c r="AD606">
        <v>564</v>
      </c>
      <c r="AE606">
        <v>1678</v>
      </c>
      <c r="AF606">
        <v>4521</v>
      </c>
      <c r="AG606">
        <v>0.1</v>
      </c>
      <c r="AH606">
        <v>0.1</v>
      </c>
      <c r="AI606">
        <v>1</v>
      </c>
      <c r="AJ606">
        <v>1</v>
      </c>
      <c r="AK606">
        <v>0.182</v>
      </c>
      <c r="AL606">
        <v>0.182</v>
      </c>
      <c r="AM606">
        <v>0.1</v>
      </c>
      <c r="AN606">
        <v>1</v>
      </c>
      <c r="AO606">
        <v>1</v>
      </c>
      <c r="AP606">
        <v>1</v>
      </c>
      <c r="AQ606">
        <v>4</v>
      </c>
      <c r="AR606">
        <v>1076</v>
      </c>
      <c r="AS606">
        <v>168</v>
      </c>
      <c r="AT606">
        <v>1244</v>
      </c>
      <c r="AU606">
        <v>2878</v>
      </c>
      <c r="AV606" t="str">
        <f t="shared" si="28"/>
        <v/>
      </c>
      <c r="AW606">
        <f t="shared" si="29"/>
        <v>2.3666666666666666E-2</v>
      </c>
      <c r="AX606">
        <f t="shared" si="30"/>
        <v>0.42733333333333334</v>
      </c>
      <c r="AY606" s="3" t="str">
        <f>VLOOKUP($B606,[1]queries!$A$2:$V$697,AY$1,FALSE)</f>
        <v>geo</v>
      </c>
      <c r="AZ606" s="3" t="str">
        <f>VLOOKUP($B606,[1]queries!$A$2:$V$697,AZ$1,FALSE)</f>
        <v>SELECT state_name FROM usa_state WHERE area_squared_miles  =  ( SELECT MIN ( area_squared_miles ) FROM usa_state WHERE state_name IN ( SELECT usa_state_traversed  FROM usa_river WHERE river_name  =  'mississippi river'));</v>
      </c>
      <c r="BA606" s="3" t="str">
        <f>VLOOKUP($B606,[1]queries!$A$2:$V$697,BA$1,FALSE)</f>
        <v>what is the smallest state that the mississippi river runs through</v>
      </c>
      <c r="BB606" s="3">
        <f>VLOOKUP($B606,[1]queries!$A$2:$V$697,BB$1,FALSE)</f>
        <v>1</v>
      </c>
      <c r="BC606" s="3">
        <f>VLOOKUP($B606,[1]queries!$A$2:$V$697,BC$1,FALSE)</f>
        <v>1</v>
      </c>
      <c r="BD606" s="3">
        <f>VLOOKUP($B606,[1]queries!$A$2:$V$697,BD$1,FALSE)</f>
        <v>0</v>
      </c>
      <c r="BE606" s="3">
        <f>VLOOKUP($B606,[1]queries!$A$2:$V$697,BE$1,FALSE)</f>
        <v>1</v>
      </c>
      <c r="BF606" s="3">
        <f>VLOOKUP($B606,[1]queries!$A$2:$V$697,BF$1,FALSE)</f>
        <v>2</v>
      </c>
      <c r="BG606" s="3">
        <f>VLOOKUP($B606,[1]queries!$A$2:$V$697,BG$1,FALSE)</f>
        <v>1</v>
      </c>
      <c r="BH606" s="3">
        <f>VLOOKUP($B606,[1]queries!$A$2:$V$697,BH$1,FALSE)</f>
        <v>2</v>
      </c>
      <c r="BI606" s="3">
        <f>VLOOKUP($B606,[1]queries!$A$2:$V$697,BI$1,FALSE)</f>
        <v>1</v>
      </c>
      <c r="BJ606" s="3">
        <f>VLOOKUP($B606,[1]queries!$A$2:$V$697,BJ$1,FALSE)</f>
        <v>0</v>
      </c>
      <c r="BK606" s="3">
        <f>VLOOKUP($B606,[1]queries!$A$2:$V$697,BK$1,FALSE)</f>
        <v>0</v>
      </c>
      <c r="BL606" s="3">
        <f>VLOOKUP($B606,[1]queries!$A$2:$V$697,BL$1,FALSE)</f>
        <v>0</v>
      </c>
      <c r="BM606" s="3">
        <f>VLOOKUP($B606,[1]queries!$A$2:$V$697,BM$1,FALSE)</f>
        <v>0</v>
      </c>
      <c r="BN606" s="3">
        <f>VLOOKUP($B606,[1]queries!$A$2:$V$697,BN$1,FALSE)</f>
        <v>0</v>
      </c>
      <c r="BO606" s="3">
        <f>VLOOKUP($B606,[1]queries!$A$2:$V$697,BO$1,FALSE)</f>
        <v>2</v>
      </c>
      <c r="BP606" s="3">
        <f>VLOOKUP($B606,[1]queries!$A$2:$V$697,BP$1,FALSE)</f>
        <v>0</v>
      </c>
      <c r="BQ606" s="3" t="str">
        <f>VLOOKUP($B606,[1]queries!$A$2:$V$697,BQ$1,FALSE)</f>
        <v/>
      </c>
      <c r="BR606" s="3">
        <f>VLOOKUP($B606,[1]queries!$A$2:$V$697,BR$1,FALSE)</f>
        <v>3</v>
      </c>
    </row>
    <row r="607" spans="1:70" x14ac:dyDescent="0.2">
      <c r="A607" s="1">
        <v>606</v>
      </c>
      <c r="B607" t="s">
        <v>659</v>
      </c>
      <c r="C607">
        <v>0.25</v>
      </c>
      <c r="D607">
        <v>0.5</v>
      </c>
      <c r="E607">
        <v>0.25</v>
      </c>
      <c r="F607">
        <v>0.5</v>
      </c>
      <c r="G607">
        <v>0.25</v>
      </c>
      <c r="H607">
        <v>0.5</v>
      </c>
      <c r="I607">
        <v>1</v>
      </c>
      <c r="J607">
        <v>0</v>
      </c>
      <c r="K607">
        <v>0</v>
      </c>
      <c r="L607">
        <v>0</v>
      </c>
      <c r="M607">
        <v>2</v>
      </c>
      <c r="N607">
        <v>565</v>
      </c>
      <c r="O607">
        <v>137</v>
      </c>
      <c r="P607">
        <v>702</v>
      </c>
      <c r="Q607">
        <v>15328</v>
      </c>
      <c r="R607">
        <v>0.33300000000000002</v>
      </c>
      <c r="S607">
        <v>0.5</v>
      </c>
      <c r="T607">
        <v>0.25</v>
      </c>
      <c r="U607">
        <v>0.5</v>
      </c>
      <c r="V607">
        <v>0.28599999999999998</v>
      </c>
      <c r="W607">
        <v>0.5</v>
      </c>
      <c r="X607">
        <v>1</v>
      </c>
      <c r="Y607">
        <v>0</v>
      </c>
      <c r="Z607">
        <v>0</v>
      </c>
      <c r="AA607">
        <v>0</v>
      </c>
      <c r="AB607">
        <v>2</v>
      </c>
      <c r="AC607">
        <v>538</v>
      </c>
      <c r="AD607">
        <v>136</v>
      </c>
      <c r="AE607">
        <v>674</v>
      </c>
      <c r="AF607">
        <v>15748</v>
      </c>
      <c r="AG607">
        <v>0.4</v>
      </c>
      <c r="AH607">
        <v>0.6</v>
      </c>
      <c r="AI607">
        <v>0.25</v>
      </c>
      <c r="AJ607">
        <v>0.5</v>
      </c>
      <c r="AK607">
        <v>0.308</v>
      </c>
      <c r="AL607">
        <v>0.54500000000000004</v>
      </c>
      <c r="AM607">
        <v>0.5</v>
      </c>
      <c r="AN607">
        <v>0</v>
      </c>
      <c r="AO607">
        <v>0</v>
      </c>
      <c r="AP607">
        <v>0</v>
      </c>
      <c r="AQ607">
        <v>2</v>
      </c>
      <c r="AR607">
        <v>491</v>
      </c>
      <c r="AS607">
        <v>70</v>
      </c>
      <c r="AT607">
        <v>561</v>
      </c>
      <c r="AU607">
        <v>16812</v>
      </c>
      <c r="AV607">
        <f t="shared" si="28"/>
        <v>0.5</v>
      </c>
      <c r="AW607">
        <f t="shared" si="29"/>
        <v>0.5</v>
      </c>
      <c r="AX607">
        <f t="shared" si="30"/>
        <v>0.34833333333333333</v>
      </c>
      <c r="AY607" s="3" t="str">
        <f>VLOOKUP($B607,[1]queries!$A$2:$V$697,AY$1,FALSE)</f>
        <v>nobel_prize</v>
      </c>
      <c r="AZ607" s="3" t="str">
        <f>VLOOKUP($B607,[1]queries!$A$2:$V$697,AZ$1,FALSE)</f>
        <v>SELECT nobel_prize_laureate, nobel_prize, nobel_prize_year, nationality, birth_year FROM nobel_prize WHERE nobel_prize = 'Nobel Memorial Prize in Economic Sciences' AND birth_year = 1899</v>
      </c>
      <c r="BA607" s="3" t="str">
        <f>VLOOKUP($B607,[1]queries!$A$2:$V$697,BA$1,FALSE)</f>
        <v>List the nobel_prize_laureate, nobel_prize, nobel_prize_year, nationality and birth_year of nobel_prizes WHERE nobel_prize is equal to Nobel Memorial Prize in Economic Sciences and birth_year is equal to 1899</v>
      </c>
      <c r="BB607" s="3">
        <f>VLOOKUP($B607,[1]queries!$A$2:$V$697,BB$1,FALSE)</f>
        <v>2</v>
      </c>
      <c r="BC607" s="3">
        <f>VLOOKUP($B607,[1]queries!$A$2:$V$697,BC$1,FALSE)</f>
        <v>5</v>
      </c>
      <c r="BD607" s="3">
        <f>VLOOKUP($B607,[1]queries!$A$2:$V$697,BD$1,FALSE)</f>
        <v>2</v>
      </c>
      <c r="BE607" s="3">
        <f>VLOOKUP($B607,[1]queries!$A$2:$V$697,BE$1,FALSE)</f>
        <v>3</v>
      </c>
      <c r="BF607" s="3">
        <f>VLOOKUP($B607,[1]queries!$A$2:$V$697,BF$1,FALSE)</f>
        <v>1</v>
      </c>
      <c r="BG607" s="3">
        <f>VLOOKUP($B607,[1]queries!$A$2:$V$697,BG$1,FALSE)</f>
        <v>1</v>
      </c>
      <c r="BH607" s="3">
        <f>VLOOKUP($B607,[1]queries!$A$2:$V$697,BH$1,FALSE)</f>
        <v>1</v>
      </c>
      <c r="BI607" s="3">
        <f>VLOOKUP($B607,[1]queries!$A$2:$V$697,BI$1,FALSE)</f>
        <v>0</v>
      </c>
      <c r="BJ607" s="3">
        <f>VLOOKUP($B607,[1]queries!$A$2:$V$697,BJ$1,FALSE)</f>
        <v>0</v>
      </c>
      <c r="BK607" s="3">
        <f>VLOOKUP($B607,[1]queries!$A$2:$V$697,BK$1,FALSE)</f>
        <v>0</v>
      </c>
      <c r="BL607" s="3">
        <f>VLOOKUP($B607,[1]queries!$A$2:$V$697,BL$1,FALSE)</f>
        <v>0</v>
      </c>
      <c r="BM607" s="3">
        <f>VLOOKUP($B607,[1]queries!$A$2:$V$697,BM$1,FALSE)</f>
        <v>0</v>
      </c>
      <c r="BN607" s="3">
        <f>VLOOKUP($B607,[1]queries!$A$2:$V$697,BN$1,FALSE)</f>
        <v>0</v>
      </c>
      <c r="BO607" s="3">
        <f>VLOOKUP($B607,[1]queries!$A$2:$V$697,BO$1,FALSE)</f>
        <v>0</v>
      </c>
      <c r="BP607" s="3">
        <f>VLOOKUP($B607,[1]queries!$A$2:$V$697,BP$1,FALSE)</f>
        <v>0</v>
      </c>
      <c r="BQ607" s="3">
        <f>VLOOKUP($B607,[1]queries!$A$2:$V$697,BQ$1,FALSE)</f>
        <v>5</v>
      </c>
      <c r="BR607" s="3">
        <f>VLOOKUP($B607,[1]queries!$A$2:$V$697,BR$1,FALSE)</f>
        <v>2</v>
      </c>
    </row>
    <row r="608" spans="1:70" x14ac:dyDescent="0.2">
      <c r="A608" s="1">
        <v>607</v>
      </c>
      <c r="B608" t="s">
        <v>660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368</v>
      </c>
      <c r="AD608">
        <v>64</v>
      </c>
      <c r="AE608">
        <v>432</v>
      </c>
      <c r="AF608">
        <v>1416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0.5</v>
      </c>
      <c r="AN608">
        <v>0</v>
      </c>
      <c r="AO608">
        <v>0</v>
      </c>
      <c r="AP608">
        <v>1</v>
      </c>
      <c r="AQ608">
        <v>3</v>
      </c>
      <c r="AR608">
        <v>725</v>
      </c>
      <c r="AS608">
        <v>130</v>
      </c>
      <c r="AT608">
        <v>855</v>
      </c>
      <c r="AU608">
        <v>3634</v>
      </c>
      <c r="AV608" t="str">
        <f t="shared" si="28"/>
        <v/>
      </c>
      <c r="AW608">
        <f t="shared" si="29"/>
        <v>1</v>
      </c>
      <c r="AX608">
        <f t="shared" si="30"/>
        <v>0.83333333333333337</v>
      </c>
      <c r="AY608" s="3" t="str">
        <f>VLOOKUP($B608,[1]queries!$A$2:$V$697,AY$1,FALSE)</f>
        <v>geo</v>
      </c>
      <c r="AZ608" s="3" t="str">
        <f>VLOOKUP($B608,[1]queries!$A$2:$V$697,AZ$1,FALSE)</f>
        <v>SELECT state_name FROM usa_state WHERE area_squared_miles  =  ( SELECT MIN ( area_squared_miles ) FROM usa_state );</v>
      </c>
      <c r="BA608" s="3" t="str">
        <f>VLOOKUP($B608,[1]queries!$A$2:$V$697,BA$1,FALSE)</f>
        <v>what is the smallest state in the usa</v>
      </c>
      <c r="BB608" s="3">
        <f>VLOOKUP($B608,[1]queries!$A$2:$V$697,BB$1,FALSE)</f>
        <v>1</v>
      </c>
      <c r="BC608" s="3">
        <f>VLOOKUP($B608,[1]queries!$A$2:$V$697,BC$1,FALSE)</f>
        <v>1</v>
      </c>
      <c r="BD608" s="3">
        <f>VLOOKUP($B608,[1]queries!$A$2:$V$697,BD$1,FALSE)</f>
        <v>0</v>
      </c>
      <c r="BE608" s="3">
        <f>VLOOKUP($B608,[1]queries!$A$2:$V$697,BE$1,FALSE)</f>
        <v>1</v>
      </c>
      <c r="BF608" s="3">
        <f>VLOOKUP($B608,[1]queries!$A$2:$V$697,BF$1,FALSE)</f>
        <v>1</v>
      </c>
      <c r="BG608" s="3">
        <f>VLOOKUP($B608,[1]queries!$A$2:$V$697,BG$1,FALSE)</f>
        <v>1</v>
      </c>
      <c r="BH608" s="3">
        <f>VLOOKUP($B608,[1]queries!$A$2:$V$697,BH$1,FALSE)</f>
        <v>0</v>
      </c>
      <c r="BI608" s="3">
        <f>VLOOKUP($B608,[1]queries!$A$2:$V$697,BI$1,FALSE)</f>
        <v>1</v>
      </c>
      <c r="BJ608" s="3">
        <f>VLOOKUP($B608,[1]queries!$A$2:$V$697,BJ$1,FALSE)</f>
        <v>0</v>
      </c>
      <c r="BK608" s="3">
        <f>VLOOKUP($B608,[1]queries!$A$2:$V$697,BK$1,FALSE)</f>
        <v>0</v>
      </c>
      <c r="BL608" s="3">
        <f>VLOOKUP($B608,[1]queries!$A$2:$V$697,BL$1,FALSE)</f>
        <v>0</v>
      </c>
      <c r="BM608" s="3">
        <f>VLOOKUP($B608,[1]queries!$A$2:$V$697,BM$1,FALSE)</f>
        <v>0</v>
      </c>
      <c r="BN608" s="3">
        <f>VLOOKUP($B608,[1]queries!$A$2:$V$697,BN$1,FALSE)</f>
        <v>0</v>
      </c>
      <c r="BO608" s="3">
        <f>VLOOKUP($B608,[1]queries!$A$2:$V$697,BO$1,FALSE)</f>
        <v>1</v>
      </c>
      <c r="BP608" s="3">
        <f>VLOOKUP($B608,[1]queries!$A$2:$V$697,BP$1,FALSE)</f>
        <v>0</v>
      </c>
      <c r="BQ608" s="3" t="str">
        <f>VLOOKUP($B608,[1]queries!$A$2:$V$697,BQ$1,FALSE)</f>
        <v/>
      </c>
      <c r="BR608" s="3" t="str">
        <f>VLOOKUP($B608,[1]queries!$A$2:$V$697,BR$1,FALSE)</f>
        <v/>
      </c>
    </row>
    <row r="609" spans="1:70" x14ac:dyDescent="0.2">
      <c r="A609" s="1">
        <v>608</v>
      </c>
      <c r="B609" t="s">
        <v>661</v>
      </c>
      <c r="C609">
        <v>0.79</v>
      </c>
      <c r="D609">
        <v>0.82299999999999995</v>
      </c>
      <c r="E609">
        <v>0.436</v>
      </c>
      <c r="F609">
        <v>0.622</v>
      </c>
      <c r="G609">
        <v>0.56200000000000006</v>
      </c>
      <c r="H609">
        <v>0.70899999999999996</v>
      </c>
      <c r="I609">
        <v>0.45800000000000002</v>
      </c>
      <c r="J609">
        <v>1.7000000000000001E-2</v>
      </c>
      <c r="K609">
        <v>1.7000000000000001E-2</v>
      </c>
      <c r="L609">
        <v>1.7000000000000001E-2</v>
      </c>
      <c r="M609">
        <v>3</v>
      </c>
      <c r="N609">
        <v>4831</v>
      </c>
      <c r="O609">
        <v>3140</v>
      </c>
      <c r="P609">
        <v>7971</v>
      </c>
      <c r="Q609">
        <v>50744</v>
      </c>
      <c r="R609">
        <v>0.76800000000000002</v>
      </c>
      <c r="S609">
        <v>0.78600000000000003</v>
      </c>
      <c r="T609">
        <v>0.76400000000000001</v>
      </c>
      <c r="U609">
        <v>0.77300000000000002</v>
      </c>
      <c r="V609">
        <v>0.76600000000000001</v>
      </c>
      <c r="W609">
        <v>0.77900000000000003</v>
      </c>
      <c r="X609">
        <v>0.85599999999999998</v>
      </c>
      <c r="Y609">
        <v>0.10199999999999999</v>
      </c>
      <c r="Z609">
        <v>0.11</v>
      </c>
      <c r="AA609">
        <v>0.10199999999999999</v>
      </c>
      <c r="AB609">
        <v>4</v>
      </c>
      <c r="AC609">
        <v>3433</v>
      </c>
      <c r="AD609">
        <v>5825</v>
      </c>
      <c r="AE609">
        <v>9258</v>
      </c>
      <c r="AF609">
        <v>80864</v>
      </c>
      <c r="AG609">
        <v>0.81499999999999995</v>
      </c>
      <c r="AH609">
        <v>0.84</v>
      </c>
      <c r="AI609">
        <v>0.72399999999999998</v>
      </c>
      <c r="AJ609">
        <v>0.76</v>
      </c>
      <c r="AK609">
        <v>0.76700000000000002</v>
      </c>
      <c r="AL609">
        <v>0.79800000000000004</v>
      </c>
      <c r="AM609">
        <v>0.78</v>
      </c>
      <c r="AN609">
        <v>0</v>
      </c>
      <c r="AO609">
        <v>0</v>
      </c>
      <c r="AP609">
        <v>2.5000000000000001E-2</v>
      </c>
      <c r="AQ609">
        <v>4</v>
      </c>
      <c r="AR609">
        <v>3457</v>
      </c>
      <c r="AS609">
        <v>5322</v>
      </c>
      <c r="AT609">
        <v>8779</v>
      </c>
      <c r="AU609">
        <v>88935</v>
      </c>
      <c r="AV609">
        <f t="shared" si="28"/>
        <v>0.39466666666666667</v>
      </c>
      <c r="AW609">
        <f t="shared" si="29"/>
        <v>0.57900000000000007</v>
      </c>
      <c r="AX609">
        <f t="shared" si="30"/>
        <v>0.53433333333333333</v>
      </c>
      <c r="AY609" s="3" t="str">
        <f>VLOOKUP($B609,[1]queries!$A$2:$V$697,AY$1,FALSE)</f>
        <v>nobel_prize</v>
      </c>
      <c r="AZ609" s="3" t="str">
        <f>VLOOKUP($B609,[1]queries!$A$2:$V$697,AZ$1,FALSE)</f>
        <v>SELECT nobel_prize_laureate, nobel_prize, nobel_prize_year, nationality, birth_year FROM nobel_prize WHERE nobel_prize = 'Nobel Prize in Physics' AND nobel_prize_year &lt;= 1974</v>
      </c>
      <c r="BA609" s="3" t="str">
        <f>VLOOKUP($B609,[1]queries!$A$2:$V$697,BA$1,FALSE)</f>
        <v>List the nobel_prize_laureate, nobel_prize, nobel_prize_year, nationality and birth_year of nobel_prizes WHERE nobel_prize is equal to Nobel Prize in Physics and nobel_prize_year is smaller or equal than 1974</v>
      </c>
      <c r="BB609" s="3">
        <f>VLOOKUP($B609,[1]queries!$A$2:$V$697,BB$1,FALSE)</f>
        <v>118</v>
      </c>
      <c r="BC609" s="3">
        <f>VLOOKUP($B609,[1]queries!$A$2:$V$697,BC$1,FALSE)</f>
        <v>5</v>
      </c>
      <c r="BD609" s="3">
        <f>VLOOKUP($B609,[1]queries!$A$2:$V$697,BD$1,FALSE)</f>
        <v>2</v>
      </c>
      <c r="BE609" s="3">
        <f>VLOOKUP($B609,[1]queries!$A$2:$V$697,BE$1,FALSE)</f>
        <v>3</v>
      </c>
      <c r="BF609" s="3">
        <f>VLOOKUP($B609,[1]queries!$A$2:$V$697,BF$1,FALSE)</f>
        <v>1</v>
      </c>
      <c r="BG609" s="3">
        <f>VLOOKUP($B609,[1]queries!$A$2:$V$697,BG$1,FALSE)</f>
        <v>1</v>
      </c>
      <c r="BH609" s="3">
        <f>VLOOKUP($B609,[1]queries!$A$2:$V$697,BH$1,FALSE)</f>
        <v>1</v>
      </c>
      <c r="BI609" s="3">
        <f>VLOOKUP($B609,[1]queries!$A$2:$V$697,BI$1,FALSE)</f>
        <v>0</v>
      </c>
      <c r="BJ609" s="3">
        <f>VLOOKUP($B609,[1]queries!$A$2:$V$697,BJ$1,FALSE)</f>
        <v>0</v>
      </c>
      <c r="BK609" s="3">
        <f>VLOOKUP($B609,[1]queries!$A$2:$V$697,BK$1,FALSE)</f>
        <v>0</v>
      </c>
      <c r="BL609" s="3">
        <f>VLOOKUP($B609,[1]queries!$A$2:$V$697,BL$1,FALSE)</f>
        <v>0</v>
      </c>
      <c r="BM609" s="3">
        <f>VLOOKUP($B609,[1]queries!$A$2:$V$697,BM$1,FALSE)</f>
        <v>0</v>
      </c>
      <c r="BN609" s="3">
        <f>VLOOKUP($B609,[1]queries!$A$2:$V$697,BN$1,FALSE)</f>
        <v>0</v>
      </c>
      <c r="BO609" s="3">
        <f>VLOOKUP($B609,[1]queries!$A$2:$V$697,BO$1,FALSE)</f>
        <v>0</v>
      </c>
      <c r="BP609" s="3">
        <f>VLOOKUP($B609,[1]queries!$A$2:$V$697,BP$1,FALSE)</f>
        <v>0</v>
      </c>
      <c r="BQ609" s="3">
        <f>VLOOKUP($B609,[1]queries!$A$2:$V$697,BQ$1,FALSE)</f>
        <v>5</v>
      </c>
      <c r="BR609" s="3">
        <f>VLOOKUP($B609,[1]queries!$A$2:$V$697,BR$1,FALSE)</f>
        <v>2</v>
      </c>
    </row>
    <row r="610" spans="1:70" x14ac:dyDescent="0.2">
      <c r="A610" s="1">
        <v>609</v>
      </c>
      <c r="B610" t="s">
        <v>662</v>
      </c>
      <c r="R610">
        <v>0.34</v>
      </c>
      <c r="S610">
        <v>0.34</v>
      </c>
      <c r="T610">
        <v>0.94099999999999995</v>
      </c>
      <c r="U610">
        <v>0.94099999999999995</v>
      </c>
      <c r="V610">
        <v>0.5</v>
      </c>
      <c r="W610">
        <v>0.5</v>
      </c>
      <c r="X610">
        <v>0.08</v>
      </c>
      <c r="Y610">
        <v>0</v>
      </c>
      <c r="Z610">
        <v>0</v>
      </c>
      <c r="AA610">
        <v>0.94099999999999995</v>
      </c>
      <c r="AB610">
        <v>5</v>
      </c>
      <c r="AC610">
        <v>8573</v>
      </c>
      <c r="AD610">
        <v>4709</v>
      </c>
      <c r="AE610">
        <v>13282</v>
      </c>
      <c r="AF610">
        <v>30775</v>
      </c>
      <c r="AG610">
        <v>1</v>
      </c>
      <c r="AH610">
        <v>1</v>
      </c>
      <c r="AI610">
        <v>0.41199999999999998</v>
      </c>
      <c r="AJ610">
        <v>0.41199999999999998</v>
      </c>
      <c r="AK610">
        <v>0.58299999999999996</v>
      </c>
      <c r="AL610">
        <v>0.58299999999999996</v>
      </c>
      <c r="AM610">
        <v>0.41199999999999998</v>
      </c>
      <c r="AN610">
        <v>0.41199999999999998</v>
      </c>
      <c r="AO610">
        <v>0.41199999999999998</v>
      </c>
      <c r="AP610">
        <v>0.41199999999999998</v>
      </c>
      <c r="AQ610">
        <v>2</v>
      </c>
      <c r="AR610">
        <v>319</v>
      </c>
      <c r="AS610">
        <v>126</v>
      </c>
      <c r="AT610">
        <v>445</v>
      </c>
      <c r="AU610">
        <v>1510</v>
      </c>
      <c r="AV610" t="str">
        <f t="shared" si="28"/>
        <v/>
      </c>
      <c r="AW610">
        <f t="shared" si="29"/>
        <v>0.50700000000000001</v>
      </c>
      <c r="AX610">
        <f t="shared" si="30"/>
        <v>0.46899999999999992</v>
      </c>
      <c r="AY610" s="3" t="str">
        <f>VLOOKUP($B610,[1]queries!$A$2:$V$697,AY$1,FALSE)</f>
        <v>geo</v>
      </c>
      <c r="AZ610" s="3" t="str">
        <f>VLOOKUP($B610,[1]queries!$A$2:$V$697,AZ$1,FALSE)</f>
        <v>SELECT distinct border FROM usa_border_info WHERE state_name IN ( SELECT border FROM usa_border_info WHERE state_name  =  'colorado' );</v>
      </c>
      <c r="BA610" s="3" t="str">
        <f>VLOOKUP($B610,[1]queries!$A$2:$V$697,BA$1,FALSE)</f>
        <v>what states border states that border colorado</v>
      </c>
      <c r="BB610" s="3">
        <f>VLOOKUP($B610,[1]queries!$A$2:$V$697,BB$1,FALSE)</f>
        <v>17</v>
      </c>
      <c r="BC610" s="3">
        <f>VLOOKUP($B610,[1]queries!$A$2:$V$697,BC$1,FALSE)</f>
        <v>1</v>
      </c>
      <c r="BD610" s="3">
        <f>VLOOKUP($B610,[1]queries!$A$2:$V$697,BD$1,FALSE)</f>
        <v>0</v>
      </c>
      <c r="BE610" s="3">
        <f>VLOOKUP($B610,[1]queries!$A$2:$V$697,BE$1,FALSE)</f>
        <v>1</v>
      </c>
      <c r="BF610" s="3">
        <f>VLOOKUP($B610,[1]queries!$A$2:$V$697,BF$1,FALSE)</f>
        <v>1</v>
      </c>
      <c r="BG610" s="3">
        <f>VLOOKUP($B610,[1]queries!$A$2:$V$697,BG$1,FALSE)</f>
        <v>0</v>
      </c>
      <c r="BH610" s="3">
        <f>VLOOKUP($B610,[1]queries!$A$2:$V$697,BH$1,FALSE)</f>
        <v>2</v>
      </c>
      <c r="BI610" s="3">
        <f>VLOOKUP($B610,[1]queries!$A$2:$V$697,BI$1,FALSE)</f>
        <v>0</v>
      </c>
      <c r="BJ610" s="3">
        <f>VLOOKUP($B610,[1]queries!$A$2:$V$697,BJ$1,FALSE)</f>
        <v>0</v>
      </c>
      <c r="BK610" s="3">
        <f>VLOOKUP($B610,[1]queries!$A$2:$V$697,BK$1,FALSE)</f>
        <v>1</v>
      </c>
      <c r="BL610" s="3">
        <f>VLOOKUP($B610,[1]queries!$A$2:$V$697,BL$1,FALSE)</f>
        <v>0</v>
      </c>
      <c r="BM610" s="3">
        <f>VLOOKUP($B610,[1]queries!$A$2:$V$697,BM$1,FALSE)</f>
        <v>0</v>
      </c>
      <c r="BN610" s="3">
        <f>VLOOKUP($B610,[1]queries!$A$2:$V$697,BN$1,FALSE)</f>
        <v>0</v>
      </c>
      <c r="BO610" s="3">
        <f>VLOOKUP($B610,[1]queries!$A$2:$V$697,BO$1,FALSE)</f>
        <v>1</v>
      </c>
      <c r="BP610" s="3">
        <f>VLOOKUP($B610,[1]queries!$A$2:$V$697,BP$1,FALSE)</f>
        <v>0</v>
      </c>
      <c r="BQ610" s="3" t="str">
        <f>VLOOKUP($B610,[1]queries!$A$2:$V$697,BQ$1,FALSE)</f>
        <v/>
      </c>
      <c r="BR610" s="3" t="str">
        <f>VLOOKUP($B610,[1]queries!$A$2:$V$697,BR$1,FALSE)</f>
        <v/>
      </c>
    </row>
    <row r="611" spans="1:70" x14ac:dyDescent="0.2">
      <c r="A611" s="1">
        <v>610</v>
      </c>
      <c r="B611" t="s">
        <v>663</v>
      </c>
      <c r="R611">
        <v>0.2</v>
      </c>
      <c r="S611">
        <v>0.2</v>
      </c>
      <c r="T611">
        <v>1</v>
      </c>
      <c r="U611">
        <v>1</v>
      </c>
      <c r="V611">
        <v>0.33300000000000002</v>
      </c>
      <c r="W611">
        <v>0.33300000000000002</v>
      </c>
      <c r="X611">
        <v>1.2E-2</v>
      </c>
      <c r="Y611">
        <v>0</v>
      </c>
      <c r="Z611">
        <v>0</v>
      </c>
      <c r="AA611">
        <v>1</v>
      </c>
      <c r="AB611">
        <v>3</v>
      </c>
      <c r="AC611">
        <v>3892</v>
      </c>
      <c r="AD611">
        <v>4156</v>
      </c>
      <c r="AE611">
        <v>8048</v>
      </c>
      <c r="AF611">
        <v>17963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2</v>
      </c>
      <c r="AR611">
        <v>437</v>
      </c>
      <c r="AS611">
        <v>100</v>
      </c>
      <c r="AT611">
        <v>537</v>
      </c>
      <c r="AU611">
        <v>2753</v>
      </c>
      <c r="AV611" t="str">
        <f t="shared" si="28"/>
        <v/>
      </c>
      <c r="AW611">
        <f t="shared" si="29"/>
        <v>0.44833333333333331</v>
      </c>
      <c r="AX611">
        <f t="shared" si="30"/>
        <v>1</v>
      </c>
      <c r="AY611" s="3" t="str">
        <f>VLOOKUP($B611,[1]queries!$A$2:$V$697,AY$1,FALSE)</f>
        <v>geo</v>
      </c>
      <c r="AZ611" s="3" t="str">
        <f>VLOOKUP($B611,[1]queries!$A$2:$V$697,AZ$1,FALSE)</f>
        <v>SELECT state_name FROM usa_highlow WHERE highest_elevation_in_meters  =  ( SELECT MAX ( highest_elevation_in_meters ) FROM usa_highlow );</v>
      </c>
      <c r="BA611" s="3" t="str">
        <f>VLOOKUP($B611,[1]queries!$A$2:$V$697,BA$1,FALSE)</f>
        <v>which state has the highest point</v>
      </c>
      <c r="BB611" s="3">
        <f>VLOOKUP($B611,[1]queries!$A$2:$V$697,BB$1,FALSE)</f>
        <v>1</v>
      </c>
      <c r="BC611" s="3">
        <f>VLOOKUP($B611,[1]queries!$A$2:$V$697,BC$1,FALSE)</f>
        <v>1</v>
      </c>
      <c r="BD611" s="3">
        <f>VLOOKUP($B611,[1]queries!$A$2:$V$697,BD$1,FALSE)</f>
        <v>0</v>
      </c>
      <c r="BE611" s="3">
        <f>VLOOKUP($B611,[1]queries!$A$2:$V$697,BE$1,FALSE)</f>
        <v>1</v>
      </c>
      <c r="BF611" s="3">
        <f>VLOOKUP($B611,[1]queries!$A$2:$V$697,BF$1,FALSE)</f>
        <v>1</v>
      </c>
      <c r="BG611" s="3">
        <f>VLOOKUP($B611,[1]queries!$A$2:$V$697,BG$1,FALSE)</f>
        <v>1</v>
      </c>
      <c r="BH611" s="3">
        <f>VLOOKUP($B611,[1]queries!$A$2:$V$697,BH$1,FALSE)</f>
        <v>0</v>
      </c>
      <c r="BI611" s="3">
        <f>VLOOKUP($B611,[1]queries!$A$2:$V$697,BI$1,FALSE)</f>
        <v>1</v>
      </c>
      <c r="BJ611" s="3">
        <f>VLOOKUP($B611,[1]queries!$A$2:$V$697,BJ$1,FALSE)</f>
        <v>0</v>
      </c>
      <c r="BK611" s="3">
        <f>VLOOKUP($B611,[1]queries!$A$2:$V$697,BK$1,FALSE)</f>
        <v>0</v>
      </c>
      <c r="BL611" s="3">
        <f>VLOOKUP($B611,[1]queries!$A$2:$V$697,BL$1,FALSE)</f>
        <v>0</v>
      </c>
      <c r="BM611" s="3">
        <f>VLOOKUP($B611,[1]queries!$A$2:$V$697,BM$1,FALSE)</f>
        <v>0</v>
      </c>
      <c r="BN611" s="3">
        <f>VLOOKUP($B611,[1]queries!$A$2:$V$697,BN$1,FALSE)</f>
        <v>0</v>
      </c>
      <c r="BO611" s="3">
        <f>VLOOKUP($B611,[1]queries!$A$2:$V$697,BO$1,FALSE)</f>
        <v>1</v>
      </c>
      <c r="BP611" s="3">
        <f>VLOOKUP($B611,[1]queries!$A$2:$V$697,BP$1,FALSE)</f>
        <v>0</v>
      </c>
      <c r="BQ611" s="3" t="str">
        <f>VLOOKUP($B611,[1]queries!$A$2:$V$697,BQ$1,FALSE)</f>
        <v/>
      </c>
      <c r="BR611" s="3" t="str">
        <f>VLOOKUP($B611,[1]queries!$A$2:$V$697,BR$1,FALSE)</f>
        <v/>
      </c>
    </row>
    <row r="612" spans="1:70" x14ac:dyDescent="0.2">
      <c r="A612" s="1">
        <v>611</v>
      </c>
      <c r="B612" t="s">
        <v>664</v>
      </c>
      <c r="R612">
        <v>2.8000000000000001E-2</v>
      </c>
      <c r="S612">
        <v>2.8000000000000001E-2</v>
      </c>
      <c r="T612">
        <v>1</v>
      </c>
      <c r="U612">
        <v>1</v>
      </c>
      <c r="V612">
        <v>5.3999999999999999E-2</v>
      </c>
      <c r="W612">
        <v>5.3999999999999999E-2</v>
      </c>
      <c r="X612">
        <v>0.02</v>
      </c>
      <c r="Y612">
        <v>0</v>
      </c>
      <c r="Z612">
        <v>0</v>
      </c>
      <c r="AA612">
        <v>1</v>
      </c>
      <c r="AB612">
        <v>3</v>
      </c>
      <c r="AC612">
        <v>2504</v>
      </c>
      <c r="AD612">
        <v>2109</v>
      </c>
      <c r="AE612">
        <v>4613</v>
      </c>
      <c r="AF612">
        <v>12175</v>
      </c>
      <c r="AG612">
        <v>0.33300000000000002</v>
      </c>
      <c r="AH612">
        <v>0.33300000000000002</v>
      </c>
      <c r="AI612">
        <v>1</v>
      </c>
      <c r="AJ612">
        <v>1</v>
      </c>
      <c r="AK612">
        <v>0.5</v>
      </c>
      <c r="AL612">
        <v>0.5</v>
      </c>
      <c r="AM612">
        <v>0.33300000000000002</v>
      </c>
      <c r="AN612">
        <v>1</v>
      </c>
      <c r="AO612">
        <v>1</v>
      </c>
      <c r="AP612">
        <v>1</v>
      </c>
      <c r="AQ612">
        <v>3</v>
      </c>
      <c r="AR612">
        <v>675</v>
      </c>
      <c r="AS612">
        <v>53</v>
      </c>
      <c r="AT612">
        <v>728</v>
      </c>
      <c r="AU612">
        <v>2309</v>
      </c>
      <c r="AV612" t="str">
        <f t="shared" si="28"/>
        <v/>
      </c>
      <c r="AW612">
        <f t="shared" si="29"/>
        <v>0.35800000000000004</v>
      </c>
      <c r="AX612">
        <f t="shared" si="30"/>
        <v>0.61099999999999999</v>
      </c>
      <c r="AY612" s="3" t="str">
        <f>VLOOKUP($B612,[1]queries!$A$2:$V$697,AY$1,FALSE)</f>
        <v>geo</v>
      </c>
      <c r="AZ612" s="3" t="str">
        <f>VLOOKUP($B612,[1]queries!$A$2:$V$697,AZ$1,FALSE)</f>
        <v>SELECT state_name FROM usa_highlow WHERE lowest_elevation_in_meters  =  ( SELECT MIN ( lowest_elevation_in_meters ) FROM usa_highlow );</v>
      </c>
      <c r="BA612" s="3" t="str">
        <f>VLOOKUP($B612,[1]queries!$A$2:$V$697,BA$1,FALSE)</f>
        <v>which state has the lowest elevation</v>
      </c>
      <c r="BB612" s="3">
        <f>VLOOKUP($B612,[1]queries!$A$2:$V$697,BB$1,FALSE)</f>
        <v>1</v>
      </c>
      <c r="BC612" s="3">
        <f>VLOOKUP($B612,[1]queries!$A$2:$V$697,BC$1,FALSE)</f>
        <v>1</v>
      </c>
      <c r="BD612" s="3">
        <f>VLOOKUP($B612,[1]queries!$A$2:$V$697,BD$1,FALSE)</f>
        <v>0</v>
      </c>
      <c r="BE612" s="3">
        <f>VLOOKUP($B612,[1]queries!$A$2:$V$697,BE$1,FALSE)</f>
        <v>1</v>
      </c>
      <c r="BF612" s="3">
        <f>VLOOKUP($B612,[1]queries!$A$2:$V$697,BF$1,FALSE)</f>
        <v>1</v>
      </c>
      <c r="BG612" s="3">
        <f>VLOOKUP($B612,[1]queries!$A$2:$V$697,BG$1,FALSE)</f>
        <v>1</v>
      </c>
      <c r="BH612" s="3">
        <f>VLOOKUP($B612,[1]queries!$A$2:$V$697,BH$1,FALSE)</f>
        <v>0</v>
      </c>
      <c r="BI612" s="3">
        <f>VLOOKUP($B612,[1]queries!$A$2:$V$697,BI$1,FALSE)</f>
        <v>1</v>
      </c>
      <c r="BJ612" s="3">
        <f>VLOOKUP($B612,[1]queries!$A$2:$V$697,BJ$1,FALSE)</f>
        <v>0</v>
      </c>
      <c r="BK612" s="3">
        <f>VLOOKUP($B612,[1]queries!$A$2:$V$697,BK$1,FALSE)</f>
        <v>0</v>
      </c>
      <c r="BL612" s="3">
        <f>VLOOKUP($B612,[1]queries!$A$2:$V$697,BL$1,FALSE)</f>
        <v>0</v>
      </c>
      <c r="BM612" s="3">
        <f>VLOOKUP($B612,[1]queries!$A$2:$V$697,BM$1,FALSE)</f>
        <v>0</v>
      </c>
      <c r="BN612" s="3">
        <f>VLOOKUP($B612,[1]queries!$A$2:$V$697,BN$1,FALSE)</f>
        <v>0</v>
      </c>
      <c r="BO612" s="3">
        <f>VLOOKUP($B612,[1]queries!$A$2:$V$697,BO$1,FALSE)</f>
        <v>1</v>
      </c>
      <c r="BP612" s="3">
        <f>VLOOKUP($B612,[1]queries!$A$2:$V$697,BP$1,FALSE)</f>
        <v>0</v>
      </c>
      <c r="BQ612" s="3" t="str">
        <f>VLOOKUP($B612,[1]queries!$A$2:$V$697,BQ$1,FALSE)</f>
        <v/>
      </c>
      <c r="BR612" s="3" t="str">
        <f>VLOOKUP($B612,[1]queries!$A$2:$V$697,BR$1,FALSE)</f>
        <v/>
      </c>
    </row>
    <row r="613" spans="1:70" x14ac:dyDescent="0.2">
      <c r="A613" s="1">
        <v>612</v>
      </c>
      <c r="B613" t="s">
        <v>665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820</v>
      </c>
      <c r="O613">
        <v>1061</v>
      </c>
      <c r="P613">
        <v>1881</v>
      </c>
      <c r="Q613">
        <v>7223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2</v>
      </c>
      <c r="AC613">
        <v>2133</v>
      </c>
      <c r="AD613">
        <v>2907</v>
      </c>
      <c r="AE613">
        <v>5040</v>
      </c>
      <c r="AF613">
        <v>20030</v>
      </c>
      <c r="AG613">
        <v>0.98</v>
      </c>
      <c r="AH613">
        <v>0.98</v>
      </c>
      <c r="AI613">
        <v>0.98</v>
      </c>
      <c r="AJ613">
        <v>0.98</v>
      </c>
      <c r="AK613">
        <v>0.98</v>
      </c>
      <c r="AL613">
        <v>0.98</v>
      </c>
      <c r="AM613">
        <v>1</v>
      </c>
      <c r="AN613">
        <v>0.98</v>
      </c>
      <c r="AO613">
        <v>0.98</v>
      </c>
      <c r="AP613">
        <v>0.98</v>
      </c>
      <c r="AQ613">
        <v>2</v>
      </c>
      <c r="AR613">
        <v>600</v>
      </c>
      <c r="AS613">
        <v>621</v>
      </c>
      <c r="AT613">
        <v>1221</v>
      </c>
      <c r="AU613">
        <v>3205</v>
      </c>
      <c r="AV613">
        <f t="shared" si="28"/>
        <v>1</v>
      </c>
      <c r="AW613">
        <f t="shared" si="29"/>
        <v>1</v>
      </c>
      <c r="AX613">
        <f t="shared" si="30"/>
        <v>0.98666666666666669</v>
      </c>
      <c r="AY613" s="3" t="str">
        <f>VLOOKUP($B613,[1]queries!$A$2:$V$697,AY$1,FALSE)</f>
        <v>geo</v>
      </c>
      <c r="AZ613" s="3" t="str">
        <f>VLOOKUP($B613,[1]queries!$A$2:$V$697,AZ$1,FALSE)</f>
        <v>SELECT DISTINCT capital FROM usa_state;</v>
      </c>
      <c r="BA613" s="3" t="str">
        <f>VLOOKUP($B613,[1]queries!$A$2:$V$697,BA$1,FALSE)</f>
        <v>name the 50 capitals in the usa</v>
      </c>
      <c r="BB613" s="3">
        <f>VLOOKUP($B613,[1]queries!$A$2:$V$697,BB$1,FALSE)</f>
        <v>50</v>
      </c>
      <c r="BC613" s="3">
        <f>VLOOKUP($B613,[1]queries!$A$2:$V$697,BC$1,FALSE)</f>
        <v>1</v>
      </c>
      <c r="BD613" s="3">
        <f>VLOOKUP($B613,[1]queries!$A$2:$V$697,BD$1,FALSE)</f>
        <v>0</v>
      </c>
      <c r="BE613" s="3">
        <f>VLOOKUP($B613,[1]queries!$A$2:$V$697,BE$1,FALSE)</f>
        <v>1</v>
      </c>
      <c r="BF613" s="3">
        <f>VLOOKUP($B613,[1]queries!$A$2:$V$697,BF$1,FALSE)</f>
        <v>1</v>
      </c>
      <c r="BG613" s="3">
        <f>VLOOKUP($B613,[1]queries!$A$2:$V$697,BG$1,FALSE)</f>
        <v>0</v>
      </c>
      <c r="BH613" s="3">
        <f>VLOOKUP($B613,[1]queries!$A$2:$V$697,BH$1,FALSE)</f>
        <v>0</v>
      </c>
      <c r="BI613" s="3">
        <f>VLOOKUP($B613,[1]queries!$A$2:$V$697,BI$1,FALSE)</f>
        <v>0</v>
      </c>
      <c r="BJ613" s="3">
        <f>VLOOKUP($B613,[1]queries!$A$2:$V$697,BJ$1,FALSE)</f>
        <v>0</v>
      </c>
      <c r="BK613" s="3">
        <f>VLOOKUP($B613,[1]queries!$A$2:$V$697,BK$1,FALSE)</f>
        <v>1</v>
      </c>
      <c r="BL613" s="3">
        <f>VLOOKUP($B613,[1]queries!$A$2:$V$697,BL$1,FALSE)</f>
        <v>0</v>
      </c>
      <c r="BM613" s="3">
        <f>VLOOKUP($B613,[1]queries!$A$2:$V$697,BM$1,FALSE)</f>
        <v>0</v>
      </c>
      <c r="BN613" s="3">
        <f>VLOOKUP($B613,[1]queries!$A$2:$V$697,BN$1,FALSE)</f>
        <v>0</v>
      </c>
      <c r="BO613" s="3">
        <f>VLOOKUP($B613,[1]queries!$A$2:$V$697,BO$1,FALSE)</f>
        <v>0</v>
      </c>
      <c r="BP613" s="3">
        <f>VLOOKUP($B613,[1]queries!$A$2:$V$697,BP$1,FALSE)</f>
        <v>0</v>
      </c>
      <c r="BQ613" s="3" t="str">
        <f>VLOOKUP($B613,[1]queries!$A$2:$V$697,BQ$1,FALSE)</f>
        <v/>
      </c>
      <c r="BR613" s="3" t="str">
        <f>VLOOKUP($B613,[1]queries!$A$2:$V$697,BR$1,FALSE)</f>
        <v/>
      </c>
    </row>
    <row r="614" spans="1:70" x14ac:dyDescent="0.2">
      <c r="A614" s="1">
        <v>613</v>
      </c>
      <c r="B614" t="s">
        <v>666</v>
      </c>
      <c r="R614">
        <v>0.23899999999999999</v>
      </c>
      <c r="S614">
        <v>0.23899999999999999</v>
      </c>
      <c r="T614">
        <v>0.91700000000000004</v>
      </c>
      <c r="U614">
        <v>0.91700000000000004</v>
      </c>
      <c r="V614">
        <v>0.379</v>
      </c>
      <c r="W614">
        <v>0.379</v>
      </c>
      <c r="X614">
        <v>0.161</v>
      </c>
      <c r="Y614">
        <v>0.25</v>
      </c>
      <c r="Z614">
        <v>0.25</v>
      </c>
      <c r="AA614">
        <v>0.72399999999999998</v>
      </c>
      <c r="AB614">
        <v>8</v>
      </c>
      <c r="AC614">
        <v>11398</v>
      </c>
      <c r="AD614">
        <v>4952</v>
      </c>
      <c r="AE614">
        <v>16350</v>
      </c>
      <c r="AF614">
        <v>22544</v>
      </c>
      <c r="AG614">
        <v>1</v>
      </c>
      <c r="AH614">
        <v>1</v>
      </c>
      <c r="AI614">
        <v>0.25</v>
      </c>
      <c r="AJ614">
        <v>0.25</v>
      </c>
      <c r="AK614">
        <v>0.4</v>
      </c>
      <c r="AL614">
        <v>0.4</v>
      </c>
      <c r="AM614">
        <v>0.20699999999999999</v>
      </c>
      <c r="AN614">
        <v>0</v>
      </c>
      <c r="AO614">
        <v>0</v>
      </c>
      <c r="AP614">
        <v>0.20699999999999999</v>
      </c>
      <c r="AQ614">
        <v>3</v>
      </c>
      <c r="AR614">
        <v>669</v>
      </c>
      <c r="AS614">
        <v>170</v>
      </c>
      <c r="AT614">
        <v>839</v>
      </c>
      <c r="AU614">
        <v>2550</v>
      </c>
      <c r="AV614" t="str">
        <f t="shared" si="28"/>
        <v/>
      </c>
      <c r="AW614">
        <f t="shared" si="29"/>
        <v>0.42133333333333334</v>
      </c>
      <c r="AX614">
        <f t="shared" si="30"/>
        <v>0.27133333333333332</v>
      </c>
      <c r="AY614" s="3" t="str">
        <f>VLOOKUP($B614,[1]queries!$A$2:$V$697,AY$1,FALSE)</f>
        <v>geo</v>
      </c>
      <c r="AZ614" s="3" t="str">
        <f>VLOOKUP($B614,[1]queries!$A$2:$V$697,AZ$1,FALSE)</f>
        <v>SELECT border FROM usa_border_info WHERE state_name IN ( SELECT border FROM usa_border_info WHERE state_name IN ( SELECT border FROM usa_border_info WHERE state_name  =  'florida' ) );</v>
      </c>
      <c r="BA614" s="3" t="str">
        <f>VLOOKUP($B614,[1]queries!$A$2:$V$697,BA$1,FALSE)</f>
        <v>what states border states that border states that border florida</v>
      </c>
      <c r="BB614" s="3">
        <f>VLOOKUP($B614,[1]queries!$A$2:$V$697,BB$1,FALSE)</f>
        <v>29</v>
      </c>
      <c r="BC614" s="3">
        <f>VLOOKUP($B614,[1]queries!$A$2:$V$697,BC$1,FALSE)</f>
        <v>1</v>
      </c>
      <c r="BD614" s="3">
        <f>VLOOKUP($B614,[1]queries!$A$2:$V$697,BD$1,FALSE)</f>
        <v>0</v>
      </c>
      <c r="BE614" s="3">
        <f>VLOOKUP($B614,[1]queries!$A$2:$V$697,BE$1,FALSE)</f>
        <v>1</v>
      </c>
      <c r="BF614" s="3">
        <f>VLOOKUP($B614,[1]queries!$A$2:$V$697,BF$1,FALSE)</f>
        <v>1</v>
      </c>
      <c r="BG614" s="3">
        <f>VLOOKUP($B614,[1]queries!$A$2:$V$697,BG$1,FALSE)</f>
        <v>0</v>
      </c>
      <c r="BH614" s="3">
        <f>VLOOKUP($B614,[1]queries!$A$2:$V$697,BH$1,FALSE)</f>
        <v>3</v>
      </c>
      <c r="BI614" s="3">
        <f>VLOOKUP($B614,[1]queries!$A$2:$V$697,BI$1,FALSE)</f>
        <v>0</v>
      </c>
      <c r="BJ614" s="3">
        <f>VLOOKUP($B614,[1]queries!$A$2:$V$697,BJ$1,FALSE)</f>
        <v>0</v>
      </c>
      <c r="BK614" s="3">
        <f>VLOOKUP($B614,[1]queries!$A$2:$V$697,BK$1,FALSE)</f>
        <v>0</v>
      </c>
      <c r="BL614" s="3">
        <f>VLOOKUP($B614,[1]queries!$A$2:$V$697,BL$1,FALSE)</f>
        <v>0</v>
      </c>
      <c r="BM614" s="3">
        <f>VLOOKUP($B614,[1]queries!$A$2:$V$697,BM$1,FALSE)</f>
        <v>0</v>
      </c>
      <c r="BN614" s="3">
        <f>VLOOKUP($B614,[1]queries!$A$2:$V$697,BN$1,FALSE)</f>
        <v>0</v>
      </c>
      <c r="BO614" s="3">
        <f>VLOOKUP($B614,[1]queries!$A$2:$V$697,BO$1,FALSE)</f>
        <v>2</v>
      </c>
      <c r="BP614" s="3">
        <f>VLOOKUP($B614,[1]queries!$A$2:$V$697,BP$1,FALSE)</f>
        <v>0</v>
      </c>
      <c r="BQ614" s="3" t="str">
        <f>VLOOKUP($B614,[1]queries!$A$2:$V$697,BQ$1,FALSE)</f>
        <v/>
      </c>
      <c r="BR614" s="3" t="str">
        <f>VLOOKUP($B614,[1]queries!$A$2:$V$697,BR$1,FALSE)</f>
        <v/>
      </c>
    </row>
    <row r="615" spans="1:70" x14ac:dyDescent="0.2">
      <c r="A615" s="1">
        <v>614</v>
      </c>
      <c r="B615" t="s">
        <v>667</v>
      </c>
      <c r="C615">
        <v>0.214</v>
      </c>
      <c r="D615">
        <v>0.57099999999999995</v>
      </c>
      <c r="E615">
        <v>0.214</v>
      </c>
      <c r="F615">
        <v>0.57099999999999995</v>
      </c>
      <c r="G615">
        <v>0.214</v>
      </c>
      <c r="H615">
        <v>0.57099999999999995</v>
      </c>
      <c r="I615">
        <v>1</v>
      </c>
      <c r="J615">
        <v>0</v>
      </c>
      <c r="K615">
        <v>0</v>
      </c>
      <c r="L615">
        <v>0</v>
      </c>
      <c r="M615">
        <v>4</v>
      </c>
      <c r="N615">
        <v>3696</v>
      </c>
      <c r="O615">
        <v>1591</v>
      </c>
      <c r="P615">
        <v>5287</v>
      </c>
      <c r="Q615">
        <v>45506</v>
      </c>
      <c r="R615">
        <v>0.75900000000000001</v>
      </c>
      <c r="S615">
        <v>0.82799999999999996</v>
      </c>
      <c r="T615">
        <v>0.52400000000000002</v>
      </c>
      <c r="U615">
        <v>0.73799999999999999</v>
      </c>
      <c r="V615">
        <v>0.62</v>
      </c>
      <c r="W615">
        <v>0.78</v>
      </c>
      <c r="X615">
        <v>0.69199999999999995</v>
      </c>
      <c r="Y615">
        <v>0</v>
      </c>
      <c r="Z615">
        <v>0</v>
      </c>
      <c r="AA615">
        <v>0</v>
      </c>
      <c r="AB615">
        <v>3</v>
      </c>
      <c r="AC615">
        <v>1795</v>
      </c>
      <c r="AD615">
        <v>901</v>
      </c>
      <c r="AE615">
        <v>2696</v>
      </c>
      <c r="AF615">
        <v>32460</v>
      </c>
      <c r="AG615">
        <v>0.26100000000000001</v>
      </c>
      <c r="AH615">
        <v>0.58699999999999997</v>
      </c>
      <c r="AI615">
        <v>0.28599999999999998</v>
      </c>
      <c r="AJ615">
        <v>0.61899999999999999</v>
      </c>
      <c r="AK615">
        <v>0.27300000000000002</v>
      </c>
      <c r="AL615">
        <v>0.60299999999999998</v>
      </c>
      <c r="AM615">
        <v>0.92900000000000005</v>
      </c>
      <c r="AN615">
        <v>0</v>
      </c>
      <c r="AO615">
        <v>0</v>
      </c>
      <c r="AP615">
        <v>0</v>
      </c>
      <c r="AQ615">
        <v>3</v>
      </c>
      <c r="AR615">
        <v>1823</v>
      </c>
      <c r="AS615">
        <v>840</v>
      </c>
      <c r="AT615">
        <v>2663</v>
      </c>
      <c r="AU615">
        <v>34293</v>
      </c>
      <c r="AV615">
        <f t="shared" si="28"/>
        <v>0.52366666666666661</v>
      </c>
      <c r="AW615">
        <f t="shared" si="29"/>
        <v>0.49066666666666664</v>
      </c>
      <c r="AX615">
        <f t="shared" si="30"/>
        <v>0.51066666666666671</v>
      </c>
      <c r="AY615" s="3" t="str">
        <f>VLOOKUP($B615,[1]queries!$A$2:$V$697,AY$1,FALSE)</f>
        <v>nobel_prize</v>
      </c>
      <c r="AZ615" s="3" t="str">
        <f>VLOOKUP($B615,[1]queries!$A$2:$V$697,AZ$1,FALSE)</f>
        <v>SELECT nobel_prize_laureate, nobel_prize, nobel_prize_year, nationality, birth_year FROM nobel_prize WHERE nationality = 'Austria' AND nobel_prize_year &lt;= 1974</v>
      </c>
      <c r="BA615" s="3" t="str">
        <f>VLOOKUP($B615,[1]queries!$A$2:$V$697,BA$1,FALSE)</f>
        <v>List the nobel_prize_laureate, nobel_prize, nobel_prize_year, nationality and birth_year of nobel_prizes WHERE nationality is equal to Austria and nobel_prize_year is smaller or equal than 1974</v>
      </c>
      <c r="BB615" s="3">
        <f>VLOOKUP($B615,[1]queries!$A$2:$V$697,BB$1,FALSE)</f>
        <v>13</v>
      </c>
      <c r="BC615" s="3">
        <f>VLOOKUP($B615,[1]queries!$A$2:$V$697,BC$1,FALSE)</f>
        <v>5</v>
      </c>
      <c r="BD615" s="3">
        <f>VLOOKUP($B615,[1]queries!$A$2:$V$697,BD$1,FALSE)</f>
        <v>2</v>
      </c>
      <c r="BE615" s="3">
        <f>VLOOKUP($B615,[1]queries!$A$2:$V$697,BE$1,FALSE)</f>
        <v>3</v>
      </c>
      <c r="BF615" s="3">
        <f>VLOOKUP($B615,[1]queries!$A$2:$V$697,BF$1,FALSE)</f>
        <v>1</v>
      </c>
      <c r="BG615" s="3">
        <f>VLOOKUP($B615,[1]queries!$A$2:$V$697,BG$1,FALSE)</f>
        <v>1</v>
      </c>
      <c r="BH615" s="3">
        <f>VLOOKUP($B615,[1]queries!$A$2:$V$697,BH$1,FALSE)</f>
        <v>1</v>
      </c>
      <c r="BI615" s="3">
        <f>VLOOKUP($B615,[1]queries!$A$2:$V$697,BI$1,FALSE)</f>
        <v>0</v>
      </c>
      <c r="BJ615" s="3">
        <f>VLOOKUP($B615,[1]queries!$A$2:$V$697,BJ$1,FALSE)</f>
        <v>0</v>
      </c>
      <c r="BK615" s="3">
        <f>VLOOKUP($B615,[1]queries!$A$2:$V$697,BK$1,FALSE)</f>
        <v>0</v>
      </c>
      <c r="BL615" s="3">
        <f>VLOOKUP($B615,[1]queries!$A$2:$V$697,BL$1,FALSE)</f>
        <v>0</v>
      </c>
      <c r="BM615" s="3">
        <f>VLOOKUP($B615,[1]queries!$A$2:$V$697,BM$1,FALSE)</f>
        <v>0</v>
      </c>
      <c r="BN615" s="3">
        <f>VLOOKUP($B615,[1]queries!$A$2:$V$697,BN$1,FALSE)</f>
        <v>0</v>
      </c>
      <c r="BO615" s="3">
        <f>VLOOKUP($B615,[1]queries!$A$2:$V$697,BO$1,FALSE)</f>
        <v>0</v>
      </c>
      <c r="BP615" s="3">
        <f>VLOOKUP($B615,[1]queries!$A$2:$V$697,BP$1,FALSE)</f>
        <v>0</v>
      </c>
      <c r="BQ615" s="3">
        <f>VLOOKUP($B615,[1]queries!$A$2:$V$697,BQ$1,FALSE)</f>
        <v>5</v>
      </c>
      <c r="BR615" s="3">
        <f>VLOOKUP($B615,[1]queries!$A$2:$V$697,BR$1,FALSE)</f>
        <v>2</v>
      </c>
    </row>
    <row r="616" spans="1:70" x14ac:dyDescent="0.2">
      <c r="A616" s="1">
        <v>615</v>
      </c>
      <c r="B616" t="s">
        <v>668</v>
      </c>
      <c r="C616">
        <v>0.441</v>
      </c>
      <c r="D616">
        <v>0.70599999999999996</v>
      </c>
      <c r="E616">
        <v>0.55600000000000005</v>
      </c>
      <c r="F616">
        <v>0.70399999999999996</v>
      </c>
      <c r="G616">
        <v>0.49199999999999999</v>
      </c>
      <c r="H616">
        <v>0.70499999999999996</v>
      </c>
      <c r="I616">
        <v>0.63600000000000001</v>
      </c>
      <c r="J616">
        <v>0</v>
      </c>
      <c r="K616">
        <v>0</v>
      </c>
      <c r="L616">
        <v>0</v>
      </c>
      <c r="M616">
        <v>4</v>
      </c>
      <c r="N616">
        <v>2565</v>
      </c>
      <c r="O616">
        <v>992</v>
      </c>
      <c r="P616">
        <v>3557</v>
      </c>
      <c r="Q616">
        <v>58180</v>
      </c>
      <c r="R616">
        <v>0.4</v>
      </c>
      <c r="S616">
        <v>0.7</v>
      </c>
      <c r="T616">
        <v>0.29599999999999999</v>
      </c>
      <c r="U616">
        <v>0.63</v>
      </c>
      <c r="V616">
        <v>0.34</v>
      </c>
      <c r="W616">
        <v>0.66300000000000003</v>
      </c>
      <c r="X616">
        <v>0.85699999999999998</v>
      </c>
      <c r="Y616">
        <v>0</v>
      </c>
      <c r="Z616">
        <v>0</v>
      </c>
      <c r="AA616">
        <v>0</v>
      </c>
      <c r="AB616">
        <v>3</v>
      </c>
      <c r="AC616">
        <v>1260</v>
      </c>
      <c r="AD616">
        <v>468</v>
      </c>
      <c r="AE616">
        <v>1728</v>
      </c>
      <c r="AF616">
        <v>27030</v>
      </c>
      <c r="AG616">
        <v>0.41399999999999998</v>
      </c>
      <c r="AH616">
        <v>0.72399999999999998</v>
      </c>
      <c r="AI616">
        <v>0.44400000000000001</v>
      </c>
      <c r="AJ616">
        <v>0.70399999999999996</v>
      </c>
      <c r="AK616">
        <v>0.42899999999999999</v>
      </c>
      <c r="AL616">
        <v>0.71399999999999997</v>
      </c>
      <c r="AM616">
        <v>0.875</v>
      </c>
      <c r="AN616">
        <v>0</v>
      </c>
      <c r="AO616">
        <v>0</v>
      </c>
      <c r="AP616">
        <v>0</v>
      </c>
      <c r="AQ616">
        <v>3</v>
      </c>
      <c r="AR616">
        <v>1289</v>
      </c>
      <c r="AS616">
        <v>535</v>
      </c>
      <c r="AT616">
        <v>1824</v>
      </c>
      <c r="AU616">
        <v>26346</v>
      </c>
      <c r="AV616">
        <f t="shared" si="28"/>
        <v>0.44700000000000001</v>
      </c>
      <c r="AW616">
        <f t="shared" si="29"/>
        <v>0.50666666666666671</v>
      </c>
      <c r="AX616">
        <f t="shared" si="30"/>
        <v>0.52966666666666662</v>
      </c>
      <c r="AY616" s="3" t="str">
        <f>VLOOKUP($B616,[1]queries!$A$2:$V$697,AY$1,FALSE)</f>
        <v>nobel_prize</v>
      </c>
      <c r="AZ616" s="3" t="str">
        <f>VLOOKUP($B616,[1]queries!$A$2:$V$697,AZ$1,FALSE)</f>
        <v>SELECT nobel_prize_laureate, nobel_prize, nobel_prize_year, nationality, birth_year FROM nobel_prize WHERE nationality = 'Austria' AND nobel_prize_year &gt;= 1974</v>
      </c>
      <c r="BA616" s="3" t="str">
        <f>VLOOKUP($B616,[1]queries!$A$2:$V$697,BA$1,FALSE)</f>
        <v>List the nobel_prize_laureate, nobel_prize, nobel_prize_year, nationality and birth_year of nobel_prizes WHERE nationality is equal to Austria and nobel_prize_year is greater or equal than 1974</v>
      </c>
      <c r="BB616" s="3">
        <f>VLOOKUP($B616,[1]queries!$A$2:$V$697,BB$1,FALSE)</f>
        <v>7</v>
      </c>
      <c r="BC616" s="3">
        <f>VLOOKUP($B616,[1]queries!$A$2:$V$697,BC$1,FALSE)</f>
        <v>5</v>
      </c>
      <c r="BD616" s="3">
        <f>VLOOKUP($B616,[1]queries!$A$2:$V$697,BD$1,FALSE)</f>
        <v>2</v>
      </c>
      <c r="BE616" s="3">
        <f>VLOOKUP($B616,[1]queries!$A$2:$V$697,BE$1,FALSE)</f>
        <v>3</v>
      </c>
      <c r="BF616" s="3">
        <f>VLOOKUP($B616,[1]queries!$A$2:$V$697,BF$1,FALSE)</f>
        <v>1</v>
      </c>
      <c r="BG616" s="3">
        <f>VLOOKUP($B616,[1]queries!$A$2:$V$697,BG$1,FALSE)</f>
        <v>1</v>
      </c>
      <c r="BH616" s="3">
        <f>VLOOKUP($B616,[1]queries!$A$2:$V$697,BH$1,FALSE)</f>
        <v>1</v>
      </c>
      <c r="BI616" s="3">
        <f>VLOOKUP($B616,[1]queries!$A$2:$V$697,BI$1,FALSE)</f>
        <v>0</v>
      </c>
      <c r="BJ616" s="3">
        <f>VLOOKUP($B616,[1]queries!$A$2:$V$697,BJ$1,FALSE)</f>
        <v>0</v>
      </c>
      <c r="BK616" s="3">
        <f>VLOOKUP($B616,[1]queries!$A$2:$V$697,BK$1,FALSE)</f>
        <v>0</v>
      </c>
      <c r="BL616" s="3">
        <f>VLOOKUP($B616,[1]queries!$A$2:$V$697,BL$1,FALSE)</f>
        <v>0</v>
      </c>
      <c r="BM616" s="3">
        <f>VLOOKUP($B616,[1]queries!$A$2:$V$697,BM$1,FALSE)</f>
        <v>0</v>
      </c>
      <c r="BN616" s="3">
        <f>VLOOKUP($B616,[1]queries!$A$2:$V$697,BN$1,FALSE)</f>
        <v>0</v>
      </c>
      <c r="BO616" s="3">
        <f>VLOOKUP($B616,[1]queries!$A$2:$V$697,BO$1,FALSE)</f>
        <v>0</v>
      </c>
      <c r="BP616" s="3">
        <f>VLOOKUP($B616,[1]queries!$A$2:$V$697,BP$1,FALSE)</f>
        <v>0</v>
      </c>
      <c r="BQ616" s="3">
        <f>VLOOKUP($B616,[1]queries!$A$2:$V$697,BQ$1,FALSE)</f>
        <v>5</v>
      </c>
      <c r="BR616" s="3">
        <f>VLOOKUP($B616,[1]queries!$A$2:$V$697,BR$1,FALSE)</f>
        <v>2</v>
      </c>
    </row>
    <row r="617" spans="1:70" x14ac:dyDescent="0.2">
      <c r="A617" s="1">
        <v>616</v>
      </c>
      <c r="B617" t="s">
        <v>669</v>
      </c>
      <c r="C617">
        <v>0.182</v>
      </c>
      <c r="D617">
        <v>0.5</v>
      </c>
      <c r="E617">
        <v>0.8</v>
      </c>
      <c r="F617">
        <v>0.8</v>
      </c>
      <c r="G617">
        <v>0.29599999999999999</v>
      </c>
      <c r="H617">
        <v>0.61499999999999999</v>
      </c>
      <c r="I617">
        <v>0.125</v>
      </c>
      <c r="J617">
        <v>0</v>
      </c>
      <c r="K617">
        <v>0</v>
      </c>
      <c r="L617">
        <v>0</v>
      </c>
      <c r="M617">
        <v>3</v>
      </c>
      <c r="N617">
        <v>1516</v>
      </c>
      <c r="O617">
        <v>665</v>
      </c>
      <c r="P617">
        <v>2181</v>
      </c>
      <c r="Q617">
        <v>27022</v>
      </c>
      <c r="R617">
        <v>0.5</v>
      </c>
      <c r="S617">
        <v>0.625</v>
      </c>
      <c r="T617">
        <v>0.8</v>
      </c>
      <c r="U617">
        <v>0.8</v>
      </c>
      <c r="V617">
        <v>0.61499999999999999</v>
      </c>
      <c r="W617">
        <v>0.70199999999999996</v>
      </c>
      <c r="X617">
        <v>0.5</v>
      </c>
      <c r="Y617">
        <v>0</v>
      </c>
      <c r="Z617">
        <v>0</v>
      </c>
      <c r="AA617">
        <v>0</v>
      </c>
      <c r="AB617">
        <v>2</v>
      </c>
      <c r="AC617">
        <v>522</v>
      </c>
      <c r="AD617">
        <v>218</v>
      </c>
      <c r="AE617">
        <v>740</v>
      </c>
      <c r="AF617">
        <v>20191</v>
      </c>
      <c r="AG617">
        <v>0.44400000000000001</v>
      </c>
      <c r="AH617">
        <v>0.55600000000000005</v>
      </c>
      <c r="AI617">
        <v>0.8</v>
      </c>
      <c r="AJ617">
        <v>0.8</v>
      </c>
      <c r="AK617">
        <v>0.57099999999999995</v>
      </c>
      <c r="AL617">
        <v>0.65600000000000003</v>
      </c>
      <c r="AM617">
        <v>0.33300000000000002</v>
      </c>
      <c r="AN617">
        <v>0</v>
      </c>
      <c r="AO617">
        <v>0</v>
      </c>
      <c r="AP617">
        <v>0</v>
      </c>
      <c r="AQ617">
        <v>3</v>
      </c>
      <c r="AR617">
        <v>1013</v>
      </c>
      <c r="AS617">
        <v>4185</v>
      </c>
      <c r="AT617">
        <v>5198</v>
      </c>
      <c r="AU617">
        <v>75193</v>
      </c>
      <c r="AV617">
        <f t="shared" si="28"/>
        <v>0.24666666666666667</v>
      </c>
      <c r="AW617">
        <f t="shared" si="29"/>
        <v>0.40066666666666667</v>
      </c>
      <c r="AX617">
        <f t="shared" si="30"/>
        <v>0.32966666666666672</v>
      </c>
      <c r="AY617" s="3" t="str">
        <f>VLOOKUP($B617,[1]queries!$A$2:$V$697,AY$1,FALSE)</f>
        <v>nobel_prize</v>
      </c>
      <c r="AZ617" s="3" t="str">
        <f>VLOOKUP($B617,[1]queries!$A$2:$V$697,AZ$1,FALSE)</f>
        <v>SELECT nobel_prize_laureate, nobel_prize, nobel_prize_year, nationality, birth_year FROM nobel_prize WHERE nationality = 'Austria' AND nobel_prize_year = 1974</v>
      </c>
      <c r="BA617" s="3" t="str">
        <f>VLOOKUP($B617,[1]queries!$A$2:$V$697,BA$1,FALSE)</f>
        <v>List the nobel_prize_laureate, nobel_prize, nobel_prize_year, nationality and birth_year of nobel_prizes WHERE nationality is equal to Austria and nobel_prize_year is equal to 1974</v>
      </c>
      <c r="BB617" s="3">
        <f>VLOOKUP($B617,[1]queries!$A$2:$V$697,BB$1,FALSE)</f>
        <v>1</v>
      </c>
      <c r="BC617" s="3">
        <f>VLOOKUP($B617,[1]queries!$A$2:$V$697,BC$1,FALSE)</f>
        <v>5</v>
      </c>
      <c r="BD617" s="3">
        <f>VLOOKUP($B617,[1]queries!$A$2:$V$697,BD$1,FALSE)</f>
        <v>2</v>
      </c>
      <c r="BE617" s="3">
        <f>VLOOKUP($B617,[1]queries!$A$2:$V$697,BE$1,FALSE)</f>
        <v>3</v>
      </c>
      <c r="BF617" s="3">
        <f>VLOOKUP($B617,[1]queries!$A$2:$V$697,BF$1,FALSE)</f>
        <v>1</v>
      </c>
      <c r="BG617" s="3">
        <f>VLOOKUP($B617,[1]queries!$A$2:$V$697,BG$1,FALSE)</f>
        <v>1</v>
      </c>
      <c r="BH617" s="3">
        <f>VLOOKUP($B617,[1]queries!$A$2:$V$697,BH$1,FALSE)</f>
        <v>1</v>
      </c>
      <c r="BI617" s="3">
        <f>VLOOKUP($B617,[1]queries!$A$2:$V$697,BI$1,FALSE)</f>
        <v>0</v>
      </c>
      <c r="BJ617" s="3">
        <f>VLOOKUP($B617,[1]queries!$A$2:$V$697,BJ$1,FALSE)</f>
        <v>0</v>
      </c>
      <c r="BK617" s="3">
        <f>VLOOKUP($B617,[1]queries!$A$2:$V$697,BK$1,FALSE)</f>
        <v>0</v>
      </c>
      <c r="BL617" s="3">
        <f>VLOOKUP($B617,[1]queries!$A$2:$V$697,BL$1,FALSE)</f>
        <v>0</v>
      </c>
      <c r="BM617" s="3">
        <f>VLOOKUP($B617,[1]queries!$A$2:$V$697,BM$1,FALSE)</f>
        <v>0</v>
      </c>
      <c r="BN617" s="3">
        <f>VLOOKUP($B617,[1]queries!$A$2:$V$697,BN$1,FALSE)</f>
        <v>0</v>
      </c>
      <c r="BO617" s="3">
        <f>VLOOKUP($B617,[1]queries!$A$2:$V$697,BO$1,FALSE)</f>
        <v>0</v>
      </c>
      <c r="BP617" s="3">
        <f>VLOOKUP($B617,[1]queries!$A$2:$V$697,BP$1,FALSE)</f>
        <v>0</v>
      </c>
      <c r="BQ617" s="3">
        <f>VLOOKUP($B617,[1]queries!$A$2:$V$697,BQ$1,FALSE)</f>
        <v>5</v>
      </c>
      <c r="BR617" s="3">
        <f>VLOOKUP($B617,[1]queries!$A$2:$V$697,BR$1,FALSE)</f>
        <v>2</v>
      </c>
    </row>
    <row r="618" spans="1:70" x14ac:dyDescent="0.2">
      <c r="A618" s="1">
        <v>617</v>
      </c>
      <c r="B618" t="s">
        <v>670</v>
      </c>
      <c r="C618">
        <v>0.2</v>
      </c>
      <c r="D618">
        <v>0.5</v>
      </c>
      <c r="E618">
        <v>0.4</v>
      </c>
      <c r="F618">
        <v>0.6</v>
      </c>
      <c r="G618">
        <v>0.26700000000000002</v>
      </c>
      <c r="H618">
        <v>0.54500000000000004</v>
      </c>
      <c r="I618">
        <v>0.33300000000000002</v>
      </c>
      <c r="J618">
        <v>0</v>
      </c>
      <c r="K618">
        <v>0</v>
      </c>
      <c r="L618">
        <v>0</v>
      </c>
      <c r="M618">
        <v>3</v>
      </c>
      <c r="N618">
        <v>1735</v>
      </c>
      <c r="O618">
        <v>916</v>
      </c>
      <c r="P618">
        <v>2651</v>
      </c>
      <c r="Q618">
        <v>29145</v>
      </c>
      <c r="R618">
        <v>0.25</v>
      </c>
      <c r="S618">
        <v>0.5</v>
      </c>
      <c r="T618">
        <v>0.4</v>
      </c>
      <c r="U618">
        <v>0.6</v>
      </c>
      <c r="V618">
        <v>0.308</v>
      </c>
      <c r="W618">
        <v>0.54500000000000004</v>
      </c>
      <c r="X618">
        <v>0.5</v>
      </c>
      <c r="Y618">
        <v>0</v>
      </c>
      <c r="Z618">
        <v>0</v>
      </c>
      <c r="AA618">
        <v>0</v>
      </c>
      <c r="AB618">
        <v>3</v>
      </c>
      <c r="AC618">
        <v>889</v>
      </c>
      <c r="AD618">
        <v>277</v>
      </c>
      <c r="AE618">
        <v>1166</v>
      </c>
      <c r="AF618">
        <v>24417</v>
      </c>
      <c r="AG618">
        <v>0.25</v>
      </c>
      <c r="AH618">
        <v>0.5</v>
      </c>
      <c r="AI618">
        <v>0.4</v>
      </c>
      <c r="AJ618">
        <v>0.6</v>
      </c>
      <c r="AK618">
        <v>0.308</v>
      </c>
      <c r="AL618">
        <v>0.54500000000000004</v>
      </c>
      <c r="AM618">
        <v>0.5</v>
      </c>
      <c r="AN618">
        <v>0</v>
      </c>
      <c r="AO618">
        <v>0</v>
      </c>
      <c r="AP618">
        <v>0</v>
      </c>
      <c r="AQ618">
        <v>2</v>
      </c>
      <c r="AR618">
        <v>532</v>
      </c>
      <c r="AS618">
        <v>264</v>
      </c>
      <c r="AT618">
        <v>796</v>
      </c>
      <c r="AU618">
        <v>18022</v>
      </c>
      <c r="AV618">
        <f t="shared" si="28"/>
        <v>0.29266666666666669</v>
      </c>
      <c r="AW618">
        <f t="shared" si="29"/>
        <v>0.34833333333333333</v>
      </c>
      <c r="AX618">
        <f t="shared" si="30"/>
        <v>0.34833333333333333</v>
      </c>
      <c r="AY618" s="3" t="str">
        <f>VLOOKUP($B618,[1]queries!$A$2:$V$697,AY$1,FALSE)</f>
        <v>nobel_prize</v>
      </c>
      <c r="AZ618" s="3" t="str">
        <f>VLOOKUP($B618,[1]queries!$A$2:$V$697,AZ$1,FALSE)</f>
        <v>SELECT nobel_prize_laureate, nobel_prize, nobel_prize_year, nationality, birth_year FROM nobel_prize WHERE nobel_prize = 'Nobel Prize in Physics' AND birth_year = 1898</v>
      </c>
      <c r="BA618" s="3" t="str">
        <f>VLOOKUP($B618,[1]queries!$A$2:$V$697,BA$1,FALSE)</f>
        <v>List the nobel_prize_laureate, nobel_prize, nobel_prize_year, nationality and birth_year of nobel_prizes WHERE nobel_prize is equal to Nobel Prize in Physics and birth_year is equal to 1898</v>
      </c>
      <c r="BB618" s="3">
        <f>VLOOKUP($B618,[1]queries!$A$2:$V$697,BB$1,FALSE)</f>
        <v>1</v>
      </c>
      <c r="BC618" s="3">
        <f>VLOOKUP($B618,[1]queries!$A$2:$V$697,BC$1,FALSE)</f>
        <v>5</v>
      </c>
      <c r="BD618" s="3">
        <f>VLOOKUP($B618,[1]queries!$A$2:$V$697,BD$1,FALSE)</f>
        <v>2</v>
      </c>
      <c r="BE618" s="3">
        <f>VLOOKUP($B618,[1]queries!$A$2:$V$697,BE$1,FALSE)</f>
        <v>3</v>
      </c>
      <c r="BF618" s="3">
        <f>VLOOKUP($B618,[1]queries!$A$2:$V$697,BF$1,FALSE)</f>
        <v>1</v>
      </c>
      <c r="BG618" s="3">
        <f>VLOOKUP($B618,[1]queries!$A$2:$V$697,BG$1,FALSE)</f>
        <v>1</v>
      </c>
      <c r="BH618" s="3">
        <f>VLOOKUP($B618,[1]queries!$A$2:$V$697,BH$1,FALSE)</f>
        <v>1</v>
      </c>
      <c r="BI618" s="3">
        <f>VLOOKUP($B618,[1]queries!$A$2:$V$697,BI$1,FALSE)</f>
        <v>0</v>
      </c>
      <c r="BJ618" s="3">
        <f>VLOOKUP($B618,[1]queries!$A$2:$V$697,BJ$1,FALSE)</f>
        <v>0</v>
      </c>
      <c r="BK618" s="3">
        <f>VLOOKUP($B618,[1]queries!$A$2:$V$697,BK$1,FALSE)</f>
        <v>0</v>
      </c>
      <c r="BL618" s="3">
        <f>VLOOKUP($B618,[1]queries!$A$2:$V$697,BL$1,FALSE)</f>
        <v>0</v>
      </c>
      <c r="BM618" s="3">
        <f>VLOOKUP($B618,[1]queries!$A$2:$V$697,BM$1,FALSE)</f>
        <v>0</v>
      </c>
      <c r="BN618" s="3">
        <f>VLOOKUP($B618,[1]queries!$A$2:$V$697,BN$1,FALSE)</f>
        <v>0</v>
      </c>
      <c r="BO618" s="3">
        <f>VLOOKUP($B618,[1]queries!$A$2:$V$697,BO$1,FALSE)</f>
        <v>0</v>
      </c>
      <c r="BP618" s="3">
        <f>VLOOKUP($B618,[1]queries!$A$2:$V$697,BP$1,FALSE)</f>
        <v>0</v>
      </c>
      <c r="BQ618" s="3">
        <f>VLOOKUP($B618,[1]queries!$A$2:$V$697,BQ$1,FALSE)</f>
        <v>5</v>
      </c>
      <c r="BR618" s="3">
        <f>VLOOKUP($B618,[1]queries!$A$2:$V$697,BR$1,FALSE)</f>
        <v>2</v>
      </c>
    </row>
    <row r="619" spans="1:70" x14ac:dyDescent="0.2">
      <c r="A619" s="1">
        <v>618</v>
      </c>
      <c r="B619" t="s">
        <v>671</v>
      </c>
      <c r="C619">
        <v>1</v>
      </c>
      <c r="D619">
        <v>1</v>
      </c>
      <c r="E619">
        <v>0.32300000000000001</v>
      </c>
      <c r="F619">
        <v>0.32300000000000001</v>
      </c>
      <c r="G619">
        <v>0.48799999999999999</v>
      </c>
      <c r="H619">
        <v>0.48799999999999999</v>
      </c>
      <c r="I619">
        <v>0.32300000000000001</v>
      </c>
      <c r="J619">
        <v>0.32300000000000001</v>
      </c>
      <c r="K619">
        <v>0.32300000000000001</v>
      </c>
      <c r="L619">
        <v>0.32300000000000001</v>
      </c>
      <c r="M619">
        <v>6</v>
      </c>
      <c r="N619">
        <v>2352</v>
      </c>
      <c r="O619">
        <v>1319</v>
      </c>
      <c r="P619">
        <v>3671</v>
      </c>
      <c r="Q619">
        <v>56765</v>
      </c>
      <c r="R619">
        <v>0.69799999999999995</v>
      </c>
      <c r="S619">
        <v>0.69799999999999995</v>
      </c>
      <c r="T619">
        <v>0.96799999999999997</v>
      </c>
      <c r="U619">
        <v>0.96799999999999997</v>
      </c>
      <c r="V619">
        <v>0.81100000000000005</v>
      </c>
      <c r="W619">
        <v>0.81100000000000005</v>
      </c>
      <c r="X619">
        <v>0.68899999999999995</v>
      </c>
      <c r="Y619">
        <v>0.90300000000000002</v>
      </c>
      <c r="Z619">
        <v>0.90300000000000002</v>
      </c>
      <c r="AA619">
        <v>0.96799999999999997</v>
      </c>
      <c r="AB619">
        <v>2</v>
      </c>
      <c r="AC619">
        <v>1881</v>
      </c>
      <c r="AD619">
        <v>2527</v>
      </c>
      <c r="AE619">
        <v>4408</v>
      </c>
      <c r="AF619">
        <v>37628</v>
      </c>
      <c r="AG619">
        <v>0.65600000000000003</v>
      </c>
      <c r="AH619">
        <v>0.65600000000000003</v>
      </c>
      <c r="AI619">
        <v>0.95199999999999996</v>
      </c>
      <c r="AJ619">
        <v>0.95199999999999996</v>
      </c>
      <c r="AK619">
        <v>0.77600000000000002</v>
      </c>
      <c r="AL619">
        <v>0.77600000000000002</v>
      </c>
      <c r="AM619">
        <v>0.68899999999999995</v>
      </c>
      <c r="AN619">
        <v>0.93500000000000005</v>
      </c>
      <c r="AO619">
        <v>0.93500000000000005</v>
      </c>
      <c r="AP619">
        <v>0.93500000000000005</v>
      </c>
      <c r="AQ619">
        <v>3</v>
      </c>
      <c r="AR619">
        <v>1503</v>
      </c>
      <c r="AS619">
        <v>830</v>
      </c>
      <c r="AT619">
        <v>2333</v>
      </c>
      <c r="AU619">
        <v>28954</v>
      </c>
      <c r="AV619">
        <f t="shared" si="28"/>
        <v>0.37799999999999995</v>
      </c>
      <c r="AW619">
        <f t="shared" si="29"/>
        <v>0.82266666666666666</v>
      </c>
      <c r="AX619">
        <f t="shared" si="30"/>
        <v>0.79999999999999993</v>
      </c>
      <c r="AY619" s="3" t="str">
        <f>VLOOKUP($B619,[1]queries!$A$2:$V$697,AY$1,FALSE)</f>
        <v>spider_geo</v>
      </c>
      <c r="AZ619" s="3" t="str">
        <f>VLOOKUP($B619,[1]queries!$A$2:$V$697,AZ$1,FALSE)</f>
        <v>SELECT DISTINCT t1.capital, t1.state_name FROM usa_state AS t1 JOIN usa_city AS t2 ON t1.state_name  =  t2.state_name WHERE t1.area_squared_miles &gt; 50000;</v>
      </c>
      <c r="BA619" s="3" t="str">
        <f>VLOOKUP($B619,[1]queries!$A$2:$V$697,BA$1,FALSE)</f>
        <v>What are the capitals of states with an area greater than 50,000 squared miles?</v>
      </c>
      <c r="BB619" s="3">
        <f>VLOOKUP($B619,[1]queries!$A$2:$V$697,BB$1,FALSE)</f>
        <v>31</v>
      </c>
      <c r="BC619" s="3">
        <f>VLOOKUP($B619,[1]queries!$A$2:$V$697,BC$1,FALSE)</f>
        <v>2</v>
      </c>
      <c r="BD619" s="3">
        <f>VLOOKUP($B619,[1]queries!$A$2:$V$697,BD$1,FALSE)</f>
        <v>0</v>
      </c>
      <c r="BE619" s="3">
        <f>VLOOKUP($B619,[1]queries!$A$2:$V$697,BE$1,FALSE)</f>
        <v>2</v>
      </c>
      <c r="BF619" s="3">
        <f>VLOOKUP($B619,[1]queries!$A$2:$V$697,BF$1,FALSE)</f>
        <v>2</v>
      </c>
      <c r="BG619" s="3">
        <f>VLOOKUP($B619,[1]queries!$A$2:$V$697,BG$1,FALSE)</f>
        <v>1</v>
      </c>
      <c r="BH619" s="3">
        <f>VLOOKUP($B619,[1]queries!$A$2:$V$697,BH$1,FALSE)</f>
        <v>1</v>
      </c>
      <c r="BI619" s="3">
        <f>VLOOKUP($B619,[1]queries!$A$2:$V$697,BI$1,FALSE)</f>
        <v>0</v>
      </c>
      <c r="BJ619" s="3">
        <f>VLOOKUP($B619,[1]queries!$A$2:$V$697,BJ$1,FALSE)</f>
        <v>1</v>
      </c>
      <c r="BK619" s="3">
        <f>VLOOKUP($B619,[1]queries!$A$2:$V$697,BK$1,FALSE)</f>
        <v>1</v>
      </c>
      <c r="BL619" s="3">
        <f>VLOOKUP($B619,[1]queries!$A$2:$V$697,BL$1,FALSE)</f>
        <v>0</v>
      </c>
      <c r="BM619" s="3">
        <f>VLOOKUP($B619,[1]queries!$A$2:$V$697,BM$1,FALSE)</f>
        <v>0</v>
      </c>
      <c r="BN619" s="3">
        <f>VLOOKUP($B619,[1]queries!$A$2:$V$697,BN$1,FALSE)</f>
        <v>0</v>
      </c>
      <c r="BO619" s="3">
        <f>VLOOKUP($B619,[1]queries!$A$2:$V$697,BO$1,FALSE)</f>
        <v>0</v>
      </c>
      <c r="BP619" s="3">
        <f>VLOOKUP($B619,[1]queries!$A$2:$V$697,BP$1,FALSE)</f>
        <v>0</v>
      </c>
      <c r="BQ619" s="3" t="str">
        <f>VLOOKUP($B619,[1]queries!$A$2:$V$697,BQ$1,FALSE)</f>
        <v/>
      </c>
      <c r="BR619" s="3">
        <f>VLOOKUP($B619,[1]queries!$A$2:$V$697,BR$1,FALSE)</f>
        <v>2</v>
      </c>
    </row>
    <row r="620" spans="1:70" x14ac:dyDescent="0.2">
      <c r="A620" s="1">
        <v>619</v>
      </c>
      <c r="B620" t="s">
        <v>672</v>
      </c>
      <c r="C620">
        <v>0.88500000000000001</v>
      </c>
      <c r="D620">
        <v>0.90400000000000003</v>
      </c>
      <c r="E620">
        <v>0.90200000000000002</v>
      </c>
      <c r="F620">
        <v>0.92200000000000004</v>
      </c>
      <c r="G620">
        <v>0.89300000000000002</v>
      </c>
      <c r="H620">
        <v>0.91300000000000003</v>
      </c>
      <c r="I620">
        <v>1</v>
      </c>
      <c r="J620">
        <v>0.8</v>
      </c>
      <c r="K620">
        <v>0.88900000000000001</v>
      </c>
      <c r="L620">
        <v>0.88900000000000001</v>
      </c>
      <c r="M620">
        <v>3</v>
      </c>
      <c r="N620">
        <v>1347</v>
      </c>
      <c r="O620">
        <v>868</v>
      </c>
      <c r="P620">
        <v>2215</v>
      </c>
      <c r="Q620">
        <v>26165</v>
      </c>
      <c r="R620">
        <v>0.84599999999999997</v>
      </c>
      <c r="S620">
        <v>0.86499999999999999</v>
      </c>
      <c r="T620">
        <v>0.86299999999999999</v>
      </c>
      <c r="U620">
        <v>0.88200000000000001</v>
      </c>
      <c r="V620">
        <v>0.85399999999999998</v>
      </c>
      <c r="W620">
        <v>0.874</v>
      </c>
      <c r="X620">
        <v>0.97799999999999998</v>
      </c>
      <c r="Y620">
        <v>0.73299999999999998</v>
      </c>
      <c r="Z620">
        <v>0.82199999999999995</v>
      </c>
      <c r="AA620">
        <v>0.84399999999999997</v>
      </c>
      <c r="AB620">
        <v>2</v>
      </c>
      <c r="AC620">
        <v>1882</v>
      </c>
      <c r="AD620">
        <v>2568</v>
      </c>
      <c r="AE620">
        <v>4450</v>
      </c>
      <c r="AF620">
        <v>29712</v>
      </c>
      <c r="AG620">
        <v>0.82699999999999996</v>
      </c>
      <c r="AH620">
        <v>0.86499999999999999</v>
      </c>
      <c r="AI620">
        <v>0.84299999999999997</v>
      </c>
      <c r="AJ620">
        <v>0.88200000000000001</v>
      </c>
      <c r="AK620">
        <v>0.83499999999999996</v>
      </c>
      <c r="AL620">
        <v>0.874</v>
      </c>
      <c r="AM620">
        <v>1</v>
      </c>
      <c r="AN620">
        <v>0.73299999999999998</v>
      </c>
      <c r="AO620">
        <v>0.84399999999999997</v>
      </c>
      <c r="AP620">
        <v>0.82199999999999995</v>
      </c>
      <c r="AQ620">
        <v>2</v>
      </c>
      <c r="AR620">
        <v>842</v>
      </c>
      <c r="AS620">
        <v>961</v>
      </c>
      <c r="AT620">
        <v>1803</v>
      </c>
      <c r="AU620">
        <v>23357</v>
      </c>
      <c r="AV620">
        <f t="shared" si="28"/>
        <v>0.93400000000000005</v>
      </c>
      <c r="AW620">
        <f t="shared" si="29"/>
        <v>0.89866666666666661</v>
      </c>
      <c r="AX620">
        <f t="shared" si="30"/>
        <v>0.89866666666666672</v>
      </c>
      <c r="AY620" s="3" t="str">
        <f>VLOOKUP($B620,[1]queries!$A$2:$V$697,AY$1,FALSE)</f>
        <v>presidents</v>
      </c>
      <c r="AZ620" s="3" t="str">
        <f>VLOOKUP($B620,[1]queries!$A$2:$V$697,AZ$1,FALSE)</f>
        <v>SELECT DISTINCT p.name, p.party FROM target.world_presidents p WHERE p.country='United States'</v>
      </c>
      <c r="BA620" s="3" t="str">
        <f>VLOOKUP($B620,[1]queries!$A$2:$V$697,BA$1,FALSE)</f>
        <v>List the name and party of USA presidents.</v>
      </c>
      <c r="BB620" s="3">
        <f>VLOOKUP($B620,[1]queries!$A$2:$V$697,BB$1,FALSE)</f>
        <v>45</v>
      </c>
      <c r="BC620" s="3">
        <f>VLOOKUP($B620,[1]queries!$A$2:$V$697,BC$1,FALSE)</f>
        <v>2</v>
      </c>
      <c r="BD620" s="3">
        <f>VLOOKUP($B620,[1]queries!$A$2:$V$697,BD$1,FALSE)</f>
        <v>0</v>
      </c>
      <c r="BE620" s="3">
        <f>VLOOKUP($B620,[1]queries!$A$2:$V$697,BE$1,FALSE)</f>
        <v>2</v>
      </c>
      <c r="BF620" s="3">
        <f>VLOOKUP($B620,[1]queries!$A$2:$V$697,BF$1,FALSE)</f>
        <v>1</v>
      </c>
      <c r="BG620" s="3">
        <f>VLOOKUP($B620,[1]queries!$A$2:$V$697,BG$1,FALSE)</f>
        <v>0</v>
      </c>
      <c r="BH620" s="3">
        <f>VLOOKUP($B620,[1]queries!$A$2:$V$697,BH$1,FALSE)</f>
        <v>1</v>
      </c>
      <c r="BI620" s="3">
        <f>VLOOKUP($B620,[1]queries!$A$2:$V$697,BI$1,FALSE)</f>
        <v>0</v>
      </c>
      <c r="BJ620" s="3">
        <f>VLOOKUP($B620,[1]queries!$A$2:$V$697,BJ$1,FALSE)</f>
        <v>0</v>
      </c>
      <c r="BK620" s="3">
        <f>VLOOKUP($B620,[1]queries!$A$2:$V$697,BK$1,FALSE)</f>
        <v>1</v>
      </c>
      <c r="BL620" s="3">
        <f>VLOOKUP($B620,[1]queries!$A$2:$V$697,BL$1,FALSE)</f>
        <v>0</v>
      </c>
      <c r="BM620" s="3">
        <f>VLOOKUP($B620,[1]queries!$A$2:$V$697,BM$1,FALSE)</f>
        <v>0</v>
      </c>
      <c r="BN620" s="3">
        <f>VLOOKUP($B620,[1]queries!$A$2:$V$697,BN$1,FALSE)</f>
        <v>0</v>
      </c>
      <c r="BO620" s="3">
        <f>VLOOKUP($B620,[1]queries!$A$2:$V$697,BO$1,FALSE)</f>
        <v>0</v>
      </c>
      <c r="BP620" s="3">
        <f>VLOOKUP($B620,[1]queries!$A$2:$V$697,BP$1,FALSE)</f>
        <v>0</v>
      </c>
      <c r="BQ620" s="3" t="str">
        <f>VLOOKUP($B620,[1]queries!$A$2:$V$697,BQ$1,FALSE)</f>
        <v/>
      </c>
      <c r="BR620" s="3" t="str">
        <f>VLOOKUP($B620,[1]queries!$A$2:$V$697,BR$1,FALSE)</f>
        <v/>
      </c>
    </row>
    <row r="621" spans="1:70" x14ac:dyDescent="0.2">
      <c r="A621" s="1">
        <v>620</v>
      </c>
      <c r="B621" t="s">
        <v>673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3</v>
      </c>
      <c r="N621">
        <v>1013</v>
      </c>
      <c r="O621">
        <v>372</v>
      </c>
      <c r="P621">
        <v>1385</v>
      </c>
      <c r="Q621">
        <v>31069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2.3E-2</v>
      </c>
      <c r="Y621">
        <v>0</v>
      </c>
      <c r="Z621">
        <v>0</v>
      </c>
      <c r="AA621">
        <v>0</v>
      </c>
      <c r="AB621">
        <v>3</v>
      </c>
      <c r="AC621">
        <v>2556</v>
      </c>
      <c r="AD621">
        <v>1688</v>
      </c>
      <c r="AE621">
        <v>4244</v>
      </c>
      <c r="AF621">
        <v>42537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2</v>
      </c>
      <c r="AR621">
        <v>384</v>
      </c>
      <c r="AS621">
        <v>57</v>
      </c>
      <c r="AT621">
        <v>441</v>
      </c>
      <c r="AU621">
        <v>16146</v>
      </c>
      <c r="AV621">
        <f t="shared" si="28"/>
        <v>0.33333333333333331</v>
      </c>
      <c r="AW621">
        <f t="shared" si="29"/>
        <v>7.6666666666666662E-3</v>
      </c>
      <c r="AX621">
        <f t="shared" si="30"/>
        <v>0.33333333333333331</v>
      </c>
      <c r="AY621" s="3" t="str">
        <f>VLOOKUP($B621,[1]queries!$A$2:$V$697,AY$1,FALSE)</f>
        <v>spider_geo</v>
      </c>
      <c r="AZ621" s="3" t="str">
        <f>VLOOKUP($B621,[1]queries!$A$2:$V$697,AZ$1,FALSE)</f>
        <v>SELECT COUNT ( DISTINCT usa_state_traversed ) as usa_state_traversed FROM usa_river WHERE length_in_km  &gt;  750</v>
      </c>
      <c r="BA621" s="3" t="str">
        <f>VLOOKUP($B621,[1]queries!$A$2:$V$697,BA$1,FALSE)</f>
        <v>How many distinct usa states are traversed by rivers longer than 750 km?</v>
      </c>
      <c r="BB621" s="3">
        <f>VLOOKUP($B621,[1]queries!$A$2:$V$697,BB$1,FALSE)</f>
        <v>1</v>
      </c>
      <c r="BC621" s="3">
        <f>VLOOKUP($B621,[1]queries!$A$2:$V$697,BC$1,FALSE)</f>
        <v>1</v>
      </c>
      <c r="BD621" s="3">
        <f>VLOOKUP($B621,[1]queries!$A$2:$V$697,BD$1,FALSE)</f>
        <v>1</v>
      </c>
      <c r="BE621" s="3">
        <f>VLOOKUP($B621,[1]queries!$A$2:$V$697,BE$1,FALSE)</f>
        <v>0</v>
      </c>
      <c r="BF621" s="3">
        <f>VLOOKUP($B621,[1]queries!$A$2:$V$697,BF$1,FALSE)</f>
        <v>1</v>
      </c>
      <c r="BG621" s="3">
        <f>VLOOKUP($B621,[1]queries!$A$2:$V$697,BG$1,FALSE)</f>
        <v>1</v>
      </c>
      <c r="BH621" s="3">
        <f>VLOOKUP($B621,[1]queries!$A$2:$V$697,BH$1,FALSE)</f>
        <v>0</v>
      </c>
      <c r="BI621" s="3">
        <f>VLOOKUP($B621,[1]queries!$A$2:$V$697,BI$1,FALSE)</f>
        <v>1</v>
      </c>
      <c r="BJ621" s="3">
        <f>VLOOKUP($B621,[1]queries!$A$2:$V$697,BJ$1,FALSE)</f>
        <v>0</v>
      </c>
      <c r="BK621" s="3">
        <f>VLOOKUP($B621,[1]queries!$A$2:$V$697,BK$1,FALSE)</f>
        <v>1</v>
      </c>
      <c r="BL621" s="3">
        <f>VLOOKUP($B621,[1]queries!$A$2:$V$697,BL$1,FALSE)</f>
        <v>0</v>
      </c>
      <c r="BM621" s="3">
        <f>VLOOKUP($B621,[1]queries!$A$2:$V$697,BM$1,FALSE)</f>
        <v>0</v>
      </c>
      <c r="BN621" s="3">
        <f>VLOOKUP($B621,[1]queries!$A$2:$V$697,BN$1,FALSE)</f>
        <v>0</v>
      </c>
      <c r="BO621" s="3">
        <f>VLOOKUP($B621,[1]queries!$A$2:$V$697,BO$1,FALSE)</f>
        <v>0</v>
      </c>
      <c r="BP621" s="3">
        <f>VLOOKUP($B621,[1]queries!$A$2:$V$697,BP$1,FALSE)</f>
        <v>0</v>
      </c>
      <c r="BQ621" s="3" t="str">
        <f>VLOOKUP($B621,[1]queries!$A$2:$V$697,BQ$1,FALSE)</f>
        <v/>
      </c>
      <c r="BR621" s="3" t="str">
        <f>VLOOKUP($B621,[1]queries!$A$2:$V$697,BR$1,FALSE)</f>
        <v/>
      </c>
    </row>
    <row r="622" spans="1:70" x14ac:dyDescent="0.2">
      <c r="A622" s="1">
        <v>621</v>
      </c>
      <c r="B622" t="s">
        <v>674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3</v>
      </c>
      <c r="N622">
        <v>2402</v>
      </c>
      <c r="O622">
        <v>1751</v>
      </c>
      <c r="P622">
        <v>4153</v>
      </c>
      <c r="Q622">
        <v>9889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2</v>
      </c>
      <c r="AC622">
        <v>376</v>
      </c>
      <c r="AD622">
        <v>64</v>
      </c>
      <c r="AE622">
        <v>440</v>
      </c>
      <c r="AF622">
        <v>18913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2</v>
      </c>
      <c r="AR622">
        <v>362</v>
      </c>
      <c r="AS622">
        <v>21</v>
      </c>
      <c r="AT622">
        <v>383</v>
      </c>
      <c r="AU622">
        <v>15938</v>
      </c>
      <c r="AV622">
        <f t="shared" si="28"/>
        <v>0.33333333333333331</v>
      </c>
      <c r="AW622">
        <f t="shared" si="29"/>
        <v>0.66666666666666663</v>
      </c>
      <c r="AX622">
        <f t="shared" si="30"/>
        <v>0.66666666666666663</v>
      </c>
      <c r="AY622" s="3" t="str">
        <f>VLOOKUP($B622,[1]queries!$A$2:$V$697,AY$1,FALSE)</f>
        <v>spider_geo</v>
      </c>
      <c r="AZ622" s="3" t="str">
        <f>VLOOKUP($B622,[1]queries!$A$2:$V$697,AZ$1,FALSE)</f>
        <v>SELECT SUM ( area_squared_miles ) as area_squared_miles FROM usa_state;</v>
      </c>
      <c r="BA622" s="3" t="str">
        <f>VLOOKUP($B622,[1]queries!$A$2:$V$697,BA$1,FALSE)</f>
        <v>What is the total area in squared miles of the United States?</v>
      </c>
      <c r="BB622" s="3">
        <f>VLOOKUP($B622,[1]queries!$A$2:$V$697,BB$1,FALSE)</f>
        <v>1</v>
      </c>
      <c r="BC622" s="3">
        <f>VLOOKUP($B622,[1]queries!$A$2:$V$697,BC$1,FALSE)</f>
        <v>1</v>
      </c>
      <c r="BD622" s="3">
        <f>VLOOKUP($B622,[1]queries!$A$2:$V$697,BD$1,FALSE)</f>
        <v>1</v>
      </c>
      <c r="BE622" s="3">
        <f>VLOOKUP($B622,[1]queries!$A$2:$V$697,BE$1,FALSE)</f>
        <v>0</v>
      </c>
      <c r="BF622" s="3">
        <f>VLOOKUP($B622,[1]queries!$A$2:$V$697,BF$1,FALSE)</f>
        <v>1</v>
      </c>
      <c r="BG622" s="3">
        <f>VLOOKUP($B622,[1]queries!$A$2:$V$697,BG$1,FALSE)</f>
        <v>0</v>
      </c>
      <c r="BH622" s="3">
        <f>VLOOKUP($B622,[1]queries!$A$2:$V$697,BH$1,FALSE)</f>
        <v>0</v>
      </c>
      <c r="BI622" s="3">
        <f>VLOOKUP($B622,[1]queries!$A$2:$V$697,BI$1,FALSE)</f>
        <v>1</v>
      </c>
      <c r="BJ622" s="3">
        <f>VLOOKUP($B622,[1]queries!$A$2:$V$697,BJ$1,FALSE)</f>
        <v>0</v>
      </c>
      <c r="BK622" s="3">
        <f>VLOOKUP($B622,[1]queries!$A$2:$V$697,BK$1,FALSE)</f>
        <v>0</v>
      </c>
      <c r="BL622" s="3">
        <f>VLOOKUP($B622,[1]queries!$A$2:$V$697,BL$1,FALSE)</f>
        <v>0</v>
      </c>
      <c r="BM622" s="3">
        <f>VLOOKUP($B622,[1]queries!$A$2:$V$697,BM$1,FALSE)</f>
        <v>0</v>
      </c>
      <c r="BN622" s="3">
        <f>VLOOKUP($B622,[1]queries!$A$2:$V$697,BN$1,FALSE)</f>
        <v>0</v>
      </c>
      <c r="BO622" s="3">
        <f>VLOOKUP($B622,[1]queries!$A$2:$V$697,BO$1,FALSE)</f>
        <v>0</v>
      </c>
      <c r="BP622" s="3">
        <f>VLOOKUP($B622,[1]queries!$A$2:$V$697,BP$1,FALSE)</f>
        <v>0</v>
      </c>
      <c r="BQ622" s="3" t="str">
        <f>VLOOKUP($B622,[1]queries!$A$2:$V$697,BQ$1,FALSE)</f>
        <v/>
      </c>
      <c r="BR622" s="3" t="str">
        <f>VLOOKUP($B622,[1]queries!$A$2:$V$697,BR$1,FALSE)</f>
        <v/>
      </c>
    </row>
    <row r="623" spans="1:70" x14ac:dyDescent="0.2">
      <c r="A623" s="1">
        <v>622</v>
      </c>
      <c r="B623" t="s">
        <v>675</v>
      </c>
      <c r="C623">
        <v>0.38</v>
      </c>
      <c r="D623">
        <v>0.38</v>
      </c>
      <c r="E623">
        <v>1</v>
      </c>
      <c r="F623">
        <v>1</v>
      </c>
      <c r="G623">
        <v>0.55100000000000005</v>
      </c>
      <c r="H623">
        <v>0.55100000000000005</v>
      </c>
      <c r="I623">
        <v>0.38</v>
      </c>
      <c r="J623">
        <v>1</v>
      </c>
      <c r="K623">
        <v>1</v>
      </c>
      <c r="L623">
        <v>1</v>
      </c>
      <c r="M623">
        <v>7</v>
      </c>
      <c r="N623">
        <v>8056</v>
      </c>
      <c r="O623">
        <v>2718</v>
      </c>
      <c r="P623">
        <v>10774</v>
      </c>
      <c r="Q623">
        <v>68501</v>
      </c>
      <c r="R623">
        <v>0.88200000000000001</v>
      </c>
      <c r="S623">
        <v>0.88200000000000001</v>
      </c>
      <c r="T623">
        <v>0.78900000000000003</v>
      </c>
      <c r="U623">
        <v>0.78900000000000003</v>
      </c>
      <c r="V623">
        <v>0.83299999999999996</v>
      </c>
      <c r="W623">
        <v>0.83299999999999996</v>
      </c>
      <c r="X623">
        <v>0.89500000000000002</v>
      </c>
      <c r="Y623">
        <v>0.78900000000000003</v>
      </c>
      <c r="Z623">
        <v>0.78900000000000003</v>
      </c>
      <c r="AA623">
        <v>0.78900000000000003</v>
      </c>
      <c r="AB623">
        <v>2</v>
      </c>
      <c r="AC623">
        <v>917</v>
      </c>
      <c r="AD623">
        <v>962</v>
      </c>
      <c r="AE623">
        <v>1879</v>
      </c>
      <c r="AF623">
        <v>26394</v>
      </c>
      <c r="AG623">
        <v>0.89500000000000002</v>
      </c>
      <c r="AH623">
        <v>0.89500000000000002</v>
      </c>
      <c r="AI623">
        <v>0.89500000000000002</v>
      </c>
      <c r="AJ623">
        <v>0.89500000000000002</v>
      </c>
      <c r="AK623">
        <v>0.89500000000000002</v>
      </c>
      <c r="AL623">
        <v>0.89500000000000002</v>
      </c>
      <c r="AM623">
        <v>1</v>
      </c>
      <c r="AN623">
        <v>0.89500000000000002</v>
      </c>
      <c r="AO623">
        <v>0.89500000000000002</v>
      </c>
      <c r="AP623">
        <v>0.89500000000000002</v>
      </c>
      <c r="AQ623">
        <v>2</v>
      </c>
      <c r="AR623">
        <v>1030</v>
      </c>
      <c r="AS623">
        <v>1091</v>
      </c>
      <c r="AT623">
        <v>2121</v>
      </c>
      <c r="AU623">
        <v>23080</v>
      </c>
      <c r="AV623">
        <f t="shared" si="28"/>
        <v>0.64366666666666672</v>
      </c>
      <c r="AW623">
        <f t="shared" si="29"/>
        <v>0.83899999999999997</v>
      </c>
      <c r="AX623">
        <f t="shared" si="30"/>
        <v>0.93</v>
      </c>
      <c r="AY623" s="3" t="str">
        <f>VLOOKUP($B623,[1]queries!$A$2:$V$697,AY$1,FALSE)</f>
        <v>presidents</v>
      </c>
      <c r="AZ623" s="3" t="str">
        <f>VLOOKUP($B623,[1]queries!$A$2:$V$697,AZ$1,FALSE)</f>
        <v>SELECT DISTINCT p.name FROM target.world_presidents p WHERE p.country='United States' AND p.party='Republican'</v>
      </c>
      <c r="BA623" s="3" t="str">
        <f>VLOOKUP($B623,[1]queries!$A$2:$V$697,BA$1,FALSE)</f>
        <v>List the name of USA presidents where party is Republican</v>
      </c>
      <c r="BB623" s="3">
        <f>VLOOKUP($B623,[1]queries!$A$2:$V$697,BB$1,FALSE)</f>
        <v>19</v>
      </c>
      <c r="BC623" s="3">
        <f>VLOOKUP($B623,[1]queries!$A$2:$V$697,BC$1,FALSE)</f>
        <v>1</v>
      </c>
      <c r="BD623" s="3">
        <f>VLOOKUP($B623,[1]queries!$A$2:$V$697,BD$1,FALSE)</f>
        <v>0</v>
      </c>
      <c r="BE623" s="3">
        <f>VLOOKUP($B623,[1]queries!$A$2:$V$697,BE$1,FALSE)</f>
        <v>1</v>
      </c>
      <c r="BF623" s="3">
        <f>VLOOKUP($B623,[1]queries!$A$2:$V$697,BF$1,FALSE)</f>
        <v>1</v>
      </c>
      <c r="BG623" s="3">
        <f>VLOOKUP($B623,[1]queries!$A$2:$V$697,BG$1,FALSE)</f>
        <v>0</v>
      </c>
      <c r="BH623" s="3">
        <f>VLOOKUP($B623,[1]queries!$A$2:$V$697,BH$1,FALSE)</f>
        <v>2</v>
      </c>
      <c r="BI623" s="3">
        <f>VLOOKUP($B623,[1]queries!$A$2:$V$697,BI$1,FALSE)</f>
        <v>0</v>
      </c>
      <c r="BJ623" s="3">
        <f>VLOOKUP($B623,[1]queries!$A$2:$V$697,BJ$1,FALSE)</f>
        <v>0</v>
      </c>
      <c r="BK623" s="3">
        <f>VLOOKUP($B623,[1]queries!$A$2:$V$697,BK$1,FALSE)</f>
        <v>1</v>
      </c>
      <c r="BL623" s="3">
        <f>VLOOKUP($B623,[1]queries!$A$2:$V$697,BL$1,FALSE)</f>
        <v>0</v>
      </c>
      <c r="BM623" s="3">
        <f>VLOOKUP($B623,[1]queries!$A$2:$V$697,BM$1,FALSE)</f>
        <v>0</v>
      </c>
      <c r="BN623" s="3">
        <f>VLOOKUP($B623,[1]queries!$A$2:$V$697,BN$1,FALSE)</f>
        <v>0</v>
      </c>
      <c r="BO623" s="3">
        <f>VLOOKUP($B623,[1]queries!$A$2:$V$697,BO$1,FALSE)</f>
        <v>0</v>
      </c>
      <c r="BP623" s="3">
        <f>VLOOKUP($B623,[1]queries!$A$2:$V$697,BP$1,FALSE)</f>
        <v>0</v>
      </c>
      <c r="BQ623" s="3" t="str">
        <f>VLOOKUP($B623,[1]queries!$A$2:$V$697,BQ$1,FALSE)</f>
        <v/>
      </c>
      <c r="BR623" s="3" t="str">
        <f>VLOOKUP($B623,[1]queries!$A$2:$V$697,BR$1,FALSE)</f>
        <v/>
      </c>
    </row>
    <row r="624" spans="1:70" x14ac:dyDescent="0.2">
      <c r="A624" s="1">
        <v>623</v>
      </c>
      <c r="B624" t="s">
        <v>676</v>
      </c>
      <c r="C624">
        <v>1</v>
      </c>
      <c r="D624">
        <v>1</v>
      </c>
      <c r="E624">
        <v>0.75</v>
      </c>
      <c r="F624">
        <v>0.75</v>
      </c>
      <c r="G624">
        <v>0.85699999999999998</v>
      </c>
      <c r="H624">
        <v>0.85699999999999998</v>
      </c>
      <c r="I624">
        <v>0.75</v>
      </c>
      <c r="J624">
        <v>0.75</v>
      </c>
      <c r="K624">
        <v>0.75</v>
      </c>
      <c r="L624">
        <v>0.75</v>
      </c>
      <c r="M624">
        <v>2</v>
      </c>
      <c r="N624">
        <v>423</v>
      </c>
      <c r="O624">
        <v>185</v>
      </c>
      <c r="P624">
        <v>608</v>
      </c>
      <c r="Q624">
        <v>16896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2</v>
      </c>
      <c r="AC624">
        <v>476</v>
      </c>
      <c r="AD624">
        <v>227</v>
      </c>
      <c r="AE624">
        <v>703</v>
      </c>
      <c r="AF624">
        <v>20308</v>
      </c>
      <c r="AG624">
        <v>0.66700000000000004</v>
      </c>
      <c r="AH624">
        <v>1</v>
      </c>
      <c r="AI624">
        <v>0.5</v>
      </c>
      <c r="AJ624">
        <v>0.75</v>
      </c>
      <c r="AK624">
        <v>0.57099999999999995</v>
      </c>
      <c r="AL624">
        <v>0.85699999999999998</v>
      </c>
      <c r="AM624">
        <v>0.75</v>
      </c>
      <c r="AN624">
        <v>0.5</v>
      </c>
      <c r="AO624">
        <v>0.75</v>
      </c>
      <c r="AP624">
        <v>0.5</v>
      </c>
      <c r="AQ624">
        <v>2</v>
      </c>
      <c r="AR624">
        <v>485</v>
      </c>
      <c r="AS624">
        <v>176</v>
      </c>
      <c r="AT624">
        <v>661</v>
      </c>
      <c r="AU624">
        <v>751142</v>
      </c>
      <c r="AV624">
        <f t="shared" si="28"/>
        <v>0.78566666666666674</v>
      </c>
      <c r="AW624">
        <f t="shared" si="29"/>
        <v>1</v>
      </c>
      <c r="AX624">
        <f t="shared" si="30"/>
        <v>0.70233333333333337</v>
      </c>
      <c r="AY624" s="3" t="str">
        <f>VLOOKUP($B624,[1]queries!$A$2:$V$697,AY$1,FALSE)</f>
        <v>presidents</v>
      </c>
      <c r="AZ624" s="3" t="str">
        <f>VLOOKUP($B624,[1]queries!$A$2:$V$697,AZ$1,FALSE)</f>
        <v>SELECT DISTINCT p.name FROM target.world_presidents p WHERE p.country='United States' AND p.party='Republican' AND p.start_year &gt; 1980</v>
      </c>
      <c r="BA624" s="3" t="str">
        <f>VLOOKUP($B624,[1]queries!$A$2:$V$697,BA$1,FALSE)</f>
        <v>List the name of USA presidents after 1980 where party is Republican</v>
      </c>
      <c r="BB624" s="3">
        <f>VLOOKUP($B624,[1]queries!$A$2:$V$697,BB$1,FALSE)</f>
        <v>4</v>
      </c>
      <c r="BC624" s="3">
        <f>VLOOKUP($B624,[1]queries!$A$2:$V$697,BC$1,FALSE)</f>
        <v>1</v>
      </c>
      <c r="BD624" s="3">
        <f>VLOOKUP($B624,[1]queries!$A$2:$V$697,BD$1,FALSE)</f>
        <v>0</v>
      </c>
      <c r="BE624" s="3">
        <f>VLOOKUP($B624,[1]queries!$A$2:$V$697,BE$1,FALSE)</f>
        <v>1</v>
      </c>
      <c r="BF624" s="3">
        <f>VLOOKUP($B624,[1]queries!$A$2:$V$697,BF$1,FALSE)</f>
        <v>1</v>
      </c>
      <c r="BG624" s="3">
        <f>VLOOKUP($B624,[1]queries!$A$2:$V$697,BG$1,FALSE)</f>
        <v>1</v>
      </c>
      <c r="BH624" s="3">
        <f>VLOOKUP($B624,[1]queries!$A$2:$V$697,BH$1,FALSE)</f>
        <v>2</v>
      </c>
      <c r="BI624" s="3">
        <f>VLOOKUP($B624,[1]queries!$A$2:$V$697,BI$1,FALSE)</f>
        <v>0</v>
      </c>
      <c r="BJ624" s="3">
        <f>VLOOKUP($B624,[1]queries!$A$2:$V$697,BJ$1,FALSE)</f>
        <v>0</v>
      </c>
      <c r="BK624" s="3">
        <f>VLOOKUP($B624,[1]queries!$A$2:$V$697,BK$1,FALSE)</f>
        <v>1</v>
      </c>
      <c r="BL624" s="3">
        <f>VLOOKUP($B624,[1]queries!$A$2:$V$697,BL$1,FALSE)</f>
        <v>0</v>
      </c>
      <c r="BM624" s="3">
        <f>VLOOKUP($B624,[1]queries!$A$2:$V$697,BM$1,FALSE)</f>
        <v>0</v>
      </c>
      <c r="BN624" s="3">
        <f>VLOOKUP($B624,[1]queries!$A$2:$V$697,BN$1,FALSE)</f>
        <v>0</v>
      </c>
      <c r="BO624" s="3">
        <f>VLOOKUP($B624,[1]queries!$A$2:$V$697,BO$1,FALSE)</f>
        <v>0</v>
      </c>
      <c r="BP624" s="3">
        <f>VLOOKUP($B624,[1]queries!$A$2:$V$697,BP$1,FALSE)</f>
        <v>0</v>
      </c>
      <c r="BQ624" s="3" t="str">
        <f>VLOOKUP($B624,[1]queries!$A$2:$V$697,BQ$1,FALSE)</f>
        <v/>
      </c>
      <c r="BR624" s="3">
        <f>VLOOKUP($B624,[1]queries!$A$2:$V$697,BR$1,FALSE)</f>
        <v>3</v>
      </c>
    </row>
    <row r="625" spans="1:70" x14ac:dyDescent="0.2">
      <c r="A625" s="1">
        <v>624</v>
      </c>
      <c r="B625" t="s">
        <v>677</v>
      </c>
      <c r="C625">
        <v>0.39200000000000002</v>
      </c>
      <c r="D625">
        <v>0.39200000000000002</v>
      </c>
      <c r="E625">
        <v>1</v>
      </c>
      <c r="F625">
        <v>1</v>
      </c>
      <c r="G625">
        <v>0.56299999999999994</v>
      </c>
      <c r="H625">
        <v>0.56299999999999994</v>
      </c>
      <c r="I625">
        <v>0.38</v>
      </c>
      <c r="J625">
        <v>1</v>
      </c>
      <c r="K625">
        <v>1</v>
      </c>
      <c r="L625">
        <v>1</v>
      </c>
      <c r="M625">
        <v>7</v>
      </c>
      <c r="N625">
        <v>8056</v>
      </c>
      <c r="O625">
        <v>2718</v>
      </c>
      <c r="P625">
        <v>10774</v>
      </c>
      <c r="Q625">
        <v>68501</v>
      </c>
      <c r="R625">
        <v>0.88900000000000001</v>
      </c>
      <c r="S625">
        <v>0.88900000000000001</v>
      </c>
      <c r="T625">
        <v>0.8</v>
      </c>
      <c r="U625">
        <v>0.8</v>
      </c>
      <c r="V625">
        <v>0.84199999999999997</v>
      </c>
      <c r="W625">
        <v>0.84199999999999997</v>
      </c>
      <c r="X625">
        <v>0.89500000000000002</v>
      </c>
      <c r="Y625">
        <v>0.78900000000000003</v>
      </c>
      <c r="Z625">
        <v>0.78900000000000003</v>
      </c>
      <c r="AA625">
        <v>0.78900000000000003</v>
      </c>
      <c r="AB625">
        <v>2</v>
      </c>
      <c r="AC625">
        <v>921</v>
      </c>
      <c r="AD625">
        <v>962</v>
      </c>
      <c r="AE625">
        <v>1883</v>
      </c>
      <c r="AF625">
        <v>19735</v>
      </c>
      <c r="AG625">
        <v>0.94399999999999995</v>
      </c>
      <c r="AH625">
        <v>0.94399999999999995</v>
      </c>
      <c r="AI625">
        <v>0.85</v>
      </c>
      <c r="AJ625">
        <v>0.85</v>
      </c>
      <c r="AK625">
        <v>0.89500000000000002</v>
      </c>
      <c r="AL625">
        <v>0.89500000000000002</v>
      </c>
      <c r="AM625">
        <v>0.89500000000000002</v>
      </c>
      <c r="AN625">
        <v>0.84199999999999997</v>
      </c>
      <c r="AO625">
        <v>0.84199999999999997</v>
      </c>
      <c r="AP625">
        <v>0.84199999999999997</v>
      </c>
      <c r="AQ625">
        <v>3</v>
      </c>
      <c r="AR625">
        <v>936</v>
      </c>
      <c r="AS625">
        <v>339</v>
      </c>
      <c r="AT625">
        <v>1275</v>
      </c>
      <c r="AU625">
        <v>23690</v>
      </c>
      <c r="AV625">
        <f t="shared" si="28"/>
        <v>0.64766666666666672</v>
      </c>
      <c r="AW625">
        <f t="shared" si="29"/>
        <v>0.84200000000000008</v>
      </c>
      <c r="AX625">
        <f t="shared" si="30"/>
        <v>0.87733333333333341</v>
      </c>
      <c r="AY625" s="3" t="str">
        <f>VLOOKUP($B625,[1]queries!$A$2:$V$697,AY$1,FALSE)</f>
        <v>presidents</v>
      </c>
      <c r="AZ625" s="3" t="str">
        <f>VLOOKUP($B625,[1]queries!$A$2:$V$697,AZ$1,FALSE)</f>
        <v>SELECT DISTINCT p.name, p.party FROM target.world_presidents p WHERE p.country='United States' AND p.party='Republican'</v>
      </c>
      <c r="BA625" s="3" t="str">
        <f>VLOOKUP($B625,[1]queries!$A$2:$V$697,BA$1,FALSE)</f>
        <v>List the name and party of USA presidents where party is Republican</v>
      </c>
      <c r="BB625" s="3">
        <f>VLOOKUP($B625,[1]queries!$A$2:$V$697,BB$1,FALSE)</f>
        <v>19</v>
      </c>
      <c r="BC625" s="3">
        <f>VLOOKUP($B625,[1]queries!$A$2:$V$697,BC$1,FALSE)</f>
        <v>2</v>
      </c>
      <c r="BD625" s="3">
        <f>VLOOKUP($B625,[1]queries!$A$2:$V$697,BD$1,FALSE)</f>
        <v>0</v>
      </c>
      <c r="BE625" s="3">
        <f>VLOOKUP($B625,[1]queries!$A$2:$V$697,BE$1,FALSE)</f>
        <v>2</v>
      </c>
      <c r="BF625" s="3">
        <f>VLOOKUP($B625,[1]queries!$A$2:$V$697,BF$1,FALSE)</f>
        <v>1</v>
      </c>
      <c r="BG625" s="3">
        <f>VLOOKUP($B625,[1]queries!$A$2:$V$697,BG$1,FALSE)</f>
        <v>0</v>
      </c>
      <c r="BH625" s="3">
        <f>VLOOKUP($B625,[1]queries!$A$2:$V$697,BH$1,FALSE)</f>
        <v>2</v>
      </c>
      <c r="BI625" s="3">
        <f>VLOOKUP($B625,[1]queries!$A$2:$V$697,BI$1,FALSE)</f>
        <v>0</v>
      </c>
      <c r="BJ625" s="3">
        <f>VLOOKUP($B625,[1]queries!$A$2:$V$697,BJ$1,FALSE)</f>
        <v>0</v>
      </c>
      <c r="BK625" s="3">
        <f>VLOOKUP($B625,[1]queries!$A$2:$V$697,BK$1,FALSE)</f>
        <v>1</v>
      </c>
      <c r="BL625" s="3">
        <f>VLOOKUP($B625,[1]queries!$A$2:$V$697,BL$1,FALSE)</f>
        <v>0</v>
      </c>
      <c r="BM625" s="3">
        <f>VLOOKUP($B625,[1]queries!$A$2:$V$697,BM$1,FALSE)</f>
        <v>0</v>
      </c>
      <c r="BN625" s="3">
        <f>VLOOKUP($B625,[1]queries!$A$2:$V$697,BN$1,FALSE)</f>
        <v>0</v>
      </c>
      <c r="BO625" s="3">
        <f>VLOOKUP($B625,[1]queries!$A$2:$V$697,BO$1,FALSE)</f>
        <v>0</v>
      </c>
      <c r="BP625" s="3">
        <f>VLOOKUP($B625,[1]queries!$A$2:$V$697,BP$1,FALSE)</f>
        <v>0</v>
      </c>
      <c r="BQ625" s="3" t="str">
        <f>VLOOKUP($B625,[1]queries!$A$2:$V$697,BQ$1,FALSE)</f>
        <v/>
      </c>
      <c r="BR625" s="3" t="str">
        <f>VLOOKUP($B625,[1]queries!$A$2:$V$697,BR$1,FALSE)</f>
        <v/>
      </c>
    </row>
    <row r="626" spans="1:70" x14ac:dyDescent="0.2">
      <c r="A626" s="1">
        <v>625</v>
      </c>
      <c r="B626" t="s">
        <v>678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7</v>
      </c>
      <c r="N626">
        <v>8056</v>
      </c>
      <c r="O626">
        <v>2718</v>
      </c>
      <c r="P626">
        <v>10774</v>
      </c>
      <c r="Q626">
        <v>68501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5.6000000000000001E-2</v>
      </c>
      <c r="Y626">
        <v>0</v>
      </c>
      <c r="Z626">
        <v>0</v>
      </c>
      <c r="AA626">
        <v>0</v>
      </c>
      <c r="AB626">
        <v>2</v>
      </c>
      <c r="AC626">
        <v>950</v>
      </c>
      <c r="AD626">
        <v>1017</v>
      </c>
      <c r="AE626">
        <v>1967</v>
      </c>
      <c r="AF626">
        <v>21382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2</v>
      </c>
      <c r="AR626">
        <v>403</v>
      </c>
      <c r="AS626">
        <v>52</v>
      </c>
      <c r="AT626">
        <v>455</v>
      </c>
      <c r="AU626">
        <v>17476</v>
      </c>
      <c r="AV626">
        <f t="shared" si="28"/>
        <v>0.33333333333333331</v>
      </c>
      <c r="AW626">
        <f t="shared" si="29"/>
        <v>1.8666666666666668E-2</v>
      </c>
      <c r="AX626">
        <f t="shared" si="30"/>
        <v>0.66666666666666663</v>
      </c>
      <c r="AY626" s="3" t="str">
        <f>VLOOKUP($B626,[1]queries!$A$2:$V$697,AY$1,FALSE)</f>
        <v>presidents</v>
      </c>
      <c r="AZ626" s="3" t="str">
        <f>VLOOKUP($B626,[1]queries!$A$2:$V$697,AZ$1,FALSE)</f>
        <v>SELECT count(DISTINCT p.party) as party FROM target.world_presidents p WHERE p.country='United States' AND p.party='Republican'</v>
      </c>
      <c r="BA626" s="3" t="str">
        <f>VLOOKUP($B626,[1]queries!$A$2:$V$697,BA$1,FALSE)</f>
        <v>Count the number of US presidents where party is Republican</v>
      </c>
      <c r="BB626" s="3">
        <f>VLOOKUP($B626,[1]queries!$A$2:$V$697,BB$1,FALSE)</f>
        <v>1</v>
      </c>
      <c r="BC626" s="3">
        <f>VLOOKUP($B626,[1]queries!$A$2:$V$697,BC$1,FALSE)</f>
        <v>1</v>
      </c>
      <c r="BD626" s="3">
        <f>VLOOKUP($B626,[1]queries!$A$2:$V$697,BD$1,FALSE)</f>
        <v>1</v>
      </c>
      <c r="BE626" s="3">
        <f>VLOOKUP($B626,[1]queries!$A$2:$V$697,BE$1,FALSE)</f>
        <v>0</v>
      </c>
      <c r="BF626" s="3">
        <f>VLOOKUP($B626,[1]queries!$A$2:$V$697,BF$1,FALSE)</f>
        <v>1</v>
      </c>
      <c r="BG626" s="3">
        <f>VLOOKUP($B626,[1]queries!$A$2:$V$697,BG$1,FALSE)</f>
        <v>0</v>
      </c>
      <c r="BH626" s="3">
        <f>VLOOKUP($B626,[1]queries!$A$2:$V$697,BH$1,FALSE)</f>
        <v>2</v>
      </c>
      <c r="BI626" s="3">
        <f>VLOOKUP($B626,[1]queries!$A$2:$V$697,BI$1,FALSE)</f>
        <v>1</v>
      </c>
      <c r="BJ626" s="3">
        <f>VLOOKUP($B626,[1]queries!$A$2:$V$697,BJ$1,FALSE)</f>
        <v>0</v>
      </c>
      <c r="BK626" s="3">
        <f>VLOOKUP($B626,[1]queries!$A$2:$V$697,BK$1,FALSE)</f>
        <v>1</v>
      </c>
      <c r="BL626" s="3">
        <f>VLOOKUP($B626,[1]queries!$A$2:$V$697,BL$1,FALSE)</f>
        <v>0</v>
      </c>
      <c r="BM626" s="3">
        <f>VLOOKUP($B626,[1]queries!$A$2:$V$697,BM$1,FALSE)</f>
        <v>0</v>
      </c>
      <c r="BN626" s="3">
        <f>VLOOKUP($B626,[1]queries!$A$2:$V$697,BN$1,FALSE)</f>
        <v>0</v>
      </c>
      <c r="BO626" s="3">
        <f>VLOOKUP($B626,[1]queries!$A$2:$V$697,BO$1,FALSE)</f>
        <v>0</v>
      </c>
      <c r="BP626" s="3">
        <f>VLOOKUP($B626,[1]queries!$A$2:$V$697,BP$1,FALSE)</f>
        <v>0</v>
      </c>
      <c r="BQ626" s="3" t="str">
        <f>VLOOKUP($B626,[1]queries!$A$2:$V$697,BQ$1,FALSE)</f>
        <v/>
      </c>
      <c r="BR626" s="3" t="str">
        <f>VLOOKUP($B626,[1]queries!$A$2:$V$697,BR$1,FALSE)</f>
        <v/>
      </c>
    </row>
    <row r="627" spans="1:70" x14ac:dyDescent="0.2">
      <c r="A627" s="1">
        <v>626</v>
      </c>
      <c r="B627" t="s">
        <v>679</v>
      </c>
      <c r="C627">
        <v>0.93700000000000006</v>
      </c>
      <c r="D627">
        <v>0.94399999999999995</v>
      </c>
      <c r="E627">
        <v>0.94399999999999995</v>
      </c>
      <c r="F627">
        <v>0.95799999999999996</v>
      </c>
      <c r="G627">
        <v>0.94</v>
      </c>
      <c r="H627">
        <v>0.95099999999999996</v>
      </c>
      <c r="I627">
        <v>1</v>
      </c>
      <c r="J627">
        <v>0.73899999999999999</v>
      </c>
      <c r="K627">
        <v>0.82599999999999996</v>
      </c>
      <c r="L627">
        <v>0.82599999999999996</v>
      </c>
      <c r="M627">
        <v>2</v>
      </c>
      <c r="N627">
        <v>1989</v>
      </c>
      <c r="O627">
        <v>2614</v>
      </c>
      <c r="P627">
        <v>4603</v>
      </c>
      <c r="Q627">
        <v>37841</v>
      </c>
      <c r="R627">
        <v>0.93700000000000006</v>
      </c>
      <c r="S627">
        <v>0.94399999999999995</v>
      </c>
      <c r="T627">
        <v>0.94399999999999995</v>
      </c>
      <c r="U627">
        <v>0.95799999999999996</v>
      </c>
      <c r="V627">
        <v>0.94</v>
      </c>
      <c r="W627">
        <v>0.95099999999999996</v>
      </c>
      <c r="X627">
        <v>1</v>
      </c>
      <c r="Y627">
        <v>0</v>
      </c>
      <c r="Z627">
        <v>0</v>
      </c>
      <c r="AA627">
        <v>0.82599999999999996</v>
      </c>
      <c r="AB627">
        <v>2</v>
      </c>
      <c r="AC627">
        <v>1910</v>
      </c>
      <c r="AD627">
        <v>2568</v>
      </c>
      <c r="AE627">
        <v>4478</v>
      </c>
      <c r="AF627">
        <v>31391</v>
      </c>
      <c r="AG627">
        <v>0.93700000000000006</v>
      </c>
      <c r="AH627">
        <v>0.94399999999999995</v>
      </c>
      <c r="AI627">
        <v>0.94399999999999995</v>
      </c>
      <c r="AJ627">
        <v>0.95799999999999996</v>
      </c>
      <c r="AK627">
        <v>0.94</v>
      </c>
      <c r="AL627">
        <v>0.95099999999999996</v>
      </c>
      <c r="AM627">
        <v>1</v>
      </c>
      <c r="AN627">
        <v>0.73899999999999999</v>
      </c>
      <c r="AO627">
        <v>0.82599999999999996</v>
      </c>
      <c r="AP627">
        <v>0.82599999999999996</v>
      </c>
      <c r="AQ627">
        <v>2</v>
      </c>
      <c r="AR627">
        <v>1748</v>
      </c>
      <c r="AS627">
        <v>2246</v>
      </c>
      <c r="AT627">
        <v>3994</v>
      </c>
      <c r="AU627">
        <v>29157</v>
      </c>
      <c r="AV627">
        <f t="shared" si="28"/>
        <v>0.92566666666666675</v>
      </c>
      <c r="AW627">
        <f t="shared" si="29"/>
        <v>0.92566666666666675</v>
      </c>
      <c r="AX627">
        <f t="shared" si="30"/>
        <v>0.92566666666666675</v>
      </c>
      <c r="AY627" s="3" t="str">
        <f>VLOOKUP($B627,[1]queries!$A$2:$V$697,AY$1,FALSE)</f>
        <v>presidents</v>
      </c>
      <c r="AZ627" s="3" t="str">
        <f>VLOOKUP($B627,[1]queries!$A$2:$V$697,AZ$1,FALSE)</f>
        <v>SELECT p.name, p.start_year, p.end_year, p.cardinal_number, p.party FROM target.world_presidents p WHERE p.country='United States'</v>
      </c>
      <c r="BA627" s="3" t="str">
        <f>VLOOKUP($B627,[1]queries!$A$2:$V$697,BA$1,FALSE)</f>
        <v>List the name, the start year, the end year, the number of president and the party of USA presidents</v>
      </c>
      <c r="BB627" s="3">
        <f>VLOOKUP($B627,[1]queries!$A$2:$V$697,BB$1,FALSE)</f>
        <v>46</v>
      </c>
      <c r="BC627" s="3">
        <f>VLOOKUP($B627,[1]queries!$A$2:$V$697,BC$1,FALSE)</f>
        <v>5</v>
      </c>
      <c r="BD627" s="3">
        <f>VLOOKUP($B627,[1]queries!$A$2:$V$697,BD$1,FALSE)</f>
        <v>2</v>
      </c>
      <c r="BE627" s="3">
        <f>VLOOKUP($B627,[1]queries!$A$2:$V$697,BE$1,FALSE)</f>
        <v>3</v>
      </c>
      <c r="BF627" s="3">
        <f>VLOOKUP($B627,[1]queries!$A$2:$V$697,BF$1,FALSE)</f>
        <v>1</v>
      </c>
      <c r="BG627" s="3">
        <f>VLOOKUP($B627,[1]queries!$A$2:$V$697,BG$1,FALSE)</f>
        <v>0</v>
      </c>
      <c r="BH627" s="3">
        <f>VLOOKUP($B627,[1]queries!$A$2:$V$697,BH$1,FALSE)</f>
        <v>1</v>
      </c>
      <c r="BI627" s="3">
        <f>VLOOKUP($B627,[1]queries!$A$2:$V$697,BI$1,FALSE)</f>
        <v>0</v>
      </c>
      <c r="BJ627" s="3">
        <f>VLOOKUP($B627,[1]queries!$A$2:$V$697,BJ$1,FALSE)</f>
        <v>0</v>
      </c>
      <c r="BK627" s="3">
        <f>VLOOKUP($B627,[1]queries!$A$2:$V$697,BK$1,FALSE)</f>
        <v>0</v>
      </c>
      <c r="BL627" s="3">
        <f>VLOOKUP($B627,[1]queries!$A$2:$V$697,BL$1,FALSE)</f>
        <v>0</v>
      </c>
      <c r="BM627" s="3">
        <f>VLOOKUP($B627,[1]queries!$A$2:$V$697,BM$1,FALSE)</f>
        <v>0</v>
      </c>
      <c r="BN627" s="3">
        <f>VLOOKUP($B627,[1]queries!$A$2:$V$697,BN$1,FALSE)</f>
        <v>0</v>
      </c>
      <c r="BO627" s="3">
        <f>VLOOKUP($B627,[1]queries!$A$2:$V$697,BO$1,FALSE)</f>
        <v>0</v>
      </c>
      <c r="BP627" s="3">
        <f>VLOOKUP($B627,[1]queries!$A$2:$V$697,BP$1,FALSE)</f>
        <v>0</v>
      </c>
      <c r="BQ627" s="3">
        <f>VLOOKUP($B627,[1]queries!$A$2:$V$697,BQ$1,FALSE)</f>
        <v>5</v>
      </c>
      <c r="BR627" s="3" t="str">
        <f>VLOOKUP($B627,[1]queries!$A$2:$V$697,BR$1,FALSE)</f>
        <v/>
      </c>
    </row>
    <row r="628" spans="1:70" x14ac:dyDescent="0.2">
      <c r="A628" s="1">
        <v>627</v>
      </c>
      <c r="B628" t="s">
        <v>680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3</v>
      </c>
      <c r="N628">
        <v>1347</v>
      </c>
      <c r="O628">
        <v>868</v>
      </c>
      <c r="P628">
        <v>2215</v>
      </c>
      <c r="Q628">
        <v>26165</v>
      </c>
      <c r="R628">
        <v>0.16700000000000001</v>
      </c>
      <c r="S628">
        <v>0.16700000000000001</v>
      </c>
      <c r="T628">
        <v>0.5</v>
      </c>
      <c r="U628">
        <v>0.5</v>
      </c>
      <c r="V628">
        <v>0.25</v>
      </c>
      <c r="W628">
        <v>0.25</v>
      </c>
      <c r="X628">
        <v>1.9E-2</v>
      </c>
      <c r="Y628">
        <v>0</v>
      </c>
      <c r="Z628">
        <v>0</v>
      </c>
      <c r="AA628">
        <v>0</v>
      </c>
      <c r="AB628">
        <v>4</v>
      </c>
      <c r="AC628">
        <v>5572</v>
      </c>
      <c r="AD628">
        <v>2660</v>
      </c>
      <c r="AE628">
        <v>8232</v>
      </c>
      <c r="AF628">
        <v>46315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2</v>
      </c>
      <c r="AR628">
        <v>413</v>
      </c>
      <c r="AS628">
        <v>83</v>
      </c>
      <c r="AT628">
        <v>496</v>
      </c>
      <c r="AU628">
        <v>15523</v>
      </c>
      <c r="AV628">
        <f t="shared" si="28"/>
        <v>1</v>
      </c>
      <c r="AW628">
        <f t="shared" si="29"/>
        <v>8.9666666666666672E-2</v>
      </c>
      <c r="AX628">
        <f t="shared" si="30"/>
        <v>0.33333333333333331</v>
      </c>
      <c r="AY628" s="3" t="str">
        <f>VLOOKUP($B628,[1]queries!$A$2:$V$697,AY$1,FALSE)</f>
        <v>presidents</v>
      </c>
      <c r="AZ628" s="3" t="str">
        <f>VLOOKUP($B628,[1]queries!$A$2:$V$697,AZ$1,FALSE)</f>
        <v>SELECT p.party, count(p.party) num FROM target.world_presidents p WHERE p.country='United States' group by p.party order by num desc limit 1</v>
      </c>
      <c r="BA628" s="3" t="str">
        <f>VLOOKUP($B628,[1]queries!$A$2:$V$697,BA$1,FALSE)</f>
        <v>List the party name and the number of presidents of the party with more USA presidents</v>
      </c>
      <c r="BB628" s="3">
        <f>VLOOKUP($B628,[1]queries!$A$2:$V$697,BB$1,FALSE)</f>
        <v>1</v>
      </c>
      <c r="BC628" s="3">
        <f>VLOOKUP($B628,[1]queries!$A$2:$V$697,BC$1,FALSE)</f>
        <v>2</v>
      </c>
      <c r="BD628" s="3">
        <f>VLOOKUP($B628,[1]queries!$A$2:$V$697,BD$1,FALSE)</f>
        <v>1</v>
      </c>
      <c r="BE628" s="3">
        <f>VLOOKUP($B628,[1]queries!$A$2:$V$697,BE$1,FALSE)</f>
        <v>1</v>
      </c>
      <c r="BF628" s="3">
        <f>VLOOKUP($B628,[1]queries!$A$2:$V$697,BF$1,FALSE)</f>
        <v>1</v>
      </c>
      <c r="BG628" s="3">
        <f>VLOOKUP($B628,[1]queries!$A$2:$V$697,BG$1,FALSE)</f>
        <v>0</v>
      </c>
      <c r="BH628" s="3">
        <f>VLOOKUP($B628,[1]queries!$A$2:$V$697,BH$1,FALSE)</f>
        <v>1</v>
      </c>
      <c r="BI628" s="3">
        <f>VLOOKUP($B628,[1]queries!$A$2:$V$697,BI$1,FALSE)</f>
        <v>1</v>
      </c>
      <c r="BJ628" s="3">
        <f>VLOOKUP($B628,[1]queries!$A$2:$V$697,BJ$1,FALSE)</f>
        <v>0</v>
      </c>
      <c r="BK628" s="3">
        <f>VLOOKUP($B628,[1]queries!$A$2:$V$697,BK$1,FALSE)</f>
        <v>0</v>
      </c>
      <c r="BL628" s="3">
        <f>VLOOKUP($B628,[1]queries!$A$2:$V$697,BL$1,FALSE)</f>
        <v>1</v>
      </c>
      <c r="BM628" s="3">
        <f>VLOOKUP($B628,[1]queries!$A$2:$V$697,BM$1,FALSE)</f>
        <v>1</v>
      </c>
      <c r="BN628" s="3">
        <f>VLOOKUP($B628,[1]queries!$A$2:$V$697,BN$1,FALSE)</f>
        <v>1</v>
      </c>
      <c r="BO628" s="3">
        <f>VLOOKUP($B628,[1]queries!$A$2:$V$697,BO$1,FALSE)</f>
        <v>0</v>
      </c>
      <c r="BP628" s="3">
        <f>VLOOKUP($B628,[1]queries!$A$2:$V$697,BP$1,FALSE)</f>
        <v>0</v>
      </c>
      <c r="BQ628" s="3">
        <f>VLOOKUP($B628,[1]queries!$A$2:$V$697,BQ$1,FALSE)</f>
        <v>2</v>
      </c>
      <c r="BR628" s="3" t="str">
        <f>VLOOKUP($B628,[1]queries!$A$2:$V$697,BR$1,FALSE)</f>
        <v/>
      </c>
    </row>
    <row r="629" spans="1:70" x14ac:dyDescent="0.2">
      <c r="A629" s="1">
        <v>628</v>
      </c>
      <c r="B629" t="s">
        <v>681</v>
      </c>
      <c r="C629">
        <v>0.52400000000000002</v>
      </c>
      <c r="D629">
        <v>0.52400000000000002</v>
      </c>
      <c r="E629">
        <v>0.55000000000000004</v>
      </c>
      <c r="F629">
        <v>0.55000000000000004</v>
      </c>
      <c r="G629">
        <v>0.53700000000000003</v>
      </c>
      <c r="H629">
        <v>0.53700000000000003</v>
      </c>
      <c r="I629">
        <v>1</v>
      </c>
      <c r="J629">
        <v>0</v>
      </c>
      <c r="K629">
        <v>0</v>
      </c>
      <c r="L629">
        <v>0</v>
      </c>
      <c r="M629">
        <v>2</v>
      </c>
      <c r="N629">
        <v>795</v>
      </c>
      <c r="O629">
        <v>783</v>
      </c>
      <c r="P629">
        <v>1578</v>
      </c>
      <c r="Q629">
        <v>22534</v>
      </c>
      <c r="R629">
        <v>0.52400000000000002</v>
      </c>
      <c r="S629">
        <v>0.52400000000000002</v>
      </c>
      <c r="T629">
        <v>0.55000000000000004</v>
      </c>
      <c r="U629">
        <v>0.55000000000000004</v>
      </c>
      <c r="V629">
        <v>0.53700000000000003</v>
      </c>
      <c r="W629">
        <v>0.53700000000000003</v>
      </c>
      <c r="X629">
        <v>1</v>
      </c>
      <c r="Y629">
        <v>0</v>
      </c>
      <c r="Z629">
        <v>0</v>
      </c>
      <c r="AA629">
        <v>0</v>
      </c>
      <c r="AB629">
        <v>2</v>
      </c>
      <c r="AC629">
        <v>773</v>
      </c>
      <c r="AD629">
        <v>460</v>
      </c>
      <c r="AE629">
        <v>1233</v>
      </c>
      <c r="AF629">
        <v>19865</v>
      </c>
      <c r="AG629">
        <v>0.52400000000000002</v>
      </c>
      <c r="AH629">
        <v>0.52400000000000002</v>
      </c>
      <c r="AI629">
        <v>0.55000000000000004</v>
      </c>
      <c r="AJ629">
        <v>0.55000000000000004</v>
      </c>
      <c r="AK629">
        <v>0.53700000000000003</v>
      </c>
      <c r="AL629">
        <v>0.53700000000000003</v>
      </c>
      <c r="AM629">
        <v>1</v>
      </c>
      <c r="AN629">
        <v>0</v>
      </c>
      <c r="AO629">
        <v>0</v>
      </c>
      <c r="AP629">
        <v>0</v>
      </c>
      <c r="AQ629">
        <v>2</v>
      </c>
      <c r="AR629">
        <v>769</v>
      </c>
      <c r="AS629">
        <v>783</v>
      </c>
      <c r="AT629">
        <v>1552</v>
      </c>
      <c r="AU629">
        <v>27977</v>
      </c>
      <c r="AV629">
        <f t="shared" si="28"/>
        <v>0.51233333333333331</v>
      </c>
      <c r="AW629">
        <f t="shared" si="29"/>
        <v>0.51233333333333331</v>
      </c>
      <c r="AX629">
        <f t="shared" si="30"/>
        <v>0.51233333333333331</v>
      </c>
      <c r="AY629" s="3" t="str">
        <f>VLOOKUP($B629,[1]queries!$A$2:$V$697,AY$1,FALSE)</f>
        <v>nobel_prize</v>
      </c>
      <c r="AZ629" s="3" t="str">
        <f>VLOOKUP($B629,[1]queries!$A$2:$V$697,AZ$1,FALSE)</f>
        <v>SELECT nobel_prize_laureate, nobel_prize, nobel_prize_year, nationality, birth_year FROM nobel_prize WHERE nobel_prize = 'Nobel Prize in Chemistry' AND nobel_prize_year &gt;= 2020</v>
      </c>
      <c r="BA629" s="3" t="str">
        <f>VLOOKUP($B629,[1]queries!$A$2:$V$697,BA$1,FALSE)</f>
        <v>List the nobel_prize_laureate, nobel_prize, nobel_prize_year, nationality and birth_year of nobel_prizes WHERE nobel_prize is equal to Nobel Prize in Chemistry and nobel_prize_year is greater or equal than 2020</v>
      </c>
      <c r="BB629" s="3">
        <f>VLOOKUP($B629,[1]queries!$A$2:$V$697,BB$1,FALSE)</f>
        <v>7</v>
      </c>
      <c r="BC629" s="3">
        <f>VLOOKUP($B629,[1]queries!$A$2:$V$697,BC$1,FALSE)</f>
        <v>5</v>
      </c>
      <c r="BD629" s="3">
        <f>VLOOKUP($B629,[1]queries!$A$2:$V$697,BD$1,FALSE)</f>
        <v>2</v>
      </c>
      <c r="BE629" s="3">
        <f>VLOOKUP($B629,[1]queries!$A$2:$V$697,BE$1,FALSE)</f>
        <v>3</v>
      </c>
      <c r="BF629" s="3">
        <f>VLOOKUP($B629,[1]queries!$A$2:$V$697,BF$1,FALSE)</f>
        <v>1</v>
      </c>
      <c r="BG629" s="3">
        <f>VLOOKUP($B629,[1]queries!$A$2:$V$697,BG$1,FALSE)</f>
        <v>1</v>
      </c>
      <c r="BH629" s="3">
        <f>VLOOKUP($B629,[1]queries!$A$2:$V$697,BH$1,FALSE)</f>
        <v>1</v>
      </c>
      <c r="BI629" s="3">
        <f>VLOOKUP($B629,[1]queries!$A$2:$V$697,BI$1,FALSE)</f>
        <v>0</v>
      </c>
      <c r="BJ629" s="3">
        <f>VLOOKUP($B629,[1]queries!$A$2:$V$697,BJ$1,FALSE)</f>
        <v>0</v>
      </c>
      <c r="BK629" s="3">
        <f>VLOOKUP($B629,[1]queries!$A$2:$V$697,BK$1,FALSE)</f>
        <v>0</v>
      </c>
      <c r="BL629" s="3">
        <f>VLOOKUP($B629,[1]queries!$A$2:$V$697,BL$1,FALSE)</f>
        <v>0</v>
      </c>
      <c r="BM629" s="3">
        <f>VLOOKUP($B629,[1]queries!$A$2:$V$697,BM$1,FALSE)</f>
        <v>0</v>
      </c>
      <c r="BN629" s="3">
        <f>VLOOKUP($B629,[1]queries!$A$2:$V$697,BN$1,FALSE)</f>
        <v>0</v>
      </c>
      <c r="BO629" s="3">
        <f>VLOOKUP($B629,[1]queries!$A$2:$V$697,BO$1,FALSE)</f>
        <v>0</v>
      </c>
      <c r="BP629" s="3">
        <f>VLOOKUP($B629,[1]queries!$A$2:$V$697,BP$1,FALSE)</f>
        <v>0</v>
      </c>
      <c r="BQ629" s="3">
        <f>VLOOKUP($B629,[1]queries!$A$2:$V$697,BQ$1,FALSE)</f>
        <v>5</v>
      </c>
      <c r="BR629" s="3">
        <f>VLOOKUP($B629,[1]queries!$A$2:$V$697,BR$1,FALSE)</f>
        <v>2</v>
      </c>
    </row>
    <row r="630" spans="1:70" x14ac:dyDescent="0.2">
      <c r="A630" s="1">
        <v>629</v>
      </c>
      <c r="B630" t="s">
        <v>682</v>
      </c>
      <c r="C630">
        <v>0.625</v>
      </c>
      <c r="D630">
        <v>0.625</v>
      </c>
      <c r="E630">
        <v>0.625</v>
      </c>
      <c r="F630">
        <v>0.625</v>
      </c>
      <c r="G630">
        <v>0.625</v>
      </c>
      <c r="H630">
        <v>0.625</v>
      </c>
      <c r="I630">
        <v>1</v>
      </c>
      <c r="J630">
        <v>0</v>
      </c>
      <c r="K630">
        <v>0</v>
      </c>
      <c r="L630">
        <v>0</v>
      </c>
      <c r="M630">
        <v>2</v>
      </c>
      <c r="N630">
        <v>566</v>
      </c>
      <c r="O630">
        <v>229</v>
      </c>
      <c r="P630">
        <v>795</v>
      </c>
      <c r="Q630">
        <v>17238</v>
      </c>
      <c r="R630">
        <v>0.625</v>
      </c>
      <c r="S630">
        <v>0.625</v>
      </c>
      <c r="T630">
        <v>0.625</v>
      </c>
      <c r="U630">
        <v>0.625</v>
      </c>
      <c r="V630">
        <v>0.625</v>
      </c>
      <c r="W630">
        <v>0.625</v>
      </c>
      <c r="X630">
        <v>1</v>
      </c>
      <c r="Y630">
        <v>0</v>
      </c>
      <c r="Z630">
        <v>0</v>
      </c>
      <c r="AA630">
        <v>0</v>
      </c>
      <c r="AB630">
        <v>2</v>
      </c>
      <c r="AC630">
        <v>539</v>
      </c>
      <c r="AD630">
        <v>228</v>
      </c>
      <c r="AE630">
        <v>767</v>
      </c>
      <c r="AF630">
        <v>20230</v>
      </c>
      <c r="AG630">
        <v>0.625</v>
      </c>
      <c r="AH630">
        <v>0.625</v>
      </c>
      <c r="AI630">
        <v>0.625</v>
      </c>
      <c r="AJ630">
        <v>0.625</v>
      </c>
      <c r="AK630">
        <v>0.625</v>
      </c>
      <c r="AL630">
        <v>0.625</v>
      </c>
      <c r="AM630">
        <v>1</v>
      </c>
      <c r="AN630">
        <v>0</v>
      </c>
      <c r="AO630">
        <v>0</v>
      </c>
      <c r="AP630">
        <v>0</v>
      </c>
      <c r="AQ630">
        <v>2</v>
      </c>
      <c r="AR630">
        <v>539</v>
      </c>
      <c r="AS630">
        <v>228</v>
      </c>
      <c r="AT630">
        <v>767</v>
      </c>
      <c r="AU630">
        <v>17602</v>
      </c>
      <c r="AV630">
        <f t="shared" si="28"/>
        <v>0.54166666666666663</v>
      </c>
      <c r="AW630">
        <f t="shared" si="29"/>
        <v>0.54166666666666663</v>
      </c>
      <c r="AX630">
        <f t="shared" si="30"/>
        <v>0.54166666666666663</v>
      </c>
      <c r="AY630" s="3" t="str">
        <f>VLOOKUP($B630,[1]queries!$A$2:$V$697,AY$1,FALSE)</f>
        <v>nobel_prize</v>
      </c>
      <c r="AZ630" s="3" t="str">
        <f>VLOOKUP($B630,[1]queries!$A$2:$V$697,AZ$1,FALSE)</f>
        <v>SELECT nobel_prize_laureate, nobel_prize, nobel_prize_year, nationality, birth_year FROM nobel_prize WHERE nobel_prize = 'Nobel Prize in Chemistry' AND nobel_prize_year = 2020</v>
      </c>
      <c r="BA630" s="3" t="str">
        <f>VLOOKUP($B630,[1]queries!$A$2:$V$697,BA$1,FALSE)</f>
        <v>List the nobel_prize_laureate, nobel_prize, nobel_prize_year, nationality and birth_year of nobel_prizes WHERE nobel_prize is equal to Nobel Prize in Chemistry and nobel_prize_year is equal to 2020</v>
      </c>
      <c r="BB630" s="3">
        <f>VLOOKUP($B630,[1]queries!$A$2:$V$697,BB$1,FALSE)</f>
        <v>2</v>
      </c>
      <c r="BC630" s="3">
        <f>VLOOKUP($B630,[1]queries!$A$2:$V$697,BC$1,FALSE)</f>
        <v>5</v>
      </c>
      <c r="BD630" s="3">
        <f>VLOOKUP($B630,[1]queries!$A$2:$V$697,BD$1,FALSE)</f>
        <v>2</v>
      </c>
      <c r="BE630" s="3">
        <f>VLOOKUP($B630,[1]queries!$A$2:$V$697,BE$1,FALSE)</f>
        <v>3</v>
      </c>
      <c r="BF630" s="3">
        <f>VLOOKUP($B630,[1]queries!$A$2:$V$697,BF$1,FALSE)</f>
        <v>1</v>
      </c>
      <c r="BG630" s="3">
        <f>VLOOKUP($B630,[1]queries!$A$2:$V$697,BG$1,FALSE)</f>
        <v>1</v>
      </c>
      <c r="BH630" s="3">
        <f>VLOOKUP($B630,[1]queries!$A$2:$V$697,BH$1,FALSE)</f>
        <v>1</v>
      </c>
      <c r="BI630" s="3">
        <f>VLOOKUP($B630,[1]queries!$A$2:$V$697,BI$1,FALSE)</f>
        <v>0</v>
      </c>
      <c r="BJ630" s="3">
        <f>VLOOKUP($B630,[1]queries!$A$2:$V$697,BJ$1,FALSE)</f>
        <v>0</v>
      </c>
      <c r="BK630" s="3">
        <f>VLOOKUP($B630,[1]queries!$A$2:$V$697,BK$1,FALSE)</f>
        <v>0</v>
      </c>
      <c r="BL630" s="3">
        <f>VLOOKUP($B630,[1]queries!$A$2:$V$697,BL$1,FALSE)</f>
        <v>0</v>
      </c>
      <c r="BM630" s="3">
        <f>VLOOKUP($B630,[1]queries!$A$2:$V$697,BM$1,FALSE)</f>
        <v>0</v>
      </c>
      <c r="BN630" s="3">
        <f>VLOOKUP($B630,[1]queries!$A$2:$V$697,BN$1,FALSE)</f>
        <v>0</v>
      </c>
      <c r="BO630" s="3">
        <f>VLOOKUP($B630,[1]queries!$A$2:$V$697,BO$1,FALSE)</f>
        <v>0</v>
      </c>
      <c r="BP630" s="3">
        <f>VLOOKUP($B630,[1]queries!$A$2:$V$697,BP$1,FALSE)</f>
        <v>0</v>
      </c>
      <c r="BQ630" s="3">
        <f>VLOOKUP($B630,[1]queries!$A$2:$V$697,BQ$1,FALSE)</f>
        <v>5</v>
      </c>
      <c r="BR630" s="3">
        <f>VLOOKUP($B630,[1]queries!$A$2:$V$697,BR$1,FALSE)</f>
        <v>2</v>
      </c>
    </row>
    <row r="631" spans="1:70" x14ac:dyDescent="0.2">
      <c r="A631" s="1">
        <v>630</v>
      </c>
      <c r="B631" t="s">
        <v>683</v>
      </c>
      <c r="R631">
        <v>4.2999999999999997E-2</v>
      </c>
      <c r="S631">
        <v>4.2999999999999997E-2</v>
      </c>
      <c r="T631">
        <v>1</v>
      </c>
      <c r="U631">
        <v>1</v>
      </c>
      <c r="V631">
        <v>8.3000000000000004E-2</v>
      </c>
      <c r="W631">
        <v>8.3000000000000004E-2</v>
      </c>
      <c r="X631">
        <v>4.2999999999999997E-2</v>
      </c>
      <c r="Y631">
        <v>1</v>
      </c>
      <c r="Z631">
        <v>1</v>
      </c>
      <c r="AA631">
        <v>1</v>
      </c>
      <c r="AB631">
        <v>6</v>
      </c>
      <c r="AC631">
        <v>3974</v>
      </c>
      <c r="AD631">
        <v>1469</v>
      </c>
      <c r="AE631">
        <v>5443</v>
      </c>
      <c r="AF631">
        <v>12386</v>
      </c>
      <c r="AG631">
        <v>0.16700000000000001</v>
      </c>
      <c r="AH631">
        <v>0.16700000000000001</v>
      </c>
      <c r="AI631">
        <v>1</v>
      </c>
      <c r="AJ631">
        <v>1</v>
      </c>
      <c r="AK631">
        <v>0.28599999999999998</v>
      </c>
      <c r="AL631">
        <v>0.28599999999999998</v>
      </c>
      <c r="AM631">
        <v>0.16700000000000001</v>
      </c>
      <c r="AN631">
        <v>1</v>
      </c>
      <c r="AO631">
        <v>1</v>
      </c>
      <c r="AP631">
        <v>1</v>
      </c>
      <c r="AQ631">
        <v>3</v>
      </c>
      <c r="AR631">
        <v>909</v>
      </c>
      <c r="AS631">
        <v>267</v>
      </c>
      <c r="AT631">
        <v>1176</v>
      </c>
      <c r="AU631">
        <v>4165</v>
      </c>
      <c r="AV631" t="str">
        <f t="shared" si="28"/>
        <v/>
      </c>
      <c r="AW631">
        <f t="shared" si="29"/>
        <v>0.3753333333333333</v>
      </c>
      <c r="AX631">
        <f t="shared" si="30"/>
        <v>0.48433333333333328</v>
      </c>
      <c r="AY631" s="3" t="str">
        <f>VLOOKUP($B631,[1]queries!$A$2:$V$697,AY$1,FALSE)</f>
        <v>geo</v>
      </c>
      <c r="AZ631" s="3" t="str">
        <f>VLOOKUP($B631,[1]queries!$A$2:$V$697,AZ$1,FALSE)</f>
        <v>SELECT river_name FROM usa_river WHERE length_in_km = (SELECT MAX (length_in_km) FROM usa_river WHERE usa_state_traversed = 'texas') AND usa_state_traversed = 'texas';</v>
      </c>
      <c r="BA631" s="3" t="str">
        <f>VLOOKUP($B631,[1]queries!$A$2:$V$697,BA$1,FALSE)</f>
        <v>what is the longest river flowing through texas</v>
      </c>
      <c r="BB631" s="3">
        <f>VLOOKUP($B631,[1]queries!$A$2:$V$697,BB$1,FALSE)</f>
        <v>1</v>
      </c>
      <c r="BC631" s="3">
        <f>VLOOKUP($B631,[1]queries!$A$2:$V$697,BC$1,FALSE)</f>
        <v>1</v>
      </c>
      <c r="BD631" s="3">
        <f>VLOOKUP($B631,[1]queries!$A$2:$V$697,BD$1,FALSE)</f>
        <v>0</v>
      </c>
      <c r="BE631" s="3">
        <f>VLOOKUP($B631,[1]queries!$A$2:$V$697,BE$1,FALSE)</f>
        <v>1</v>
      </c>
      <c r="BF631" s="3">
        <f>VLOOKUP($B631,[1]queries!$A$2:$V$697,BF$1,FALSE)</f>
        <v>2</v>
      </c>
      <c r="BG631" s="3">
        <f>VLOOKUP($B631,[1]queries!$A$2:$V$697,BG$1,FALSE)</f>
        <v>1</v>
      </c>
      <c r="BH631" s="3">
        <f>VLOOKUP($B631,[1]queries!$A$2:$V$697,BH$1,FALSE)</f>
        <v>2</v>
      </c>
      <c r="BI631" s="3">
        <f>VLOOKUP($B631,[1]queries!$A$2:$V$697,BI$1,FALSE)</f>
        <v>1</v>
      </c>
      <c r="BJ631" s="3">
        <f>VLOOKUP($B631,[1]queries!$A$2:$V$697,BJ$1,FALSE)</f>
        <v>0</v>
      </c>
      <c r="BK631" s="3">
        <f>VLOOKUP($B631,[1]queries!$A$2:$V$697,BK$1,FALSE)</f>
        <v>0</v>
      </c>
      <c r="BL631" s="3">
        <f>VLOOKUP($B631,[1]queries!$A$2:$V$697,BL$1,FALSE)</f>
        <v>0</v>
      </c>
      <c r="BM631" s="3">
        <f>VLOOKUP($B631,[1]queries!$A$2:$V$697,BM$1,FALSE)</f>
        <v>0</v>
      </c>
      <c r="BN631" s="3">
        <f>VLOOKUP($B631,[1]queries!$A$2:$V$697,BN$1,FALSE)</f>
        <v>0</v>
      </c>
      <c r="BO631" s="3">
        <f>VLOOKUP($B631,[1]queries!$A$2:$V$697,BO$1,FALSE)</f>
        <v>1</v>
      </c>
      <c r="BP631" s="3">
        <f>VLOOKUP($B631,[1]queries!$A$2:$V$697,BP$1,FALSE)</f>
        <v>0</v>
      </c>
      <c r="BQ631" s="3" t="str">
        <f>VLOOKUP($B631,[1]queries!$A$2:$V$697,BQ$1,FALSE)</f>
        <v/>
      </c>
      <c r="BR631" s="3">
        <f>VLOOKUP($B631,[1]queries!$A$2:$V$697,BR$1,FALSE)</f>
        <v>3</v>
      </c>
    </row>
    <row r="632" spans="1:70" x14ac:dyDescent="0.2">
      <c r="A632" s="1">
        <v>631</v>
      </c>
      <c r="B632" t="s">
        <v>684</v>
      </c>
      <c r="C632">
        <v>0.75</v>
      </c>
      <c r="D632">
        <v>0.84399999999999997</v>
      </c>
      <c r="E632">
        <v>0.85699999999999998</v>
      </c>
      <c r="F632">
        <v>0.85699999999999998</v>
      </c>
      <c r="G632">
        <v>0.8</v>
      </c>
      <c r="H632">
        <v>0.85</v>
      </c>
      <c r="I632">
        <v>0.8</v>
      </c>
      <c r="J632">
        <v>0</v>
      </c>
      <c r="K632">
        <v>0</v>
      </c>
      <c r="L632">
        <v>0</v>
      </c>
      <c r="M632">
        <v>3</v>
      </c>
      <c r="N632">
        <v>1668</v>
      </c>
      <c r="O632">
        <v>663</v>
      </c>
      <c r="P632">
        <v>2331</v>
      </c>
      <c r="Q632">
        <v>29899</v>
      </c>
      <c r="R632">
        <v>0.80600000000000005</v>
      </c>
      <c r="S632">
        <v>0.871</v>
      </c>
      <c r="T632">
        <v>0.89300000000000002</v>
      </c>
      <c r="U632">
        <v>0.89300000000000002</v>
      </c>
      <c r="V632">
        <v>0.84699999999999998</v>
      </c>
      <c r="W632">
        <v>0.88200000000000001</v>
      </c>
      <c r="X632">
        <v>0.88900000000000001</v>
      </c>
      <c r="Y632">
        <v>0.375</v>
      </c>
      <c r="Z632">
        <v>0.375</v>
      </c>
      <c r="AA632">
        <v>0.375</v>
      </c>
      <c r="AB632">
        <v>2</v>
      </c>
      <c r="AC632">
        <v>878</v>
      </c>
      <c r="AD632">
        <v>599</v>
      </c>
      <c r="AE632">
        <v>1477</v>
      </c>
      <c r="AF632">
        <v>18900</v>
      </c>
      <c r="AG632">
        <v>0.80800000000000005</v>
      </c>
      <c r="AH632">
        <v>0.84599999999999997</v>
      </c>
      <c r="AI632">
        <v>0.75</v>
      </c>
      <c r="AJ632">
        <v>0.78600000000000003</v>
      </c>
      <c r="AK632">
        <v>0.77800000000000002</v>
      </c>
      <c r="AL632">
        <v>0.81499999999999995</v>
      </c>
      <c r="AM632">
        <v>1</v>
      </c>
      <c r="AN632">
        <v>0</v>
      </c>
      <c r="AO632">
        <v>0</v>
      </c>
      <c r="AP632">
        <v>0.25</v>
      </c>
      <c r="AQ632">
        <v>2</v>
      </c>
      <c r="AR632">
        <v>827</v>
      </c>
      <c r="AS632">
        <v>910</v>
      </c>
      <c r="AT632">
        <v>1737</v>
      </c>
      <c r="AU632">
        <v>21196</v>
      </c>
      <c r="AV632">
        <f t="shared" si="28"/>
        <v>0.54999999999999993</v>
      </c>
      <c r="AW632">
        <f t="shared" si="29"/>
        <v>0.71533333333333327</v>
      </c>
      <c r="AX632">
        <f t="shared" si="30"/>
        <v>0.68833333333333335</v>
      </c>
      <c r="AY632" s="3" t="str">
        <f>VLOOKUP($B632,[1]queries!$A$2:$V$697,AY$1,FALSE)</f>
        <v>nobel_prize</v>
      </c>
      <c r="AZ632" s="3" t="str">
        <f>VLOOKUP($B632,[1]queries!$A$2:$V$697,AZ$1,FALSE)</f>
        <v>SELECT nobel_prize_laureate, nobel_prize, nobel_prize_year, nationality, birth_year FROM nobel_prize WHERE nobel_prize = 'Nobel Memorial Prize in Economic Sciences' AND nobel_prize_year &lt;= 1974</v>
      </c>
      <c r="BA632" s="3" t="str">
        <f>VLOOKUP($B632,[1]queries!$A$2:$V$697,BA$1,FALSE)</f>
        <v>List the nobel_prize_laureate, nobel_prize, nobel_prize_year, nationality and birth_year of nobel_prizes WHERE nobel_prize is equal to Nobel Memorial Prize in Economic Sciences and nobel_prize_year is smaller or equal than 1974</v>
      </c>
      <c r="BB632" s="3">
        <f>VLOOKUP($B632,[1]queries!$A$2:$V$697,BB$1,FALSE)</f>
        <v>8</v>
      </c>
      <c r="BC632" s="3">
        <f>VLOOKUP($B632,[1]queries!$A$2:$V$697,BC$1,FALSE)</f>
        <v>5</v>
      </c>
      <c r="BD632" s="3">
        <f>VLOOKUP($B632,[1]queries!$A$2:$V$697,BD$1,FALSE)</f>
        <v>2</v>
      </c>
      <c r="BE632" s="3">
        <f>VLOOKUP($B632,[1]queries!$A$2:$V$697,BE$1,FALSE)</f>
        <v>3</v>
      </c>
      <c r="BF632" s="3">
        <f>VLOOKUP($B632,[1]queries!$A$2:$V$697,BF$1,FALSE)</f>
        <v>1</v>
      </c>
      <c r="BG632" s="3">
        <f>VLOOKUP($B632,[1]queries!$A$2:$V$697,BG$1,FALSE)</f>
        <v>1</v>
      </c>
      <c r="BH632" s="3">
        <f>VLOOKUP($B632,[1]queries!$A$2:$V$697,BH$1,FALSE)</f>
        <v>1</v>
      </c>
      <c r="BI632" s="3">
        <f>VLOOKUP($B632,[1]queries!$A$2:$V$697,BI$1,FALSE)</f>
        <v>0</v>
      </c>
      <c r="BJ632" s="3">
        <f>VLOOKUP($B632,[1]queries!$A$2:$V$697,BJ$1,FALSE)</f>
        <v>0</v>
      </c>
      <c r="BK632" s="3">
        <f>VLOOKUP($B632,[1]queries!$A$2:$V$697,BK$1,FALSE)</f>
        <v>0</v>
      </c>
      <c r="BL632" s="3">
        <f>VLOOKUP($B632,[1]queries!$A$2:$V$697,BL$1,FALSE)</f>
        <v>0</v>
      </c>
      <c r="BM632" s="3">
        <f>VLOOKUP($B632,[1]queries!$A$2:$V$697,BM$1,FALSE)</f>
        <v>0</v>
      </c>
      <c r="BN632" s="3">
        <f>VLOOKUP($B632,[1]queries!$A$2:$V$697,BN$1,FALSE)</f>
        <v>0</v>
      </c>
      <c r="BO632" s="3">
        <f>VLOOKUP($B632,[1]queries!$A$2:$V$697,BO$1,FALSE)</f>
        <v>0</v>
      </c>
      <c r="BP632" s="3">
        <f>VLOOKUP($B632,[1]queries!$A$2:$V$697,BP$1,FALSE)</f>
        <v>0</v>
      </c>
      <c r="BQ632" s="3">
        <f>VLOOKUP($B632,[1]queries!$A$2:$V$697,BQ$1,FALSE)</f>
        <v>5</v>
      </c>
      <c r="BR632" s="3">
        <f>VLOOKUP($B632,[1]queries!$A$2:$V$697,BR$1,FALSE)</f>
        <v>2</v>
      </c>
    </row>
    <row r="633" spans="1:70" x14ac:dyDescent="0.2">
      <c r="A633" s="1">
        <v>632</v>
      </c>
      <c r="B633" t="s">
        <v>685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0.14299999999999999</v>
      </c>
      <c r="J633">
        <v>0</v>
      </c>
      <c r="K633">
        <v>0</v>
      </c>
      <c r="L633">
        <v>0</v>
      </c>
      <c r="M633">
        <v>2</v>
      </c>
      <c r="N633">
        <v>308</v>
      </c>
      <c r="O633">
        <v>65</v>
      </c>
      <c r="P633">
        <v>373</v>
      </c>
      <c r="Q633">
        <v>1917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2</v>
      </c>
      <c r="AC633">
        <v>299</v>
      </c>
      <c r="AD633">
        <v>107</v>
      </c>
      <c r="AE633">
        <v>406</v>
      </c>
      <c r="AF633">
        <v>1879</v>
      </c>
      <c r="AG633">
        <v>0.875</v>
      </c>
      <c r="AH633">
        <v>0.875</v>
      </c>
      <c r="AI633">
        <v>1</v>
      </c>
      <c r="AJ633">
        <v>1</v>
      </c>
      <c r="AK633">
        <v>0.93300000000000005</v>
      </c>
      <c r="AL633">
        <v>0.93300000000000005</v>
      </c>
      <c r="AM633">
        <v>0.875</v>
      </c>
      <c r="AN633">
        <v>1</v>
      </c>
      <c r="AO633">
        <v>1</v>
      </c>
      <c r="AP633">
        <v>1</v>
      </c>
      <c r="AQ633">
        <v>3</v>
      </c>
      <c r="AR633">
        <v>506</v>
      </c>
      <c r="AS633">
        <v>86</v>
      </c>
      <c r="AT633">
        <v>592</v>
      </c>
      <c r="AU633">
        <v>2032</v>
      </c>
      <c r="AV633">
        <f t="shared" si="28"/>
        <v>4.7666666666666663E-2</v>
      </c>
      <c r="AW633">
        <f t="shared" si="29"/>
        <v>0.33333333333333331</v>
      </c>
      <c r="AX633">
        <f t="shared" si="30"/>
        <v>0.93599999999999994</v>
      </c>
      <c r="AY633" s="3" t="str">
        <f>VLOOKUP($B633,[1]queries!$A$2:$V$697,AY$1,FALSE)</f>
        <v>geo</v>
      </c>
      <c r="AZ633" s="3" t="str">
        <f>VLOOKUP($B633,[1]queries!$A$2:$V$697,AZ$1,FALSE)</f>
        <v>SELECT border FROM usa_border_info WHERE state_name  =  'kentucky';</v>
      </c>
      <c r="BA633" s="3" t="str">
        <f>VLOOKUP($B633,[1]queries!$A$2:$V$697,BA$1,FALSE)</f>
        <v>which states border kentucky</v>
      </c>
      <c r="BB633" s="3">
        <f>VLOOKUP($B633,[1]queries!$A$2:$V$697,BB$1,FALSE)</f>
        <v>7</v>
      </c>
      <c r="BC633" s="3">
        <f>VLOOKUP($B633,[1]queries!$A$2:$V$697,BC$1,FALSE)</f>
        <v>1</v>
      </c>
      <c r="BD633" s="3">
        <f>VLOOKUP($B633,[1]queries!$A$2:$V$697,BD$1,FALSE)</f>
        <v>0</v>
      </c>
      <c r="BE633" s="3">
        <f>VLOOKUP($B633,[1]queries!$A$2:$V$697,BE$1,FALSE)</f>
        <v>1</v>
      </c>
      <c r="BF633" s="3">
        <f>VLOOKUP($B633,[1]queries!$A$2:$V$697,BF$1,FALSE)</f>
        <v>1</v>
      </c>
      <c r="BG633" s="3">
        <f>VLOOKUP($B633,[1]queries!$A$2:$V$697,BG$1,FALSE)</f>
        <v>0</v>
      </c>
      <c r="BH633" s="3">
        <f>VLOOKUP($B633,[1]queries!$A$2:$V$697,BH$1,FALSE)</f>
        <v>1</v>
      </c>
      <c r="BI633" s="3">
        <f>VLOOKUP($B633,[1]queries!$A$2:$V$697,BI$1,FALSE)</f>
        <v>0</v>
      </c>
      <c r="BJ633" s="3">
        <f>VLOOKUP($B633,[1]queries!$A$2:$V$697,BJ$1,FALSE)</f>
        <v>0</v>
      </c>
      <c r="BK633" s="3">
        <f>VLOOKUP($B633,[1]queries!$A$2:$V$697,BK$1,FALSE)</f>
        <v>0</v>
      </c>
      <c r="BL633" s="3">
        <f>VLOOKUP($B633,[1]queries!$A$2:$V$697,BL$1,FALSE)</f>
        <v>0</v>
      </c>
      <c r="BM633" s="3">
        <f>VLOOKUP($B633,[1]queries!$A$2:$V$697,BM$1,FALSE)</f>
        <v>0</v>
      </c>
      <c r="BN633" s="3">
        <f>VLOOKUP($B633,[1]queries!$A$2:$V$697,BN$1,FALSE)</f>
        <v>0</v>
      </c>
      <c r="BO633" s="3">
        <f>VLOOKUP($B633,[1]queries!$A$2:$V$697,BO$1,FALSE)</f>
        <v>0</v>
      </c>
      <c r="BP633" s="3">
        <f>VLOOKUP($B633,[1]queries!$A$2:$V$697,BP$1,FALSE)</f>
        <v>0</v>
      </c>
      <c r="BQ633" s="3" t="str">
        <f>VLOOKUP($B633,[1]queries!$A$2:$V$697,BQ$1,FALSE)</f>
        <v/>
      </c>
      <c r="BR633" s="3" t="str">
        <f>VLOOKUP($B633,[1]queries!$A$2:$V$697,BR$1,FALSE)</f>
        <v/>
      </c>
    </row>
    <row r="634" spans="1:70" x14ac:dyDescent="0.2">
      <c r="A634" s="1">
        <v>633</v>
      </c>
      <c r="B634" t="s">
        <v>686</v>
      </c>
      <c r="C634">
        <v>0.93300000000000005</v>
      </c>
      <c r="D634">
        <v>0.93300000000000005</v>
      </c>
      <c r="E634">
        <v>0.622</v>
      </c>
      <c r="F634">
        <v>0.71099999999999997</v>
      </c>
      <c r="G634">
        <v>0.746</v>
      </c>
      <c r="H634">
        <v>0.80700000000000005</v>
      </c>
      <c r="I634">
        <v>0.63400000000000001</v>
      </c>
      <c r="J634">
        <v>0.36599999999999999</v>
      </c>
      <c r="K634">
        <v>0.36599999999999999</v>
      </c>
      <c r="L634">
        <v>0.34399999999999997</v>
      </c>
      <c r="M634">
        <v>4</v>
      </c>
      <c r="N634">
        <v>2805</v>
      </c>
      <c r="O634">
        <v>5275</v>
      </c>
      <c r="P634">
        <v>8080</v>
      </c>
      <c r="Q634">
        <v>72659</v>
      </c>
      <c r="R634">
        <v>0.79100000000000004</v>
      </c>
      <c r="S634">
        <v>0.79100000000000004</v>
      </c>
      <c r="T634">
        <v>0.77100000000000002</v>
      </c>
      <c r="U634">
        <v>0.79600000000000004</v>
      </c>
      <c r="V634">
        <v>0.78100000000000003</v>
      </c>
      <c r="W634">
        <v>0.79300000000000004</v>
      </c>
      <c r="X634">
        <v>0.86</v>
      </c>
      <c r="Y634">
        <v>4.2999999999999997E-2</v>
      </c>
      <c r="Z634">
        <v>4.2999999999999997E-2</v>
      </c>
      <c r="AA634">
        <v>4.2999999999999997E-2</v>
      </c>
      <c r="AB634">
        <v>3</v>
      </c>
      <c r="AC634">
        <v>7290</v>
      </c>
      <c r="AD634">
        <v>4936</v>
      </c>
      <c r="AE634">
        <v>12226</v>
      </c>
      <c r="AF634">
        <v>70411</v>
      </c>
      <c r="AG634">
        <v>0.88</v>
      </c>
      <c r="AH634">
        <v>0.88</v>
      </c>
      <c r="AI634">
        <v>0.84099999999999997</v>
      </c>
      <c r="AJ634">
        <v>0.84099999999999997</v>
      </c>
      <c r="AK634">
        <v>0.86</v>
      </c>
      <c r="AL634">
        <v>0.86</v>
      </c>
      <c r="AM634">
        <v>0.92500000000000004</v>
      </c>
      <c r="AN634">
        <v>0</v>
      </c>
      <c r="AO634">
        <v>0</v>
      </c>
      <c r="AP634">
        <v>0.43</v>
      </c>
      <c r="AQ634">
        <v>5</v>
      </c>
      <c r="AR634">
        <v>7578</v>
      </c>
      <c r="AS634">
        <v>5179</v>
      </c>
      <c r="AT634">
        <v>12757</v>
      </c>
      <c r="AU634">
        <v>81228</v>
      </c>
      <c r="AV634">
        <f t="shared" si="28"/>
        <v>0.59500000000000008</v>
      </c>
      <c r="AW634">
        <f t="shared" si="29"/>
        <v>0.56533333333333335</v>
      </c>
      <c r="AX634">
        <f t="shared" si="30"/>
        <v>0.7383333333333334</v>
      </c>
      <c r="AY634" s="3" t="str">
        <f>VLOOKUP($B634,[1]queries!$A$2:$V$697,AY$1,FALSE)</f>
        <v>nobel_prize</v>
      </c>
      <c r="AZ634" s="3" t="str">
        <f>VLOOKUP($B634,[1]queries!$A$2:$V$697,AZ$1,FALSE)</f>
        <v>SELECT nobel_prize_laureate, nobel_prize, nobel_prize_year, nationality, birth_year FROM nobel_prize WHERE nobel_prize = 'Nobel Memorial Prize in Economic Sciences' AND nobel_prize_year &gt;= 1974</v>
      </c>
      <c r="BA634" s="3" t="str">
        <f>VLOOKUP($B634,[1]queries!$A$2:$V$697,BA$1,FALSE)</f>
        <v>List the nobel_prize_laureate, nobel_prize, nobel_prize_year, nationality and birth_year of nobel_prizes WHERE nobel_prize is equal to Nobel Memorial Prize in Economic Sciences and nobel_prize_year is greater or equal than 1974</v>
      </c>
      <c r="BB634" s="3">
        <f>VLOOKUP($B634,[1]queries!$A$2:$V$697,BB$1,FALSE)</f>
        <v>93</v>
      </c>
      <c r="BC634" s="3">
        <f>VLOOKUP($B634,[1]queries!$A$2:$V$697,BC$1,FALSE)</f>
        <v>5</v>
      </c>
      <c r="BD634" s="3">
        <f>VLOOKUP($B634,[1]queries!$A$2:$V$697,BD$1,FALSE)</f>
        <v>2</v>
      </c>
      <c r="BE634" s="3">
        <f>VLOOKUP($B634,[1]queries!$A$2:$V$697,BE$1,FALSE)</f>
        <v>3</v>
      </c>
      <c r="BF634" s="3">
        <f>VLOOKUP($B634,[1]queries!$A$2:$V$697,BF$1,FALSE)</f>
        <v>1</v>
      </c>
      <c r="BG634" s="3">
        <f>VLOOKUP($B634,[1]queries!$A$2:$V$697,BG$1,FALSE)</f>
        <v>1</v>
      </c>
      <c r="BH634" s="3">
        <f>VLOOKUP($B634,[1]queries!$A$2:$V$697,BH$1,FALSE)</f>
        <v>1</v>
      </c>
      <c r="BI634" s="3">
        <f>VLOOKUP($B634,[1]queries!$A$2:$V$697,BI$1,FALSE)</f>
        <v>0</v>
      </c>
      <c r="BJ634" s="3">
        <f>VLOOKUP($B634,[1]queries!$A$2:$V$697,BJ$1,FALSE)</f>
        <v>0</v>
      </c>
      <c r="BK634" s="3">
        <f>VLOOKUP($B634,[1]queries!$A$2:$V$697,BK$1,FALSE)</f>
        <v>0</v>
      </c>
      <c r="BL634" s="3">
        <f>VLOOKUP($B634,[1]queries!$A$2:$V$697,BL$1,FALSE)</f>
        <v>0</v>
      </c>
      <c r="BM634" s="3">
        <f>VLOOKUP($B634,[1]queries!$A$2:$V$697,BM$1,FALSE)</f>
        <v>0</v>
      </c>
      <c r="BN634" s="3">
        <f>VLOOKUP($B634,[1]queries!$A$2:$V$697,BN$1,FALSE)</f>
        <v>0</v>
      </c>
      <c r="BO634" s="3">
        <f>VLOOKUP($B634,[1]queries!$A$2:$V$697,BO$1,FALSE)</f>
        <v>0</v>
      </c>
      <c r="BP634" s="3">
        <f>VLOOKUP($B634,[1]queries!$A$2:$V$697,BP$1,FALSE)</f>
        <v>0</v>
      </c>
      <c r="BQ634" s="3">
        <f>VLOOKUP($B634,[1]queries!$A$2:$V$697,BQ$1,FALSE)</f>
        <v>5</v>
      </c>
      <c r="BR634" s="3">
        <f>VLOOKUP($B634,[1]queries!$A$2:$V$697,BR$1,FALSE)</f>
        <v>2</v>
      </c>
    </row>
    <row r="635" spans="1:70" x14ac:dyDescent="0.2">
      <c r="A635" s="1">
        <v>634</v>
      </c>
      <c r="B635" t="s">
        <v>687</v>
      </c>
      <c r="R635">
        <v>0.02</v>
      </c>
      <c r="S635">
        <v>0.02</v>
      </c>
      <c r="T635">
        <v>1</v>
      </c>
      <c r="U635">
        <v>1</v>
      </c>
      <c r="V635">
        <v>3.7999999999999999E-2</v>
      </c>
      <c r="W635">
        <v>3.7999999999999999E-2</v>
      </c>
      <c r="X635">
        <v>0.02</v>
      </c>
      <c r="Y635">
        <v>1</v>
      </c>
      <c r="Z635">
        <v>1</v>
      </c>
      <c r="AA635">
        <v>1</v>
      </c>
      <c r="AB635">
        <v>5</v>
      </c>
      <c r="AC635">
        <v>4189</v>
      </c>
      <c r="AD635">
        <v>2324</v>
      </c>
      <c r="AE635">
        <v>6513</v>
      </c>
      <c r="AF635">
        <v>11265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2</v>
      </c>
      <c r="AR635">
        <v>392</v>
      </c>
      <c r="AS635">
        <v>107</v>
      </c>
      <c r="AT635">
        <v>499</v>
      </c>
      <c r="AU635">
        <v>4238</v>
      </c>
      <c r="AV635" t="str">
        <f t="shared" si="28"/>
        <v/>
      </c>
      <c r="AW635">
        <f t="shared" si="29"/>
        <v>0.35266666666666668</v>
      </c>
      <c r="AX635">
        <f t="shared" si="30"/>
        <v>0.33333333333333331</v>
      </c>
      <c r="AY635" s="3" t="str">
        <f>VLOOKUP($B635,[1]queries!$A$2:$V$697,AY$1,FALSE)</f>
        <v>geo</v>
      </c>
      <c r="AZ635" s="3" t="str">
        <f>VLOOKUP($B635,[1]queries!$A$2:$V$697,AZ$1,FALSE)</f>
        <v>SELECT DISTINCT river_name FROM usa_river WHERE length_in_km  =  ( SELECT MAX ( length_in_km ) FROM usa_river );</v>
      </c>
      <c r="BA635" s="3" t="str">
        <f>VLOOKUP($B635,[1]queries!$A$2:$V$697,BA$1,FALSE)</f>
        <v>give me the longest river that passes through the us</v>
      </c>
      <c r="BB635" s="3">
        <f>VLOOKUP($B635,[1]queries!$A$2:$V$697,BB$1,FALSE)</f>
        <v>1</v>
      </c>
      <c r="BC635" s="3">
        <f>VLOOKUP($B635,[1]queries!$A$2:$V$697,BC$1,FALSE)</f>
        <v>1</v>
      </c>
      <c r="BD635" s="3">
        <f>VLOOKUP($B635,[1]queries!$A$2:$V$697,BD$1,FALSE)</f>
        <v>0</v>
      </c>
      <c r="BE635" s="3">
        <f>VLOOKUP($B635,[1]queries!$A$2:$V$697,BE$1,FALSE)</f>
        <v>1</v>
      </c>
      <c r="BF635" s="3">
        <f>VLOOKUP($B635,[1]queries!$A$2:$V$697,BF$1,FALSE)</f>
        <v>1</v>
      </c>
      <c r="BG635" s="3">
        <f>VLOOKUP($B635,[1]queries!$A$2:$V$697,BG$1,FALSE)</f>
        <v>1</v>
      </c>
      <c r="BH635" s="3">
        <f>VLOOKUP($B635,[1]queries!$A$2:$V$697,BH$1,FALSE)</f>
        <v>0</v>
      </c>
      <c r="BI635" s="3">
        <f>VLOOKUP($B635,[1]queries!$A$2:$V$697,BI$1,FALSE)</f>
        <v>0</v>
      </c>
      <c r="BJ635" s="3">
        <f>VLOOKUP($B635,[1]queries!$A$2:$V$697,BJ$1,FALSE)</f>
        <v>0</v>
      </c>
      <c r="BK635" s="3">
        <f>VLOOKUP($B635,[1]queries!$A$2:$V$697,BK$1,FALSE)</f>
        <v>1</v>
      </c>
      <c r="BL635" s="3">
        <f>VLOOKUP($B635,[1]queries!$A$2:$V$697,BL$1,FALSE)</f>
        <v>0</v>
      </c>
      <c r="BM635" s="3">
        <f>VLOOKUP($B635,[1]queries!$A$2:$V$697,BM$1,FALSE)</f>
        <v>0</v>
      </c>
      <c r="BN635" s="3">
        <f>VLOOKUP($B635,[1]queries!$A$2:$V$697,BN$1,FALSE)</f>
        <v>0</v>
      </c>
      <c r="BO635" s="3">
        <f>VLOOKUP($B635,[1]queries!$A$2:$V$697,BO$1,FALSE)</f>
        <v>1</v>
      </c>
      <c r="BP635" s="3">
        <f>VLOOKUP($B635,[1]queries!$A$2:$V$697,BP$1,FALSE)</f>
        <v>0</v>
      </c>
      <c r="BQ635" s="3" t="str">
        <f>VLOOKUP($B635,[1]queries!$A$2:$V$697,BQ$1,FALSE)</f>
        <v/>
      </c>
      <c r="BR635" s="3" t="str">
        <f>VLOOKUP($B635,[1]queries!$A$2:$V$697,BR$1,FALSE)</f>
        <v/>
      </c>
    </row>
    <row r="636" spans="1:70" x14ac:dyDescent="0.2">
      <c r="A636" s="1">
        <v>635</v>
      </c>
      <c r="B636" t="s">
        <v>688</v>
      </c>
      <c r="C636">
        <v>0.75</v>
      </c>
      <c r="D636">
        <v>0.75</v>
      </c>
      <c r="E636">
        <v>0.75</v>
      </c>
      <c r="F636">
        <v>0.75</v>
      </c>
      <c r="G636">
        <v>0.75</v>
      </c>
      <c r="H636">
        <v>0.75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579</v>
      </c>
      <c r="O636">
        <v>247</v>
      </c>
      <c r="P636">
        <v>826</v>
      </c>
      <c r="Q636">
        <v>15955</v>
      </c>
      <c r="R636">
        <v>0.75</v>
      </c>
      <c r="S636">
        <v>0.75</v>
      </c>
      <c r="T636">
        <v>0.75</v>
      </c>
      <c r="U636">
        <v>0.75</v>
      </c>
      <c r="V636">
        <v>0.75</v>
      </c>
      <c r="W636">
        <v>0.75</v>
      </c>
      <c r="X636">
        <v>1</v>
      </c>
      <c r="Y636">
        <v>0</v>
      </c>
      <c r="Z636">
        <v>0</v>
      </c>
      <c r="AA636">
        <v>0</v>
      </c>
      <c r="AB636">
        <v>2</v>
      </c>
      <c r="AC636">
        <v>552</v>
      </c>
      <c r="AD636">
        <v>246</v>
      </c>
      <c r="AE636">
        <v>798</v>
      </c>
      <c r="AF636">
        <v>20483</v>
      </c>
      <c r="AG636">
        <v>0.75</v>
      </c>
      <c r="AH636">
        <v>0.75</v>
      </c>
      <c r="AI636">
        <v>0.75</v>
      </c>
      <c r="AJ636">
        <v>0.75</v>
      </c>
      <c r="AK636">
        <v>0.75</v>
      </c>
      <c r="AL636">
        <v>0.75</v>
      </c>
      <c r="AM636">
        <v>1</v>
      </c>
      <c r="AN636">
        <v>0</v>
      </c>
      <c r="AO636">
        <v>0</v>
      </c>
      <c r="AP636">
        <v>0</v>
      </c>
      <c r="AQ636">
        <v>2</v>
      </c>
      <c r="AR636">
        <v>552</v>
      </c>
      <c r="AS636">
        <v>246</v>
      </c>
      <c r="AT636">
        <v>798</v>
      </c>
      <c r="AU636">
        <v>17072</v>
      </c>
      <c r="AV636">
        <f t="shared" si="28"/>
        <v>0.58333333333333337</v>
      </c>
      <c r="AW636">
        <f t="shared" si="29"/>
        <v>0.58333333333333337</v>
      </c>
      <c r="AX636">
        <f t="shared" si="30"/>
        <v>0.58333333333333337</v>
      </c>
      <c r="AY636" s="3" t="str">
        <f>VLOOKUP($B636,[1]queries!$A$2:$V$697,AY$1,FALSE)</f>
        <v>nobel_prize</v>
      </c>
      <c r="AZ636" s="3" t="str">
        <f>VLOOKUP($B636,[1]queries!$A$2:$V$697,AZ$1,FALSE)</f>
        <v>SELECT nobel_prize_laureate, nobel_prize, nobel_prize_year, nationality, birth_year FROM nobel_prize WHERE nobel_prize = 'Nobel Memorial Prize in Economic Sciences' AND nobel_prize_year = 1974</v>
      </c>
      <c r="BA636" s="3" t="str">
        <f>VLOOKUP($B636,[1]queries!$A$2:$V$697,BA$1,FALSE)</f>
        <v>List the nobel_prize_laureate, nobel_prize, nobel_prize_year, nationality and birth_year of nobel_prizes WHERE nobel_prize is equal to Nobel Memorial Prize in Economic Sciences and nobel_prize_year is equal to 1974</v>
      </c>
      <c r="BB636" s="3">
        <f>VLOOKUP($B636,[1]queries!$A$2:$V$697,BB$1,FALSE)</f>
        <v>2</v>
      </c>
      <c r="BC636" s="3">
        <f>VLOOKUP($B636,[1]queries!$A$2:$V$697,BC$1,FALSE)</f>
        <v>5</v>
      </c>
      <c r="BD636" s="3">
        <f>VLOOKUP($B636,[1]queries!$A$2:$V$697,BD$1,FALSE)</f>
        <v>2</v>
      </c>
      <c r="BE636" s="3">
        <f>VLOOKUP($B636,[1]queries!$A$2:$V$697,BE$1,FALSE)</f>
        <v>3</v>
      </c>
      <c r="BF636" s="3">
        <f>VLOOKUP($B636,[1]queries!$A$2:$V$697,BF$1,FALSE)</f>
        <v>1</v>
      </c>
      <c r="BG636" s="3">
        <f>VLOOKUP($B636,[1]queries!$A$2:$V$697,BG$1,FALSE)</f>
        <v>1</v>
      </c>
      <c r="BH636" s="3">
        <f>VLOOKUP($B636,[1]queries!$A$2:$V$697,BH$1,FALSE)</f>
        <v>1</v>
      </c>
      <c r="BI636" s="3">
        <f>VLOOKUP($B636,[1]queries!$A$2:$V$697,BI$1,FALSE)</f>
        <v>0</v>
      </c>
      <c r="BJ636" s="3">
        <f>VLOOKUP($B636,[1]queries!$A$2:$V$697,BJ$1,FALSE)</f>
        <v>0</v>
      </c>
      <c r="BK636" s="3">
        <f>VLOOKUP($B636,[1]queries!$A$2:$V$697,BK$1,FALSE)</f>
        <v>0</v>
      </c>
      <c r="BL636" s="3">
        <f>VLOOKUP($B636,[1]queries!$A$2:$V$697,BL$1,FALSE)</f>
        <v>0</v>
      </c>
      <c r="BM636" s="3">
        <f>VLOOKUP($B636,[1]queries!$A$2:$V$697,BM$1,FALSE)</f>
        <v>0</v>
      </c>
      <c r="BN636" s="3">
        <f>VLOOKUP($B636,[1]queries!$A$2:$V$697,BN$1,FALSE)</f>
        <v>0</v>
      </c>
      <c r="BO636" s="3">
        <f>VLOOKUP($B636,[1]queries!$A$2:$V$697,BO$1,FALSE)</f>
        <v>0</v>
      </c>
      <c r="BP636" s="3">
        <f>VLOOKUP($B636,[1]queries!$A$2:$V$697,BP$1,FALSE)</f>
        <v>0</v>
      </c>
      <c r="BQ636" s="3">
        <f>VLOOKUP($B636,[1]queries!$A$2:$V$697,BQ$1,FALSE)</f>
        <v>5</v>
      </c>
      <c r="BR636" s="3">
        <f>VLOOKUP($B636,[1]queries!$A$2:$V$697,BR$1,FALSE)</f>
        <v>2</v>
      </c>
    </row>
    <row r="637" spans="1:70" x14ac:dyDescent="0.2">
      <c r="A637" s="1">
        <v>636</v>
      </c>
      <c r="B637" t="s">
        <v>689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365</v>
      </c>
      <c r="AD637">
        <v>63</v>
      </c>
      <c r="AE637">
        <v>428</v>
      </c>
      <c r="AF637">
        <v>1095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2</v>
      </c>
      <c r="AR637">
        <v>409</v>
      </c>
      <c r="AS637">
        <v>122</v>
      </c>
      <c r="AT637">
        <v>531</v>
      </c>
      <c r="AU637">
        <v>1574</v>
      </c>
      <c r="AV637" t="str">
        <f t="shared" si="28"/>
        <v/>
      </c>
      <c r="AW637">
        <f t="shared" si="29"/>
        <v>1</v>
      </c>
      <c r="AX637">
        <f t="shared" si="30"/>
        <v>1</v>
      </c>
      <c r="AY637" s="3" t="str">
        <f>VLOOKUP($B637,[1]queries!$A$2:$V$697,AY$1,FALSE)</f>
        <v>geo</v>
      </c>
      <c r="AZ637" s="3" t="str">
        <f>VLOOKUP($B637,[1]queries!$A$2:$V$697,AZ$1,FALSE)</f>
        <v>SELECT state_name FROM usa_state WHERE area_squared_miles  =  ( SELECT MAX ( area_squared_miles ) FROM usa_state );</v>
      </c>
      <c r="BA637" s="3" t="str">
        <f>VLOOKUP($B637,[1]queries!$A$2:$V$697,BA$1,FALSE)</f>
        <v>what is the largest state in usa</v>
      </c>
      <c r="BB637" s="3">
        <f>VLOOKUP($B637,[1]queries!$A$2:$V$697,BB$1,FALSE)</f>
        <v>1</v>
      </c>
      <c r="BC637" s="3">
        <f>VLOOKUP($B637,[1]queries!$A$2:$V$697,BC$1,FALSE)</f>
        <v>1</v>
      </c>
      <c r="BD637" s="3">
        <f>VLOOKUP($B637,[1]queries!$A$2:$V$697,BD$1,FALSE)</f>
        <v>0</v>
      </c>
      <c r="BE637" s="3">
        <f>VLOOKUP($B637,[1]queries!$A$2:$V$697,BE$1,FALSE)</f>
        <v>1</v>
      </c>
      <c r="BF637" s="3">
        <f>VLOOKUP($B637,[1]queries!$A$2:$V$697,BF$1,FALSE)</f>
        <v>1</v>
      </c>
      <c r="BG637" s="3">
        <f>VLOOKUP($B637,[1]queries!$A$2:$V$697,BG$1,FALSE)</f>
        <v>1</v>
      </c>
      <c r="BH637" s="3">
        <f>VLOOKUP($B637,[1]queries!$A$2:$V$697,BH$1,FALSE)</f>
        <v>0</v>
      </c>
      <c r="BI637" s="3">
        <f>VLOOKUP($B637,[1]queries!$A$2:$V$697,BI$1,FALSE)</f>
        <v>0</v>
      </c>
      <c r="BJ637" s="3">
        <f>VLOOKUP($B637,[1]queries!$A$2:$V$697,BJ$1,FALSE)</f>
        <v>0</v>
      </c>
      <c r="BK637" s="3">
        <f>VLOOKUP($B637,[1]queries!$A$2:$V$697,BK$1,FALSE)</f>
        <v>1</v>
      </c>
      <c r="BL637" s="3">
        <f>VLOOKUP($B637,[1]queries!$A$2:$V$697,BL$1,FALSE)</f>
        <v>0</v>
      </c>
      <c r="BM637" s="3">
        <f>VLOOKUP($B637,[1]queries!$A$2:$V$697,BM$1,FALSE)</f>
        <v>0</v>
      </c>
      <c r="BN637" s="3">
        <f>VLOOKUP($B637,[1]queries!$A$2:$V$697,BN$1,FALSE)</f>
        <v>0</v>
      </c>
      <c r="BO637" s="3">
        <f>VLOOKUP($B637,[1]queries!$A$2:$V$697,BO$1,FALSE)</f>
        <v>1</v>
      </c>
      <c r="BP637" s="3">
        <f>VLOOKUP($B637,[1]queries!$A$2:$V$697,BP$1,FALSE)</f>
        <v>0</v>
      </c>
      <c r="BQ637" s="3" t="str">
        <f>VLOOKUP($B637,[1]queries!$A$2:$V$697,BQ$1,FALSE)</f>
        <v/>
      </c>
      <c r="BR637" s="3" t="str">
        <f>VLOOKUP($B637,[1]queries!$A$2:$V$697,BR$1,FALSE)</f>
        <v/>
      </c>
    </row>
    <row r="638" spans="1:70" x14ac:dyDescent="0.2">
      <c r="A638" s="1">
        <v>637</v>
      </c>
      <c r="B638" t="s">
        <v>690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1068</v>
      </c>
      <c r="O638">
        <v>1276</v>
      </c>
      <c r="P638">
        <v>2344</v>
      </c>
      <c r="Q638">
        <v>7117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2</v>
      </c>
      <c r="AC638">
        <v>389</v>
      </c>
      <c r="AD638">
        <v>68</v>
      </c>
      <c r="AE638">
        <v>457</v>
      </c>
      <c r="AF638">
        <v>1428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0</v>
      </c>
      <c r="AQ638">
        <v>2</v>
      </c>
      <c r="AR638">
        <v>387</v>
      </c>
      <c r="AS638">
        <v>22</v>
      </c>
      <c r="AT638">
        <v>409</v>
      </c>
      <c r="AU638">
        <v>16231</v>
      </c>
      <c r="AV638">
        <f t="shared" si="28"/>
        <v>0.66666666666666663</v>
      </c>
      <c r="AW638">
        <f t="shared" si="29"/>
        <v>0.66666666666666663</v>
      </c>
      <c r="AX638">
        <f t="shared" si="30"/>
        <v>0.66666666666666663</v>
      </c>
      <c r="AY638" s="3" t="str">
        <f>VLOOKUP($B638,[1]queries!$A$2:$V$697,AY$1,FALSE)</f>
        <v>geo</v>
      </c>
      <c r="AZ638" s="3" t="str">
        <f>VLOOKUP($B638,[1]queries!$A$2:$V$697,AZ$1,FALSE)</f>
        <v>SELECT MAX ( highest_elevation_in_meters ) as highest_elevation_in_meters FROM usa_highlow;</v>
      </c>
      <c r="BA638" s="3" t="str">
        <f>VLOOKUP($B638,[1]queries!$A$2:$V$697,BA$1,FALSE)</f>
        <v>how high is the highest point in america</v>
      </c>
      <c r="BB638" s="3">
        <f>VLOOKUP($B638,[1]queries!$A$2:$V$697,BB$1,FALSE)</f>
        <v>1</v>
      </c>
      <c r="BC638" s="3">
        <f>VLOOKUP($B638,[1]queries!$A$2:$V$697,BC$1,FALSE)</f>
        <v>1</v>
      </c>
      <c r="BD638" s="3">
        <f>VLOOKUP($B638,[1]queries!$A$2:$V$697,BD$1,FALSE)</f>
        <v>1</v>
      </c>
      <c r="BE638" s="3">
        <f>VLOOKUP($B638,[1]queries!$A$2:$V$697,BE$1,FALSE)</f>
        <v>0</v>
      </c>
      <c r="BF638" s="3">
        <f>VLOOKUP($B638,[1]queries!$A$2:$V$697,BF$1,FALSE)</f>
        <v>1</v>
      </c>
      <c r="BG638" s="3">
        <f>VLOOKUP($B638,[1]queries!$A$2:$V$697,BG$1,FALSE)</f>
        <v>0</v>
      </c>
      <c r="BH638" s="3">
        <f>VLOOKUP($B638,[1]queries!$A$2:$V$697,BH$1,FALSE)</f>
        <v>0</v>
      </c>
      <c r="BI638" s="3">
        <f>VLOOKUP($B638,[1]queries!$A$2:$V$697,BI$1,FALSE)</f>
        <v>1</v>
      </c>
      <c r="BJ638" s="3">
        <f>VLOOKUP($B638,[1]queries!$A$2:$V$697,BJ$1,FALSE)</f>
        <v>0</v>
      </c>
      <c r="BK638" s="3">
        <f>VLOOKUP($B638,[1]queries!$A$2:$V$697,BK$1,FALSE)</f>
        <v>0</v>
      </c>
      <c r="BL638" s="3">
        <f>VLOOKUP($B638,[1]queries!$A$2:$V$697,BL$1,FALSE)</f>
        <v>0</v>
      </c>
      <c r="BM638" s="3">
        <f>VLOOKUP($B638,[1]queries!$A$2:$V$697,BM$1,FALSE)</f>
        <v>0</v>
      </c>
      <c r="BN638" s="3">
        <f>VLOOKUP($B638,[1]queries!$A$2:$V$697,BN$1,FALSE)</f>
        <v>0</v>
      </c>
      <c r="BO638" s="3">
        <f>VLOOKUP($B638,[1]queries!$A$2:$V$697,BO$1,FALSE)</f>
        <v>0</v>
      </c>
      <c r="BP638" s="3">
        <f>VLOOKUP($B638,[1]queries!$A$2:$V$697,BP$1,FALSE)</f>
        <v>0</v>
      </c>
      <c r="BQ638" s="3" t="str">
        <f>VLOOKUP($B638,[1]queries!$A$2:$V$697,BQ$1,FALSE)</f>
        <v/>
      </c>
      <c r="BR638" s="3" t="str">
        <f>VLOOKUP($B638,[1]queries!$A$2:$V$697,BR$1,FALSE)</f>
        <v/>
      </c>
    </row>
    <row r="639" spans="1:70" x14ac:dyDescent="0.2">
      <c r="A639" s="1">
        <v>638</v>
      </c>
      <c r="B639" t="s">
        <v>691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2</v>
      </c>
      <c r="N639">
        <v>529</v>
      </c>
      <c r="O639">
        <v>444</v>
      </c>
      <c r="P639">
        <v>973</v>
      </c>
      <c r="Q639">
        <v>2049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0.02</v>
      </c>
      <c r="Y639">
        <v>0</v>
      </c>
      <c r="Z639">
        <v>0</v>
      </c>
      <c r="AA639">
        <v>0</v>
      </c>
      <c r="AB639">
        <v>2</v>
      </c>
      <c r="AC639">
        <v>2179</v>
      </c>
      <c r="AD639">
        <v>2955</v>
      </c>
      <c r="AE639">
        <v>5134</v>
      </c>
      <c r="AF639">
        <v>14825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2</v>
      </c>
      <c r="AR639">
        <v>351</v>
      </c>
      <c r="AS639">
        <v>17</v>
      </c>
      <c r="AT639">
        <v>368</v>
      </c>
      <c r="AU639">
        <v>15452</v>
      </c>
      <c r="AV639">
        <f t="shared" si="28"/>
        <v>1</v>
      </c>
      <c r="AW639">
        <f t="shared" si="29"/>
        <v>6.6666666666666671E-3</v>
      </c>
      <c r="AX639">
        <f t="shared" si="30"/>
        <v>0.66666666666666663</v>
      </c>
      <c r="AY639" s="3" t="str">
        <f>VLOOKUP($B639,[1]queries!$A$2:$V$697,AY$1,FALSE)</f>
        <v>geo</v>
      </c>
      <c r="AZ639" s="3" t="str">
        <f>VLOOKUP($B639,[1]queries!$A$2:$V$697,AZ$1,FALSE)</f>
        <v>SELECT COUNT ( state_name ) as state_name FROM usa_state;</v>
      </c>
      <c r="BA639" s="3" t="str">
        <f>VLOOKUP($B639,[1]queries!$A$2:$V$697,BA$1,FALSE)</f>
        <v>how many states are in the usa</v>
      </c>
      <c r="BB639" s="3">
        <f>VLOOKUP($B639,[1]queries!$A$2:$V$697,BB$1,FALSE)</f>
        <v>1</v>
      </c>
      <c r="BC639" s="3">
        <f>VLOOKUP($B639,[1]queries!$A$2:$V$697,BC$1,FALSE)</f>
        <v>1</v>
      </c>
      <c r="BD639" s="3">
        <f>VLOOKUP($B639,[1]queries!$A$2:$V$697,BD$1,FALSE)</f>
        <v>1</v>
      </c>
      <c r="BE639" s="3">
        <f>VLOOKUP($B639,[1]queries!$A$2:$V$697,BE$1,FALSE)</f>
        <v>0</v>
      </c>
      <c r="BF639" s="3">
        <f>VLOOKUP($B639,[1]queries!$A$2:$V$697,BF$1,FALSE)</f>
        <v>1</v>
      </c>
      <c r="BG639" s="3">
        <f>VLOOKUP($B639,[1]queries!$A$2:$V$697,BG$1,FALSE)</f>
        <v>0</v>
      </c>
      <c r="BH639" s="3">
        <f>VLOOKUP($B639,[1]queries!$A$2:$V$697,BH$1,FALSE)</f>
        <v>0</v>
      </c>
      <c r="BI639" s="3">
        <f>VLOOKUP($B639,[1]queries!$A$2:$V$697,BI$1,FALSE)</f>
        <v>1</v>
      </c>
      <c r="BJ639" s="3">
        <f>VLOOKUP($B639,[1]queries!$A$2:$V$697,BJ$1,FALSE)</f>
        <v>0</v>
      </c>
      <c r="BK639" s="3">
        <f>VLOOKUP($B639,[1]queries!$A$2:$V$697,BK$1,FALSE)</f>
        <v>0</v>
      </c>
      <c r="BL639" s="3">
        <f>VLOOKUP($B639,[1]queries!$A$2:$V$697,BL$1,FALSE)</f>
        <v>0</v>
      </c>
      <c r="BM639" s="3">
        <f>VLOOKUP($B639,[1]queries!$A$2:$V$697,BM$1,FALSE)</f>
        <v>0</v>
      </c>
      <c r="BN639" s="3">
        <f>VLOOKUP($B639,[1]queries!$A$2:$V$697,BN$1,FALSE)</f>
        <v>0</v>
      </c>
      <c r="BO639" s="3">
        <f>VLOOKUP($B639,[1]queries!$A$2:$V$697,BO$1,FALSE)</f>
        <v>0</v>
      </c>
      <c r="BP639" s="3">
        <f>VLOOKUP($B639,[1]queries!$A$2:$V$697,BP$1,FALSE)</f>
        <v>0</v>
      </c>
      <c r="BQ639" s="3" t="str">
        <f>VLOOKUP($B639,[1]queries!$A$2:$V$697,BQ$1,FALSE)</f>
        <v/>
      </c>
      <c r="BR639" s="3" t="str">
        <f>VLOOKUP($B639,[1]queries!$A$2:$V$697,BR$1,FALSE)</f>
        <v/>
      </c>
    </row>
    <row r="640" spans="1:70" x14ac:dyDescent="0.2">
      <c r="A640" s="1">
        <v>639</v>
      </c>
      <c r="B640" t="s">
        <v>692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287</v>
      </c>
      <c r="O640">
        <v>35</v>
      </c>
      <c r="P640">
        <v>322</v>
      </c>
      <c r="Q640">
        <v>1444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360</v>
      </c>
      <c r="AD640">
        <v>60</v>
      </c>
      <c r="AE640">
        <v>420</v>
      </c>
      <c r="AF640">
        <v>2051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0.5</v>
      </c>
      <c r="AN640">
        <v>0</v>
      </c>
      <c r="AO640">
        <v>0</v>
      </c>
      <c r="AP640">
        <v>1</v>
      </c>
      <c r="AQ640">
        <v>3</v>
      </c>
      <c r="AR640">
        <v>613</v>
      </c>
      <c r="AS640">
        <v>74</v>
      </c>
      <c r="AT640">
        <v>687</v>
      </c>
      <c r="AU640">
        <v>1761</v>
      </c>
      <c r="AV640">
        <f t="shared" si="28"/>
        <v>1</v>
      </c>
      <c r="AW640">
        <f t="shared" si="29"/>
        <v>1</v>
      </c>
      <c r="AX640">
        <f t="shared" si="30"/>
        <v>0.83333333333333337</v>
      </c>
      <c r="AY640" s="3" t="str">
        <f>VLOOKUP($B640,[1]queries!$A$2:$V$697,AY$1,FALSE)</f>
        <v>geo</v>
      </c>
      <c r="AZ640" s="3" t="str">
        <f>VLOOKUP($B640,[1]queries!$A$2:$V$697,AZ$1,FALSE)</f>
        <v>SELECT capital FROM usa_state WHERE state_name  =  'texas';</v>
      </c>
      <c r="BA640" s="3" t="str">
        <f>VLOOKUP($B640,[1]queries!$A$2:$V$697,BA$1,FALSE)</f>
        <v>what is the capital of texas</v>
      </c>
      <c r="BB640" s="3">
        <f>VLOOKUP($B640,[1]queries!$A$2:$V$697,BB$1,FALSE)</f>
        <v>1</v>
      </c>
      <c r="BC640" s="3">
        <f>VLOOKUP($B640,[1]queries!$A$2:$V$697,BC$1,FALSE)</f>
        <v>1</v>
      </c>
      <c r="BD640" s="3">
        <f>VLOOKUP($B640,[1]queries!$A$2:$V$697,BD$1,FALSE)</f>
        <v>0</v>
      </c>
      <c r="BE640" s="3">
        <f>VLOOKUP($B640,[1]queries!$A$2:$V$697,BE$1,FALSE)</f>
        <v>1</v>
      </c>
      <c r="BF640" s="3">
        <f>VLOOKUP($B640,[1]queries!$A$2:$V$697,BF$1,FALSE)</f>
        <v>1</v>
      </c>
      <c r="BG640" s="3">
        <f>VLOOKUP($B640,[1]queries!$A$2:$V$697,BG$1,FALSE)</f>
        <v>0</v>
      </c>
      <c r="BH640" s="3">
        <f>VLOOKUP($B640,[1]queries!$A$2:$V$697,BH$1,FALSE)</f>
        <v>1</v>
      </c>
      <c r="BI640" s="3">
        <f>VLOOKUP($B640,[1]queries!$A$2:$V$697,BI$1,FALSE)</f>
        <v>0</v>
      </c>
      <c r="BJ640" s="3">
        <f>VLOOKUP($B640,[1]queries!$A$2:$V$697,BJ$1,FALSE)</f>
        <v>0</v>
      </c>
      <c r="BK640" s="3">
        <f>VLOOKUP($B640,[1]queries!$A$2:$V$697,BK$1,FALSE)</f>
        <v>0</v>
      </c>
      <c r="BL640" s="3">
        <f>VLOOKUP($B640,[1]queries!$A$2:$V$697,BL$1,FALSE)</f>
        <v>0</v>
      </c>
      <c r="BM640" s="3">
        <f>VLOOKUP($B640,[1]queries!$A$2:$V$697,BM$1,FALSE)</f>
        <v>0</v>
      </c>
      <c r="BN640" s="3">
        <f>VLOOKUP($B640,[1]queries!$A$2:$V$697,BN$1,FALSE)</f>
        <v>0</v>
      </c>
      <c r="BO640" s="3">
        <f>VLOOKUP($B640,[1]queries!$A$2:$V$697,BO$1,FALSE)</f>
        <v>0</v>
      </c>
      <c r="BP640" s="3">
        <f>VLOOKUP($B640,[1]queries!$A$2:$V$697,BP$1,FALSE)</f>
        <v>0</v>
      </c>
      <c r="BQ640" s="3" t="str">
        <f>VLOOKUP($B640,[1]queries!$A$2:$V$697,BQ$1,FALSE)</f>
        <v/>
      </c>
      <c r="BR640" s="3" t="str">
        <f>VLOOKUP($B640,[1]queries!$A$2:$V$697,BR$1,FALSE)</f>
        <v/>
      </c>
    </row>
    <row r="641" spans="1:70" x14ac:dyDescent="0.2">
      <c r="A641" s="1">
        <v>640</v>
      </c>
      <c r="B641" t="s">
        <v>693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481</v>
      </c>
      <c r="AD641">
        <v>241</v>
      </c>
      <c r="AE641">
        <v>722</v>
      </c>
      <c r="AF641">
        <v>3316</v>
      </c>
      <c r="AG641">
        <v>0.6</v>
      </c>
      <c r="AH641">
        <v>0.6</v>
      </c>
      <c r="AI641">
        <v>0.75</v>
      </c>
      <c r="AJ641">
        <v>0.75</v>
      </c>
      <c r="AK641">
        <v>0.66700000000000004</v>
      </c>
      <c r="AL641">
        <v>0.66700000000000004</v>
      </c>
      <c r="AM641">
        <v>0.4</v>
      </c>
      <c r="AN641">
        <v>0</v>
      </c>
      <c r="AO641">
        <v>0</v>
      </c>
      <c r="AP641">
        <v>0.75</v>
      </c>
      <c r="AQ641">
        <v>4</v>
      </c>
      <c r="AR641">
        <v>1165</v>
      </c>
      <c r="AS641">
        <v>318</v>
      </c>
      <c r="AT641">
        <v>1483</v>
      </c>
      <c r="AU641">
        <v>4441</v>
      </c>
      <c r="AV641" t="str">
        <f t="shared" si="28"/>
        <v/>
      </c>
      <c r="AW641">
        <f t="shared" si="29"/>
        <v>1</v>
      </c>
      <c r="AX641">
        <f t="shared" si="30"/>
        <v>0.60566666666666669</v>
      </c>
      <c r="AY641" s="3" t="str">
        <f>VLOOKUP($B641,[1]queries!$A$2:$V$697,AY$1,FALSE)</f>
        <v>geo</v>
      </c>
      <c r="AZ641" s="3" t="str">
        <f>VLOOKUP($B641,[1]queries!$A$2:$V$697,AZ$1,FALSE)</f>
        <v>SELECT t2.capital FROM usa_state AS t2 JOIN usa_border_info AS t1 ON t2.state_name  =  t1.border WHERE t1.state_name  =  'texas';</v>
      </c>
      <c r="BA641" s="3" t="str">
        <f>VLOOKUP($B641,[1]queries!$A$2:$V$697,BA$1,FALSE)</f>
        <v>what are the capitals of states that border texas</v>
      </c>
      <c r="BB641" s="3">
        <f>VLOOKUP($B641,[1]queries!$A$2:$V$697,BB$1,FALSE)</f>
        <v>4</v>
      </c>
      <c r="BC641" s="3">
        <f>VLOOKUP($B641,[1]queries!$A$2:$V$697,BC$1,FALSE)</f>
        <v>1</v>
      </c>
      <c r="BD641" s="3">
        <f>VLOOKUP($B641,[1]queries!$A$2:$V$697,BD$1,FALSE)</f>
        <v>0</v>
      </c>
      <c r="BE641" s="3">
        <f>VLOOKUP($B641,[1]queries!$A$2:$V$697,BE$1,FALSE)</f>
        <v>1</v>
      </c>
      <c r="BF641" s="3">
        <f>VLOOKUP($B641,[1]queries!$A$2:$V$697,BF$1,FALSE)</f>
        <v>2</v>
      </c>
      <c r="BG641" s="3">
        <f>VLOOKUP($B641,[1]queries!$A$2:$V$697,BG$1,FALSE)</f>
        <v>0</v>
      </c>
      <c r="BH641" s="3">
        <f>VLOOKUP($B641,[1]queries!$A$2:$V$697,BH$1,FALSE)</f>
        <v>2</v>
      </c>
      <c r="BI641" s="3">
        <f>VLOOKUP($B641,[1]queries!$A$2:$V$697,BI$1,FALSE)</f>
        <v>0</v>
      </c>
      <c r="BJ641" s="3">
        <f>VLOOKUP($B641,[1]queries!$A$2:$V$697,BJ$1,FALSE)</f>
        <v>1</v>
      </c>
      <c r="BK641" s="3">
        <f>VLOOKUP($B641,[1]queries!$A$2:$V$697,BK$1,FALSE)</f>
        <v>0</v>
      </c>
      <c r="BL641" s="3">
        <f>VLOOKUP($B641,[1]queries!$A$2:$V$697,BL$1,FALSE)</f>
        <v>0</v>
      </c>
      <c r="BM641" s="3">
        <f>VLOOKUP($B641,[1]queries!$A$2:$V$697,BM$1,FALSE)</f>
        <v>0</v>
      </c>
      <c r="BN641" s="3">
        <f>VLOOKUP($B641,[1]queries!$A$2:$V$697,BN$1,FALSE)</f>
        <v>0</v>
      </c>
      <c r="BO641" s="3">
        <f>VLOOKUP($B641,[1]queries!$A$2:$V$697,BO$1,FALSE)</f>
        <v>0</v>
      </c>
      <c r="BP641" s="3">
        <f>VLOOKUP($B641,[1]queries!$A$2:$V$697,BP$1,FALSE)</f>
        <v>0</v>
      </c>
      <c r="BQ641" s="3" t="str">
        <f>VLOOKUP($B641,[1]queries!$A$2:$V$697,BQ$1,FALSE)</f>
        <v/>
      </c>
      <c r="BR641" s="3" t="str">
        <f>VLOOKUP($B641,[1]queries!$A$2:$V$697,BR$1,FALSE)</f>
        <v/>
      </c>
    </row>
    <row r="642" spans="1:70" x14ac:dyDescent="0.2">
      <c r="A642" s="1">
        <v>641</v>
      </c>
      <c r="B642" t="s">
        <v>694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2</v>
      </c>
      <c r="AC642">
        <v>367</v>
      </c>
      <c r="AD642">
        <v>63</v>
      </c>
      <c r="AE642">
        <v>430</v>
      </c>
      <c r="AF642">
        <v>1795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2</v>
      </c>
      <c r="AR642">
        <v>377</v>
      </c>
      <c r="AS642">
        <v>30</v>
      </c>
      <c r="AT642">
        <v>407</v>
      </c>
      <c r="AU642">
        <v>1495</v>
      </c>
      <c r="AV642" t="str">
        <f t="shared" si="28"/>
        <v/>
      </c>
      <c r="AW642">
        <f t="shared" si="29"/>
        <v>1</v>
      </c>
      <c r="AX642">
        <f t="shared" si="30"/>
        <v>1</v>
      </c>
      <c r="AY642" s="3" t="str">
        <f>VLOOKUP($B642,[1]queries!$A$2:$V$697,AY$1,FALSE)</f>
        <v>geo</v>
      </c>
      <c r="AZ642" s="3" t="str">
        <f>VLOOKUP($B642,[1]queries!$A$2:$V$697,AZ$1,FALSE)</f>
        <v>SELECT capital FROM usa_state WHERE area_squared_miles  =  ( SELECT MIN ( area_squared_miles ) FROM usa_state );</v>
      </c>
      <c r="BA642" s="3" t="str">
        <f>VLOOKUP($B642,[1]queries!$A$2:$V$697,BA$1,FALSE)</f>
        <v>what is the capital of the smallest state</v>
      </c>
      <c r="BB642" s="3">
        <f>VLOOKUP($B642,[1]queries!$A$2:$V$697,BB$1,FALSE)</f>
        <v>1</v>
      </c>
      <c r="BC642" s="3">
        <f>VLOOKUP($B642,[1]queries!$A$2:$V$697,BC$1,FALSE)</f>
        <v>1</v>
      </c>
      <c r="BD642" s="3">
        <f>VLOOKUP($B642,[1]queries!$A$2:$V$697,BD$1,FALSE)</f>
        <v>0</v>
      </c>
      <c r="BE642" s="3">
        <f>VLOOKUP($B642,[1]queries!$A$2:$V$697,BE$1,FALSE)</f>
        <v>1</v>
      </c>
      <c r="BF642" s="3">
        <f>VLOOKUP($B642,[1]queries!$A$2:$V$697,BF$1,FALSE)</f>
        <v>1</v>
      </c>
      <c r="BG642" s="3">
        <f>VLOOKUP($B642,[1]queries!$A$2:$V$697,BG$1,FALSE)</f>
        <v>1</v>
      </c>
      <c r="BH642" s="3">
        <f>VLOOKUP($B642,[1]queries!$A$2:$V$697,BH$1,FALSE)</f>
        <v>0</v>
      </c>
      <c r="BI642" s="3">
        <f>VLOOKUP($B642,[1]queries!$A$2:$V$697,BI$1,FALSE)</f>
        <v>0</v>
      </c>
      <c r="BJ642" s="3">
        <f>VLOOKUP($B642,[1]queries!$A$2:$V$697,BJ$1,FALSE)</f>
        <v>0</v>
      </c>
      <c r="BK642" s="3">
        <f>VLOOKUP($B642,[1]queries!$A$2:$V$697,BK$1,FALSE)</f>
        <v>1</v>
      </c>
      <c r="BL642" s="3">
        <f>VLOOKUP($B642,[1]queries!$A$2:$V$697,BL$1,FALSE)</f>
        <v>0</v>
      </c>
      <c r="BM642" s="3">
        <f>VLOOKUP($B642,[1]queries!$A$2:$V$697,BM$1,FALSE)</f>
        <v>0</v>
      </c>
      <c r="BN642" s="3">
        <f>VLOOKUP($B642,[1]queries!$A$2:$V$697,BN$1,FALSE)</f>
        <v>0</v>
      </c>
      <c r="BO642" s="3">
        <f>VLOOKUP($B642,[1]queries!$A$2:$V$697,BO$1,FALSE)</f>
        <v>1</v>
      </c>
      <c r="BP642" s="3">
        <f>VLOOKUP($B642,[1]queries!$A$2:$V$697,BP$1,FALSE)</f>
        <v>0</v>
      </c>
      <c r="BQ642" s="3" t="str">
        <f>VLOOKUP($B642,[1]queries!$A$2:$V$697,BQ$1,FALSE)</f>
        <v/>
      </c>
      <c r="BR642" s="3" t="str">
        <f>VLOOKUP($B642,[1]queries!$A$2:$V$697,BR$1,FALSE)</f>
        <v/>
      </c>
    </row>
    <row r="643" spans="1:70" x14ac:dyDescent="0.2">
      <c r="A643" s="1">
        <v>642</v>
      </c>
      <c r="B643" t="s">
        <v>695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3</v>
      </c>
      <c r="N643">
        <v>2402</v>
      </c>
      <c r="O643">
        <v>1751</v>
      </c>
      <c r="P643">
        <v>4153</v>
      </c>
      <c r="Q643">
        <v>9889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2</v>
      </c>
      <c r="AC643">
        <v>368</v>
      </c>
      <c r="AD643">
        <v>64</v>
      </c>
      <c r="AE643">
        <v>432</v>
      </c>
      <c r="AF643">
        <v>1707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2</v>
      </c>
      <c r="AR643">
        <v>362</v>
      </c>
      <c r="AS643">
        <v>21</v>
      </c>
      <c r="AT643">
        <v>383</v>
      </c>
      <c r="AU643">
        <v>15938</v>
      </c>
      <c r="AV643">
        <f t="shared" si="28"/>
        <v>0.33333333333333331</v>
      </c>
      <c r="AW643">
        <f t="shared" si="29"/>
        <v>0.66666666666666663</v>
      </c>
      <c r="AX643">
        <f t="shared" si="30"/>
        <v>0.66666666666666663</v>
      </c>
      <c r="AY643" s="3" t="str">
        <f>VLOOKUP($B643,[1]queries!$A$2:$V$697,AY$1,FALSE)</f>
        <v>geo</v>
      </c>
      <c r="AZ643" s="3" t="str">
        <f>VLOOKUP($B643,[1]queries!$A$2:$V$697,AZ$1,FALSE)</f>
        <v>SELECT SUM ( area_squared_miles ) as area_squared_miles FROM usa_state;</v>
      </c>
      <c r="BA643" s="3" t="str">
        <f>VLOOKUP($B643,[1]queries!$A$2:$V$697,BA$1,FALSE)</f>
        <v>what is the total area of the usa</v>
      </c>
      <c r="BB643" s="3">
        <f>VLOOKUP($B643,[1]queries!$A$2:$V$697,BB$1,FALSE)</f>
        <v>1</v>
      </c>
      <c r="BC643" s="3">
        <f>VLOOKUP($B643,[1]queries!$A$2:$V$697,BC$1,FALSE)</f>
        <v>1</v>
      </c>
      <c r="BD643" s="3">
        <f>VLOOKUP($B643,[1]queries!$A$2:$V$697,BD$1,FALSE)</f>
        <v>1</v>
      </c>
      <c r="BE643" s="3">
        <f>VLOOKUP($B643,[1]queries!$A$2:$V$697,BE$1,FALSE)</f>
        <v>0</v>
      </c>
      <c r="BF643" s="3">
        <f>VLOOKUP($B643,[1]queries!$A$2:$V$697,BF$1,FALSE)</f>
        <v>1</v>
      </c>
      <c r="BG643" s="3">
        <f>VLOOKUP($B643,[1]queries!$A$2:$V$697,BG$1,FALSE)</f>
        <v>0</v>
      </c>
      <c r="BH643" s="3">
        <f>VLOOKUP($B643,[1]queries!$A$2:$V$697,BH$1,FALSE)</f>
        <v>0</v>
      </c>
      <c r="BI643" s="3">
        <f>VLOOKUP($B643,[1]queries!$A$2:$V$697,BI$1,FALSE)</f>
        <v>1</v>
      </c>
      <c r="BJ643" s="3">
        <f>VLOOKUP($B643,[1]queries!$A$2:$V$697,BJ$1,FALSE)</f>
        <v>0</v>
      </c>
      <c r="BK643" s="3">
        <f>VLOOKUP($B643,[1]queries!$A$2:$V$697,BK$1,FALSE)</f>
        <v>0</v>
      </c>
      <c r="BL643" s="3">
        <f>VLOOKUP($B643,[1]queries!$A$2:$V$697,BL$1,FALSE)</f>
        <v>0</v>
      </c>
      <c r="BM643" s="3">
        <f>VLOOKUP($B643,[1]queries!$A$2:$V$697,BM$1,FALSE)</f>
        <v>0</v>
      </c>
      <c r="BN643" s="3">
        <f>VLOOKUP($B643,[1]queries!$A$2:$V$697,BN$1,FALSE)</f>
        <v>0</v>
      </c>
      <c r="BO643" s="3">
        <f>VLOOKUP($B643,[1]queries!$A$2:$V$697,BO$1,FALSE)</f>
        <v>0</v>
      </c>
      <c r="BP643" s="3">
        <f>VLOOKUP($B643,[1]queries!$A$2:$V$697,BP$1,FALSE)</f>
        <v>0</v>
      </c>
      <c r="BQ643" s="3" t="str">
        <f>VLOOKUP($B643,[1]queries!$A$2:$V$697,BQ$1,FALSE)</f>
        <v/>
      </c>
      <c r="BR643" s="3" t="str">
        <f>VLOOKUP($B643,[1]queries!$A$2:$V$697,BR$1,FALSE)</f>
        <v/>
      </c>
    </row>
    <row r="644" spans="1:70" x14ac:dyDescent="0.2">
      <c r="A644" s="1">
        <v>643</v>
      </c>
      <c r="B644" t="s">
        <v>696</v>
      </c>
      <c r="C644">
        <v>0.78300000000000003</v>
      </c>
      <c r="D644">
        <v>0.78300000000000003</v>
      </c>
      <c r="E644">
        <v>0.70799999999999996</v>
      </c>
      <c r="F644">
        <v>0.73199999999999998</v>
      </c>
      <c r="G644">
        <v>0.74399999999999999</v>
      </c>
      <c r="H644">
        <v>0.75700000000000001</v>
      </c>
      <c r="I644">
        <v>0.83299999999999996</v>
      </c>
      <c r="J644">
        <v>0</v>
      </c>
      <c r="K644">
        <v>0</v>
      </c>
      <c r="L644">
        <v>0</v>
      </c>
      <c r="M644">
        <v>5</v>
      </c>
      <c r="N644">
        <v>4505</v>
      </c>
      <c r="O644">
        <v>5314</v>
      </c>
      <c r="P644">
        <v>9819</v>
      </c>
      <c r="Q644">
        <v>95252</v>
      </c>
      <c r="R644">
        <v>0.72699999999999998</v>
      </c>
      <c r="S644">
        <v>0.74199999999999999</v>
      </c>
      <c r="T644">
        <v>0.56399999999999995</v>
      </c>
      <c r="U644">
        <v>0.66800000000000004</v>
      </c>
      <c r="V644">
        <v>0.63500000000000001</v>
      </c>
      <c r="W644">
        <v>0.70299999999999996</v>
      </c>
      <c r="X644">
        <v>0.63800000000000001</v>
      </c>
      <c r="Y644">
        <v>3.5999999999999997E-2</v>
      </c>
      <c r="Z644">
        <v>3.5999999999999997E-2</v>
      </c>
      <c r="AA644">
        <v>3.5999999999999997E-2</v>
      </c>
      <c r="AB644">
        <v>4</v>
      </c>
      <c r="AC644">
        <v>2494</v>
      </c>
      <c r="AD644">
        <v>4736</v>
      </c>
      <c r="AE644">
        <v>7230</v>
      </c>
      <c r="AF644">
        <v>71150</v>
      </c>
      <c r="AG644">
        <v>0.77300000000000002</v>
      </c>
      <c r="AH644">
        <v>0.78200000000000003</v>
      </c>
      <c r="AI644">
        <v>0.70799999999999996</v>
      </c>
      <c r="AJ644">
        <v>0.74</v>
      </c>
      <c r="AK644">
        <v>0.73899999999999999</v>
      </c>
      <c r="AL644">
        <v>0.76</v>
      </c>
      <c r="AM644">
        <v>0.84799999999999998</v>
      </c>
      <c r="AN644">
        <v>0</v>
      </c>
      <c r="AO644">
        <v>0</v>
      </c>
      <c r="AP644">
        <v>7.0000000000000001E-3</v>
      </c>
      <c r="AQ644">
        <v>4</v>
      </c>
      <c r="AR644">
        <v>3411</v>
      </c>
      <c r="AS644">
        <v>6396</v>
      </c>
      <c r="AT644">
        <v>9807</v>
      </c>
      <c r="AU644">
        <v>91851</v>
      </c>
      <c r="AV644">
        <f t="shared" ref="AV644:AV698" si="31">IF(H644="","",AVERAGEA(H644,I644,L644))</f>
        <v>0.52999999999999992</v>
      </c>
      <c r="AW644">
        <f t="shared" ref="AW644:AW698" si="32">IF(W644="","",AVERAGE(W644,X644,AA644))</f>
        <v>0.45900000000000002</v>
      </c>
      <c r="AX644">
        <f t="shared" ref="AX644:AX698" si="33">IF(AL644="","",AVERAGE(AL644,AM644,AP644))</f>
        <v>0.53833333333333333</v>
      </c>
      <c r="AY644" s="3" t="str">
        <f>VLOOKUP($B644,[1]queries!$A$2:$V$697,AY$1,FALSE)</f>
        <v>nobel_prize</v>
      </c>
      <c r="AZ644" s="3" t="str">
        <f>VLOOKUP($B644,[1]queries!$A$2:$V$697,AZ$1,FALSE)</f>
        <v>SELECT nobel_prize_laureate, nobel_prize, nobel_prize_year, nationality, birth_year FROM nobel_prize WHERE nobel_prize = 'Nobel Prize in Physics' AND nobel_prize_year &gt;= 1974</v>
      </c>
      <c r="BA644" s="3" t="str">
        <f>VLOOKUP($B644,[1]queries!$A$2:$V$697,BA$1,FALSE)</f>
        <v>List the nobel_prize_laureate, nobel_prize, nobel_prize_year, nationality and birth_year of nobel_prizes WHERE nobel_prize is equal to Nobel Prize in Physics and nobel_prize_year is greater or equal than 1974</v>
      </c>
      <c r="BB644" s="3">
        <f>VLOOKUP($B644,[1]queries!$A$2:$V$697,BB$1,FALSE)</f>
        <v>138</v>
      </c>
      <c r="BC644" s="3">
        <f>VLOOKUP($B644,[1]queries!$A$2:$V$697,BC$1,FALSE)</f>
        <v>5</v>
      </c>
      <c r="BD644" s="3">
        <f>VLOOKUP($B644,[1]queries!$A$2:$V$697,BD$1,FALSE)</f>
        <v>2</v>
      </c>
      <c r="BE644" s="3">
        <f>VLOOKUP($B644,[1]queries!$A$2:$V$697,BE$1,FALSE)</f>
        <v>3</v>
      </c>
      <c r="BF644" s="3">
        <f>VLOOKUP($B644,[1]queries!$A$2:$V$697,BF$1,FALSE)</f>
        <v>1</v>
      </c>
      <c r="BG644" s="3">
        <f>VLOOKUP($B644,[1]queries!$A$2:$V$697,BG$1,FALSE)</f>
        <v>1</v>
      </c>
      <c r="BH644" s="3">
        <f>VLOOKUP($B644,[1]queries!$A$2:$V$697,BH$1,FALSE)</f>
        <v>1</v>
      </c>
      <c r="BI644" s="3">
        <f>VLOOKUP($B644,[1]queries!$A$2:$V$697,BI$1,FALSE)</f>
        <v>0</v>
      </c>
      <c r="BJ644" s="3">
        <f>VLOOKUP($B644,[1]queries!$A$2:$V$697,BJ$1,FALSE)</f>
        <v>0</v>
      </c>
      <c r="BK644" s="3">
        <f>VLOOKUP($B644,[1]queries!$A$2:$V$697,BK$1,FALSE)</f>
        <v>0</v>
      </c>
      <c r="BL644" s="3">
        <f>VLOOKUP($B644,[1]queries!$A$2:$V$697,BL$1,FALSE)</f>
        <v>0</v>
      </c>
      <c r="BM644" s="3">
        <f>VLOOKUP($B644,[1]queries!$A$2:$V$697,BM$1,FALSE)</f>
        <v>0</v>
      </c>
      <c r="BN644" s="3">
        <f>VLOOKUP($B644,[1]queries!$A$2:$V$697,BN$1,FALSE)</f>
        <v>0</v>
      </c>
      <c r="BO644" s="3">
        <f>VLOOKUP($B644,[1]queries!$A$2:$V$697,BO$1,FALSE)</f>
        <v>0</v>
      </c>
      <c r="BP644" s="3">
        <f>VLOOKUP($B644,[1]queries!$A$2:$V$697,BP$1,FALSE)</f>
        <v>0</v>
      </c>
      <c r="BQ644" s="3">
        <f>VLOOKUP($B644,[1]queries!$A$2:$V$697,BQ$1,FALSE)</f>
        <v>5</v>
      </c>
      <c r="BR644" s="3">
        <f>VLOOKUP($B644,[1]queries!$A$2:$V$697,BR$1,FALSE)</f>
        <v>2</v>
      </c>
    </row>
    <row r="645" spans="1:70" x14ac:dyDescent="0.2">
      <c r="A645" s="1">
        <v>644</v>
      </c>
      <c r="B645" t="s">
        <v>697</v>
      </c>
      <c r="C645">
        <v>1</v>
      </c>
      <c r="D645">
        <v>1</v>
      </c>
      <c r="E645">
        <v>0.875</v>
      </c>
      <c r="F645">
        <v>0.875</v>
      </c>
      <c r="G645">
        <v>0.93300000000000005</v>
      </c>
      <c r="H645">
        <v>0.93300000000000005</v>
      </c>
      <c r="I645">
        <v>1</v>
      </c>
      <c r="J645">
        <v>0.5</v>
      </c>
      <c r="K645">
        <v>0.5</v>
      </c>
      <c r="L645">
        <v>0.5</v>
      </c>
      <c r="M645">
        <v>2</v>
      </c>
      <c r="N645">
        <v>561</v>
      </c>
      <c r="O645">
        <v>130</v>
      </c>
      <c r="P645">
        <v>691</v>
      </c>
      <c r="Q645">
        <v>15794</v>
      </c>
      <c r="R645">
        <v>1</v>
      </c>
      <c r="S645">
        <v>1</v>
      </c>
      <c r="T645">
        <v>0.875</v>
      </c>
      <c r="U645">
        <v>0.875</v>
      </c>
      <c r="V645">
        <v>0.93300000000000005</v>
      </c>
      <c r="W645">
        <v>0.93300000000000005</v>
      </c>
      <c r="X645">
        <v>1</v>
      </c>
      <c r="Y645">
        <v>0.5</v>
      </c>
      <c r="Z645">
        <v>0.5</v>
      </c>
      <c r="AA645">
        <v>0.5</v>
      </c>
      <c r="AB645">
        <v>2</v>
      </c>
      <c r="AC645">
        <v>534</v>
      </c>
      <c r="AD645">
        <v>130</v>
      </c>
      <c r="AE645">
        <v>664</v>
      </c>
      <c r="AF645">
        <v>18247</v>
      </c>
      <c r="AG645">
        <v>0.54500000000000004</v>
      </c>
      <c r="AH645">
        <v>0.72699999999999998</v>
      </c>
      <c r="AI645">
        <v>0.75</v>
      </c>
      <c r="AJ645">
        <v>0.75</v>
      </c>
      <c r="AK645">
        <v>0.63200000000000001</v>
      </c>
      <c r="AL645">
        <v>0.73799999999999999</v>
      </c>
      <c r="AM645">
        <v>0.5</v>
      </c>
      <c r="AN645">
        <v>0</v>
      </c>
      <c r="AO645">
        <v>0</v>
      </c>
      <c r="AP645">
        <v>0</v>
      </c>
      <c r="AQ645">
        <v>2</v>
      </c>
      <c r="AR645">
        <v>621</v>
      </c>
      <c r="AS645">
        <v>255</v>
      </c>
      <c r="AT645">
        <v>876</v>
      </c>
      <c r="AU645">
        <v>17928</v>
      </c>
      <c r="AV645">
        <f t="shared" si="31"/>
        <v>0.81099999999999994</v>
      </c>
      <c r="AW645">
        <f t="shared" si="32"/>
        <v>0.81099999999999994</v>
      </c>
      <c r="AX645">
        <f t="shared" si="33"/>
        <v>0.41266666666666668</v>
      </c>
      <c r="AY645" s="3" t="str">
        <f>VLOOKUP($B645,[1]queries!$A$2:$V$697,AY$1,FALSE)</f>
        <v>nobel_prize</v>
      </c>
      <c r="AZ645" s="3" t="str">
        <f>VLOOKUP($B645,[1]queries!$A$2:$V$697,AZ$1,FALSE)</f>
        <v>SELECT nobel_prize_laureate, nobel_prize, nobel_prize_year, nationality, birth_year FROM nobel_prize WHERE nobel_prize = 'Nobel Prize in Physics' AND nobel_prize_year = 1974</v>
      </c>
      <c r="BA645" s="3" t="str">
        <f>VLOOKUP($B645,[1]queries!$A$2:$V$697,BA$1,FALSE)</f>
        <v>List the nobel_prize_laureate, nobel_prize, nobel_prize_year, nationality and birth_year of nobel_prizes WHERE nobel_prize is equal to Nobel Prize in Physics and nobel_prize_year is equal to 1974</v>
      </c>
      <c r="BB645" s="3">
        <f>VLOOKUP($B645,[1]queries!$A$2:$V$697,BB$1,FALSE)</f>
        <v>2</v>
      </c>
      <c r="BC645" s="3">
        <f>VLOOKUP($B645,[1]queries!$A$2:$V$697,BC$1,FALSE)</f>
        <v>5</v>
      </c>
      <c r="BD645" s="3">
        <f>VLOOKUP($B645,[1]queries!$A$2:$V$697,BD$1,FALSE)</f>
        <v>2</v>
      </c>
      <c r="BE645" s="3">
        <f>VLOOKUP($B645,[1]queries!$A$2:$V$697,BE$1,FALSE)</f>
        <v>3</v>
      </c>
      <c r="BF645" s="3">
        <f>VLOOKUP($B645,[1]queries!$A$2:$V$697,BF$1,FALSE)</f>
        <v>1</v>
      </c>
      <c r="BG645" s="3">
        <f>VLOOKUP($B645,[1]queries!$A$2:$V$697,BG$1,FALSE)</f>
        <v>1</v>
      </c>
      <c r="BH645" s="3">
        <f>VLOOKUP($B645,[1]queries!$A$2:$V$697,BH$1,FALSE)</f>
        <v>1</v>
      </c>
      <c r="BI645" s="3">
        <f>VLOOKUP($B645,[1]queries!$A$2:$V$697,BI$1,FALSE)</f>
        <v>0</v>
      </c>
      <c r="BJ645" s="3">
        <f>VLOOKUP($B645,[1]queries!$A$2:$V$697,BJ$1,FALSE)</f>
        <v>0</v>
      </c>
      <c r="BK645" s="3">
        <f>VLOOKUP($B645,[1]queries!$A$2:$V$697,BK$1,FALSE)</f>
        <v>0</v>
      </c>
      <c r="BL645" s="3">
        <f>VLOOKUP($B645,[1]queries!$A$2:$V$697,BL$1,FALSE)</f>
        <v>0</v>
      </c>
      <c r="BM645" s="3">
        <f>VLOOKUP($B645,[1]queries!$A$2:$V$697,BM$1,FALSE)</f>
        <v>0</v>
      </c>
      <c r="BN645" s="3">
        <f>VLOOKUP($B645,[1]queries!$A$2:$V$697,BN$1,FALSE)</f>
        <v>0</v>
      </c>
      <c r="BO645" s="3">
        <f>VLOOKUP($B645,[1]queries!$A$2:$V$697,BO$1,FALSE)</f>
        <v>0</v>
      </c>
      <c r="BP645" s="3">
        <f>VLOOKUP($B645,[1]queries!$A$2:$V$697,BP$1,FALSE)</f>
        <v>0</v>
      </c>
      <c r="BQ645" s="3">
        <f>VLOOKUP($B645,[1]queries!$A$2:$V$697,BQ$1,FALSE)</f>
        <v>5</v>
      </c>
      <c r="BR645" s="3">
        <f>VLOOKUP($B645,[1]queries!$A$2:$V$697,BR$1,FALSE)</f>
        <v>2</v>
      </c>
    </row>
    <row r="646" spans="1:70" x14ac:dyDescent="0.2">
      <c r="A646" s="1">
        <v>645</v>
      </c>
      <c r="B646" t="s">
        <v>698</v>
      </c>
      <c r="C646">
        <v>0.85</v>
      </c>
      <c r="D646">
        <v>0.90900000000000003</v>
      </c>
      <c r="E646">
        <v>0.78700000000000003</v>
      </c>
      <c r="F646">
        <v>0.84199999999999997</v>
      </c>
      <c r="G646">
        <v>0.81699999999999995</v>
      </c>
      <c r="H646">
        <v>0.874</v>
      </c>
      <c r="I646">
        <v>0.91800000000000004</v>
      </c>
      <c r="J646">
        <v>0.11</v>
      </c>
      <c r="K646">
        <v>0.11</v>
      </c>
      <c r="L646">
        <v>0.11</v>
      </c>
      <c r="M646">
        <v>3</v>
      </c>
      <c r="N646">
        <v>6614</v>
      </c>
      <c r="O646">
        <v>4279</v>
      </c>
      <c r="P646">
        <v>10893</v>
      </c>
      <c r="Q646">
        <v>56924</v>
      </c>
      <c r="R646">
        <v>0.86099999999999999</v>
      </c>
      <c r="S646">
        <v>0.89600000000000002</v>
      </c>
      <c r="T646">
        <v>0.85599999999999998</v>
      </c>
      <c r="U646">
        <v>0.871</v>
      </c>
      <c r="V646">
        <v>0.85899999999999999</v>
      </c>
      <c r="W646">
        <v>0.88300000000000001</v>
      </c>
      <c r="X646">
        <v>0.94499999999999995</v>
      </c>
      <c r="Y646">
        <v>0.219</v>
      </c>
      <c r="Z646">
        <v>0.219</v>
      </c>
      <c r="AA646">
        <v>0.219</v>
      </c>
      <c r="AB646">
        <v>3</v>
      </c>
      <c r="AC646">
        <v>6749</v>
      </c>
      <c r="AD646">
        <v>4369</v>
      </c>
      <c r="AE646">
        <v>11118</v>
      </c>
      <c r="AF646">
        <v>62618</v>
      </c>
      <c r="AG646">
        <v>0.86499999999999999</v>
      </c>
      <c r="AH646">
        <v>0.91</v>
      </c>
      <c r="AI646">
        <v>0.66800000000000004</v>
      </c>
      <c r="AJ646">
        <v>0.79200000000000004</v>
      </c>
      <c r="AK646">
        <v>0.754</v>
      </c>
      <c r="AL646">
        <v>0.84699999999999998</v>
      </c>
      <c r="AM646">
        <v>0.76700000000000002</v>
      </c>
      <c r="AN646">
        <v>0</v>
      </c>
      <c r="AO646">
        <v>0</v>
      </c>
      <c r="AP646">
        <v>0.151</v>
      </c>
      <c r="AQ646">
        <v>2</v>
      </c>
      <c r="AR646">
        <v>2979</v>
      </c>
      <c r="AS646">
        <v>3600</v>
      </c>
      <c r="AT646">
        <v>6579</v>
      </c>
      <c r="AU646">
        <v>51786</v>
      </c>
      <c r="AV646">
        <f t="shared" si="31"/>
        <v>0.63400000000000001</v>
      </c>
      <c r="AW646">
        <f t="shared" si="32"/>
        <v>0.68233333333333324</v>
      </c>
      <c r="AX646">
        <f t="shared" si="33"/>
        <v>0.58833333333333326</v>
      </c>
      <c r="AY646" s="3" t="str">
        <f>VLOOKUP($B646,[1]queries!$A$2:$V$697,AY$1,FALSE)</f>
        <v>nobel_prize</v>
      </c>
      <c r="AZ646" s="3" t="str">
        <f>VLOOKUP($B646,[1]queries!$A$2:$V$697,AZ$1,FALSE)</f>
        <v>SELECT nobel_prize_laureate, nobel_prize, nobel_prize_year, nationality, birth_year FROM nobel_prize WHERE nobel_prize = 'Nobel Prize in Literature' AND nobel_prize_year &lt;= 1975</v>
      </c>
      <c r="BA646" s="3" t="str">
        <f>VLOOKUP($B646,[1]queries!$A$2:$V$697,BA$1,FALSE)</f>
        <v>List the nobel_prize_laureate, nobel_prize, nobel_prize_year, nationality and birth_year of nobel_prizes WHERE nobel_prize is equal to Nobel Prize in Literature and nobel_prize_year is smaller or equal than 1975</v>
      </c>
      <c r="BB646" s="3">
        <f>VLOOKUP($B646,[1]queries!$A$2:$V$697,BB$1,FALSE)</f>
        <v>73</v>
      </c>
      <c r="BC646" s="3">
        <f>VLOOKUP($B646,[1]queries!$A$2:$V$697,BC$1,FALSE)</f>
        <v>5</v>
      </c>
      <c r="BD646" s="3">
        <f>VLOOKUP($B646,[1]queries!$A$2:$V$697,BD$1,FALSE)</f>
        <v>2</v>
      </c>
      <c r="BE646" s="3">
        <f>VLOOKUP($B646,[1]queries!$A$2:$V$697,BE$1,FALSE)</f>
        <v>3</v>
      </c>
      <c r="BF646" s="3">
        <f>VLOOKUP($B646,[1]queries!$A$2:$V$697,BF$1,FALSE)</f>
        <v>1</v>
      </c>
      <c r="BG646" s="3">
        <f>VLOOKUP($B646,[1]queries!$A$2:$V$697,BG$1,FALSE)</f>
        <v>1</v>
      </c>
      <c r="BH646" s="3">
        <f>VLOOKUP($B646,[1]queries!$A$2:$V$697,BH$1,FALSE)</f>
        <v>1</v>
      </c>
      <c r="BI646" s="3">
        <f>VLOOKUP($B646,[1]queries!$A$2:$V$697,BI$1,FALSE)</f>
        <v>0</v>
      </c>
      <c r="BJ646" s="3">
        <f>VLOOKUP($B646,[1]queries!$A$2:$V$697,BJ$1,FALSE)</f>
        <v>0</v>
      </c>
      <c r="BK646" s="3">
        <f>VLOOKUP($B646,[1]queries!$A$2:$V$697,BK$1,FALSE)</f>
        <v>0</v>
      </c>
      <c r="BL646" s="3">
        <f>VLOOKUP($B646,[1]queries!$A$2:$V$697,BL$1,FALSE)</f>
        <v>0</v>
      </c>
      <c r="BM646" s="3">
        <f>VLOOKUP($B646,[1]queries!$A$2:$V$697,BM$1,FALSE)</f>
        <v>0</v>
      </c>
      <c r="BN646" s="3">
        <f>VLOOKUP($B646,[1]queries!$A$2:$V$697,BN$1,FALSE)</f>
        <v>0</v>
      </c>
      <c r="BO646" s="3">
        <f>VLOOKUP($B646,[1]queries!$A$2:$V$697,BO$1,FALSE)</f>
        <v>0</v>
      </c>
      <c r="BP646" s="3">
        <f>VLOOKUP($B646,[1]queries!$A$2:$V$697,BP$1,FALSE)</f>
        <v>0</v>
      </c>
      <c r="BQ646" s="3">
        <f>VLOOKUP($B646,[1]queries!$A$2:$V$697,BQ$1,FALSE)</f>
        <v>5</v>
      </c>
      <c r="BR646" s="3">
        <f>VLOOKUP($B646,[1]queries!$A$2:$V$697,BR$1,FALSE)</f>
        <v>2</v>
      </c>
    </row>
    <row r="647" spans="1:70" x14ac:dyDescent="0.2">
      <c r="A647" s="1">
        <v>646</v>
      </c>
      <c r="B647" t="s">
        <v>699</v>
      </c>
      <c r="C647">
        <v>0.8</v>
      </c>
      <c r="D647">
        <v>0.8</v>
      </c>
      <c r="E647">
        <v>0.8</v>
      </c>
      <c r="F647">
        <v>0.8</v>
      </c>
      <c r="G647">
        <v>0.8</v>
      </c>
      <c r="H647">
        <v>0.8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519</v>
      </c>
      <c r="O647">
        <v>116</v>
      </c>
      <c r="P647">
        <v>635</v>
      </c>
      <c r="Q647">
        <v>25440</v>
      </c>
      <c r="R647">
        <v>0.8</v>
      </c>
      <c r="S647">
        <v>0.8</v>
      </c>
      <c r="T647">
        <v>0.8</v>
      </c>
      <c r="U647">
        <v>0.8</v>
      </c>
      <c r="V647">
        <v>0.8</v>
      </c>
      <c r="W647">
        <v>0.8</v>
      </c>
      <c r="X647">
        <v>1</v>
      </c>
      <c r="Y647">
        <v>0</v>
      </c>
      <c r="Z647">
        <v>0</v>
      </c>
      <c r="AA647">
        <v>0</v>
      </c>
      <c r="AB647">
        <v>2</v>
      </c>
      <c r="AC647">
        <v>492</v>
      </c>
      <c r="AD647">
        <v>134</v>
      </c>
      <c r="AE647">
        <v>626</v>
      </c>
      <c r="AF647">
        <v>19756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1</v>
      </c>
      <c r="AQ647">
        <v>2</v>
      </c>
      <c r="AR647">
        <v>492</v>
      </c>
      <c r="AS647">
        <v>117</v>
      </c>
      <c r="AT647">
        <v>609</v>
      </c>
      <c r="AU647">
        <v>19606</v>
      </c>
      <c r="AV647">
        <f t="shared" si="31"/>
        <v>0.6</v>
      </c>
      <c r="AW647">
        <f t="shared" si="32"/>
        <v>0.6</v>
      </c>
      <c r="AX647">
        <f t="shared" si="33"/>
        <v>1</v>
      </c>
      <c r="AY647" s="3" t="str">
        <f>VLOOKUP($B647,[1]queries!$A$2:$V$697,AY$1,FALSE)</f>
        <v>nobel_prize</v>
      </c>
      <c r="AZ647" s="3" t="str">
        <f>VLOOKUP($B647,[1]queries!$A$2:$V$697,AZ$1,FALSE)</f>
        <v>SELECT nobel_prize_laureate, nobel_prize, nobel_prize_year, nationality, birth_year FROM nobel_prize WHERE nobel_prize = 'Nobel Prize in Literature' AND nobel_prize_year = 1975</v>
      </c>
      <c r="BA647" s="3" t="str">
        <f>VLOOKUP($B647,[1]queries!$A$2:$V$697,BA$1,FALSE)</f>
        <v>List the nobel_prize_laureate, nobel_prize, nobel_prize_year, nationality and birth_year of nobel_prizes WHERE nobel_prize is equal to Nobel Prize in Literature and nobel_prize_year is equal to 1975</v>
      </c>
      <c r="BB647" s="3">
        <f>VLOOKUP($B647,[1]queries!$A$2:$V$697,BB$1,FALSE)</f>
        <v>1</v>
      </c>
      <c r="BC647" s="3">
        <f>VLOOKUP($B647,[1]queries!$A$2:$V$697,BC$1,FALSE)</f>
        <v>5</v>
      </c>
      <c r="BD647" s="3">
        <f>VLOOKUP($B647,[1]queries!$A$2:$V$697,BD$1,FALSE)</f>
        <v>2</v>
      </c>
      <c r="BE647" s="3">
        <f>VLOOKUP($B647,[1]queries!$A$2:$V$697,BE$1,FALSE)</f>
        <v>3</v>
      </c>
      <c r="BF647" s="3">
        <f>VLOOKUP($B647,[1]queries!$A$2:$V$697,BF$1,FALSE)</f>
        <v>1</v>
      </c>
      <c r="BG647" s="3">
        <f>VLOOKUP($B647,[1]queries!$A$2:$V$697,BG$1,FALSE)</f>
        <v>1</v>
      </c>
      <c r="BH647" s="3">
        <f>VLOOKUP($B647,[1]queries!$A$2:$V$697,BH$1,FALSE)</f>
        <v>1</v>
      </c>
      <c r="BI647" s="3">
        <f>VLOOKUP($B647,[1]queries!$A$2:$V$697,BI$1,FALSE)</f>
        <v>0</v>
      </c>
      <c r="BJ647" s="3">
        <f>VLOOKUP($B647,[1]queries!$A$2:$V$697,BJ$1,FALSE)</f>
        <v>0</v>
      </c>
      <c r="BK647" s="3">
        <f>VLOOKUP($B647,[1]queries!$A$2:$V$697,BK$1,FALSE)</f>
        <v>0</v>
      </c>
      <c r="BL647" s="3">
        <f>VLOOKUP($B647,[1]queries!$A$2:$V$697,BL$1,FALSE)</f>
        <v>0</v>
      </c>
      <c r="BM647" s="3">
        <f>VLOOKUP($B647,[1]queries!$A$2:$V$697,BM$1,FALSE)</f>
        <v>0</v>
      </c>
      <c r="BN647" s="3">
        <f>VLOOKUP($B647,[1]queries!$A$2:$V$697,BN$1,FALSE)</f>
        <v>0</v>
      </c>
      <c r="BO647" s="3">
        <f>VLOOKUP($B647,[1]queries!$A$2:$V$697,BO$1,FALSE)</f>
        <v>0</v>
      </c>
      <c r="BP647" s="3">
        <f>VLOOKUP($B647,[1]queries!$A$2:$V$697,BP$1,FALSE)</f>
        <v>0</v>
      </c>
      <c r="BQ647" s="3">
        <f>VLOOKUP($B647,[1]queries!$A$2:$V$697,BQ$1,FALSE)</f>
        <v>5</v>
      </c>
      <c r="BR647" s="3">
        <f>VLOOKUP($B647,[1]queries!$A$2:$V$697,BR$1,FALSE)</f>
        <v>2</v>
      </c>
    </row>
    <row r="648" spans="1:70" x14ac:dyDescent="0.2">
      <c r="A648" s="1">
        <v>647</v>
      </c>
      <c r="B648" t="s">
        <v>700</v>
      </c>
      <c r="C648">
        <v>0.83599999999999997</v>
      </c>
      <c r="D648">
        <v>0.85499999999999998</v>
      </c>
      <c r="E648">
        <v>0.63200000000000001</v>
      </c>
      <c r="F648">
        <v>0.64600000000000002</v>
      </c>
      <c r="G648">
        <v>0.72</v>
      </c>
      <c r="H648">
        <v>0.73599999999999999</v>
      </c>
      <c r="I648">
        <v>0.55100000000000005</v>
      </c>
      <c r="J648">
        <v>0.01</v>
      </c>
      <c r="K648">
        <v>0.01</v>
      </c>
      <c r="L648">
        <v>0.01</v>
      </c>
      <c r="M648">
        <v>4</v>
      </c>
      <c r="N648">
        <v>3448</v>
      </c>
      <c r="O648">
        <v>6340</v>
      </c>
      <c r="P648">
        <v>9788</v>
      </c>
      <c r="Q648">
        <v>108723</v>
      </c>
      <c r="R648">
        <v>0.75900000000000001</v>
      </c>
      <c r="S648">
        <v>0.77200000000000002</v>
      </c>
      <c r="T648">
        <v>0.495</v>
      </c>
      <c r="U648">
        <v>0.629</v>
      </c>
      <c r="V648">
        <v>0.59899999999999998</v>
      </c>
      <c r="W648">
        <v>0.69299999999999995</v>
      </c>
      <c r="X648">
        <v>0.498</v>
      </c>
      <c r="Y648">
        <v>3.9E-2</v>
      </c>
      <c r="Z648">
        <v>4.2999999999999997E-2</v>
      </c>
      <c r="AA648">
        <v>3.9E-2</v>
      </c>
      <c r="AB648">
        <v>5</v>
      </c>
      <c r="AC648">
        <v>7197</v>
      </c>
      <c r="AD648">
        <v>5860</v>
      </c>
      <c r="AE648">
        <v>13057</v>
      </c>
      <c r="AF648">
        <v>111639</v>
      </c>
      <c r="AG648">
        <v>0.82499999999999996</v>
      </c>
      <c r="AH648">
        <v>0.84499999999999997</v>
      </c>
      <c r="AI648">
        <v>0.70099999999999996</v>
      </c>
      <c r="AJ648">
        <v>0.73399999999999999</v>
      </c>
      <c r="AK648">
        <v>0.75800000000000001</v>
      </c>
      <c r="AL648">
        <v>0.78500000000000003</v>
      </c>
      <c r="AM648">
        <v>0.754</v>
      </c>
      <c r="AN648">
        <v>0</v>
      </c>
      <c r="AO648">
        <v>0</v>
      </c>
      <c r="AP648">
        <v>1.4E-2</v>
      </c>
      <c r="AQ648">
        <v>4</v>
      </c>
      <c r="AR648">
        <v>3459</v>
      </c>
      <c r="AS648">
        <v>8196</v>
      </c>
      <c r="AT648">
        <v>11655</v>
      </c>
      <c r="AU648">
        <v>123013</v>
      </c>
      <c r="AV648">
        <f t="shared" si="31"/>
        <v>0.43233333333333329</v>
      </c>
      <c r="AW648">
        <f t="shared" si="32"/>
        <v>0.40999999999999992</v>
      </c>
      <c r="AX648">
        <f t="shared" si="33"/>
        <v>0.51766666666666672</v>
      </c>
      <c r="AY648" s="3" t="str">
        <f>VLOOKUP($B648,[1]queries!$A$2:$V$697,AY$1,FALSE)</f>
        <v>nobel_prize</v>
      </c>
      <c r="AZ648" s="3" t="str">
        <f>VLOOKUP($B648,[1]queries!$A$2:$V$697,AZ$1,FALSE)</f>
        <v>SELECT nobel_prize_laureate, nobel_prize, nobel_prize_year, nationality, birth_year FROM nobel_prize WHERE nobel_prize = 'Nobel Prize in Chemistry' AND nobel_prize_year &lt;= 2020</v>
      </c>
      <c r="BA648" s="3" t="str">
        <f>VLOOKUP($B648,[1]queries!$A$2:$V$697,BA$1,FALSE)</f>
        <v>List the nobel_prize_laureate, nobel_prize, nobel_prize_year, nationality and birth_year of nobel_prizes WHERE nobel_prize is equal to Nobel Prize in Chemistry and nobel_prize_year is smaller or equal than 2020</v>
      </c>
      <c r="BB648" s="3">
        <f>VLOOKUP($B648,[1]queries!$A$2:$V$697,BB$1,FALSE)</f>
        <v>207</v>
      </c>
      <c r="BC648" s="3">
        <f>VLOOKUP($B648,[1]queries!$A$2:$V$697,BC$1,FALSE)</f>
        <v>5</v>
      </c>
      <c r="BD648" s="3">
        <f>VLOOKUP($B648,[1]queries!$A$2:$V$697,BD$1,FALSE)</f>
        <v>2</v>
      </c>
      <c r="BE648" s="3">
        <f>VLOOKUP($B648,[1]queries!$A$2:$V$697,BE$1,FALSE)</f>
        <v>3</v>
      </c>
      <c r="BF648" s="3">
        <f>VLOOKUP($B648,[1]queries!$A$2:$V$697,BF$1,FALSE)</f>
        <v>1</v>
      </c>
      <c r="BG648" s="3">
        <f>VLOOKUP($B648,[1]queries!$A$2:$V$697,BG$1,FALSE)</f>
        <v>1</v>
      </c>
      <c r="BH648" s="3">
        <f>VLOOKUP($B648,[1]queries!$A$2:$V$697,BH$1,FALSE)</f>
        <v>1</v>
      </c>
      <c r="BI648" s="3">
        <f>VLOOKUP($B648,[1]queries!$A$2:$V$697,BI$1,FALSE)</f>
        <v>0</v>
      </c>
      <c r="BJ648" s="3">
        <f>VLOOKUP($B648,[1]queries!$A$2:$V$697,BJ$1,FALSE)</f>
        <v>0</v>
      </c>
      <c r="BK648" s="3">
        <f>VLOOKUP($B648,[1]queries!$A$2:$V$697,BK$1,FALSE)</f>
        <v>0</v>
      </c>
      <c r="BL648" s="3">
        <f>VLOOKUP($B648,[1]queries!$A$2:$V$697,BL$1,FALSE)</f>
        <v>0</v>
      </c>
      <c r="BM648" s="3">
        <f>VLOOKUP($B648,[1]queries!$A$2:$V$697,BM$1,FALSE)</f>
        <v>0</v>
      </c>
      <c r="BN648" s="3">
        <f>VLOOKUP($B648,[1]queries!$A$2:$V$697,BN$1,FALSE)</f>
        <v>0</v>
      </c>
      <c r="BO648" s="3">
        <f>VLOOKUP($B648,[1]queries!$A$2:$V$697,BO$1,FALSE)</f>
        <v>0</v>
      </c>
      <c r="BP648" s="3">
        <f>VLOOKUP($B648,[1]queries!$A$2:$V$697,BP$1,FALSE)</f>
        <v>0</v>
      </c>
      <c r="BQ648" s="3">
        <f>VLOOKUP($B648,[1]queries!$A$2:$V$697,BQ$1,FALSE)</f>
        <v>5</v>
      </c>
      <c r="BR648" s="3">
        <f>VLOOKUP($B648,[1]queries!$A$2:$V$697,BR$1,FALSE)</f>
        <v>2</v>
      </c>
    </row>
    <row r="649" spans="1:70" x14ac:dyDescent="0.2">
      <c r="A649" s="1">
        <v>648</v>
      </c>
      <c r="B649" t="s">
        <v>701</v>
      </c>
      <c r="C649">
        <v>0.69199999999999995</v>
      </c>
      <c r="D649">
        <v>0.69199999999999995</v>
      </c>
      <c r="E649">
        <v>0.6</v>
      </c>
      <c r="F649">
        <v>0.6</v>
      </c>
      <c r="G649">
        <v>0.64300000000000002</v>
      </c>
      <c r="H649">
        <v>0.64300000000000002</v>
      </c>
      <c r="I649">
        <v>0.93300000000000005</v>
      </c>
      <c r="J649">
        <v>0.53300000000000003</v>
      </c>
      <c r="K649">
        <v>0.53300000000000003</v>
      </c>
      <c r="L649">
        <v>0.6</v>
      </c>
      <c r="M649">
        <v>4</v>
      </c>
      <c r="N649">
        <v>2041</v>
      </c>
      <c r="O649">
        <v>1181</v>
      </c>
      <c r="P649">
        <v>3222</v>
      </c>
      <c r="Q649">
        <v>42731</v>
      </c>
      <c r="R649">
        <v>0.36399999999999999</v>
      </c>
      <c r="S649">
        <v>0.36399999999999999</v>
      </c>
      <c r="T649">
        <v>0.8</v>
      </c>
      <c r="U649">
        <v>0.8</v>
      </c>
      <c r="V649">
        <v>0.5</v>
      </c>
      <c r="W649">
        <v>0.5</v>
      </c>
      <c r="X649">
        <v>0.41699999999999998</v>
      </c>
      <c r="Y649">
        <v>0</v>
      </c>
      <c r="Z649">
        <v>0</v>
      </c>
      <c r="AA649">
        <v>0.8</v>
      </c>
      <c r="AB649">
        <v>3</v>
      </c>
      <c r="AC649">
        <v>2864</v>
      </c>
      <c r="AD649">
        <v>2069</v>
      </c>
      <c r="AE649">
        <v>4933</v>
      </c>
      <c r="AF649">
        <v>42620</v>
      </c>
      <c r="AG649">
        <v>0.5</v>
      </c>
      <c r="AH649">
        <v>0.5</v>
      </c>
      <c r="AI649">
        <v>0.13300000000000001</v>
      </c>
      <c r="AJ649">
        <v>0.13300000000000001</v>
      </c>
      <c r="AK649">
        <v>0.21099999999999999</v>
      </c>
      <c r="AL649">
        <v>0.21099999999999999</v>
      </c>
      <c r="AM649">
        <v>0.26700000000000002</v>
      </c>
      <c r="AN649">
        <v>0.13300000000000001</v>
      </c>
      <c r="AO649">
        <v>0.13300000000000001</v>
      </c>
      <c r="AP649">
        <v>0.13300000000000001</v>
      </c>
      <c r="AQ649">
        <v>3</v>
      </c>
      <c r="AR649">
        <v>988</v>
      </c>
      <c r="AS649">
        <v>325</v>
      </c>
      <c r="AT649">
        <v>1313</v>
      </c>
      <c r="AU649">
        <v>27548</v>
      </c>
      <c r="AV649">
        <f t="shared" si="31"/>
        <v>0.72533333333333339</v>
      </c>
      <c r="AW649">
        <f t="shared" si="32"/>
        <v>0.57233333333333336</v>
      </c>
      <c r="AX649">
        <f t="shared" si="33"/>
        <v>0.20366666666666666</v>
      </c>
      <c r="AY649" s="3" t="str">
        <f>VLOOKUP($B649,[1]queries!$A$2:$V$697,AY$1,FALSE)</f>
        <v>spider_geo</v>
      </c>
      <c r="AZ649" s="3" t="str">
        <f>VLOOKUP($B649,[1]queries!$A$2:$V$697,AZ$1,FALSE)</f>
        <v>SELECT us.state_name, us.capital FROM usa_state us WHERE us.population &gt; 3000000 AND us.area_squared_miles &gt; 50000 order by us.capital</v>
      </c>
      <c r="BA649" s="3" t="str">
        <f>VLOOKUP($B649,[1]queries!$A$2:$V$697,BA$1,FALSE)</f>
        <v>List the state name and capital ordered by capital from USA states where the population is greater than 3000000 and the area is greater than 50000</v>
      </c>
      <c r="BB649" s="3">
        <f>VLOOKUP($B649,[1]queries!$A$2:$V$697,BB$1,FALSE)</f>
        <v>15</v>
      </c>
      <c r="BC649" s="3">
        <f>VLOOKUP($B649,[1]queries!$A$2:$V$697,BC$1,FALSE)</f>
        <v>2</v>
      </c>
      <c r="BD649" s="3">
        <f>VLOOKUP($B649,[1]queries!$A$2:$V$697,BD$1,FALSE)</f>
        <v>0</v>
      </c>
      <c r="BE649" s="3">
        <f>VLOOKUP($B649,[1]queries!$A$2:$V$697,BE$1,FALSE)</f>
        <v>2</v>
      </c>
      <c r="BF649" s="3">
        <f>VLOOKUP($B649,[1]queries!$A$2:$V$697,BF$1,FALSE)</f>
        <v>1</v>
      </c>
      <c r="BG649" s="3">
        <f>VLOOKUP($B649,[1]queries!$A$2:$V$697,BG$1,FALSE)</f>
        <v>2</v>
      </c>
      <c r="BH649" s="3">
        <f>VLOOKUP($B649,[1]queries!$A$2:$V$697,BH$1,FALSE)</f>
        <v>0</v>
      </c>
      <c r="BI649" s="3">
        <f>VLOOKUP($B649,[1]queries!$A$2:$V$697,BI$1,FALSE)</f>
        <v>0</v>
      </c>
      <c r="BJ649" s="3">
        <f>VLOOKUP($B649,[1]queries!$A$2:$V$697,BJ$1,FALSE)</f>
        <v>0</v>
      </c>
      <c r="BK649" s="3">
        <f>VLOOKUP($B649,[1]queries!$A$2:$V$697,BK$1,FALSE)</f>
        <v>0</v>
      </c>
      <c r="BL649" s="3">
        <f>VLOOKUP($B649,[1]queries!$A$2:$V$697,BL$1,FALSE)</f>
        <v>0</v>
      </c>
      <c r="BM649" s="3">
        <f>VLOOKUP($B649,[1]queries!$A$2:$V$697,BM$1,FALSE)</f>
        <v>0</v>
      </c>
      <c r="BN649" s="3">
        <f>VLOOKUP($B649,[1]queries!$A$2:$V$697,BN$1,FALSE)</f>
        <v>1</v>
      </c>
      <c r="BO649" s="3">
        <f>VLOOKUP($B649,[1]queries!$A$2:$V$697,BO$1,FALSE)</f>
        <v>0</v>
      </c>
      <c r="BP649" s="3">
        <f>VLOOKUP($B649,[1]queries!$A$2:$V$697,BP$1,FALSE)</f>
        <v>0</v>
      </c>
      <c r="BQ649" s="3" t="str">
        <f>VLOOKUP($B649,[1]queries!$A$2:$V$697,BQ$1,FALSE)</f>
        <v/>
      </c>
      <c r="BR649" s="3" t="str">
        <f>VLOOKUP($B649,[1]queries!$A$2:$V$697,BR$1,FALSE)</f>
        <v/>
      </c>
    </row>
    <row r="650" spans="1:70" x14ac:dyDescent="0.2">
      <c r="A650" s="1">
        <v>649</v>
      </c>
      <c r="B650" t="s">
        <v>702</v>
      </c>
      <c r="C650">
        <v>8.3000000000000004E-2</v>
      </c>
      <c r="D650">
        <v>8.3000000000000004E-2</v>
      </c>
      <c r="E650">
        <v>0.111</v>
      </c>
      <c r="F650">
        <v>0.111</v>
      </c>
      <c r="G650">
        <v>9.5000000000000001E-2</v>
      </c>
      <c r="H650">
        <v>9.5000000000000001E-2</v>
      </c>
      <c r="I650">
        <v>0.75</v>
      </c>
      <c r="J650">
        <v>0.111</v>
      </c>
      <c r="K650">
        <v>0.111</v>
      </c>
      <c r="L650">
        <v>0.111</v>
      </c>
      <c r="M650">
        <v>2</v>
      </c>
      <c r="N650">
        <v>700</v>
      </c>
      <c r="O650">
        <v>533</v>
      </c>
      <c r="P650">
        <v>1233</v>
      </c>
      <c r="Q650">
        <v>20142</v>
      </c>
      <c r="R650">
        <v>0.3</v>
      </c>
      <c r="S650">
        <v>0.3</v>
      </c>
      <c r="T650">
        <v>0.33300000000000002</v>
      </c>
      <c r="U650">
        <v>0.33300000000000002</v>
      </c>
      <c r="V650">
        <v>0.316</v>
      </c>
      <c r="W650">
        <v>0.316</v>
      </c>
      <c r="X650">
        <v>0.9</v>
      </c>
      <c r="Y650">
        <v>0</v>
      </c>
      <c r="Z650">
        <v>0</v>
      </c>
      <c r="AA650">
        <v>0.33300000000000002</v>
      </c>
      <c r="AB650">
        <v>2</v>
      </c>
      <c r="AC650">
        <v>748</v>
      </c>
      <c r="AD650">
        <v>1857</v>
      </c>
      <c r="AE650">
        <v>2605</v>
      </c>
      <c r="AF650">
        <v>29119</v>
      </c>
      <c r="AG650">
        <v>0.214</v>
      </c>
      <c r="AH650">
        <v>0.214</v>
      </c>
      <c r="AI650">
        <v>0.33300000000000002</v>
      </c>
      <c r="AJ650">
        <v>0.33300000000000002</v>
      </c>
      <c r="AK650">
        <v>0.26100000000000001</v>
      </c>
      <c r="AL650">
        <v>0.26100000000000001</v>
      </c>
      <c r="AM650">
        <v>0.64300000000000002</v>
      </c>
      <c r="AN650">
        <v>0.33300000000000002</v>
      </c>
      <c r="AO650">
        <v>0.33300000000000002</v>
      </c>
      <c r="AP650">
        <v>0.33300000000000002</v>
      </c>
      <c r="AQ650">
        <v>3</v>
      </c>
      <c r="AR650">
        <v>1302</v>
      </c>
      <c r="AS650">
        <v>605</v>
      </c>
      <c r="AT650">
        <v>1907</v>
      </c>
      <c r="AU650">
        <v>29951</v>
      </c>
      <c r="AV650">
        <f t="shared" si="31"/>
        <v>0.31866666666666665</v>
      </c>
      <c r="AW650">
        <f t="shared" si="32"/>
        <v>0.51633333333333331</v>
      </c>
      <c r="AX650">
        <f t="shared" si="33"/>
        <v>0.41233333333333338</v>
      </c>
      <c r="AY650" s="3" t="str">
        <f>VLOOKUP($B650,[1]queries!$A$2:$V$697,AY$1,FALSE)</f>
        <v>spider_geo</v>
      </c>
      <c r="AZ650" s="3" t="str">
        <f>VLOOKUP($B650,[1]queries!$A$2:$V$697,AZ$1,FALSE)</f>
        <v>SELECT us.state_name, us.capital FROM usa_state us WHERE us.population &gt; 3000000 AND us.population &lt; 8000000 AND us.area_squared_miles &gt; 50000 order by us.population</v>
      </c>
      <c r="BA650" s="3" t="str">
        <f>VLOOKUP($B650,[1]queries!$A$2:$V$697,BA$1,FALSE)</f>
        <v>List the state name and capital ordered by population from USA states where the population is greater than 3000000 and lower than 8000000 and the area is greater than 50000</v>
      </c>
      <c r="BB650" s="3">
        <f>VLOOKUP($B650,[1]queries!$A$2:$V$697,BB$1,FALSE)</f>
        <v>9</v>
      </c>
      <c r="BC650" s="3">
        <f>VLOOKUP($B650,[1]queries!$A$2:$V$697,BC$1,FALSE)</f>
        <v>2</v>
      </c>
      <c r="BD650" s="3">
        <f>VLOOKUP($B650,[1]queries!$A$2:$V$697,BD$1,FALSE)</f>
        <v>0</v>
      </c>
      <c r="BE650" s="3">
        <f>VLOOKUP($B650,[1]queries!$A$2:$V$697,BE$1,FALSE)</f>
        <v>2</v>
      </c>
      <c r="BF650" s="3">
        <f>VLOOKUP($B650,[1]queries!$A$2:$V$697,BF$1,FALSE)</f>
        <v>1</v>
      </c>
      <c r="BG650" s="3">
        <f>VLOOKUP($B650,[1]queries!$A$2:$V$697,BG$1,FALSE)</f>
        <v>3</v>
      </c>
      <c r="BH650" s="3">
        <f>VLOOKUP($B650,[1]queries!$A$2:$V$697,BH$1,FALSE)</f>
        <v>0</v>
      </c>
      <c r="BI650" s="3">
        <f>VLOOKUP($B650,[1]queries!$A$2:$V$697,BI$1,FALSE)</f>
        <v>0</v>
      </c>
      <c r="BJ650" s="3">
        <f>VLOOKUP($B650,[1]queries!$A$2:$V$697,BJ$1,FALSE)</f>
        <v>0</v>
      </c>
      <c r="BK650" s="3">
        <f>VLOOKUP($B650,[1]queries!$A$2:$V$697,BK$1,FALSE)</f>
        <v>0</v>
      </c>
      <c r="BL650" s="3">
        <f>VLOOKUP($B650,[1]queries!$A$2:$V$697,BL$1,FALSE)</f>
        <v>0</v>
      </c>
      <c r="BM650" s="3">
        <f>VLOOKUP($B650,[1]queries!$A$2:$V$697,BM$1,FALSE)</f>
        <v>0</v>
      </c>
      <c r="BN650" s="3">
        <f>VLOOKUP($B650,[1]queries!$A$2:$V$697,BN$1,FALSE)</f>
        <v>1</v>
      </c>
      <c r="BO650" s="3">
        <f>VLOOKUP($B650,[1]queries!$A$2:$V$697,BO$1,FALSE)</f>
        <v>0</v>
      </c>
      <c r="BP650" s="3">
        <f>VLOOKUP($B650,[1]queries!$A$2:$V$697,BP$1,FALSE)</f>
        <v>0</v>
      </c>
      <c r="BQ650" s="3" t="str">
        <f>VLOOKUP($B650,[1]queries!$A$2:$V$697,BQ$1,FALSE)</f>
        <v/>
      </c>
      <c r="BR650" s="3" t="str">
        <f>VLOOKUP($B650,[1]queries!$A$2:$V$697,BR$1,FALSE)</f>
        <v/>
      </c>
    </row>
    <row r="651" spans="1:70" x14ac:dyDescent="0.2">
      <c r="A651" s="1">
        <v>650</v>
      </c>
      <c r="B651" t="s">
        <v>703</v>
      </c>
      <c r="C651">
        <v>0.25</v>
      </c>
      <c r="D651">
        <v>0.25</v>
      </c>
      <c r="E651">
        <v>0.66700000000000004</v>
      </c>
      <c r="F651">
        <v>0.66700000000000004</v>
      </c>
      <c r="G651">
        <v>0.36399999999999999</v>
      </c>
      <c r="H651">
        <v>0.36399999999999999</v>
      </c>
      <c r="I651">
        <v>0.375</v>
      </c>
      <c r="J651">
        <v>0.66700000000000004</v>
      </c>
      <c r="K651">
        <v>0.66700000000000004</v>
      </c>
      <c r="L651">
        <v>0.66700000000000004</v>
      </c>
      <c r="M651">
        <v>4</v>
      </c>
      <c r="N651">
        <v>2544</v>
      </c>
      <c r="O651">
        <v>1224</v>
      </c>
      <c r="P651">
        <v>3768</v>
      </c>
      <c r="Q651">
        <v>41520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0.3</v>
      </c>
      <c r="Y651">
        <v>0</v>
      </c>
      <c r="Z651">
        <v>0</v>
      </c>
      <c r="AA651">
        <v>0</v>
      </c>
      <c r="AB651">
        <v>2</v>
      </c>
      <c r="AC651">
        <v>1132</v>
      </c>
      <c r="AD651">
        <v>1188</v>
      </c>
      <c r="AE651">
        <v>2320</v>
      </c>
      <c r="AF651">
        <v>24828</v>
      </c>
      <c r="AG651">
        <v>0.28599999999999998</v>
      </c>
      <c r="AH651">
        <v>0.28599999999999998</v>
      </c>
      <c r="AI651">
        <v>0.66700000000000004</v>
      </c>
      <c r="AJ651">
        <v>0.66700000000000004</v>
      </c>
      <c r="AK651">
        <v>0.4</v>
      </c>
      <c r="AL651">
        <v>0.4</v>
      </c>
      <c r="AM651">
        <v>0.42899999999999999</v>
      </c>
      <c r="AN651">
        <v>0.66700000000000004</v>
      </c>
      <c r="AO651">
        <v>0.66700000000000004</v>
      </c>
      <c r="AP651">
        <v>0.66700000000000004</v>
      </c>
      <c r="AQ651">
        <v>3</v>
      </c>
      <c r="AR651">
        <v>1008</v>
      </c>
      <c r="AS651">
        <v>436</v>
      </c>
      <c r="AT651">
        <v>1444</v>
      </c>
      <c r="AU651">
        <v>24838</v>
      </c>
      <c r="AV651">
        <f t="shared" si="31"/>
        <v>0.46866666666666673</v>
      </c>
      <c r="AW651">
        <f t="shared" si="32"/>
        <v>9.9999999999999992E-2</v>
      </c>
      <c r="AX651">
        <f t="shared" si="33"/>
        <v>0.49866666666666665</v>
      </c>
      <c r="AY651" s="3" t="str">
        <f>VLOOKUP($B651,[1]queries!$A$2:$V$697,AY$1,FALSE)</f>
        <v>spider_geo</v>
      </c>
      <c r="AZ651" s="3" t="str">
        <f>VLOOKUP($B651,[1]queries!$A$2:$V$697,AZ$1,FALSE)</f>
        <v>SELECT us.state_name, us.capital FROM usa_state us WHERE us.population &gt; 5000000 AND us.density &lt; 1000 AND us.area_squared_miles &lt; 50000</v>
      </c>
      <c r="BA651" s="3" t="str">
        <f>VLOOKUP($B651,[1]queries!$A$2:$V$697,BA$1,FALSE)</f>
        <v>List the state name and capital from USA states where the population is greater than 5000000, the density is lower than 1000 and the area is lower than 50000</v>
      </c>
      <c r="BB651" s="3">
        <f>VLOOKUP($B651,[1]queries!$A$2:$V$697,BB$1,FALSE)</f>
        <v>6</v>
      </c>
      <c r="BC651" s="3">
        <f>VLOOKUP($B651,[1]queries!$A$2:$V$697,BC$1,FALSE)</f>
        <v>2</v>
      </c>
      <c r="BD651" s="3">
        <f>VLOOKUP($B651,[1]queries!$A$2:$V$697,BD$1,FALSE)</f>
        <v>0</v>
      </c>
      <c r="BE651" s="3">
        <f>VLOOKUP($B651,[1]queries!$A$2:$V$697,BE$1,FALSE)</f>
        <v>2</v>
      </c>
      <c r="BF651" s="3">
        <f>VLOOKUP($B651,[1]queries!$A$2:$V$697,BF$1,FALSE)</f>
        <v>1</v>
      </c>
      <c r="BG651" s="3">
        <f>VLOOKUP($B651,[1]queries!$A$2:$V$697,BG$1,FALSE)</f>
        <v>3</v>
      </c>
      <c r="BH651" s="3">
        <f>VLOOKUP($B651,[1]queries!$A$2:$V$697,BH$1,FALSE)</f>
        <v>0</v>
      </c>
      <c r="BI651" s="3">
        <f>VLOOKUP($B651,[1]queries!$A$2:$V$697,BI$1,FALSE)</f>
        <v>0</v>
      </c>
      <c r="BJ651" s="3">
        <f>VLOOKUP($B651,[1]queries!$A$2:$V$697,BJ$1,FALSE)</f>
        <v>0</v>
      </c>
      <c r="BK651" s="3">
        <f>VLOOKUP($B651,[1]queries!$A$2:$V$697,BK$1,FALSE)</f>
        <v>0</v>
      </c>
      <c r="BL651" s="3">
        <f>VLOOKUP($B651,[1]queries!$A$2:$V$697,BL$1,FALSE)</f>
        <v>0</v>
      </c>
      <c r="BM651" s="3">
        <f>VLOOKUP($B651,[1]queries!$A$2:$V$697,BM$1,FALSE)</f>
        <v>0</v>
      </c>
      <c r="BN651" s="3">
        <f>VLOOKUP($B651,[1]queries!$A$2:$V$697,BN$1,FALSE)</f>
        <v>0</v>
      </c>
      <c r="BO651" s="3">
        <f>VLOOKUP($B651,[1]queries!$A$2:$V$697,BO$1,FALSE)</f>
        <v>0</v>
      </c>
      <c r="BP651" s="3">
        <f>VLOOKUP($B651,[1]queries!$A$2:$V$697,BP$1,FALSE)</f>
        <v>0</v>
      </c>
      <c r="BQ651" s="3" t="str">
        <f>VLOOKUP($B651,[1]queries!$A$2:$V$697,BQ$1,FALSE)</f>
        <v/>
      </c>
      <c r="BR651" s="3" t="str">
        <f>VLOOKUP($B651,[1]queries!$A$2:$V$697,BR$1,FALSE)</f>
        <v/>
      </c>
    </row>
    <row r="652" spans="1:70" x14ac:dyDescent="0.2">
      <c r="A652" s="1">
        <v>651</v>
      </c>
      <c r="B652" t="s">
        <v>704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0.26100000000000001</v>
      </c>
      <c r="J652">
        <v>0</v>
      </c>
      <c r="K652">
        <v>0</v>
      </c>
      <c r="L652">
        <v>0</v>
      </c>
      <c r="M652">
        <v>4</v>
      </c>
      <c r="N652">
        <v>2960</v>
      </c>
      <c r="O652">
        <v>1686</v>
      </c>
      <c r="P652">
        <v>4646</v>
      </c>
      <c r="Q652">
        <v>39952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0.13800000000000001</v>
      </c>
      <c r="Y652">
        <v>0</v>
      </c>
      <c r="Z652">
        <v>0</v>
      </c>
      <c r="AA652">
        <v>0</v>
      </c>
      <c r="AB652">
        <v>14</v>
      </c>
      <c r="AC652">
        <v>19362</v>
      </c>
      <c r="AD652">
        <v>4135</v>
      </c>
      <c r="AE652">
        <v>23497</v>
      </c>
      <c r="AF652">
        <v>151229</v>
      </c>
      <c r="AG652">
        <v>0.42899999999999999</v>
      </c>
      <c r="AH652">
        <v>0.42899999999999999</v>
      </c>
      <c r="AI652">
        <v>0.5</v>
      </c>
      <c r="AJ652">
        <v>0.5</v>
      </c>
      <c r="AK652">
        <v>0.46200000000000002</v>
      </c>
      <c r="AL652">
        <v>0.46200000000000002</v>
      </c>
      <c r="AM652">
        <v>0.85699999999999998</v>
      </c>
      <c r="AN652">
        <v>0.5</v>
      </c>
      <c r="AO652">
        <v>0.5</v>
      </c>
      <c r="AP652">
        <v>0.5</v>
      </c>
      <c r="AQ652">
        <v>4</v>
      </c>
      <c r="AR652">
        <v>3174</v>
      </c>
      <c r="AS652">
        <v>1530</v>
      </c>
      <c r="AT652">
        <v>4704</v>
      </c>
      <c r="AU652">
        <v>43098</v>
      </c>
      <c r="AV652">
        <f t="shared" si="31"/>
        <v>8.7000000000000008E-2</v>
      </c>
      <c r="AW652">
        <f t="shared" si="32"/>
        <v>4.6000000000000006E-2</v>
      </c>
      <c r="AX652">
        <f t="shared" si="33"/>
        <v>0.60633333333333328</v>
      </c>
      <c r="AY652" s="3" t="str">
        <f>VLOOKUP($B652,[1]queries!$A$2:$V$697,AY$1,FALSE)</f>
        <v>spider_geo</v>
      </c>
      <c r="AZ652" s="3" t="str">
        <f>VLOOKUP($B652,[1]queries!$A$2:$V$697,AZ$1,FALSE)</f>
        <v>SELECT distinct mountain_name FROM usa_mountain WHERE state_name = 'alaska'</v>
      </c>
      <c r="BA652" s="3" t="str">
        <f>VLOOKUP($B652,[1]queries!$A$2:$V$697,BA$1,FALSE)</f>
        <v>What are the mountains in Alaska?</v>
      </c>
      <c r="BB652" s="3">
        <f>VLOOKUP($B652,[1]queries!$A$2:$V$697,BB$1,FALSE)</f>
        <v>18</v>
      </c>
      <c r="BC652" s="3">
        <f>VLOOKUP($B652,[1]queries!$A$2:$V$697,BC$1,FALSE)</f>
        <v>1</v>
      </c>
      <c r="BD652" s="3">
        <f>VLOOKUP($B652,[1]queries!$A$2:$V$697,BD$1,FALSE)</f>
        <v>0</v>
      </c>
      <c r="BE652" s="3">
        <f>VLOOKUP($B652,[1]queries!$A$2:$V$697,BE$1,FALSE)</f>
        <v>1</v>
      </c>
      <c r="BF652" s="3">
        <f>VLOOKUP($B652,[1]queries!$A$2:$V$697,BF$1,FALSE)</f>
        <v>1</v>
      </c>
      <c r="BG652" s="3">
        <f>VLOOKUP($B652,[1]queries!$A$2:$V$697,BG$1,FALSE)</f>
        <v>0</v>
      </c>
      <c r="BH652" s="3">
        <f>VLOOKUP($B652,[1]queries!$A$2:$V$697,BH$1,FALSE)</f>
        <v>1</v>
      </c>
      <c r="BI652" s="3">
        <f>VLOOKUP($B652,[1]queries!$A$2:$V$697,BI$1,FALSE)</f>
        <v>0</v>
      </c>
      <c r="BJ652" s="3">
        <f>VLOOKUP($B652,[1]queries!$A$2:$V$697,BJ$1,FALSE)</f>
        <v>0</v>
      </c>
      <c r="BK652" s="3">
        <f>VLOOKUP($B652,[1]queries!$A$2:$V$697,BK$1,FALSE)</f>
        <v>1</v>
      </c>
      <c r="BL652" s="3">
        <f>VLOOKUP($B652,[1]queries!$A$2:$V$697,BL$1,FALSE)</f>
        <v>0</v>
      </c>
      <c r="BM652" s="3">
        <f>VLOOKUP($B652,[1]queries!$A$2:$V$697,BM$1,FALSE)</f>
        <v>0</v>
      </c>
      <c r="BN652" s="3">
        <f>VLOOKUP($B652,[1]queries!$A$2:$V$697,BN$1,FALSE)</f>
        <v>0</v>
      </c>
      <c r="BO652" s="3">
        <f>VLOOKUP($B652,[1]queries!$A$2:$V$697,BO$1,FALSE)</f>
        <v>0</v>
      </c>
      <c r="BP652" s="3">
        <f>VLOOKUP($B652,[1]queries!$A$2:$V$697,BP$1,FALSE)</f>
        <v>0</v>
      </c>
      <c r="BQ652" s="3" t="str">
        <f>VLOOKUP($B652,[1]queries!$A$2:$V$697,BQ$1,FALSE)</f>
        <v/>
      </c>
      <c r="BR652" s="3" t="str">
        <f>VLOOKUP($B652,[1]queries!$A$2:$V$697,BR$1,FALSE)</f>
        <v/>
      </c>
    </row>
    <row r="653" spans="1:70" x14ac:dyDescent="0.2">
      <c r="A653" s="1">
        <v>652</v>
      </c>
      <c r="B653" t="s">
        <v>705</v>
      </c>
      <c r="C653">
        <v>0.14000000000000001</v>
      </c>
      <c r="D653">
        <v>0.41199999999999998</v>
      </c>
      <c r="E653">
        <v>0.34</v>
      </c>
      <c r="F653">
        <v>0.66</v>
      </c>
      <c r="G653">
        <v>0.19900000000000001</v>
      </c>
      <c r="H653">
        <v>0.50700000000000001</v>
      </c>
      <c r="I653">
        <v>0.60499999999999998</v>
      </c>
      <c r="J653">
        <v>0</v>
      </c>
      <c r="K653">
        <v>0.26900000000000002</v>
      </c>
      <c r="L653">
        <v>0.192</v>
      </c>
      <c r="M653">
        <v>5</v>
      </c>
      <c r="N653">
        <v>4632</v>
      </c>
      <c r="O653">
        <v>2026</v>
      </c>
      <c r="P653">
        <v>6658</v>
      </c>
      <c r="Q653">
        <v>52703</v>
      </c>
      <c r="R653">
        <v>0.1</v>
      </c>
      <c r="S653">
        <v>0.46700000000000003</v>
      </c>
      <c r="T653">
        <v>0.191</v>
      </c>
      <c r="U653">
        <v>0.44700000000000001</v>
      </c>
      <c r="V653">
        <v>0.13100000000000001</v>
      </c>
      <c r="W653">
        <v>0.45700000000000002</v>
      </c>
      <c r="X653">
        <v>0.54200000000000004</v>
      </c>
      <c r="Y653">
        <v>0</v>
      </c>
      <c r="Z653">
        <v>0</v>
      </c>
      <c r="AA653">
        <v>0</v>
      </c>
      <c r="AB653">
        <v>3</v>
      </c>
      <c r="AC653">
        <v>4495</v>
      </c>
      <c r="AD653">
        <v>5465</v>
      </c>
      <c r="AE653">
        <v>9960</v>
      </c>
      <c r="AF653">
        <v>61227</v>
      </c>
      <c r="AG653">
        <v>0.34399999999999997</v>
      </c>
      <c r="AH653">
        <v>0.57399999999999995</v>
      </c>
      <c r="AI653">
        <v>0.44700000000000001</v>
      </c>
      <c r="AJ653">
        <v>0.68100000000000005</v>
      </c>
      <c r="AK653">
        <v>0.38900000000000001</v>
      </c>
      <c r="AL653">
        <v>0.623</v>
      </c>
      <c r="AM653">
        <v>0.68400000000000005</v>
      </c>
      <c r="AN653">
        <v>0</v>
      </c>
      <c r="AO653">
        <v>0.115</v>
      </c>
      <c r="AP653">
        <v>0.115</v>
      </c>
      <c r="AQ653">
        <v>3</v>
      </c>
      <c r="AR653">
        <v>2079</v>
      </c>
      <c r="AS653">
        <v>1413</v>
      </c>
      <c r="AT653">
        <v>3492</v>
      </c>
      <c r="AU653">
        <v>33033</v>
      </c>
      <c r="AV653">
        <f t="shared" si="31"/>
        <v>0.4346666666666667</v>
      </c>
      <c r="AW653">
        <f t="shared" si="32"/>
        <v>0.33300000000000002</v>
      </c>
      <c r="AX653">
        <f t="shared" si="33"/>
        <v>0.47399999999999998</v>
      </c>
      <c r="AY653" s="3" t="str">
        <f>VLOOKUP($B653,[1]queries!$A$2:$V$697,AY$1,FALSE)</f>
        <v>spider_geo</v>
      </c>
      <c r="AZ653" s="3" t="str">
        <f>VLOOKUP($B653,[1]queries!$A$2:$V$697,AZ$1,FALSE)</f>
        <v>SELECT lake_name, area_squared_km, state_name FROM usa_lake WHERE area_squared_km &gt; 750</v>
      </c>
      <c r="BA653" s="3" t="str">
        <f>VLOOKUP($B653,[1]queries!$A$2:$V$697,BA$1,FALSE)</f>
        <v>What are the lakes in the United States with an area greater than 750 squared km?</v>
      </c>
      <c r="BB653" s="3">
        <f>VLOOKUP($B653,[1]queries!$A$2:$V$697,BB$1,FALSE)</f>
        <v>26</v>
      </c>
      <c r="BC653" s="3">
        <f>VLOOKUP($B653,[1]queries!$A$2:$V$697,BC$1,FALSE)</f>
        <v>3</v>
      </c>
      <c r="BD653" s="3">
        <f>VLOOKUP($B653,[1]queries!$A$2:$V$697,BD$1,FALSE)</f>
        <v>1</v>
      </c>
      <c r="BE653" s="3">
        <f>VLOOKUP($B653,[1]queries!$A$2:$V$697,BE$1,FALSE)</f>
        <v>2</v>
      </c>
      <c r="BF653" s="3">
        <f>VLOOKUP($B653,[1]queries!$A$2:$V$697,BF$1,FALSE)</f>
        <v>1</v>
      </c>
      <c r="BG653" s="3">
        <f>VLOOKUP($B653,[1]queries!$A$2:$V$697,BG$1,FALSE)</f>
        <v>1</v>
      </c>
      <c r="BH653" s="3">
        <f>VLOOKUP($B653,[1]queries!$A$2:$V$697,BH$1,FALSE)</f>
        <v>0</v>
      </c>
      <c r="BI653" s="3">
        <f>VLOOKUP($B653,[1]queries!$A$2:$V$697,BI$1,FALSE)</f>
        <v>0</v>
      </c>
      <c r="BJ653" s="3">
        <f>VLOOKUP($B653,[1]queries!$A$2:$V$697,BJ$1,FALSE)</f>
        <v>0</v>
      </c>
      <c r="BK653" s="3">
        <f>VLOOKUP($B653,[1]queries!$A$2:$V$697,BK$1,FALSE)</f>
        <v>0</v>
      </c>
      <c r="BL653" s="3">
        <f>VLOOKUP($B653,[1]queries!$A$2:$V$697,BL$1,FALSE)</f>
        <v>0</v>
      </c>
      <c r="BM653" s="3">
        <f>VLOOKUP($B653,[1]queries!$A$2:$V$697,BM$1,FALSE)</f>
        <v>0</v>
      </c>
      <c r="BN653" s="3">
        <f>VLOOKUP($B653,[1]queries!$A$2:$V$697,BN$1,FALSE)</f>
        <v>0</v>
      </c>
      <c r="BO653" s="3">
        <f>VLOOKUP($B653,[1]queries!$A$2:$V$697,BO$1,FALSE)</f>
        <v>0</v>
      </c>
      <c r="BP653" s="3">
        <f>VLOOKUP($B653,[1]queries!$A$2:$V$697,BP$1,FALSE)</f>
        <v>0</v>
      </c>
      <c r="BQ653" s="3">
        <f>VLOOKUP($B653,[1]queries!$A$2:$V$697,BQ$1,FALSE)</f>
        <v>3</v>
      </c>
      <c r="BR653" s="3" t="str">
        <f>VLOOKUP($B653,[1]queries!$A$2:$V$697,BR$1,FALSE)</f>
        <v/>
      </c>
    </row>
    <row r="654" spans="1:70" x14ac:dyDescent="0.2">
      <c r="A654" s="1">
        <v>653</v>
      </c>
      <c r="B654" t="s">
        <v>706</v>
      </c>
      <c r="C654">
        <v>0</v>
      </c>
      <c r="D654">
        <v>0.2</v>
      </c>
      <c r="E654">
        <v>0</v>
      </c>
      <c r="F654">
        <v>0.2</v>
      </c>
      <c r="G654">
        <v>0</v>
      </c>
      <c r="H654">
        <v>0.2</v>
      </c>
      <c r="I654">
        <v>1</v>
      </c>
      <c r="J654">
        <v>0</v>
      </c>
      <c r="K654">
        <v>0</v>
      </c>
      <c r="L654">
        <v>0</v>
      </c>
      <c r="M654">
        <v>5</v>
      </c>
      <c r="N654">
        <v>6135</v>
      </c>
      <c r="O654">
        <v>2922</v>
      </c>
      <c r="P654">
        <v>9057</v>
      </c>
      <c r="Q654">
        <v>66820</v>
      </c>
      <c r="R654">
        <v>1.9E-2</v>
      </c>
      <c r="S654">
        <v>7.4999999999999997E-2</v>
      </c>
      <c r="T654">
        <v>0.15</v>
      </c>
      <c r="U654">
        <v>0.5</v>
      </c>
      <c r="V654">
        <v>3.4000000000000002E-2</v>
      </c>
      <c r="W654">
        <v>0.13100000000000001</v>
      </c>
      <c r="X654">
        <v>0.125</v>
      </c>
      <c r="Y654">
        <v>0</v>
      </c>
      <c r="Z654">
        <v>0</v>
      </c>
      <c r="AA654">
        <v>0</v>
      </c>
      <c r="AB654">
        <v>9</v>
      </c>
      <c r="AC654">
        <v>11324</v>
      </c>
      <c r="AD654">
        <v>2732</v>
      </c>
      <c r="AE654">
        <v>14056</v>
      </c>
      <c r="AF654">
        <v>88956</v>
      </c>
      <c r="AG654">
        <v>0.15</v>
      </c>
      <c r="AH654">
        <v>0.5</v>
      </c>
      <c r="AI654">
        <v>0.15</v>
      </c>
      <c r="AJ654">
        <v>0.5</v>
      </c>
      <c r="AK654">
        <v>0.15</v>
      </c>
      <c r="AL654">
        <v>0.5</v>
      </c>
      <c r="AM654">
        <v>1</v>
      </c>
      <c r="AN654">
        <v>0</v>
      </c>
      <c r="AO654">
        <v>0</v>
      </c>
      <c r="AP654">
        <v>0</v>
      </c>
      <c r="AQ654">
        <v>2</v>
      </c>
      <c r="AR654">
        <v>556</v>
      </c>
      <c r="AS654">
        <v>290</v>
      </c>
      <c r="AT654">
        <v>846</v>
      </c>
      <c r="AU654">
        <v>16957</v>
      </c>
      <c r="AV654">
        <f t="shared" si="31"/>
        <v>0.39999999999999997</v>
      </c>
      <c r="AW654">
        <f t="shared" si="32"/>
        <v>8.533333333333333E-2</v>
      </c>
      <c r="AX654">
        <f t="shared" si="33"/>
        <v>0.5</v>
      </c>
      <c r="AY654" s="3" t="str">
        <f>VLOOKUP($B654,[1]queries!$A$2:$V$697,AY$1,FALSE)</f>
        <v>spider_geo</v>
      </c>
      <c r="AZ654" s="3" t="str">
        <f>VLOOKUP($B654,[1]queries!$A$2:$V$697,AZ$1,FALSE)</f>
        <v>SELECT mountain_name, mountain_altitude_in_meters FROM usa_mountain WHERE country_name = 'united states' ORDER BY mountain_altitude_in_meters DESC LIMIT 10</v>
      </c>
      <c r="BA654" s="3" t="str">
        <f>VLOOKUP($B654,[1]queries!$A$2:$V$697,BA$1,FALSE)</f>
        <v>What are the top 10 highest mountains in the United States?</v>
      </c>
      <c r="BB654" s="3">
        <f>VLOOKUP($B654,[1]queries!$A$2:$V$697,BB$1,FALSE)</f>
        <v>10</v>
      </c>
      <c r="BC654" s="3">
        <f>VLOOKUP($B654,[1]queries!$A$2:$V$697,BC$1,FALSE)</f>
        <v>2</v>
      </c>
      <c r="BD654" s="3">
        <f>VLOOKUP($B654,[1]queries!$A$2:$V$697,BD$1,FALSE)</f>
        <v>1</v>
      </c>
      <c r="BE654" s="3">
        <f>VLOOKUP($B654,[1]queries!$A$2:$V$697,BE$1,FALSE)</f>
        <v>1</v>
      </c>
      <c r="BF654" s="3">
        <f>VLOOKUP($B654,[1]queries!$A$2:$V$697,BF$1,FALSE)</f>
        <v>1</v>
      </c>
      <c r="BG654" s="3">
        <f>VLOOKUP($B654,[1]queries!$A$2:$V$697,BG$1,FALSE)</f>
        <v>0</v>
      </c>
      <c r="BH654" s="3">
        <f>VLOOKUP($B654,[1]queries!$A$2:$V$697,BH$1,FALSE)</f>
        <v>1</v>
      </c>
      <c r="BI654" s="3">
        <f>VLOOKUP($B654,[1]queries!$A$2:$V$697,BI$1,FALSE)</f>
        <v>0</v>
      </c>
      <c r="BJ654" s="3">
        <f>VLOOKUP($B654,[1]queries!$A$2:$V$697,BJ$1,FALSE)</f>
        <v>0</v>
      </c>
      <c r="BK654" s="3">
        <f>VLOOKUP($B654,[1]queries!$A$2:$V$697,BK$1,FALSE)</f>
        <v>0</v>
      </c>
      <c r="BL654" s="3">
        <f>VLOOKUP($B654,[1]queries!$A$2:$V$697,BL$1,FALSE)</f>
        <v>0</v>
      </c>
      <c r="BM654" s="3">
        <f>VLOOKUP($B654,[1]queries!$A$2:$V$697,BM$1,FALSE)</f>
        <v>1</v>
      </c>
      <c r="BN654" s="3">
        <f>VLOOKUP($B654,[1]queries!$A$2:$V$697,BN$1,FALSE)</f>
        <v>1</v>
      </c>
      <c r="BO654" s="3">
        <f>VLOOKUP($B654,[1]queries!$A$2:$V$697,BO$1,FALSE)</f>
        <v>0</v>
      </c>
      <c r="BP654" s="3">
        <f>VLOOKUP($B654,[1]queries!$A$2:$V$697,BP$1,FALSE)</f>
        <v>0</v>
      </c>
      <c r="BQ654" s="3">
        <f>VLOOKUP($B654,[1]queries!$A$2:$V$697,BQ$1,FALSE)</f>
        <v>2</v>
      </c>
      <c r="BR654" s="3" t="str">
        <f>VLOOKUP($B654,[1]queries!$A$2:$V$697,BR$1,FALSE)</f>
        <v/>
      </c>
    </row>
    <row r="655" spans="1:70" x14ac:dyDescent="0.2">
      <c r="A655" s="1">
        <v>654</v>
      </c>
      <c r="B655" t="s">
        <v>707</v>
      </c>
      <c r="C655">
        <v>0.90300000000000002</v>
      </c>
      <c r="D655">
        <v>0.90300000000000002</v>
      </c>
      <c r="E655">
        <v>0.75700000000000001</v>
      </c>
      <c r="F655">
        <v>0.75700000000000001</v>
      </c>
      <c r="G655">
        <v>0.82399999999999995</v>
      </c>
      <c r="H655">
        <v>0.82399999999999995</v>
      </c>
      <c r="I655">
        <v>1</v>
      </c>
      <c r="J655">
        <v>0</v>
      </c>
      <c r="K655">
        <v>0</v>
      </c>
      <c r="L655">
        <v>0</v>
      </c>
      <c r="M655">
        <v>7</v>
      </c>
      <c r="N655">
        <v>5282</v>
      </c>
      <c r="O655">
        <v>3004</v>
      </c>
      <c r="P655">
        <v>8286</v>
      </c>
      <c r="Q655">
        <v>80511</v>
      </c>
      <c r="R655">
        <v>0.61199999999999999</v>
      </c>
      <c r="S655">
        <v>0.61199999999999999</v>
      </c>
      <c r="T655">
        <v>0.81100000000000005</v>
      </c>
      <c r="U655">
        <v>0.81100000000000005</v>
      </c>
      <c r="V655">
        <v>0.69799999999999995</v>
      </c>
      <c r="W655">
        <v>0.69799999999999995</v>
      </c>
      <c r="X655">
        <v>0.61199999999999999</v>
      </c>
      <c r="Y655">
        <v>0</v>
      </c>
      <c r="Z655">
        <v>0</v>
      </c>
      <c r="AA655">
        <v>1</v>
      </c>
      <c r="AB655">
        <v>7</v>
      </c>
      <c r="AC655">
        <v>12128</v>
      </c>
      <c r="AD655">
        <v>3085</v>
      </c>
      <c r="AE655">
        <v>15213</v>
      </c>
      <c r="AF655">
        <v>81960</v>
      </c>
      <c r="AG655">
        <v>0.93300000000000005</v>
      </c>
      <c r="AH655">
        <v>0.93300000000000005</v>
      </c>
      <c r="AI655">
        <v>0.378</v>
      </c>
      <c r="AJ655">
        <v>0.378</v>
      </c>
      <c r="AK655">
        <v>0.53800000000000003</v>
      </c>
      <c r="AL655">
        <v>0.53800000000000003</v>
      </c>
      <c r="AM655">
        <v>0.5</v>
      </c>
      <c r="AN655">
        <v>0</v>
      </c>
      <c r="AO655">
        <v>0</v>
      </c>
      <c r="AP655">
        <v>0.46700000000000003</v>
      </c>
      <c r="AQ655">
        <v>2</v>
      </c>
      <c r="AR655">
        <v>959</v>
      </c>
      <c r="AS655">
        <v>859</v>
      </c>
      <c r="AT655">
        <v>1818</v>
      </c>
      <c r="AU655">
        <v>25680</v>
      </c>
      <c r="AV655">
        <f t="shared" si="31"/>
        <v>0.60799999999999998</v>
      </c>
      <c r="AW655">
        <f t="shared" si="32"/>
        <v>0.77</v>
      </c>
      <c r="AX655">
        <f t="shared" si="33"/>
        <v>0.50166666666666671</v>
      </c>
      <c r="AY655" s="3" t="str">
        <f>VLOOKUP($B655,[1]queries!$A$2:$V$697,AY$1,FALSE)</f>
        <v>spider_geo</v>
      </c>
      <c r="AZ655" s="3" t="str">
        <f>VLOOKUP($B655,[1]queries!$A$2:$V$697,AZ$1,FALSE)</f>
        <v>SELECT t1.state_name, COUNT(*) FROM usa_state as t1 JOIN usa_border_info as t2 ON t1.state_name = t2.state_name WHERE t1.area_squared_miles &gt; 50000 AND t1.country_name='united states' GROUP BY t1.state_name</v>
      </c>
      <c r="BA655" s="3" t="str">
        <f>VLOOKUP($B655,[1]queries!$A$2:$V$697,BA$1,FALSE)</f>
        <v>How many neighboring states does each state of united states with an area in squared miles greater than 50,000 have?</v>
      </c>
      <c r="BB655" s="3">
        <f>VLOOKUP($B655,[1]queries!$A$2:$V$697,BB$1,FALSE)</f>
        <v>30</v>
      </c>
      <c r="BC655" s="3">
        <f>VLOOKUP($B655,[1]queries!$A$2:$V$697,BC$1,FALSE)</f>
        <v>2</v>
      </c>
      <c r="BD655" s="3">
        <f>VLOOKUP($B655,[1]queries!$A$2:$V$697,BD$1,FALSE)</f>
        <v>1</v>
      </c>
      <c r="BE655" s="3">
        <f>VLOOKUP($B655,[1]queries!$A$2:$V$697,BE$1,FALSE)</f>
        <v>1</v>
      </c>
      <c r="BF655" s="3">
        <f>VLOOKUP($B655,[1]queries!$A$2:$V$697,BF$1,FALSE)</f>
        <v>2</v>
      </c>
      <c r="BG655" s="3">
        <f>VLOOKUP($B655,[1]queries!$A$2:$V$697,BG$1,FALSE)</f>
        <v>1</v>
      </c>
      <c r="BH655" s="3">
        <f>VLOOKUP($B655,[1]queries!$A$2:$V$697,BH$1,FALSE)</f>
        <v>2</v>
      </c>
      <c r="BI655" s="3">
        <f>VLOOKUP($B655,[1]queries!$A$2:$V$697,BI$1,FALSE)</f>
        <v>1</v>
      </c>
      <c r="BJ655" s="3">
        <f>VLOOKUP($B655,[1]queries!$A$2:$V$697,BJ$1,FALSE)</f>
        <v>1</v>
      </c>
      <c r="BK655" s="3">
        <f>VLOOKUP($B655,[1]queries!$A$2:$V$697,BK$1,FALSE)</f>
        <v>0</v>
      </c>
      <c r="BL655" s="3">
        <f>VLOOKUP($B655,[1]queries!$A$2:$V$697,BL$1,FALSE)</f>
        <v>1</v>
      </c>
      <c r="BM655" s="3">
        <f>VLOOKUP($B655,[1]queries!$A$2:$V$697,BM$1,FALSE)</f>
        <v>0</v>
      </c>
      <c r="BN655" s="3">
        <f>VLOOKUP($B655,[1]queries!$A$2:$V$697,BN$1,FALSE)</f>
        <v>0</v>
      </c>
      <c r="BO655" s="3">
        <f>VLOOKUP($B655,[1]queries!$A$2:$V$697,BO$1,FALSE)</f>
        <v>0</v>
      </c>
      <c r="BP655" s="3">
        <f>VLOOKUP($B655,[1]queries!$A$2:$V$697,BP$1,FALSE)</f>
        <v>0</v>
      </c>
      <c r="BQ655" s="3">
        <f>VLOOKUP($B655,[1]queries!$A$2:$V$697,BQ$1,FALSE)</f>
        <v>2</v>
      </c>
      <c r="BR655" s="3">
        <f>VLOOKUP($B655,[1]queries!$A$2:$V$697,BR$1,FALSE)</f>
        <v>3</v>
      </c>
    </row>
    <row r="656" spans="1:70" x14ac:dyDescent="0.2">
      <c r="A656" s="1">
        <v>655</v>
      </c>
      <c r="B656" t="s">
        <v>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6</v>
      </c>
      <c r="N656">
        <v>6883</v>
      </c>
      <c r="O656">
        <v>2782</v>
      </c>
      <c r="P656">
        <v>9665</v>
      </c>
      <c r="Q656">
        <v>65686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2.3E-2</v>
      </c>
      <c r="Y656">
        <v>0</v>
      </c>
      <c r="Z656">
        <v>0</v>
      </c>
      <c r="AA656">
        <v>0</v>
      </c>
      <c r="AB656">
        <v>4</v>
      </c>
      <c r="AC656">
        <v>3143</v>
      </c>
      <c r="AD656">
        <v>1727</v>
      </c>
      <c r="AE656">
        <v>4870</v>
      </c>
      <c r="AF656">
        <v>53752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2</v>
      </c>
      <c r="AR656">
        <v>348</v>
      </c>
      <c r="AS656">
        <v>41</v>
      </c>
      <c r="AT656">
        <v>389</v>
      </c>
      <c r="AU656">
        <v>15419</v>
      </c>
      <c r="AV656">
        <f t="shared" si="31"/>
        <v>0.33333333333333331</v>
      </c>
      <c r="AW656">
        <f t="shared" si="32"/>
        <v>7.6666666666666662E-3</v>
      </c>
      <c r="AX656">
        <f t="shared" si="33"/>
        <v>0.33333333333333331</v>
      </c>
      <c r="AY656" s="3" t="str">
        <f>VLOOKUP($B656,[1]queries!$A$2:$V$697,AY$1,FALSE)</f>
        <v>spider_geo</v>
      </c>
      <c r="AZ656" s="3" t="str">
        <f>VLOOKUP($B656,[1]queries!$A$2:$V$697,AZ$1,FALSE)</f>
        <v>SELECT COUNT ( city_name ) as city_name FROM usa_city WHERE population  &gt;  150000 AND state_name  = 'texas'</v>
      </c>
      <c r="BA656" s="3" t="str">
        <f>VLOOKUP($B656,[1]queries!$A$2:$V$697,BA$1,FALSE)</f>
        <v>How many cities in Texas have a population greater than 150,000?</v>
      </c>
      <c r="BB656" s="3">
        <f>VLOOKUP($B656,[1]queries!$A$2:$V$697,BB$1,FALSE)</f>
        <v>1</v>
      </c>
      <c r="BC656" s="3">
        <f>VLOOKUP($B656,[1]queries!$A$2:$V$697,BC$1,FALSE)</f>
        <v>1</v>
      </c>
      <c r="BD656" s="3">
        <f>VLOOKUP($B656,[1]queries!$A$2:$V$697,BD$1,FALSE)</f>
        <v>1</v>
      </c>
      <c r="BE656" s="3">
        <f>VLOOKUP($B656,[1]queries!$A$2:$V$697,BE$1,FALSE)</f>
        <v>0</v>
      </c>
      <c r="BF656" s="3">
        <f>VLOOKUP($B656,[1]queries!$A$2:$V$697,BF$1,FALSE)</f>
        <v>1</v>
      </c>
      <c r="BG656" s="3">
        <f>VLOOKUP($B656,[1]queries!$A$2:$V$697,BG$1,FALSE)</f>
        <v>1</v>
      </c>
      <c r="BH656" s="3">
        <f>VLOOKUP($B656,[1]queries!$A$2:$V$697,BH$1,FALSE)</f>
        <v>1</v>
      </c>
      <c r="BI656" s="3">
        <f>VLOOKUP($B656,[1]queries!$A$2:$V$697,BI$1,FALSE)</f>
        <v>1</v>
      </c>
      <c r="BJ656" s="3">
        <f>VLOOKUP($B656,[1]queries!$A$2:$V$697,BJ$1,FALSE)</f>
        <v>0</v>
      </c>
      <c r="BK656" s="3">
        <f>VLOOKUP($B656,[1]queries!$A$2:$V$697,BK$1,FALSE)</f>
        <v>0</v>
      </c>
      <c r="BL656" s="3">
        <f>VLOOKUP($B656,[1]queries!$A$2:$V$697,BL$1,FALSE)</f>
        <v>0</v>
      </c>
      <c r="BM656" s="3">
        <f>VLOOKUP($B656,[1]queries!$A$2:$V$697,BM$1,FALSE)</f>
        <v>0</v>
      </c>
      <c r="BN656" s="3">
        <f>VLOOKUP($B656,[1]queries!$A$2:$V$697,BN$1,FALSE)</f>
        <v>0</v>
      </c>
      <c r="BO656" s="3">
        <f>VLOOKUP($B656,[1]queries!$A$2:$V$697,BO$1,FALSE)</f>
        <v>0</v>
      </c>
      <c r="BP656" s="3">
        <f>VLOOKUP($B656,[1]queries!$A$2:$V$697,BP$1,FALSE)</f>
        <v>0</v>
      </c>
      <c r="BQ656" s="3" t="str">
        <f>VLOOKUP($B656,[1]queries!$A$2:$V$697,BQ$1,FALSE)</f>
        <v/>
      </c>
      <c r="BR656" s="3">
        <f>VLOOKUP($B656,[1]queries!$A$2:$V$697,BR$1,FALSE)</f>
        <v>2</v>
      </c>
    </row>
    <row r="657" spans="1:70" x14ac:dyDescent="0.2">
      <c r="A657" s="1">
        <v>656</v>
      </c>
      <c r="B657" t="s">
        <v>709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2</v>
      </c>
      <c r="N657">
        <v>535</v>
      </c>
      <c r="O657">
        <v>413</v>
      </c>
      <c r="P657">
        <v>948</v>
      </c>
      <c r="Q657">
        <v>17830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2</v>
      </c>
      <c r="AC657">
        <v>339</v>
      </c>
      <c r="AD657">
        <v>78</v>
      </c>
      <c r="AE657">
        <v>417</v>
      </c>
      <c r="AF657">
        <v>14283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2</v>
      </c>
      <c r="AR657">
        <v>380</v>
      </c>
      <c r="AS657">
        <v>44</v>
      </c>
      <c r="AT657">
        <v>424</v>
      </c>
      <c r="AU657">
        <v>14534</v>
      </c>
      <c r="AV657">
        <f t="shared" si="31"/>
        <v>0.33333333333333331</v>
      </c>
      <c r="AW657">
        <f t="shared" si="32"/>
        <v>0.33333333333333331</v>
      </c>
      <c r="AX657">
        <f t="shared" si="33"/>
        <v>0.33333333333333331</v>
      </c>
      <c r="AY657" s="3" t="str">
        <f>VLOOKUP($B657,[1]queries!$A$2:$V$697,AY$1,FALSE)</f>
        <v>spider_geo</v>
      </c>
      <c r="AZ657" s="3" t="str">
        <f>VLOOKUP($B657,[1]queries!$A$2:$V$697,AZ$1,FALSE)</f>
        <v>SELECT COUNT ( river_name ) as river_name FROM usa_river WHERE length_in_km &gt; 750 AND usa_state_traversed  = 'ohio'</v>
      </c>
      <c r="BA657" s="3" t="str">
        <f>VLOOKUP($B657,[1]queries!$A$2:$V$697,BA$1,FALSE)</f>
        <v>How many rivers in Ohio are longer than 750 km?</v>
      </c>
      <c r="BB657" s="3">
        <f>VLOOKUP($B657,[1]queries!$A$2:$V$697,BB$1,FALSE)</f>
        <v>1</v>
      </c>
      <c r="BC657" s="3">
        <f>VLOOKUP($B657,[1]queries!$A$2:$V$697,BC$1,FALSE)</f>
        <v>1</v>
      </c>
      <c r="BD657" s="3">
        <f>VLOOKUP($B657,[1]queries!$A$2:$V$697,BD$1,FALSE)</f>
        <v>1</v>
      </c>
      <c r="BE657" s="3">
        <f>VLOOKUP($B657,[1]queries!$A$2:$V$697,BE$1,FALSE)</f>
        <v>0</v>
      </c>
      <c r="BF657" s="3">
        <f>VLOOKUP($B657,[1]queries!$A$2:$V$697,BF$1,FALSE)</f>
        <v>1</v>
      </c>
      <c r="BG657" s="3">
        <f>VLOOKUP($B657,[1]queries!$A$2:$V$697,BG$1,FALSE)</f>
        <v>1</v>
      </c>
      <c r="BH657" s="3">
        <f>VLOOKUP($B657,[1]queries!$A$2:$V$697,BH$1,FALSE)</f>
        <v>1</v>
      </c>
      <c r="BI657" s="3">
        <f>VLOOKUP($B657,[1]queries!$A$2:$V$697,BI$1,FALSE)</f>
        <v>1</v>
      </c>
      <c r="BJ657" s="3">
        <f>VLOOKUP($B657,[1]queries!$A$2:$V$697,BJ$1,FALSE)</f>
        <v>0</v>
      </c>
      <c r="BK657" s="3">
        <f>VLOOKUP($B657,[1]queries!$A$2:$V$697,BK$1,FALSE)</f>
        <v>0</v>
      </c>
      <c r="BL657" s="3">
        <f>VLOOKUP($B657,[1]queries!$A$2:$V$697,BL$1,FALSE)</f>
        <v>0</v>
      </c>
      <c r="BM657" s="3">
        <f>VLOOKUP($B657,[1]queries!$A$2:$V$697,BM$1,FALSE)</f>
        <v>0</v>
      </c>
      <c r="BN657" s="3">
        <f>VLOOKUP($B657,[1]queries!$A$2:$V$697,BN$1,FALSE)</f>
        <v>0</v>
      </c>
      <c r="BO657" s="3">
        <f>VLOOKUP($B657,[1]queries!$A$2:$V$697,BO$1,FALSE)</f>
        <v>0</v>
      </c>
      <c r="BP657" s="3">
        <f>VLOOKUP($B657,[1]queries!$A$2:$V$697,BP$1,FALSE)</f>
        <v>0</v>
      </c>
      <c r="BQ657" s="3" t="str">
        <f>VLOOKUP($B657,[1]queries!$A$2:$V$697,BQ$1,FALSE)</f>
        <v/>
      </c>
      <c r="BR657" s="3">
        <f>VLOOKUP($B657,[1]queries!$A$2:$V$697,BR$1,FALSE)</f>
        <v>2</v>
      </c>
    </row>
    <row r="658" spans="1:70" x14ac:dyDescent="0.2">
      <c r="A658" s="1">
        <v>657</v>
      </c>
      <c r="B658" t="s">
        <v>710</v>
      </c>
      <c r="C658">
        <v>0.66700000000000004</v>
      </c>
      <c r="D658">
        <v>1</v>
      </c>
      <c r="E658">
        <v>0.66700000000000004</v>
      </c>
      <c r="F658">
        <v>1</v>
      </c>
      <c r="G658">
        <v>0.66700000000000004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2</v>
      </c>
      <c r="N658">
        <v>412</v>
      </c>
      <c r="O658">
        <v>83</v>
      </c>
      <c r="P658">
        <v>495</v>
      </c>
      <c r="Q658">
        <v>13668</v>
      </c>
      <c r="R658">
        <v>0.66700000000000004</v>
      </c>
      <c r="S658">
        <v>1</v>
      </c>
      <c r="T658">
        <v>0.66700000000000004</v>
      </c>
      <c r="U658">
        <v>1</v>
      </c>
      <c r="V658">
        <v>0.66700000000000004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2</v>
      </c>
      <c r="AC658">
        <v>338</v>
      </c>
      <c r="AD658">
        <v>50</v>
      </c>
      <c r="AE658">
        <v>388</v>
      </c>
      <c r="AF658">
        <v>15049</v>
      </c>
      <c r="AG658">
        <v>0.66700000000000004</v>
      </c>
      <c r="AH658">
        <v>1</v>
      </c>
      <c r="AI658">
        <v>0.66700000000000004</v>
      </c>
      <c r="AJ658">
        <v>1</v>
      </c>
      <c r="AK658">
        <v>0.66700000000000004</v>
      </c>
      <c r="AL658">
        <v>1</v>
      </c>
      <c r="AM658">
        <v>1</v>
      </c>
      <c r="AN658">
        <v>0</v>
      </c>
      <c r="AO658">
        <v>1</v>
      </c>
      <c r="AP658">
        <v>1</v>
      </c>
      <c r="AQ658">
        <v>2</v>
      </c>
      <c r="AR658">
        <v>373</v>
      </c>
      <c r="AS658">
        <v>76</v>
      </c>
      <c r="AT658">
        <v>449</v>
      </c>
      <c r="AU658">
        <v>15551</v>
      </c>
      <c r="AV658">
        <f t="shared" si="31"/>
        <v>1</v>
      </c>
      <c r="AW658">
        <f t="shared" si="32"/>
        <v>1</v>
      </c>
      <c r="AX658">
        <f t="shared" si="33"/>
        <v>1</v>
      </c>
      <c r="AY658" s="3" t="str">
        <f>VLOOKUP($B658,[1]queries!$A$2:$V$697,AY$1,FALSE)</f>
        <v>spider_geo</v>
      </c>
      <c r="AZ658" s="3" t="str">
        <f>VLOOKUP($B658,[1]queries!$A$2:$V$697,AZ$1,FALSE)</f>
        <v>SELECT state_name, country_name, mountain_altitude_in_meters FROM usa_mountain WHERE mountain_name = 'whitney'</v>
      </c>
      <c r="BA658" s="3" t="str">
        <f>VLOOKUP($B658,[1]queries!$A$2:$V$697,BA$1,FALSE)</f>
        <v>What state is Mount Whitney in?</v>
      </c>
      <c r="BB658" s="3">
        <f>VLOOKUP($B658,[1]queries!$A$2:$V$697,BB$1,FALSE)</f>
        <v>1</v>
      </c>
      <c r="BC658" s="3">
        <f>VLOOKUP($B658,[1]queries!$A$2:$V$697,BC$1,FALSE)</f>
        <v>3</v>
      </c>
      <c r="BD658" s="3">
        <f>VLOOKUP($B658,[1]queries!$A$2:$V$697,BD$1,FALSE)</f>
        <v>1</v>
      </c>
      <c r="BE658" s="3">
        <f>VLOOKUP($B658,[1]queries!$A$2:$V$697,BE$1,FALSE)</f>
        <v>2</v>
      </c>
      <c r="BF658" s="3">
        <f>VLOOKUP($B658,[1]queries!$A$2:$V$697,BF$1,FALSE)</f>
        <v>1</v>
      </c>
      <c r="BG658" s="3">
        <f>VLOOKUP($B658,[1]queries!$A$2:$V$697,BG$1,FALSE)</f>
        <v>0</v>
      </c>
      <c r="BH658" s="3">
        <f>VLOOKUP($B658,[1]queries!$A$2:$V$697,BH$1,FALSE)</f>
        <v>1</v>
      </c>
      <c r="BI658" s="3">
        <f>VLOOKUP($B658,[1]queries!$A$2:$V$697,BI$1,FALSE)</f>
        <v>0</v>
      </c>
      <c r="BJ658" s="3">
        <f>VLOOKUP($B658,[1]queries!$A$2:$V$697,BJ$1,FALSE)</f>
        <v>0</v>
      </c>
      <c r="BK658" s="3">
        <f>VLOOKUP($B658,[1]queries!$A$2:$V$697,BK$1,FALSE)</f>
        <v>0</v>
      </c>
      <c r="BL658" s="3">
        <f>VLOOKUP($B658,[1]queries!$A$2:$V$697,BL$1,FALSE)</f>
        <v>0</v>
      </c>
      <c r="BM658" s="3">
        <f>VLOOKUP($B658,[1]queries!$A$2:$V$697,BM$1,FALSE)</f>
        <v>0</v>
      </c>
      <c r="BN658" s="3">
        <f>VLOOKUP($B658,[1]queries!$A$2:$V$697,BN$1,FALSE)</f>
        <v>0</v>
      </c>
      <c r="BO658" s="3">
        <f>VLOOKUP($B658,[1]queries!$A$2:$V$697,BO$1,FALSE)</f>
        <v>0</v>
      </c>
      <c r="BP658" s="3">
        <f>VLOOKUP($B658,[1]queries!$A$2:$V$697,BP$1,FALSE)</f>
        <v>0</v>
      </c>
      <c r="BQ658" s="3">
        <f>VLOOKUP($B658,[1]queries!$A$2:$V$697,BQ$1,FALSE)</f>
        <v>3</v>
      </c>
      <c r="BR658" s="3" t="str">
        <f>VLOOKUP($B658,[1]queries!$A$2:$V$697,BR$1,FALSE)</f>
        <v/>
      </c>
    </row>
    <row r="659" spans="1:70" x14ac:dyDescent="0.2">
      <c r="A659" s="1">
        <v>658</v>
      </c>
      <c r="B659" t="s">
        <v>711</v>
      </c>
      <c r="C659">
        <v>0.76300000000000001</v>
      </c>
      <c r="D659">
        <v>0.77800000000000002</v>
      </c>
      <c r="E659">
        <v>0.20699999999999999</v>
      </c>
      <c r="F659">
        <v>0.25800000000000001</v>
      </c>
      <c r="G659">
        <v>0.32600000000000001</v>
      </c>
      <c r="H659">
        <v>0.38700000000000001</v>
      </c>
      <c r="I659">
        <v>0.16600000000000001</v>
      </c>
      <c r="J659">
        <v>0</v>
      </c>
      <c r="K659">
        <v>0</v>
      </c>
      <c r="L659">
        <v>0</v>
      </c>
      <c r="M659">
        <v>10</v>
      </c>
      <c r="N659">
        <v>16519</v>
      </c>
      <c r="O659">
        <v>4116</v>
      </c>
      <c r="P659">
        <v>20635</v>
      </c>
      <c r="Q659">
        <v>123543</v>
      </c>
      <c r="R659">
        <v>0.72499999999999998</v>
      </c>
      <c r="S659">
        <v>0.79900000000000004</v>
      </c>
      <c r="T659">
        <v>0.151</v>
      </c>
      <c r="U659">
        <v>0.22800000000000001</v>
      </c>
      <c r="V659">
        <v>0.25</v>
      </c>
      <c r="W659">
        <v>0.35499999999999998</v>
      </c>
      <c r="X659">
        <v>7.6999999999999999E-2</v>
      </c>
      <c r="Y659">
        <v>0</v>
      </c>
      <c r="Z659">
        <v>0</v>
      </c>
      <c r="AA659">
        <v>0</v>
      </c>
      <c r="AB659">
        <v>2</v>
      </c>
      <c r="AC659">
        <v>2356</v>
      </c>
      <c r="AD659">
        <v>2767</v>
      </c>
      <c r="AE659">
        <v>5123</v>
      </c>
      <c r="AF659">
        <v>38718</v>
      </c>
      <c r="AG659">
        <v>0.81699999999999995</v>
      </c>
      <c r="AH659">
        <v>0.82699999999999996</v>
      </c>
      <c r="AI659">
        <v>0.11899999999999999</v>
      </c>
      <c r="AJ659">
        <v>0.20399999999999999</v>
      </c>
      <c r="AK659">
        <v>0.20799999999999999</v>
      </c>
      <c r="AL659">
        <v>0.32800000000000001</v>
      </c>
      <c r="AM659">
        <v>6.5000000000000002E-2</v>
      </c>
      <c r="AN659">
        <v>0</v>
      </c>
      <c r="AO659">
        <v>0</v>
      </c>
      <c r="AP659">
        <v>0</v>
      </c>
      <c r="AQ659">
        <v>5</v>
      </c>
      <c r="AR659">
        <v>5014</v>
      </c>
      <c r="AS659">
        <v>1696</v>
      </c>
      <c r="AT659">
        <v>6710</v>
      </c>
      <c r="AU659">
        <v>66005</v>
      </c>
      <c r="AV659">
        <f t="shared" si="31"/>
        <v>0.18433333333333335</v>
      </c>
      <c r="AW659">
        <f t="shared" si="32"/>
        <v>0.14399999999999999</v>
      </c>
      <c r="AX659">
        <f t="shared" si="33"/>
        <v>0.13100000000000001</v>
      </c>
      <c r="AY659" s="3" t="str">
        <f>VLOOKUP($B659,[1]queries!$A$2:$V$697,AY$1,FALSE)</f>
        <v>nobel_prize</v>
      </c>
      <c r="AZ659" s="3" t="str">
        <f>VLOOKUP($B659,[1]queries!$A$2:$V$697,AZ$1,FALSE)</f>
        <v>SELECT nobel_prize_laureate, nobel_prize, nobel_prize_year, nationality, birth_year FROM nobel_prize WHERE nobel_prize_year &gt;= 1974 AND birth_year &gt;= 1899</v>
      </c>
      <c r="BA659" s="3" t="str">
        <f>VLOOKUP($B659,[1]queries!$A$2:$V$697,BA$1,FALSE)</f>
        <v>List the nobel_prize_laureate, nobel_prize, nobel_prize_year, nationality and birth_year of nobel_prizes WHERE nobel_prize_year is greater or equal than 1974 and birth_year is greater or equal than 1899</v>
      </c>
      <c r="BB659" s="3">
        <f>VLOOKUP($B659,[1]queries!$A$2:$V$697,BB$1,FALSE)</f>
        <v>584</v>
      </c>
      <c r="BC659" s="3">
        <f>VLOOKUP($B659,[1]queries!$A$2:$V$697,BC$1,FALSE)</f>
        <v>5</v>
      </c>
      <c r="BD659" s="3">
        <f>VLOOKUP($B659,[1]queries!$A$2:$V$697,BD$1,FALSE)</f>
        <v>2</v>
      </c>
      <c r="BE659" s="3">
        <f>VLOOKUP($B659,[1]queries!$A$2:$V$697,BE$1,FALSE)</f>
        <v>3</v>
      </c>
      <c r="BF659" s="3">
        <f>VLOOKUP($B659,[1]queries!$A$2:$V$697,BF$1,FALSE)</f>
        <v>1</v>
      </c>
      <c r="BG659" s="3">
        <f>VLOOKUP($B659,[1]queries!$A$2:$V$697,BG$1,FALSE)</f>
        <v>2</v>
      </c>
      <c r="BH659" s="3">
        <f>VLOOKUP($B659,[1]queries!$A$2:$V$697,BH$1,FALSE)</f>
        <v>0</v>
      </c>
      <c r="BI659" s="3">
        <f>VLOOKUP($B659,[1]queries!$A$2:$V$697,BI$1,FALSE)</f>
        <v>0</v>
      </c>
      <c r="BJ659" s="3">
        <f>VLOOKUP($B659,[1]queries!$A$2:$V$697,BJ$1,FALSE)</f>
        <v>0</v>
      </c>
      <c r="BK659" s="3">
        <f>VLOOKUP($B659,[1]queries!$A$2:$V$697,BK$1,FALSE)</f>
        <v>0</v>
      </c>
      <c r="BL659" s="3">
        <f>VLOOKUP($B659,[1]queries!$A$2:$V$697,BL$1,FALSE)</f>
        <v>0</v>
      </c>
      <c r="BM659" s="3">
        <f>VLOOKUP($B659,[1]queries!$A$2:$V$697,BM$1,FALSE)</f>
        <v>0</v>
      </c>
      <c r="BN659" s="3">
        <f>VLOOKUP($B659,[1]queries!$A$2:$V$697,BN$1,FALSE)</f>
        <v>0</v>
      </c>
      <c r="BO659" s="3">
        <f>VLOOKUP($B659,[1]queries!$A$2:$V$697,BO$1,FALSE)</f>
        <v>0</v>
      </c>
      <c r="BP659" s="3">
        <f>VLOOKUP($B659,[1]queries!$A$2:$V$697,BP$1,FALSE)</f>
        <v>0</v>
      </c>
      <c r="BQ659" s="3">
        <f>VLOOKUP($B659,[1]queries!$A$2:$V$697,BQ$1,FALSE)</f>
        <v>5</v>
      </c>
      <c r="BR659" s="3" t="str">
        <f>VLOOKUP($B659,[1]queries!$A$2:$V$697,BR$1,FALSE)</f>
        <v/>
      </c>
    </row>
    <row r="660" spans="1:70" x14ac:dyDescent="0.2">
      <c r="A660" s="1">
        <v>659</v>
      </c>
      <c r="B660" t="s">
        <v>712</v>
      </c>
      <c r="C660">
        <v>0.25</v>
      </c>
      <c r="D660">
        <v>0.25</v>
      </c>
      <c r="E660">
        <v>0.4</v>
      </c>
      <c r="F660">
        <v>0.4</v>
      </c>
      <c r="G660">
        <v>0.308</v>
      </c>
      <c r="H660">
        <v>0.308</v>
      </c>
      <c r="I660">
        <v>0.5</v>
      </c>
      <c r="J660">
        <v>0</v>
      </c>
      <c r="K660">
        <v>0</v>
      </c>
      <c r="L660">
        <v>0</v>
      </c>
      <c r="M660">
        <v>3</v>
      </c>
      <c r="N660">
        <v>1051</v>
      </c>
      <c r="O660">
        <v>285</v>
      </c>
      <c r="P660">
        <v>1336</v>
      </c>
      <c r="Q660">
        <v>28243</v>
      </c>
      <c r="R660">
        <v>0.25</v>
      </c>
      <c r="S660">
        <v>0.25</v>
      </c>
      <c r="T660">
        <v>0.4</v>
      </c>
      <c r="U660">
        <v>0.4</v>
      </c>
      <c r="V660">
        <v>0.308</v>
      </c>
      <c r="W660">
        <v>0.308</v>
      </c>
      <c r="X660">
        <v>0.5</v>
      </c>
      <c r="Y660">
        <v>0</v>
      </c>
      <c r="Z660">
        <v>0</v>
      </c>
      <c r="AA660">
        <v>0</v>
      </c>
      <c r="AB660">
        <v>2</v>
      </c>
      <c r="AC660">
        <v>530</v>
      </c>
      <c r="AD660">
        <v>132</v>
      </c>
      <c r="AE660">
        <v>662</v>
      </c>
      <c r="AF660">
        <v>18437</v>
      </c>
      <c r="AG660">
        <v>0.25</v>
      </c>
      <c r="AH660">
        <v>0.25</v>
      </c>
      <c r="AI660">
        <v>0.4</v>
      </c>
      <c r="AJ660">
        <v>0.4</v>
      </c>
      <c r="AK660">
        <v>0.308</v>
      </c>
      <c r="AL660">
        <v>0.308</v>
      </c>
      <c r="AM660">
        <v>0.5</v>
      </c>
      <c r="AN660">
        <v>0</v>
      </c>
      <c r="AO660">
        <v>0</v>
      </c>
      <c r="AP660">
        <v>0</v>
      </c>
      <c r="AQ660">
        <v>2</v>
      </c>
      <c r="AR660">
        <v>519</v>
      </c>
      <c r="AS660">
        <v>127</v>
      </c>
      <c r="AT660">
        <v>646</v>
      </c>
      <c r="AU660">
        <v>21032</v>
      </c>
      <c r="AV660">
        <f t="shared" si="31"/>
        <v>0.26933333333333337</v>
      </c>
      <c r="AW660">
        <f t="shared" si="32"/>
        <v>0.26933333333333337</v>
      </c>
      <c r="AX660">
        <f t="shared" si="33"/>
        <v>0.26933333333333337</v>
      </c>
      <c r="AY660" s="3" t="str">
        <f>VLOOKUP($B660,[1]queries!$A$2:$V$697,AY$1,FALSE)</f>
        <v>nobel_prize</v>
      </c>
      <c r="AZ660" s="3" t="str">
        <f>VLOOKUP($B660,[1]queries!$A$2:$V$697,AZ$1,FALSE)</f>
        <v>SELECT nobel_prize_laureate, nobel_prize, nobel_prize_year, nationality, birth_year FROM nobel_prize WHERE nobel_prize_year = 1974 AND birth_year = 1899</v>
      </c>
      <c r="BA660" s="3" t="str">
        <f>VLOOKUP($B660,[1]queries!$A$2:$V$697,BA$1,FALSE)</f>
        <v>List the nobel_prize_laureate, nobel_prize, nobel_prize_year, nationality and birth_year of nobel_prizes WHERE nobel_prize_year is equal to 1974 and birth_year is equal to 1899</v>
      </c>
      <c r="BB660" s="3">
        <f>VLOOKUP($B660,[1]queries!$A$2:$V$697,BB$1,FALSE)</f>
        <v>1</v>
      </c>
      <c r="BC660" s="3">
        <f>VLOOKUP($B660,[1]queries!$A$2:$V$697,BC$1,FALSE)</f>
        <v>5</v>
      </c>
      <c r="BD660" s="3">
        <f>VLOOKUP($B660,[1]queries!$A$2:$V$697,BD$1,FALSE)</f>
        <v>2</v>
      </c>
      <c r="BE660" s="3">
        <f>VLOOKUP($B660,[1]queries!$A$2:$V$697,BE$1,FALSE)</f>
        <v>3</v>
      </c>
      <c r="BF660" s="3">
        <f>VLOOKUP($B660,[1]queries!$A$2:$V$697,BF$1,FALSE)</f>
        <v>1</v>
      </c>
      <c r="BG660" s="3">
        <f>VLOOKUP($B660,[1]queries!$A$2:$V$697,BG$1,FALSE)</f>
        <v>2</v>
      </c>
      <c r="BH660" s="3">
        <f>VLOOKUP($B660,[1]queries!$A$2:$V$697,BH$1,FALSE)</f>
        <v>0</v>
      </c>
      <c r="BI660" s="3">
        <f>VLOOKUP($B660,[1]queries!$A$2:$V$697,BI$1,FALSE)</f>
        <v>0</v>
      </c>
      <c r="BJ660" s="3">
        <f>VLOOKUP($B660,[1]queries!$A$2:$V$697,BJ$1,FALSE)</f>
        <v>0</v>
      </c>
      <c r="BK660" s="3">
        <f>VLOOKUP($B660,[1]queries!$A$2:$V$697,BK$1,FALSE)</f>
        <v>0</v>
      </c>
      <c r="BL660" s="3">
        <f>VLOOKUP($B660,[1]queries!$A$2:$V$697,BL$1,FALSE)</f>
        <v>0</v>
      </c>
      <c r="BM660" s="3">
        <f>VLOOKUP($B660,[1]queries!$A$2:$V$697,BM$1,FALSE)</f>
        <v>0</v>
      </c>
      <c r="BN660" s="3">
        <f>VLOOKUP($B660,[1]queries!$A$2:$V$697,BN$1,FALSE)</f>
        <v>0</v>
      </c>
      <c r="BO660" s="3">
        <f>VLOOKUP($B660,[1]queries!$A$2:$V$697,BO$1,FALSE)</f>
        <v>0</v>
      </c>
      <c r="BP660" s="3">
        <f>VLOOKUP($B660,[1]queries!$A$2:$V$697,BP$1,FALSE)</f>
        <v>0</v>
      </c>
      <c r="BQ660" s="3">
        <f>VLOOKUP($B660,[1]queries!$A$2:$V$697,BQ$1,FALSE)</f>
        <v>5</v>
      </c>
      <c r="BR660" s="3" t="str">
        <f>VLOOKUP($B660,[1]queries!$A$2:$V$697,BR$1,FALSE)</f>
        <v/>
      </c>
    </row>
    <row r="661" spans="1:70" x14ac:dyDescent="0.2">
      <c r="A661" s="1">
        <v>660</v>
      </c>
      <c r="B661" t="s">
        <v>713</v>
      </c>
      <c r="C661">
        <v>0.22700000000000001</v>
      </c>
      <c r="D661">
        <v>0.63600000000000001</v>
      </c>
      <c r="E661">
        <v>0.55600000000000005</v>
      </c>
      <c r="F661">
        <v>0.66700000000000004</v>
      </c>
      <c r="G661">
        <v>0.32300000000000001</v>
      </c>
      <c r="H661">
        <v>0.65100000000000002</v>
      </c>
      <c r="I661">
        <v>0.33300000000000002</v>
      </c>
      <c r="J661">
        <v>0</v>
      </c>
      <c r="K661">
        <v>0</v>
      </c>
      <c r="L661">
        <v>0</v>
      </c>
      <c r="M661">
        <v>3</v>
      </c>
      <c r="N661">
        <v>1753</v>
      </c>
      <c r="O661">
        <v>864</v>
      </c>
      <c r="P661">
        <v>2617</v>
      </c>
      <c r="Q661">
        <v>31497</v>
      </c>
      <c r="R661">
        <v>0.154</v>
      </c>
      <c r="S661">
        <v>0.61499999999999999</v>
      </c>
      <c r="T661">
        <v>0.44400000000000001</v>
      </c>
      <c r="U661">
        <v>0.66700000000000004</v>
      </c>
      <c r="V661">
        <v>0.22900000000000001</v>
      </c>
      <c r="W661">
        <v>0.64</v>
      </c>
      <c r="X661">
        <v>0.28599999999999998</v>
      </c>
      <c r="Y661">
        <v>0</v>
      </c>
      <c r="Z661">
        <v>0</v>
      </c>
      <c r="AA661">
        <v>0</v>
      </c>
      <c r="AB661">
        <v>4</v>
      </c>
      <c r="AC661">
        <v>2245</v>
      </c>
      <c r="AD661">
        <v>781</v>
      </c>
      <c r="AE661">
        <v>3026</v>
      </c>
      <c r="AF661">
        <v>38092</v>
      </c>
      <c r="AG661">
        <v>0.16700000000000001</v>
      </c>
      <c r="AH661">
        <v>0.63300000000000001</v>
      </c>
      <c r="AI661">
        <v>0.55600000000000005</v>
      </c>
      <c r="AJ661">
        <v>0.66700000000000004</v>
      </c>
      <c r="AK661">
        <v>0.25600000000000001</v>
      </c>
      <c r="AL661">
        <v>0.65</v>
      </c>
      <c r="AM661">
        <v>0.222</v>
      </c>
      <c r="AN661">
        <v>0</v>
      </c>
      <c r="AO661">
        <v>0</v>
      </c>
      <c r="AP661">
        <v>0</v>
      </c>
      <c r="AQ661">
        <v>3</v>
      </c>
      <c r="AR661">
        <v>1252</v>
      </c>
      <c r="AS661">
        <v>538</v>
      </c>
      <c r="AT661">
        <v>1790</v>
      </c>
      <c r="AU661">
        <v>30103</v>
      </c>
      <c r="AV661">
        <f t="shared" si="31"/>
        <v>0.32800000000000001</v>
      </c>
      <c r="AW661">
        <f t="shared" si="32"/>
        <v>0.30866666666666664</v>
      </c>
      <c r="AX661">
        <f t="shared" si="33"/>
        <v>0.29066666666666668</v>
      </c>
      <c r="AY661" s="3" t="str">
        <f>VLOOKUP($B661,[1]queries!$A$2:$V$697,AY$1,FALSE)</f>
        <v>nobel_prize</v>
      </c>
      <c r="AZ661" s="3" t="str">
        <f>VLOOKUP($B661,[1]queries!$A$2:$V$697,AZ$1,FALSE)</f>
        <v>SELECT nobel_prize_laureate, nobel_prize, nobel_prize_year, nationality, birth_year FROM nobel_prize WHERE nationality = 'Hungary' AND birth_year &lt;= 1898</v>
      </c>
      <c r="BA661" s="3" t="str">
        <f>VLOOKUP($B661,[1]queries!$A$2:$V$697,BA$1,FALSE)</f>
        <v>List the nobel_prize_laureate, nobel_prize, nobel_prize_year, nationality and birth_year of nobel_prizes WHERE nationality is equal to Hungary and birth_year is smaller or equal than 1898</v>
      </c>
      <c r="BB661" s="3">
        <f>VLOOKUP($B661,[1]queries!$A$2:$V$697,BB$1,FALSE)</f>
        <v>2</v>
      </c>
      <c r="BC661" s="3">
        <f>VLOOKUP($B661,[1]queries!$A$2:$V$697,BC$1,FALSE)</f>
        <v>5</v>
      </c>
      <c r="BD661" s="3">
        <f>VLOOKUP($B661,[1]queries!$A$2:$V$697,BD$1,FALSE)</f>
        <v>2</v>
      </c>
      <c r="BE661" s="3">
        <f>VLOOKUP($B661,[1]queries!$A$2:$V$697,BE$1,FALSE)</f>
        <v>3</v>
      </c>
      <c r="BF661" s="3">
        <f>VLOOKUP($B661,[1]queries!$A$2:$V$697,BF$1,FALSE)</f>
        <v>1</v>
      </c>
      <c r="BG661" s="3">
        <f>VLOOKUP($B661,[1]queries!$A$2:$V$697,BG$1,FALSE)</f>
        <v>1</v>
      </c>
      <c r="BH661" s="3">
        <f>VLOOKUP($B661,[1]queries!$A$2:$V$697,BH$1,FALSE)</f>
        <v>1</v>
      </c>
      <c r="BI661" s="3">
        <f>VLOOKUP($B661,[1]queries!$A$2:$V$697,BI$1,FALSE)</f>
        <v>0</v>
      </c>
      <c r="BJ661" s="3">
        <f>VLOOKUP($B661,[1]queries!$A$2:$V$697,BJ$1,FALSE)</f>
        <v>0</v>
      </c>
      <c r="BK661" s="3">
        <f>VLOOKUP($B661,[1]queries!$A$2:$V$697,BK$1,FALSE)</f>
        <v>0</v>
      </c>
      <c r="BL661" s="3">
        <f>VLOOKUP($B661,[1]queries!$A$2:$V$697,BL$1,FALSE)</f>
        <v>0</v>
      </c>
      <c r="BM661" s="3">
        <f>VLOOKUP($B661,[1]queries!$A$2:$V$697,BM$1,FALSE)</f>
        <v>0</v>
      </c>
      <c r="BN661" s="3">
        <f>VLOOKUP($B661,[1]queries!$A$2:$V$697,BN$1,FALSE)</f>
        <v>0</v>
      </c>
      <c r="BO661" s="3">
        <f>VLOOKUP($B661,[1]queries!$A$2:$V$697,BO$1,FALSE)</f>
        <v>0</v>
      </c>
      <c r="BP661" s="3">
        <f>VLOOKUP($B661,[1]queries!$A$2:$V$697,BP$1,FALSE)</f>
        <v>0</v>
      </c>
      <c r="BQ661" s="3">
        <f>VLOOKUP($B661,[1]queries!$A$2:$V$697,BQ$1,FALSE)</f>
        <v>5</v>
      </c>
      <c r="BR661" s="3">
        <f>VLOOKUP($B661,[1]queries!$A$2:$V$697,BR$1,FALSE)</f>
        <v>2</v>
      </c>
    </row>
    <row r="662" spans="1:70" x14ac:dyDescent="0.2">
      <c r="A662" s="1">
        <v>661</v>
      </c>
      <c r="B662" t="s">
        <v>714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0.29399999999999998</v>
      </c>
      <c r="J662">
        <v>0</v>
      </c>
      <c r="K662">
        <v>0</v>
      </c>
      <c r="L662">
        <v>0</v>
      </c>
      <c r="M662">
        <v>3</v>
      </c>
      <c r="N662">
        <v>1013</v>
      </c>
      <c r="O662">
        <v>372</v>
      </c>
      <c r="P662">
        <v>1385</v>
      </c>
      <c r="Q662">
        <v>31069</v>
      </c>
      <c r="R662">
        <v>0.76200000000000001</v>
      </c>
      <c r="S662">
        <v>0.76200000000000001</v>
      </c>
      <c r="T662">
        <v>0.94099999999999995</v>
      </c>
      <c r="U662">
        <v>0.94099999999999995</v>
      </c>
      <c r="V662">
        <v>0.84199999999999997</v>
      </c>
      <c r="W662">
        <v>0.84199999999999997</v>
      </c>
      <c r="X662">
        <v>7.3999999999999996E-2</v>
      </c>
      <c r="Y662">
        <v>5.8999999999999997E-2</v>
      </c>
      <c r="Z662">
        <v>5.8999999999999997E-2</v>
      </c>
      <c r="AA662">
        <v>0.94099999999999995</v>
      </c>
      <c r="AB662">
        <v>43</v>
      </c>
      <c r="AC662">
        <v>105166</v>
      </c>
      <c r="AD662">
        <v>22047</v>
      </c>
      <c r="AE662">
        <v>127213</v>
      </c>
      <c r="AF662">
        <v>527435</v>
      </c>
      <c r="AG662">
        <v>0.76200000000000001</v>
      </c>
      <c r="AH662">
        <v>0.76200000000000001</v>
      </c>
      <c r="AI662">
        <v>0.94099999999999995</v>
      </c>
      <c r="AJ662">
        <v>0.94099999999999995</v>
      </c>
      <c r="AK662">
        <v>0.84199999999999997</v>
      </c>
      <c r="AL662">
        <v>0.84199999999999997</v>
      </c>
      <c r="AM662">
        <v>0.81</v>
      </c>
      <c r="AN662">
        <v>0.94099999999999995</v>
      </c>
      <c r="AO662">
        <v>0.94099999999999995</v>
      </c>
      <c r="AP662">
        <v>0.94099999999999995</v>
      </c>
      <c r="AQ662">
        <v>2</v>
      </c>
      <c r="AR662">
        <v>695</v>
      </c>
      <c r="AS662">
        <v>668</v>
      </c>
      <c r="AT662">
        <v>1363</v>
      </c>
      <c r="AU662">
        <v>19412</v>
      </c>
      <c r="AV662">
        <f t="shared" si="31"/>
        <v>9.799999999999999E-2</v>
      </c>
      <c r="AW662">
        <f t="shared" si="32"/>
        <v>0.61899999999999988</v>
      </c>
      <c r="AX662">
        <f t="shared" si="33"/>
        <v>0.86433333333333329</v>
      </c>
      <c r="AY662" s="3" t="str">
        <f>VLOOKUP($B662,[1]queries!$A$2:$V$697,AY$1,FALSE)</f>
        <v>spider_geo</v>
      </c>
      <c r="AZ662" s="3" t="str">
        <f>VLOOKUP($B662,[1]queries!$A$2:$V$697,AZ$1,FALSE)</f>
        <v>SELECT DISTINCT usa_state_traversed FROM usa_river WHERE length_in_km &gt; 750</v>
      </c>
      <c r="BA662" s="3" t="str">
        <f>VLOOKUP($B662,[1]queries!$A$2:$V$697,BA$1,FALSE)</f>
        <v>what states contain at least one river longer than 750</v>
      </c>
      <c r="BB662" s="3">
        <f>VLOOKUP($B662,[1]queries!$A$2:$V$697,BB$1,FALSE)</f>
        <v>34</v>
      </c>
      <c r="BC662" s="3">
        <f>VLOOKUP($B662,[1]queries!$A$2:$V$697,BC$1,FALSE)</f>
        <v>1</v>
      </c>
      <c r="BD662" s="3">
        <f>VLOOKUP($B662,[1]queries!$A$2:$V$697,BD$1,FALSE)</f>
        <v>0</v>
      </c>
      <c r="BE662" s="3">
        <f>VLOOKUP($B662,[1]queries!$A$2:$V$697,BE$1,FALSE)</f>
        <v>1</v>
      </c>
      <c r="BF662" s="3">
        <f>VLOOKUP($B662,[1]queries!$A$2:$V$697,BF$1,FALSE)</f>
        <v>1</v>
      </c>
      <c r="BG662" s="3">
        <f>VLOOKUP($B662,[1]queries!$A$2:$V$697,BG$1,FALSE)</f>
        <v>1</v>
      </c>
      <c r="BH662" s="3">
        <f>VLOOKUP($B662,[1]queries!$A$2:$V$697,BH$1,FALSE)</f>
        <v>0</v>
      </c>
      <c r="BI662" s="3">
        <f>VLOOKUP($B662,[1]queries!$A$2:$V$697,BI$1,FALSE)</f>
        <v>1</v>
      </c>
      <c r="BJ662" s="3">
        <f>VLOOKUP($B662,[1]queries!$A$2:$V$697,BJ$1,FALSE)</f>
        <v>0</v>
      </c>
      <c r="BK662" s="3">
        <f>VLOOKUP($B662,[1]queries!$A$2:$V$697,BK$1,FALSE)</f>
        <v>0</v>
      </c>
      <c r="BL662" s="3">
        <f>VLOOKUP($B662,[1]queries!$A$2:$V$697,BL$1,FALSE)</f>
        <v>0</v>
      </c>
      <c r="BM662" s="3">
        <f>VLOOKUP($B662,[1]queries!$A$2:$V$697,BM$1,FALSE)</f>
        <v>0</v>
      </c>
      <c r="BN662" s="3">
        <f>VLOOKUP($B662,[1]queries!$A$2:$V$697,BN$1,FALSE)</f>
        <v>0</v>
      </c>
      <c r="BO662" s="3">
        <f>VLOOKUP($B662,[1]queries!$A$2:$V$697,BO$1,FALSE)</f>
        <v>0</v>
      </c>
      <c r="BP662" s="3">
        <f>VLOOKUP($B662,[1]queries!$A$2:$V$697,BP$1,FALSE)</f>
        <v>0</v>
      </c>
      <c r="BQ662" s="3" t="str">
        <f>VLOOKUP($B662,[1]queries!$A$2:$V$697,BQ$1,FALSE)</f>
        <v/>
      </c>
      <c r="BR662" s="3" t="str">
        <f>VLOOKUP($B662,[1]queries!$A$2:$V$697,BR$1,FALSE)</f>
        <v/>
      </c>
    </row>
    <row r="663" spans="1:70" x14ac:dyDescent="0.2">
      <c r="A663" s="1">
        <v>662</v>
      </c>
      <c r="B663" t="s">
        <v>715</v>
      </c>
      <c r="C663">
        <v>0.379</v>
      </c>
      <c r="D663">
        <v>0.69</v>
      </c>
      <c r="E663">
        <v>0.39300000000000002</v>
      </c>
      <c r="F663">
        <v>0.60699999999999998</v>
      </c>
      <c r="G663">
        <v>0.38600000000000001</v>
      </c>
      <c r="H663">
        <v>0.64600000000000002</v>
      </c>
      <c r="I663">
        <v>0.88900000000000001</v>
      </c>
      <c r="J663">
        <v>0</v>
      </c>
      <c r="K663">
        <v>0</v>
      </c>
      <c r="L663">
        <v>0</v>
      </c>
      <c r="M663">
        <v>3</v>
      </c>
      <c r="N663">
        <v>1861</v>
      </c>
      <c r="O663">
        <v>918</v>
      </c>
      <c r="P663">
        <v>2779</v>
      </c>
      <c r="Q663">
        <v>33576</v>
      </c>
      <c r="R663">
        <v>0.48299999999999998</v>
      </c>
      <c r="S663">
        <v>0.69</v>
      </c>
      <c r="T663">
        <v>0.5</v>
      </c>
      <c r="U663">
        <v>0.67900000000000005</v>
      </c>
      <c r="V663">
        <v>0.49099999999999999</v>
      </c>
      <c r="W663">
        <v>0.68400000000000005</v>
      </c>
      <c r="X663">
        <v>1</v>
      </c>
      <c r="Y663">
        <v>0</v>
      </c>
      <c r="Z663">
        <v>0</v>
      </c>
      <c r="AA663">
        <v>0</v>
      </c>
      <c r="AB663">
        <v>4</v>
      </c>
      <c r="AC663">
        <v>2420</v>
      </c>
      <c r="AD663">
        <v>888</v>
      </c>
      <c r="AE663">
        <v>3308</v>
      </c>
      <c r="AF663">
        <v>44668</v>
      </c>
      <c r="AG663">
        <v>0.6</v>
      </c>
      <c r="AH663">
        <v>0.72</v>
      </c>
      <c r="AI663">
        <v>0.53600000000000003</v>
      </c>
      <c r="AJ663">
        <v>0.67900000000000005</v>
      </c>
      <c r="AK663">
        <v>0.56599999999999995</v>
      </c>
      <c r="AL663">
        <v>0.69899999999999995</v>
      </c>
      <c r="AM663">
        <v>1</v>
      </c>
      <c r="AN663">
        <v>0</v>
      </c>
      <c r="AO663">
        <v>0</v>
      </c>
      <c r="AP663">
        <v>0</v>
      </c>
      <c r="AQ663">
        <v>3</v>
      </c>
      <c r="AR663">
        <v>1498</v>
      </c>
      <c r="AS663">
        <v>675</v>
      </c>
      <c r="AT663">
        <v>2173</v>
      </c>
      <c r="AU663">
        <v>27402</v>
      </c>
      <c r="AV663">
        <f t="shared" si="31"/>
        <v>0.51166666666666671</v>
      </c>
      <c r="AW663">
        <f t="shared" si="32"/>
        <v>0.56133333333333335</v>
      </c>
      <c r="AX663">
        <f t="shared" si="33"/>
        <v>0.56633333333333324</v>
      </c>
      <c r="AY663" s="3" t="str">
        <f>VLOOKUP($B663,[1]queries!$A$2:$V$697,AY$1,FALSE)</f>
        <v>nobel_prize</v>
      </c>
      <c r="AZ663" s="3" t="str">
        <f>VLOOKUP($B663,[1]queries!$A$2:$V$697,AZ$1,FALSE)</f>
        <v>SELECT nobel_prize_laureate, nobel_prize, nobel_prize_year, nationality, birth_year FROM nobel_prize WHERE nationality = 'Hungary' AND birth_year &gt;= 1898</v>
      </c>
      <c r="BA663" s="3" t="str">
        <f>VLOOKUP($B663,[1]queries!$A$2:$V$697,BA$1,FALSE)</f>
        <v>List the nobel_prize_laureate, nobel_prize, nobel_prize_year, nationality and birth_year of nobel_prizes WHERE nationality is equal to Hungary and birth_year is greater or equal than 1898</v>
      </c>
      <c r="BB663" s="3">
        <f>VLOOKUP($B663,[1]queries!$A$2:$V$697,BB$1,FALSE)</f>
        <v>8</v>
      </c>
      <c r="BC663" s="3">
        <f>VLOOKUP($B663,[1]queries!$A$2:$V$697,BC$1,FALSE)</f>
        <v>5</v>
      </c>
      <c r="BD663" s="3">
        <f>VLOOKUP($B663,[1]queries!$A$2:$V$697,BD$1,FALSE)</f>
        <v>2</v>
      </c>
      <c r="BE663" s="3">
        <f>VLOOKUP($B663,[1]queries!$A$2:$V$697,BE$1,FALSE)</f>
        <v>3</v>
      </c>
      <c r="BF663" s="3">
        <f>VLOOKUP($B663,[1]queries!$A$2:$V$697,BF$1,FALSE)</f>
        <v>1</v>
      </c>
      <c r="BG663" s="3">
        <f>VLOOKUP($B663,[1]queries!$A$2:$V$697,BG$1,FALSE)</f>
        <v>1</v>
      </c>
      <c r="BH663" s="3">
        <f>VLOOKUP($B663,[1]queries!$A$2:$V$697,BH$1,FALSE)</f>
        <v>1</v>
      </c>
      <c r="BI663" s="3">
        <f>VLOOKUP($B663,[1]queries!$A$2:$V$697,BI$1,FALSE)</f>
        <v>0</v>
      </c>
      <c r="BJ663" s="3">
        <f>VLOOKUP($B663,[1]queries!$A$2:$V$697,BJ$1,FALSE)</f>
        <v>0</v>
      </c>
      <c r="BK663" s="3">
        <f>VLOOKUP($B663,[1]queries!$A$2:$V$697,BK$1,FALSE)</f>
        <v>0</v>
      </c>
      <c r="BL663" s="3">
        <f>VLOOKUP($B663,[1]queries!$A$2:$V$697,BL$1,FALSE)</f>
        <v>0</v>
      </c>
      <c r="BM663" s="3">
        <f>VLOOKUP($B663,[1]queries!$A$2:$V$697,BM$1,FALSE)</f>
        <v>0</v>
      </c>
      <c r="BN663" s="3">
        <f>VLOOKUP($B663,[1]queries!$A$2:$V$697,BN$1,FALSE)</f>
        <v>0</v>
      </c>
      <c r="BO663" s="3">
        <f>VLOOKUP($B663,[1]queries!$A$2:$V$697,BO$1,FALSE)</f>
        <v>0</v>
      </c>
      <c r="BP663" s="3">
        <f>VLOOKUP($B663,[1]queries!$A$2:$V$697,BP$1,FALSE)</f>
        <v>0</v>
      </c>
      <c r="BQ663" s="3">
        <f>VLOOKUP($B663,[1]queries!$A$2:$V$697,BQ$1,FALSE)</f>
        <v>5</v>
      </c>
      <c r="BR663" s="3">
        <f>VLOOKUP($B663,[1]queries!$A$2:$V$697,BR$1,FALSE)</f>
        <v>2</v>
      </c>
    </row>
    <row r="664" spans="1:70" x14ac:dyDescent="0.2">
      <c r="A664" s="1">
        <v>663</v>
      </c>
      <c r="B664" t="s">
        <v>716</v>
      </c>
      <c r="C664">
        <v>0.25</v>
      </c>
      <c r="D664">
        <v>0.5</v>
      </c>
      <c r="E664">
        <v>0.4</v>
      </c>
      <c r="F664">
        <v>0.6</v>
      </c>
      <c r="G664">
        <v>0.308</v>
      </c>
      <c r="H664">
        <v>0.54500000000000004</v>
      </c>
      <c r="I664">
        <v>0.5</v>
      </c>
      <c r="J664">
        <v>0</v>
      </c>
      <c r="K664">
        <v>0</v>
      </c>
      <c r="L664">
        <v>0</v>
      </c>
      <c r="M664">
        <v>2</v>
      </c>
      <c r="N664">
        <v>540</v>
      </c>
      <c r="O664">
        <v>172</v>
      </c>
      <c r="P664">
        <v>712</v>
      </c>
      <c r="Q664">
        <v>16883</v>
      </c>
      <c r="R664">
        <v>0.5</v>
      </c>
      <c r="S664">
        <v>0.5</v>
      </c>
      <c r="T664">
        <v>0.6</v>
      </c>
      <c r="U664">
        <v>0.6</v>
      </c>
      <c r="V664">
        <v>0.54500000000000004</v>
      </c>
      <c r="W664">
        <v>0.54500000000000004</v>
      </c>
      <c r="X664">
        <v>0.5</v>
      </c>
      <c r="Y664">
        <v>0</v>
      </c>
      <c r="Z664">
        <v>0</v>
      </c>
      <c r="AA664">
        <v>0</v>
      </c>
      <c r="AB664">
        <v>2</v>
      </c>
      <c r="AC664">
        <v>514</v>
      </c>
      <c r="AD664">
        <v>214</v>
      </c>
      <c r="AE664">
        <v>728</v>
      </c>
      <c r="AF664">
        <v>19612</v>
      </c>
      <c r="AG664">
        <v>0.154</v>
      </c>
      <c r="AH664">
        <v>0.38500000000000001</v>
      </c>
      <c r="AI664">
        <v>0.4</v>
      </c>
      <c r="AJ664">
        <v>0.6</v>
      </c>
      <c r="AK664">
        <v>0.222</v>
      </c>
      <c r="AL664">
        <v>0.46899999999999997</v>
      </c>
      <c r="AM664">
        <v>0.25</v>
      </c>
      <c r="AN664">
        <v>0</v>
      </c>
      <c r="AO664">
        <v>0</v>
      </c>
      <c r="AP664">
        <v>0</v>
      </c>
      <c r="AQ664">
        <v>3</v>
      </c>
      <c r="AR664">
        <v>1022</v>
      </c>
      <c r="AS664">
        <v>333</v>
      </c>
      <c r="AT664">
        <v>1355</v>
      </c>
      <c r="AU664">
        <v>33570</v>
      </c>
      <c r="AV664">
        <f t="shared" si="31"/>
        <v>0.34833333333333333</v>
      </c>
      <c r="AW664">
        <f t="shared" si="32"/>
        <v>0.34833333333333333</v>
      </c>
      <c r="AX664">
        <f t="shared" si="33"/>
        <v>0.23966666666666667</v>
      </c>
      <c r="AY664" s="3" t="str">
        <f>VLOOKUP($B664,[1]queries!$A$2:$V$697,AY$1,FALSE)</f>
        <v>nobel_prize</v>
      </c>
      <c r="AZ664" s="3" t="str">
        <f>VLOOKUP($B664,[1]queries!$A$2:$V$697,AZ$1,FALSE)</f>
        <v>SELECT nobel_prize_laureate, nobel_prize, nobel_prize_year, nationality, birth_year FROM nobel_prize WHERE nationality = 'France' AND birth_year = 1910</v>
      </c>
      <c r="BA664" s="3" t="str">
        <f>VLOOKUP($B664,[1]queries!$A$2:$V$697,BA$1,FALSE)</f>
        <v>List the nobel_prize_laureate, nobel_prize, nobel_prize_year, nationality and birth_year of nobel_prizes WHERE nationality is equal to France and birth_year is equal to 1910</v>
      </c>
      <c r="BB664" s="3">
        <f>VLOOKUP($B664,[1]queries!$A$2:$V$697,BB$1,FALSE)</f>
        <v>1</v>
      </c>
      <c r="BC664" s="3">
        <f>VLOOKUP($B664,[1]queries!$A$2:$V$697,BC$1,FALSE)</f>
        <v>5</v>
      </c>
      <c r="BD664" s="3">
        <f>VLOOKUP($B664,[1]queries!$A$2:$V$697,BD$1,FALSE)</f>
        <v>2</v>
      </c>
      <c r="BE664" s="3">
        <f>VLOOKUP($B664,[1]queries!$A$2:$V$697,BE$1,FALSE)</f>
        <v>3</v>
      </c>
      <c r="BF664" s="3">
        <f>VLOOKUP($B664,[1]queries!$A$2:$V$697,BF$1,FALSE)</f>
        <v>1</v>
      </c>
      <c r="BG664" s="3">
        <f>VLOOKUP($B664,[1]queries!$A$2:$V$697,BG$1,FALSE)</f>
        <v>1</v>
      </c>
      <c r="BH664" s="3">
        <f>VLOOKUP($B664,[1]queries!$A$2:$V$697,BH$1,FALSE)</f>
        <v>1</v>
      </c>
      <c r="BI664" s="3">
        <f>VLOOKUP($B664,[1]queries!$A$2:$V$697,BI$1,FALSE)</f>
        <v>0</v>
      </c>
      <c r="BJ664" s="3">
        <f>VLOOKUP($B664,[1]queries!$A$2:$V$697,BJ$1,FALSE)</f>
        <v>0</v>
      </c>
      <c r="BK664" s="3">
        <f>VLOOKUP($B664,[1]queries!$A$2:$V$697,BK$1,FALSE)</f>
        <v>0</v>
      </c>
      <c r="BL664" s="3">
        <f>VLOOKUP($B664,[1]queries!$A$2:$V$697,BL$1,FALSE)</f>
        <v>0</v>
      </c>
      <c r="BM664" s="3">
        <f>VLOOKUP($B664,[1]queries!$A$2:$V$697,BM$1,FALSE)</f>
        <v>0</v>
      </c>
      <c r="BN664" s="3">
        <f>VLOOKUP($B664,[1]queries!$A$2:$V$697,BN$1,FALSE)</f>
        <v>0</v>
      </c>
      <c r="BO664" s="3">
        <f>VLOOKUP($B664,[1]queries!$A$2:$V$697,BO$1,FALSE)</f>
        <v>0</v>
      </c>
      <c r="BP664" s="3">
        <f>VLOOKUP($B664,[1]queries!$A$2:$V$697,BP$1,FALSE)</f>
        <v>0</v>
      </c>
      <c r="BQ664" s="3">
        <f>VLOOKUP($B664,[1]queries!$A$2:$V$697,BQ$1,FALSE)</f>
        <v>5</v>
      </c>
      <c r="BR664" s="3">
        <f>VLOOKUP($B664,[1]queries!$A$2:$V$697,BR$1,FALSE)</f>
        <v>2</v>
      </c>
    </row>
    <row r="665" spans="1:70" x14ac:dyDescent="0.2">
      <c r="A665" s="1">
        <v>664</v>
      </c>
      <c r="B665" t="s">
        <v>717</v>
      </c>
      <c r="C665">
        <v>9.7000000000000003E-2</v>
      </c>
      <c r="D665">
        <v>0.54800000000000004</v>
      </c>
      <c r="E665">
        <v>0.3</v>
      </c>
      <c r="F665">
        <v>0.5</v>
      </c>
      <c r="G665">
        <v>0.14599999999999999</v>
      </c>
      <c r="H665">
        <v>0.52300000000000002</v>
      </c>
      <c r="I665">
        <v>0.3</v>
      </c>
      <c r="J665">
        <v>0</v>
      </c>
      <c r="K665">
        <v>0</v>
      </c>
      <c r="L665">
        <v>0</v>
      </c>
      <c r="M665">
        <v>3</v>
      </c>
      <c r="N665">
        <v>1551</v>
      </c>
      <c r="O665">
        <v>719</v>
      </c>
      <c r="P665">
        <v>2270</v>
      </c>
      <c r="Q665">
        <v>31956</v>
      </c>
      <c r="R665">
        <v>0.28599999999999998</v>
      </c>
      <c r="S665">
        <v>0.64300000000000002</v>
      </c>
      <c r="T665">
        <v>0.4</v>
      </c>
      <c r="U665">
        <v>0.6</v>
      </c>
      <c r="V665">
        <v>0.33300000000000002</v>
      </c>
      <c r="W665">
        <v>0.621</v>
      </c>
      <c r="X665">
        <v>0.6</v>
      </c>
      <c r="Y665">
        <v>0</v>
      </c>
      <c r="Z665">
        <v>0</v>
      </c>
      <c r="AA665">
        <v>0</v>
      </c>
      <c r="AB665">
        <v>3</v>
      </c>
      <c r="AC665">
        <v>1128</v>
      </c>
      <c r="AD665">
        <v>408</v>
      </c>
      <c r="AE665">
        <v>1536</v>
      </c>
      <c r="AF665">
        <v>24203</v>
      </c>
      <c r="AG665">
        <v>0.11799999999999999</v>
      </c>
      <c r="AH665">
        <v>0.627</v>
      </c>
      <c r="AI665">
        <v>0.6</v>
      </c>
      <c r="AJ665">
        <v>0.6</v>
      </c>
      <c r="AK665">
        <v>0.19700000000000001</v>
      </c>
      <c r="AL665">
        <v>0.61299999999999999</v>
      </c>
      <c r="AM665">
        <v>0.14299999999999999</v>
      </c>
      <c r="AN665">
        <v>0</v>
      </c>
      <c r="AO665">
        <v>0</v>
      </c>
      <c r="AP665">
        <v>0</v>
      </c>
      <c r="AQ665">
        <v>3</v>
      </c>
      <c r="AR665">
        <v>1816</v>
      </c>
      <c r="AS665">
        <v>1013</v>
      </c>
      <c r="AT665">
        <v>2829</v>
      </c>
      <c r="AU665">
        <v>31313</v>
      </c>
      <c r="AV665">
        <f t="shared" si="31"/>
        <v>0.27433333333333332</v>
      </c>
      <c r="AW665">
        <f t="shared" si="32"/>
        <v>0.40700000000000003</v>
      </c>
      <c r="AX665">
        <f t="shared" si="33"/>
        <v>0.252</v>
      </c>
      <c r="AY665" s="3" t="str">
        <f>VLOOKUP($B665,[1]queries!$A$2:$V$697,AY$1,FALSE)</f>
        <v>nobel_prize</v>
      </c>
      <c r="AZ665" s="3" t="str">
        <f>VLOOKUP($B665,[1]queries!$A$2:$V$697,AZ$1,FALSE)</f>
        <v>SELECT nobel_prize_laureate, nobel_prize, nobel_prize_year, nationality, birth_year FROM nobel_prize WHERE nationality = 'Sweden' AND birth_year &gt;= 1937</v>
      </c>
      <c r="BA665" s="3" t="str">
        <f>VLOOKUP($B665,[1]queries!$A$2:$V$697,BA$1,FALSE)</f>
        <v>List the nobel_prize_laureate, nobel_prize, nobel_prize_year, nationality and birth_year of nobel_prizes WHERE nationality is equal to Sweden and birth_year is greater or equal than 1937</v>
      </c>
      <c r="BB665" s="3">
        <f>VLOOKUP($B665,[1]queries!$A$2:$V$697,BB$1,FALSE)</f>
        <v>3</v>
      </c>
      <c r="BC665" s="3">
        <f>VLOOKUP($B665,[1]queries!$A$2:$V$697,BC$1,FALSE)</f>
        <v>5</v>
      </c>
      <c r="BD665" s="3">
        <f>VLOOKUP($B665,[1]queries!$A$2:$V$697,BD$1,FALSE)</f>
        <v>2</v>
      </c>
      <c r="BE665" s="3">
        <f>VLOOKUP($B665,[1]queries!$A$2:$V$697,BE$1,FALSE)</f>
        <v>3</v>
      </c>
      <c r="BF665" s="3">
        <f>VLOOKUP($B665,[1]queries!$A$2:$V$697,BF$1,FALSE)</f>
        <v>1</v>
      </c>
      <c r="BG665" s="3">
        <f>VLOOKUP($B665,[1]queries!$A$2:$V$697,BG$1,FALSE)</f>
        <v>1</v>
      </c>
      <c r="BH665" s="3">
        <f>VLOOKUP($B665,[1]queries!$A$2:$V$697,BH$1,FALSE)</f>
        <v>1</v>
      </c>
      <c r="BI665" s="3">
        <f>VLOOKUP($B665,[1]queries!$A$2:$V$697,BI$1,FALSE)</f>
        <v>0</v>
      </c>
      <c r="BJ665" s="3">
        <f>VLOOKUP($B665,[1]queries!$A$2:$V$697,BJ$1,FALSE)</f>
        <v>0</v>
      </c>
      <c r="BK665" s="3">
        <f>VLOOKUP($B665,[1]queries!$A$2:$V$697,BK$1,FALSE)</f>
        <v>0</v>
      </c>
      <c r="BL665" s="3">
        <f>VLOOKUP($B665,[1]queries!$A$2:$V$697,BL$1,FALSE)</f>
        <v>0</v>
      </c>
      <c r="BM665" s="3">
        <f>VLOOKUP($B665,[1]queries!$A$2:$V$697,BM$1,FALSE)</f>
        <v>0</v>
      </c>
      <c r="BN665" s="3">
        <f>VLOOKUP($B665,[1]queries!$A$2:$V$697,BN$1,FALSE)</f>
        <v>0</v>
      </c>
      <c r="BO665" s="3">
        <f>VLOOKUP($B665,[1]queries!$A$2:$V$697,BO$1,FALSE)</f>
        <v>0</v>
      </c>
      <c r="BP665" s="3">
        <f>VLOOKUP($B665,[1]queries!$A$2:$V$697,BP$1,FALSE)</f>
        <v>0</v>
      </c>
      <c r="BQ665" s="3">
        <f>VLOOKUP($B665,[1]queries!$A$2:$V$697,BQ$1,FALSE)</f>
        <v>5</v>
      </c>
      <c r="BR665" s="3">
        <f>VLOOKUP($B665,[1]queries!$A$2:$V$697,BR$1,FALSE)</f>
        <v>2</v>
      </c>
    </row>
    <row r="666" spans="1:70" x14ac:dyDescent="0.2">
      <c r="A666" s="1">
        <v>665</v>
      </c>
      <c r="B666" t="s">
        <v>718</v>
      </c>
      <c r="C666">
        <v>0.55800000000000005</v>
      </c>
      <c r="D666">
        <v>0.65400000000000003</v>
      </c>
      <c r="E666">
        <v>0.33300000000000002</v>
      </c>
      <c r="F666">
        <v>0.47099999999999997</v>
      </c>
      <c r="G666">
        <v>0.41699999999999998</v>
      </c>
      <c r="H666">
        <v>0.54800000000000004</v>
      </c>
      <c r="I666">
        <v>0.4</v>
      </c>
      <c r="J666">
        <v>0</v>
      </c>
      <c r="K666">
        <v>0</v>
      </c>
      <c r="L666">
        <v>0</v>
      </c>
      <c r="M666">
        <v>4</v>
      </c>
      <c r="N666">
        <v>3385</v>
      </c>
      <c r="O666">
        <v>1552</v>
      </c>
      <c r="P666">
        <v>4937</v>
      </c>
      <c r="Q666">
        <v>40068</v>
      </c>
      <c r="R666">
        <v>0.46200000000000002</v>
      </c>
      <c r="S666">
        <v>0.53800000000000003</v>
      </c>
      <c r="T666">
        <v>0.34499999999999997</v>
      </c>
      <c r="U666">
        <v>0.54</v>
      </c>
      <c r="V666">
        <v>0.39500000000000002</v>
      </c>
      <c r="W666">
        <v>0.53900000000000003</v>
      </c>
      <c r="X666">
        <v>0.8</v>
      </c>
      <c r="Y666">
        <v>0</v>
      </c>
      <c r="Z666">
        <v>0</v>
      </c>
      <c r="AA666">
        <v>0</v>
      </c>
      <c r="AB666">
        <v>3</v>
      </c>
      <c r="AC666">
        <v>3279</v>
      </c>
      <c r="AD666">
        <v>2014</v>
      </c>
      <c r="AE666">
        <v>5293</v>
      </c>
      <c r="AF666">
        <v>49814</v>
      </c>
      <c r="AG666">
        <v>0.438</v>
      </c>
      <c r="AH666">
        <v>0.59399999999999997</v>
      </c>
      <c r="AI666">
        <v>0.161</v>
      </c>
      <c r="AJ666">
        <v>0.44800000000000001</v>
      </c>
      <c r="AK666">
        <v>0.23499999999999999</v>
      </c>
      <c r="AL666">
        <v>0.51100000000000001</v>
      </c>
      <c r="AM666">
        <v>0.28899999999999998</v>
      </c>
      <c r="AN666">
        <v>0</v>
      </c>
      <c r="AO666">
        <v>0</v>
      </c>
      <c r="AP666">
        <v>0</v>
      </c>
      <c r="AQ666">
        <v>3</v>
      </c>
      <c r="AR666">
        <v>1561</v>
      </c>
      <c r="AS666">
        <v>767</v>
      </c>
      <c r="AT666">
        <v>2328</v>
      </c>
      <c r="AU666">
        <v>28635</v>
      </c>
      <c r="AV666">
        <f t="shared" si="31"/>
        <v>0.316</v>
      </c>
      <c r="AW666">
        <f t="shared" si="32"/>
        <v>0.4463333333333333</v>
      </c>
      <c r="AX666">
        <f t="shared" si="33"/>
        <v>0.26666666666666666</v>
      </c>
      <c r="AY666" s="3" t="str">
        <f>VLOOKUP($B666,[1]queries!$A$2:$V$697,AY$1,FALSE)</f>
        <v>nobel_prize</v>
      </c>
      <c r="AZ666" s="3" t="str">
        <f>VLOOKUP($B666,[1]queries!$A$2:$V$697,AZ$1,FALSE)</f>
        <v>SELECT nobel_prize_laureate, nobel_prize, nobel_prize_year, nationality, birth_year FROM nobel_prize WHERE nationality = 'United States' AND birth_year &gt;= 1951</v>
      </c>
      <c r="BA666" s="3" t="str">
        <f>VLOOKUP($B666,[1]queries!$A$2:$V$697,BA$1,FALSE)</f>
        <v>List the nobel_prize_laureate, nobel_prize, nobel_prize_year, nationality and birth_year of nobel_prizes WHERE nationality is equal to United States and birth_year is greater or equal than 1951</v>
      </c>
      <c r="BB666" s="3">
        <f>VLOOKUP($B666,[1]queries!$A$2:$V$697,BB$1,FALSE)</f>
        <v>45</v>
      </c>
      <c r="BC666" s="3">
        <f>VLOOKUP($B666,[1]queries!$A$2:$V$697,BC$1,FALSE)</f>
        <v>5</v>
      </c>
      <c r="BD666" s="3">
        <f>VLOOKUP($B666,[1]queries!$A$2:$V$697,BD$1,FALSE)</f>
        <v>2</v>
      </c>
      <c r="BE666" s="3">
        <f>VLOOKUP($B666,[1]queries!$A$2:$V$697,BE$1,FALSE)</f>
        <v>3</v>
      </c>
      <c r="BF666" s="3">
        <f>VLOOKUP($B666,[1]queries!$A$2:$V$697,BF$1,FALSE)</f>
        <v>1</v>
      </c>
      <c r="BG666" s="3">
        <f>VLOOKUP($B666,[1]queries!$A$2:$V$697,BG$1,FALSE)</f>
        <v>1</v>
      </c>
      <c r="BH666" s="3">
        <f>VLOOKUP($B666,[1]queries!$A$2:$V$697,BH$1,FALSE)</f>
        <v>1</v>
      </c>
      <c r="BI666" s="3">
        <f>VLOOKUP($B666,[1]queries!$A$2:$V$697,BI$1,FALSE)</f>
        <v>0</v>
      </c>
      <c r="BJ666" s="3">
        <f>VLOOKUP($B666,[1]queries!$A$2:$V$697,BJ$1,FALSE)</f>
        <v>0</v>
      </c>
      <c r="BK666" s="3">
        <f>VLOOKUP($B666,[1]queries!$A$2:$V$697,BK$1,FALSE)</f>
        <v>0</v>
      </c>
      <c r="BL666" s="3">
        <f>VLOOKUP($B666,[1]queries!$A$2:$V$697,BL$1,FALSE)</f>
        <v>0</v>
      </c>
      <c r="BM666" s="3">
        <f>VLOOKUP($B666,[1]queries!$A$2:$V$697,BM$1,FALSE)</f>
        <v>0</v>
      </c>
      <c r="BN666" s="3">
        <f>VLOOKUP($B666,[1]queries!$A$2:$V$697,BN$1,FALSE)</f>
        <v>0</v>
      </c>
      <c r="BO666" s="3">
        <f>VLOOKUP($B666,[1]queries!$A$2:$V$697,BO$1,FALSE)</f>
        <v>0</v>
      </c>
      <c r="BP666" s="3">
        <f>VLOOKUP($B666,[1]queries!$A$2:$V$697,BP$1,FALSE)</f>
        <v>0</v>
      </c>
      <c r="BQ666" s="3">
        <f>VLOOKUP($B666,[1]queries!$A$2:$V$697,BQ$1,FALSE)</f>
        <v>5</v>
      </c>
      <c r="BR666" s="3">
        <f>VLOOKUP($B666,[1]queries!$A$2:$V$697,BR$1,FALSE)</f>
        <v>2</v>
      </c>
    </row>
    <row r="667" spans="1:70" x14ac:dyDescent="0.2">
      <c r="A667" s="1">
        <v>666</v>
      </c>
      <c r="B667" t="s">
        <v>719</v>
      </c>
      <c r="C667">
        <v>0.41699999999999998</v>
      </c>
      <c r="D667">
        <v>0.5</v>
      </c>
      <c r="E667">
        <v>0.41699999999999998</v>
      </c>
      <c r="F667">
        <v>0.58299999999999996</v>
      </c>
      <c r="G667">
        <v>0.41699999999999998</v>
      </c>
      <c r="H667">
        <v>0.53800000000000003</v>
      </c>
      <c r="I667">
        <v>1</v>
      </c>
      <c r="J667">
        <v>0</v>
      </c>
      <c r="K667">
        <v>0</v>
      </c>
      <c r="L667">
        <v>0</v>
      </c>
      <c r="M667">
        <v>3</v>
      </c>
      <c r="N667">
        <v>1366</v>
      </c>
      <c r="O667">
        <v>622</v>
      </c>
      <c r="P667">
        <v>1988</v>
      </c>
      <c r="Q667">
        <v>36703</v>
      </c>
      <c r="R667">
        <v>0.5</v>
      </c>
      <c r="S667">
        <v>0.5</v>
      </c>
      <c r="T667">
        <v>0.25</v>
      </c>
      <c r="U667">
        <v>0.5</v>
      </c>
      <c r="V667">
        <v>0.33300000000000002</v>
      </c>
      <c r="W667">
        <v>0.5</v>
      </c>
      <c r="X667">
        <v>0.5</v>
      </c>
      <c r="Y667">
        <v>0</v>
      </c>
      <c r="Z667">
        <v>0</v>
      </c>
      <c r="AA667">
        <v>0</v>
      </c>
      <c r="AB667">
        <v>2</v>
      </c>
      <c r="AC667">
        <v>517</v>
      </c>
      <c r="AD667">
        <v>216</v>
      </c>
      <c r="AE667">
        <v>733</v>
      </c>
      <c r="AF667">
        <v>15983</v>
      </c>
      <c r="AG667">
        <v>0.28599999999999998</v>
      </c>
      <c r="AH667">
        <v>0.42899999999999999</v>
      </c>
      <c r="AI667">
        <v>0.33300000000000002</v>
      </c>
      <c r="AJ667">
        <v>0.5</v>
      </c>
      <c r="AK667">
        <v>0.308</v>
      </c>
      <c r="AL667">
        <v>0.46200000000000002</v>
      </c>
      <c r="AM667">
        <v>1</v>
      </c>
      <c r="AN667">
        <v>0</v>
      </c>
      <c r="AO667">
        <v>0</v>
      </c>
      <c r="AP667">
        <v>0</v>
      </c>
      <c r="AQ667">
        <v>3</v>
      </c>
      <c r="AR667">
        <v>1037</v>
      </c>
      <c r="AS667">
        <v>314</v>
      </c>
      <c r="AT667">
        <v>1351</v>
      </c>
      <c r="AU667">
        <v>28503</v>
      </c>
      <c r="AV667">
        <f t="shared" si="31"/>
        <v>0.51266666666666671</v>
      </c>
      <c r="AW667">
        <f t="shared" si="32"/>
        <v>0.33333333333333331</v>
      </c>
      <c r="AX667">
        <f t="shared" si="33"/>
        <v>0.48733333333333334</v>
      </c>
      <c r="AY667" s="3" t="str">
        <f>VLOOKUP($B667,[1]queries!$A$2:$V$697,AY$1,FALSE)</f>
        <v>nobel_prize</v>
      </c>
      <c r="AZ667" s="3" t="str">
        <f>VLOOKUP($B667,[1]queries!$A$2:$V$697,AZ$1,FALSE)</f>
        <v>SELECT nobel_prize_laureate, nobel_prize, nobel_prize_year, nationality, birth_year FROM nobel_prize WHERE nationality = 'United States' AND birth_year = 1951</v>
      </c>
      <c r="BA667" s="3" t="str">
        <f>VLOOKUP($B667,[1]queries!$A$2:$V$697,BA$1,FALSE)</f>
        <v>List the nobel_prize_laureate, nobel_prize, nobel_prize_year, nationality and birth_year of nobel_prizes WHERE nationality is equal to United States and birth_year is equal to 1951</v>
      </c>
      <c r="BB667" s="3">
        <f>VLOOKUP($B667,[1]queries!$A$2:$V$697,BB$1,FALSE)</f>
        <v>4</v>
      </c>
      <c r="BC667" s="3">
        <f>VLOOKUP($B667,[1]queries!$A$2:$V$697,BC$1,FALSE)</f>
        <v>5</v>
      </c>
      <c r="BD667" s="3">
        <f>VLOOKUP($B667,[1]queries!$A$2:$V$697,BD$1,FALSE)</f>
        <v>2</v>
      </c>
      <c r="BE667" s="3">
        <f>VLOOKUP($B667,[1]queries!$A$2:$V$697,BE$1,FALSE)</f>
        <v>3</v>
      </c>
      <c r="BF667" s="3">
        <f>VLOOKUP($B667,[1]queries!$A$2:$V$697,BF$1,FALSE)</f>
        <v>1</v>
      </c>
      <c r="BG667" s="3">
        <f>VLOOKUP($B667,[1]queries!$A$2:$V$697,BG$1,FALSE)</f>
        <v>1</v>
      </c>
      <c r="BH667" s="3">
        <f>VLOOKUP($B667,[1]queries!$A$2:$V$697,BH$1,FALSE)</f>
        <v>1</v>
      </c>
      <c r="BI667" s="3">
        <f>VLOOKUP($B667,[1]queries!$A$2:$V$697,BI$1,FALSE)</f>
        <v>0</v>
      </c>
      <c r="BJ667" s="3">
        <f>VLOOKUP($B667,[1]queries!$A$2:$V$697,BJ$1,FALSE)</f>
        <v>0</v>
      </c>
      <c r="BK667" s="3">
        <f>VLOOKUP($B667,[1]queries!$A$2:$V$697,BK$1,FALSE)</f>
        <v>0</v>
      </c>
      <c r="BL667" s="3">
        <f>VLOOKUP($B667,[1]queries!$A$2:$V$697,BL$1,FALSE)</f>
        <v>0</v>
      </c>
      <c r="BM667" s="3">
        <f>VLOOKUP($B667,[1]queries!$A$2:$V$697,BM$1,FALSE)</f>
        <v>0</v>
      </c>
      <c r="BN667" s="3">
        <f>VLOOKUP($B667,[1]queries!$A$2:$V$697,BN$1,FALSE)</f>
        <v>0</v>
      </c>
      <c r="BO667" s="3">
        <f>VLOOKUP($B667,[1]queries!$A$2:$V$697,BO$1,FALSE)</f>
        <v>0</v>
      </c>
      <c r="BP667" s="3">
        <f>VLOOKUP($B667,[1]queries!$A$2:$V$697,BP$1,FALSE)</f>
        <v>0</v>
      </c>
      <c r="BQ667" s="3">
        <f>VLOOKUP($B667,[1]queries!$A$2:$V$697,BQ$1,FALSE)</f>
        <v>5</v>
      </c>
      <c r="BR667" s="3">
        <f>VLOOKUP($B667,[1]queries!$A$2:$V$697,BR$1,FALSE)</f>
        <v>2</v>
      </c>
    </row>
    <row r="668" spans="1:70" x14ac:dyDescent="0.2">
      <c r="A668" s="1">
        <v>667</v>
      </c>
      <c r="B668" t="s">
        <v>720</v>
      </c>
      <c r="C668">
        <v>0.5</v>
      </c>
      <c r="D668">
        <v>0.5</v>
      </c>
      <c r="E668">
        <v>0.6</v>
      </c>
      <c r="F668">
        <v>0.6</v>
      </c>
      <c r="G668">
        <v>0.54500000000000004</v>
      </c>
      <c r="H668">
        <v>0.54500000000000004</v>
      </c>
      <c r="I668">
        <v>0.5</v>
      </c>
      <c r="J668">
        <v>0</v>
      </c>
      <c r="K668">
        <v>0</v>
      </c>
      <c r="L668">
        <v>0</v>
      </c>
      <c r="M668">
        <v>3</v>
      </c>
      <c r="N668">
        <v>1295</v>
      </c>
      <c r="O668">
        <v>557</v>
      </c>
      <c r="P668">
        <v>1852</v>
      </c>
      <c r="Q668">
        <v>25908</v>
      </c>
      <c r="R668">
        <v>0.42899999999999999</v>
      </c>
      <c r="S668">
        <v>0.42899999999999999</v>
      </c>
      <c r="T668">
        <v>0.6</v>
      </c>
      <c r="U668">
        <v>0.6</v>
      </c>
      <c r="V668">
        <v>0.5</v>
      </c>
      <c r="W668">
        <v>0.5</v>
      </c>
      <c r="X668">
        <v>0.5</v>
      </c>
      <c r="Y668">
        <v>0</v>
      </c>
      <c r="Z668">
        <v>0</v>
      </c>
      <c r="AA668">
        <v>0</v>
      </c>
      <c r="AB668">
        <v>2</v>
      </c>
      <c r="AC668">
        <v>526</v>
      </c>
      <c r="AD668">
        <v>214</v>
      </c>
      <c r="AE668">
        <v>740</v>
      </c>
      <c r="AF668">
        <v>19020</v>
      </c>
      <c r="AG668">
        <v>0.25</v>
      </c>
      <c r="AH668">
        <v>0.25</v>
      </c>
      <c r="AI668">
        <v>0.6</v>
      </c>
      <c r="AJ668">
        <v>0.6</v>
      </c>
      <c r="AK668">
        <v>0.35299999999999998</v>
      </c>
      <c r="AL668">
        <v>0.35299999999999998</v>
      </c>
      <c r="AM668">
        <v>0.25</v>
      </c>
      <c r="AN668">
        <v>0</v>
      </c>
      <c r="AO668">
        <v>0</v>
      </c>
      <c r="AP668">
        <v>0</v>
      </c>
      <c r="AQ668">
        <v>3</v>
      </c>
      <c r="AR668">
        <v>999</v>
      </c>
      <c r="AS668">
        <v>318</v>
      </c>
      <c r="AT668">
        <v>1317</v>
      </c>
      <c r="AU668">
        <v>34343</v>
      </c>
      <c r="AV668">
        <f t="shared" si="31"/>
        <v>0.34833333333333333</v>
      </c>
      <c r="AW668">
        <f t="shared" si="32"/>
        <v>0.33333333333333331</v>
      </c>
      <c r="AX668">
        <f t="shared" si="33"/>
        <v>0.20099999999999998</v>
      </c>
      <c r="AY668" s="3" t="str">
        <f>VLOOKUP($B668,[1]queries!$A$2:$V$697,AY$1,FALSE)</f>
        <v>nobel_prize</v>
      </c>
      <c r="AZ668" s="3" t="str">
        <f>VLOOKUP($B668,[1]queries!$A$2:$V$697,AZ$1,FALSE)</f>
        <v>SELECT nobel_prize_laureate, nobel_prize, nobel_prize_year, nationality, birth_year FROM nobel_prize WHERE nobel_prize_year = 2012 AND birth_year = 1951</v>
      </c>
      <c r="BA668" s="3" t="str">
        <f>VLOOKUP($B668,[1]queries!$A$2:$V$697,BA$1,FALSE)</f>
        <v>List the nobel_prize_laureate, nobel_prize, nobel_prize_year, nationality and birth_year of nobel_prizes WHERE nobel_prize_year is equal to 2012 and birth_year is equal to 1951</v>
      </c>
      <c r="BB668" s="3">
        <f>VLOOKUP($B668,[1]queries!$A$2:$V$697,BB$1,FALSE)</f>
        <v>1</v>
      </c>
      <c r="BC668" s="3">
        <f>VLOOKUP($B668,[1]queries!$A$2:$V$697,BC$1,FALSE)</f>
        <v>5</v>
      </c>
      <c r="BD668" s="3">
        <f>VLOOKUP($B668,[1]queries!$A$2:$V$697,BD$1,FALSE)</f>
        <v>2</v>
      </c>
      <c r="BE668" s="3">
        <f>VLOOKUP($B668,[1]queries!$A$2:$V$697,BE$1,FALSE)</f>
        <v>3</v>
      </c>
      <c r="BF668" s="3">
        <f>VLOOKUP($B668,[1]queries!$A$2:$V$697,BF$1,FALSE)</f>
        <v>1</v>
      </c>
      <c r="BG668" s="3">
        <f>VLOOKUP($B668,[1]queries!$A$2:$V$697,BG$1,FALSE)</f>
        <v>2</v>
      </c>
      <c r="BH668" s="3">
        <f>VLOOKUP($B668,[1]queries!$A$2:$V$697,BH$1,FALSE)</f>
        <v>0</v>
      </c>
      <c r="BI668" s="3">
        <f>VLOOKUP($B668,[1]queries!$A$2:$V$697,BI$1,FALSE)</f>
        <v>0</v>
      </c>
      <c r="BJ668" s="3">
        <f>VLOOKUP($B668,[1]queries!$A$2:$V$697,BJ$1,FALSE)</f>
        <v>0</v>
      </c>
      <c r="BK668" s="3">
        <f>VLOOKUP($B668,[1]queries!$A$2:$V$697,BK$1,FALSE)</f>
        <v>0</v>
      </c>
      <c r="BL668" s="3">
        <f>VLOOKUP($B668,[1]queries!$A$2:$V$697,BL$1,FALSE)</f>
        <v>0</v>
      </c>
      <c r="BM668" s="3">
        <f>VLOOKUP($B668,[1]queries!$A$2:$V$697,BM$1,FALSE)</f>
        <v>0</v>
      </c>
      <c r="BN668" s="3">
        <f>VLOOKUP($B668,[1]queries!$A$2:$V$697,BN$1,FALSE)</f>
        <v>0</v>
      </c>
      <c r="BO668" s="3">
        <f>VLOOKUP($B668,[1]queries!$A$2:$V$697,BO$1,FALSE)</f>
        <v>0</v>
      </c>
      <c r="BP668" s="3">
        <f>VLOOKUP($B668,[1]queries!$A$2:$V$697,BP$1,FALSE)</f>
        <v>0</v>
      </c>
      <c r="BQ668" s="3">
        <f>VLOOKUP($B668,[1]queries!$A$2:$V$697,BQ$1,FALSE)</f>
        <v>5</v>
      </c>
      <c r="BR668" s="3" t="str">
        <f>VLOOKUP($B668,[1]queries!$A$2:$V$697,BR$1,FALSE)</f>
        <v/>
      </c>
    </row>
    <row r="669" spans="1:70" x14ac:dyDescent="0.2">
      <c r="A669" s="1">
        <v>668</v>
      </c>
      <c r="B669" t="s">
        <v>721</v>
      </c>
      <c r="C669">
        <v>0.58599999999999997</v>
      </c>
      <c r="D669">
        <v>0.65500000000000003</v>
      </c>
      <c r="E669">
        <v>0.22700000000000001</v>
      </c>
      <c r="F669">
        <v>0.379</v>
      </c>
      <c r="G669">
        <v>0.32700000000000001</v>
      </c>
      <c r="H669">
        <v>0.48</v>
      </c>
      <c r="I669">
        <v>0.314</v>
      </c>
      <c r="J669">
        <v>0</v>
      </c>
      <c r="K669">
        <v>0</v>
      </c>
      <c r="L669">
        <v>0</v>
      </c>
      <c r="M669">
        <v>4</v>
      </c>
      <c r="N669">
        <v>1392</v>
      </c>
      <c r="O669">
        <v>5256</v>
      </c>
      <c r="P669">
        <v>6648</v>
      </c>
      <c r="Q669">
        <v>73207</v>
      </c>
      <c r="R669">
        <v>0.749</v>
      </c>
      <c r="S669">
        <v>0.75900000000000001</v>
      </c>
      <c r="T669">
        <v>0.312</v>
      </c>
      <c r="U669">
        <v>0.434</v>
      </c>
      <c r="V669">
        <v>0.44</v>
      </c>
      <c r="W669">
        <v>0.55300000000000005</v>
      </c>
      <c r="X669">
        <v>0.28499999999999998</v>
      </c>
      <c r="Y669">
        <v>0</v>
      </c>
      <c r="Z669">
        <v>0</v>
      </c>
      <c r="AA669">
        <v>0</v>
      </c>
      <c r="AB669">
        <v>3</v>
      </c>
      <c r="AC669">
        <v>7197</v>
      </c>
      <c r="AD669">
        <v>5000</v>
      </c>
      <c r="AE669">
        <v>12197</v>
      </c>
      <c r="AF669">
        <v>66812</v>
      </c>
      <c r="AG669">
        <v>0.75</v>
      </c>
      <c r="AH669">
        <v>0.79500000000000004</v>
      </c>
      <c r="AI669">
        <v>0.29399999999999998</v>
      </c>
      <c r="AJ669">
        <v>0.39</v>
      </c>
      <c r="AK669">
        <v>0.42199999999999999</v>
      </c>
      <c r="AL669">
        <v>0.52300000000000002</v>
      </c>
      <c r="AM669">
        <v>0.217</v>
      </c>
      <c r="AN669">
        <v>0</v>
      </c>
      <c r="AO669">
        <v>0</v>
      </c>
      <c r="AP669">
        <v>0</v>
      </c>
      <c r="AQ669">
        <v>2</v>
      </c>
      <c r="AR669">
        <v>3208</v>
      </c>
      <c r="AS669">
        <v>4098</v>
      </c>
      <c r="AT669">
        <v>7306</v>
      </c>
      <c r="AU669">
        <v>50476</v>
      </c>
      <c r="AV669">
        <f t="shared" si="31"/>
        <v>0.26466666666666666</v>
      </c>
      <c r="AW669">
        <f t="shared" si="32"/>
        <v>0.27933333333333338</v>
      </c>
      <c r="AX669">
        <f t="shared" si="33"/>
        <v>0.24666666666666667</v>
      </c>
      <c r="AY669" s="3" t="str">
        <f>VLOOKUP($B669,[1]queries!$A$2:$V$697,AY$1,FALSE)</f>
        <v>nobel_prize</v>
      </c>
      <c r="AZ669" s="3" t="str">
        <f>VLOOKUP($B669,[1]queries!$A$2:$V$697,AZ$1,FALSE)</f>
        <v>SELECT nobel_prize_laureate, nobel_prize, nobel_prize_year, nationality, birth_year FROM nobel_prize WHERE nobel_prize_year &lt;= 1974 AND birth_year &lt;= 1899</v>
      </c>
      <c r="BA669" s="3" t="str">
        <f>VLOOKUP($B669,[1]queries!$A$2:$V$697,BA$1,FALSE)</f>
        <v>List the nobel_prize_laureate, nobel_prize, nobel_prize_year, nationality and birth_year of nobel_prizes WHERE nobel_prize_year is smaller or equal than 1974 and birth_year is smaller or equal than 1899</v>
      </c>
      <c r="BB669" s="3">
        <f>VLOOKUP($B669,[1]queries!$A$2:$V$697,BB$1,FALSE)</f>
        <v>309</v>
      </c>
      <c r="BC669" s="3">
        <f>VLOOKUP($B669,[1]queries!$A$2:$V$697,BC$1,FALSE)</f>
        <v>5</v>
      </c>
      <c r="BD669" s="3">
        <f>VLOOKUP($B669,[1]queries!$A$2:$V$697,BD$1,FALSE)</f>
        <v>2</v>
      </c>
      <c r="BE669" s="3">
        <f>VLOOKUP($B669,[1]queries!$A$2:$V$697,BE$1,FALSE)</f>
        <v>3</v>
      </c>
      <c r="BF669" s="3">
        <f>VLOOKUP($B669,[1]queries!$A$2:$V$697,BF$1,FALSE)</f>
        <v>1</v>
      </c>
      <c r="BG669" s="3">
        <f>VLOOKUP($B669,[1]queries!$A$2:$V$697,BG$1,FALSE)</f>
        <v>2</v>
      </c>
      <c r="BH669" s="3">
        <f>VLOOKUP($B669,[1]queries!$A$2:$V$697,BH$1,FALSE)</f>
        <v>0</v>
      </c>
      <c r="BI669" s="3">
        <f>VLOOKUP($B669,[1]queries!$A$2:$V$697,BI$1,FALSE)</f>
        <v>0</v>
      </c>
      <c r="BJ669" s="3">
        <f>VLOOKUP($B669,[1]queries!$A$2:$V$697,BJ$1,FALSE)</f>
        <v>0</v>
      </c>
      <c r="BK669" s="3">
        <f>VLOOKUP($B669,[1]queries!$A$2:$V$697,BK$1,FALSE)</f>
        <v>0</v>
      </c>
      <c r="BL669" s="3">
        <f>VLOOKUP($B669,[1]queries!$A$2:$V$697,BL$1,FALSE)</f>
        <v>0</v>
      </c>
      <c r="BM669" s="3">
        <f>VLOOKUP($B669,[1]queries!$A$2:$V$697,BM$1,FALSE)</f>
        <v>0</v>
      </c>
      <c r="BN669" s="3">
        <f>VLOOKUP($B669,[1]queries!$A$2:$V$697,BN$1,FALSE)</f>
        <v>0</v>
      </c>
      <c r="BO669" s="3">
        <f>VLOOKUP($B669,[1]queries!$A$2:$V$697,BO$1,FALSE)</f>
        <v>0</v>
      </c>
      <c r="BP669" s="3">
        <f>VLOOKUP($B669,[1]queries!$A$2:$V$697,BP$1,FALSE)</f>
        <v>0</v>
      </c>
      <c r="BQ669" s="3">
        <f>VLOOKUP($B669,[1]queries!$A$2:$V$697,BQ$1,FALSE)</f>
        <v>5</v>
      </c>
      <c r="BR669" s="3" t="str">
        <f>VLOOKUP($B669,[1]queries!$A$2:$V$697,BR$1,FALSE)</f>
        <v/>
      </c>
    </row>
    <row r="670" spans="1:70" x14ac:dyDescent="0.2">
      <c r="A670" s="1">
        <v>669</v>
      </c>
      <c r="B670" t="s">
        <v>722</v>
      </c>
      <c r="C670">
        <v>1</v>
      </c>
      <c r="D670">
        <v>1</v>
      </c>
      <c r="E670">
        <v>0.8</v>
      </c>
      <c r="F670">
        <v>0.8</v>
      </c>
      <c r="G670">
        <v>0.88900000000000001</v>
      </c>
      <c r="H670">
        <v>0.88900000000000001</v>
      </c>
      <c r="I670">
        <v>0.8</v>
      </c>
      <c r="J670">
        <v>0.8</v>
      </c>
      <c r="K670">
        <v>0.8</v>
      </c>
      <c r="L670">
        <v>0.8</v>
      </c>
      <c r="M670">
        <v>2</v>
      </c>
      <c r="N670">
        <v>413</v>
      </c>
      <c r="O670">
        <v>201</v>
      </c>
      <c r="P670">
        <v>614</v>
      </c>
      <c r="Q670">
        <v>16994</v>
      </c>
      <c r="R670">
        <v>0.222</v>
      </c>
      <c r="S670">
        <v>0.222</v>
      </c>
      <c r="T670">
        <v>0.8</v>
      </c>
      <c r="U670">
        <v>0.8</v>
      </c>
      <c r="V670">
        <v>0.34799999999999998</v>
      </c>
      <c r="W670">
        <v>0.34799999999999998</v>
      </c>
      <c r="X670">
        <v>0.27800000000000002</v>
      </c>
      <c r="Y670">
        <v>0.8</v>
      </c>
      <c r="Z670">
        <v>0.8</v>
      </c>
      <c r="AA670">
        <v>0.8</v>
      </c>
      <c r="AB670">
        <v>4</v>
      </c>
      <c r="AC670">
        <v>2527</v>
      </c>
      <c r="AD670">
        <v>1162</v>
      </c>
      <c r="AE670">
        <v>3689</v>
      </c>
      <c r="AF670">
        <v>41212</v>
      </c>
      <c r="AG670">
        <v>1</v>
      </c>
      <c r="AH670">
        <v>1</v>
      </c>
      <c r="AI670">
        <v>0.8</v>
      </c>
      <c r="AJ670">
        <v>0.8</v>
      </c>
      <c r="AK670">
        <v>0.88900000000000001</v>
      </c>
      <c r="AL670">
        <v>0.88900000000000001</v>
      </c>
      <c r="AM670">
        <v>0.8</v>
      </c>
      <c r="AN670">
        <v>0.8</v>
      </c>
      <c r="AO670">
        <v>0.8</v>
      </c>
      <c r="AP670">
        <v>0.8</v>
      </c>
      <c r="AQ670">
        <v>2</v>
      </c>
      <c r="AR670">
        <v>438</v>
      </c>
      <c r="AS670">
        <v>296</v>
      </c>
      <c r="AT670">
        <v>734</v>
      </c>
      <c r="AU670">
        <v>18423</v>
      </c>
      <c r="AV670">
        <f t="shared" si="31"/>
        <v>0.82966666666666666</v>
      </c>
      <c r="AW670">
        <f t="shared" si="32"/>
        <v>0.47533333333333339</v>
      </c>
      <c r="AX670">
        <f t="shared" si="33"/>
        <v>0.82966666666666666</v>
      </c>
      <c r="AY670" s="3" t="str">
        <f>VLOOKUP($B670,[1]queries!$A$2:$V$697,AY$1,FALSE)</f>
        <v>spider_geo</v>
      </c>
      <c r="AZ670" s="3" t="str">
        <f>VLOOKUP($B670,[1]queries!$A$2:$V$697,AZ$1,FALSE)</f>
        <v>SELECT lake_name FROM usa_lake WHERE area_squared_km &gt; 750 AND state_name = 'michigan'</v>
      </c>
      <c r="BA670" s="3" t="str">
        <f>VLOOKUP($B670,[1]queries!$A$2:$V$697,BA$1,FALSE)</f>
        <v>name the lakes with area grater than 750 located in michigan</v>
      </c>
      <c r="BB670" s="3">
        <f>VLOOKUP($B670,[1]queries!$A$2:$V$697,BB$1,FALSE)</f>
        <v>5</v>
      </c>
      <c r="BC670" s="3">
        <f>VLOOKUP($B670,[1]queries!$A$2:$V$697,BC$1,FALSE)</f>
        <v>1</v>
      </c>
      <c r="BD670" s="3">
        <f>VLOOKUP($B670,[1]queries!$A$2:$V$697,BD$1,FALSE)</f>
        <v>0</v>
      </c>
      <c r="BE670" s="3">
        <f>VLOOKUP($B670,[1]queries!$A$2:$V$697,BE$1,FALSE)</f>
        <v>1</v>
      </c>
      <c r="BF670" s="3">
        <f>VLOOKUP($B670,[1]queries!$A$2:$V$697,BF$1,FALSE)</f>
        <v>1</v>
      </c>
      <c r="BG670" s="3">
        <f>VLOOKUP($B670,[1]queries!$A$2:$V$697,BG$1,FALSE)</f>
        <v>1</v>
      </c>
      <c r="BH670" s="3">
        <f>VLOOKUP($B670,[1]queries!$A$2:$V$697,BH$1,FALSE)</f>
        <v>1</v>
      </c>
      <c r="BI670" s="3">
        <f>VLOOKUP($B670,[1]queries!$A$2:$V$697,BI$1,FALSE)</f>
        <v>0</v>
      </c>
      <c r="BJ670" s="3">
        <f>VLOOKUP($B670,[1]queries!$A$2:$V$697,BJ$1,FALSE)</f>
        <v>0</v>
      </c>
      <c r="BK670" s="3">
        <f>VLOOKUP($B670,[1]queries!$A$2:$V$697,BK$1,FALSE)</f>
        <v>0</v>
      </c>
      <c r="BL670" s="3">
        <f>VLOOKUP($B670,[1]queries!$A$2:$V$697,BL$1,FALSE)</f>
        <v>0</v>
      </c>
      <c r="BM670" s="3">
        <f>VLOOKUP($B670,[1]queries!$A$2:$V$697,BM$1,FALSE)</f>
        <v>0</v>
      </c>
      <c r="BN670" s="3">
        <f>VLOOKUP($B670,[1]queries!$A$2:$V$697,BN$1,FALSE)</f>
        <v>0</v>
      </c>
      <c r="BO670" s="3">
        <f>VLOOKUP($B670,[1]queries!$A$2:$V$697,BO$1,FALSE)</f>
        <v>0</v>
      </c>
      <c r="BP670" s="3">
        <f>VLOOKUP($B670,[1]queries!$A$2:$V$697,BP$1,FALSE)</f>
        <v>0</v>
      </c>
      <c r="BQ670" s="3" t="str">
        <f>VLOOKUP($B670,[1]queries!$A$2:$V$697,BQ$1,FALSE)</f>
        <v/>
      </c>
      <c r="BR670" s="3">
        <f>VLOOKUP($B670,[1]queries!$A$2:$V$697,BR$1,FALSE)</f>
        <v>2</v>
      </c>
    </row>
    <row r="671" spans="1:70" x14ac:dyDescent="0.2">
      <c r="A671" s="1">
        <v>670</v>
      </c>
      <c r="B671" t="s">
        <v>723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590</v>
      </c>
      <c r="O671">
        <v>69</v>
      </c>
      <c r="P671">
        <v>659</v>
      </c>
      <c r="Q671">
        <v>23164</v>
      </c>
      <c r="R671">
        <v>0.16700000000000001</v>
      </c>
      <c r="S671">
        <v>0.16700000000000001</v>
      </c>
      <c r="T671">
        <v>1</v>
      </c>
      <c r="U671">
        <v>1</v>
      </c>
      <c r="V671">
        <v>0.28599999999999998</v>
      </c>
      <c r="W671">
        <v>0.28599999999999998</v>
      </c>
      <c r="X671">
        <v>0.16700000000000001</v>
      </c>
      <c r="Y671">
        <v>1</v>
      </c>
      <c r="Z671">
        <v>1</v>
      </c>
      <c r="AA671">
        <v>1</v>
      </c>
      <c r="AB671">
        <v>3</v>
      </c>
      <c r="AC671">
        <v>756</v>
      </c>
      <c r="AD671">
        <v>397</v>
      </c>
      <c r="AE671">
        <v>1153</v>
      </c>
      <c r="AF671">
        <v>23639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2</v>
      </c>
      <c r="AR671">
        <v>334</v>
      </c>
      <c r="AS671">
        <v>66</v>
      </c>
      <c r="AT671">
        <v>400</v>
      </c>
      <c r="AU671">
        <v>13539</v>
      </c>
      <c r="AV671">
        <f t="shared" si="31"/>
        <v>1</v>
      </c>
      <c r="AW671">
        <f t="shared" si="32"/>
        <v>0.48433333333333328</v>
      </c>
      <c r="AX671">
        <f t="shared" si="33"/>
        <v>1</v>
      </c>
      <c r="AY671" s="3" t="str">
        <f>VLOOKUP($B671,[1]queries!$A$2:$V$697,AY$1,FALSE)</f>
        <v>spider_geo</v>
      </c>
      <c r="AZ671" s="3" t="str">
        <f>VLOOKUP($B671,[1]queries!$A$2:$V$697,AZ$1,FALSE)</f>
        <v>SELECT state_name FROM usa_city WHERE city_name = 'austin' AND population &gt; 150000;</v>
      </c>
      <c r="BA671" s="3" t="str">
        <f>VLOOKUP($B671,[1]queries!$A$2:$V$697,BA$1,FALSE)</f>
        <v>which states have a major city named austin</v>
      </c>
      <c r="BB671" s="3">
        <f>VLOOKUP($B671,[1]queries!$A$2:$V$697,BB$1,FALSE)</f>
        <v>1</v>
      </c>
      <c r="BC671" s="3">
        <f>VLOOKUP($B671,[1]queries!$A$2:$V$697,BC$1,FALSE)</f>
        <v>1</v>
      </c>
      <c r="BD671" s="3">
        <f>VLOOKUP($B671,[1]queries!$A$2:$V$697,BD$1,FALSE)</f>
        <v>0</v>
      </c>
      <c r="BE671" s="3">
        <f>VLOOKUP($B671,[1]queries!$A$2:$V$697,BE$1,FALSE)</f>
        <v>1</v>
      </c>
      <c r="BF671" s="3">
        <f>VLOOKUP($B671,[1]queries!$A$2:$V$697,BF$1,FALSE)</f>
        <v>1</v>
      </c>
      <c r="BG671" s="3">
        <f>VLOOKUP($B671,[1]queries!$A$2:$V$697,BG$1,FALSE)</f>
        <v>1</v>
      </c>
      <c r="BH671" s="3">
        <f>VLOOKUP($B671,[1]queries!$A$2:$V$697,BH$1,FALSE)</f>
        <v>1</v>
      </c>
      <c r="BI671" s="3">
        <f>VLOOKUP($B671,[1]queries!$A$2:$V$697,BI$1,FALSE)</f>
        <v>0</v>
      </c>
      <c r="BJ671" s="3">
        <f>VLOOKUP($B671,[1]queries!$A$2:$V$697,BJ$1,FALSE)</f>
        <v>0</v>
      </c>
      <c r="BK671" s="3">
        <f>VLOOKUP($B671,[1]queries!$A$2:$V$697,BK$1,FALSE)</f>
        <v>0</v>
      </c>
      <c r="BL671" s="3">
        <f>VLOOKUP($B671,[1]queries!$A$2:$V$697,BL$1,FALSE)</f>
        <v>0</v>
      </c>
      <c r="BM671" s="3">
        <f>VLOOKUP($B671,[1]queries!$A$2:$V$697,BM$1,FALSE)</f>
        <v>0</v>
      </c>
      <c r="BN671" s="3">
        <f>VLOOKUP($B671,[1]queries!$A$2:$V$697,BN$1,FALSE)</f>
        <v>0</v>
      </c>
      <c r="BO671" s="3">
        <f>VLOOKUP($B671,[1]queries!$A$2:$V$697,BO$1,FALSE)</f>
        <v>0</v>
      </c>
      <c r="BP671" s="3">
        <f>VLOOKUP($B671,[1]queries!$A$2:$V$697,BP$1,FALSE)</f>
        <v>0</v>
      </c>
      <c r="BQ671" s="3" t="str">
        <f>VLOOKUP($B671,[1]queries!$A$2:$V$697,BQ$1,FALSE)</f>
        <v/>
      </c>
      <c r="BR671" s="3">
        <f>VLOOKUP($B671,[1]queries!$A$2:$V$697,BR$1,FALSE)</f>
        <v>2</v>
      </c>
    </row>
    <row r="672" spans="1:70" x14ac:dyDescent="0.2">
      <c r="A672" s="1">
        <v>671</v>
      </c>
      <c r="B672" t="s">
        <v>724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4</v>
      </c>
      <c r="N672">
        <v>1115</v>
      </c>
      <c r="O672">
        <v>1100</v>
      </c>
      <c r="P672">
        <v>2215</v>
      </c>
      <c r="Q672">
        <v>20619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309</v>
      </c>
      <c r="AD672">
        <v>43</v>
      </c>
      <c r="AE672">
        <v>352</v>
      </c>
      <c r="AF672">
        <v>16777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2</v>
      </c>
      <c r="AR672">
        <v>365</v>
      </c>
      <c r="AS672">
        <v>43</v>
      </c>
      <c r="AT672">
        <v>408</v>
      </c>
      <c r="AU672">
        <v>19352</v>
      </c>
      <c r="AV672">
        <f t="shared" si="31"/>
        <v>1</v>
      </c>
      <c r="AW672">
        <f t="shared" si="32"/>
        <v>0.33333333333333331</v>
      </c>
      <c r="AX672">
        <f t="shared" si="33"/>
        <v>0.33333333333333331</v>
      </c>
      <c r="AY672" s="3" t="str">
        <f>VLOOKUP($B672,[1]queries!$A$2:$V$697,AY$1,FALSE)</f>
        <v>spider_geo</v>
      </c>
      <c r="AZ672" s="3" t="str">
        <f>VLOOKUP($B672,[1]queries!$A$2:$V$697,AZ$1,FALSE)</f>
        <v>SELECT t2.capital FROM usa_city AS t1 JOIN usa_state AS t2 ON t1.state_name = t2.state_name WHERE t1.city_name = 'tempe'</v>
      </c>
      <c r="BA672" s="3" t="str">
        <f>VLOOKUP($B672,[1]queries!$A$2:$V$697,BA$1,FALSE)</f>
        <v>the capital of the state where there is tempe</v>
      </c>
      <c r="BB672" s="3">
        <f>VLOOKUP($B672,[1]queries!$A$2:$V$697,BB$1,FALSE)</f>
        <v>1</v>
      </c>
      <c r="BC672" s="3">
        <f>VLOOKUP($B672,[1]queries!$A$2:$V$697,BC$1,FALSE)</f>
        <v>1</v>
      </c>
      <c r="BD672" s="3">
        <f>VLOOKUP($B672,[1]queries!$A$2:$V$697,BD$1,FALSE)</f>
        <v>0</v>
      </c>
      <c r="BE672" s="3">
        <f>VLOOKUP($B672,[1]queries!$A$2:$V$697,BE$1,FALSE)</f>
        <v>1</v>
      </c>
      <c r="BF672" s="3">
        <f>VLOOKUP($B672,[1]queries!$A$2:$V$697,BF$1,FALSE)</f>
        <v>2</v>
      </c>
      <c r="BG672" s="3">
        <f>VLOOKUP($B672,[1]queries!$A$2:$V$697,BG$1,FALSE)</f>
        <v>0</v>
      </c>
      <c r="BH672" s="3">
        <f>VLOOKUP($B672,[1]queries!$A$2:$V$697,BH$1,FALSE)</f>
        <v>2</v>
      </c>
      <c r="BI672" s="3">
        <f>VLOOKUP($B672,[1]queries!$A$2:$V$697,BI$1,FALSE)</f>
        <v>0</v>
      </c>
      <c r="BJ672" s="3">
        <f>VLOOKUP($B672,[1]queries!$A$2:$V$697,BJ$1,FALSE)</f>
        <v>1</v>
      </c>
      <c r="BK672" s="3">
        <f>VLOOKUP($B672,[1]queries!$A$2:$V$697,BK$1,FALSE)</f>
        <v>0</v>
      </c>
      <c r="BL672" s="3">
        <f>VLOOKUP($B672,[1]queries!$A$2:$V$697,BL$1,FALSE)</f>
        <v>0</v>
      </c>
      <c r="BM672" s="3">
        <f>VLOOKUP($B672,[1]queries!$A$2:$V$697,BM$1,FALSE)</f>
        <v>0</v>
      </c>
      <c r="BN672" s="3">
        <f>VLOOKUP($B672,[1]queries!$A$2:$V$697,BN$1,FALSE)</f>
        <v>0</v>
      </c>
      <c r="BO672" s="3">
        <f>VLOOKUP($B672,[1]queries!$A$2:$V$697,BO$1,FALSE)</f>
        <v>0</v>
      </c>
      <c r="BP672" s="3">
        <f>VLOOKUP($B672,[1]queries!$A$2:$V$697,BP$1,FALSE)</f>
        <v>0</v>
      </c>
      <c r="BQ672" s="3" t="str">
        <f>VLOOKUP($B672,[1]queries!$A$2:$V$697,BQ$1,FALSE)</f>
        <v/>
      </c>
      <c r="BR672" s="3" t="str">
        <f>VLOOKUP($B672,[1]queries!$A$2:$V$697,BR$1,FALSE)</f>
        <v/>
      </c>
    </row>
    <row r="673" spans="1:70" x14ac:dyDescent="0.2">
      <c r="A673" s="1">
        <v>672</v>
      </c>
      <c r="B673" t="s">
        <v>725</v>
      </c>
      <c r="C673">
        <v>0.38600000000000001</v>
      </c>
      <c r="D673">
        <v>0.99299999999999999</v>
      </c>
      <c r="E673">
        <v>0.54</v>
      </c>
      <c r="F673">
        <v>0.87</v>
      </c>
      <c r="G673">
        <v>0.45</v>
      </c>
      <c r="H673">
        <v>0.92700000000000005</v>
      </c>
      <c r="I673">
        <v>0.55600000000000005</v>
      </c>
      <c r="J673">
        <v>0</v>
      </c>
      <c r="K673">
        <v>0.16</v>
      </c>
      <c r="L673">
        <v>0</v>
      </c>
      <c r="M673">
        <v>3</v>
      </c>
      <c r="N673">
        <v>2402</v>
      </c>
      <c r="O673">
        <v>1751</v>
      </c>
      <c r="P673">
        <v>4153</v>
      </c>
      <c r="Q673">
        <v>9889</v>
      </c>
      <c r="R673">
        <v>0.5</v>
      </c>
      <c r="S673">
        <v>1</v>
      </c>
      <c r="T673">
        <v>0.5</v>
      </c>
      <c r="U673">
        <v>1</v>
      </c>
      <c r="V673">
        <v>0.5</v>
      </c>
      <c r="W673">
        <v>1</v>
      </c>
      <c r="X673">
        <v>1</v>
      </c>
      <c r="Y673">
        <v>0</v>
      </c>
      <c r="Z673">
        <v>0.96</v>
      </c>
      <c r="AA673">
        <v>0</v>
      </c>
      <c r="AB673">
        <v>2</v>
      </c>
      <c r="AC673">
        <v>1273</v>
      </c>
      <c r="AD673">
        <v>1594</v>
      </c>
      <c r="AE673">
        <v>2867</v>
      </c>
      <c r="AF673">
        <v>29541</v>
      </c>
      <c r="AG673">
        <v>0.5</v>
      </c>
      <c r="AH673">
        <v>1</v>
      </c>
      <c r="AI673">
        <v>0.5</v>
      </c>
      <c r="AJ673">
        <v>1</v>
      </c>
      <c r="AK673">
        <v>0.5</v>
      </c>
      <c r="AL673">
        <v>1</v>
      </c>
      <c r="AM673">
        <v>1</v>
      </c>
      <c r="AN673">
        <v>0</v>
      </c>
      <c r="AO673">
        <v>0.96</v>
      </c>
      <c r="AP673">
        <v>0</v>
      </c>
      <c r="AQ673">
        <v>2</v>
      </c>
      <c r="AR673">
        <v>1030</v>
      </c>
      <c r="AS673">
        <v>1194</v>
      </c>
      <c r="AT673">
        <v>2224</v>
      </c>
      <c r="AU673">
        <v>27849</v>
      </c>
      <c r="AV673">
        <f t="shared" si="31"/>
        <v>0.49433333333333335</v>
      </c>
      <c r="AW673">
        <f t="shared" si="32"/>
        <v>0.66666666666666663</v>
      </c>
      <c r="AX673">
        <f t="shared" si="33"/>
        <v>0.66666666666666663</v>
      </c>
      <c r="AY673" s="3" t="str">
        <f>VLOOKUP($B673,[1]queries!$A$2:$V$697,AY$1,FALSE)</f>
        <v>spider_geo</v>
      </c>
      <c r="AZ673" s="3" t="str">
        <f>VLOOKUP($B673,[1]queries!$A$2:$V$697,AZ$1,FALSE)</f>
        <v>SELECT state_name, area_squared_miles FROM usa_state</v>
      </c>
      <c r="BA673" s="3" t="str">
        <f>VLOOKUP($B673,[1]queries!$A$2:$V$697,BA$1,FALSE)</f>
        <v>List the state name and area from USA states</v>
      </c>
      <c r="BB673" s="3">
        <f>VLOOKUP($B673,[1]queries!$A$2:$V$697,BB$1,FALSE)</f>
        <v>50</v>
      </c>
      <c r="BC673" s="3">
        <f>VLOOKUP($B673,[1]queries!$A$2:$V$697,BC$1,FALSE)</f>
        <v>2</v>
      </c>
      <c r="BD673" s="3">
        <f>VLOOKUP($B673,[1]queries!$A$2:$V$697,BD$1,FALSE)</f>
        <v>1</v>
      </c>
      <c r="BE673" s="3">
        <f>VLOOKUP($B673,[1]queries!$A$2:$V$697,BE$1,FALSE)</f>
        <v>1</v>
      </c>
      <c r="BF673" s="3">
        <f>VLOOKUP($B673,[1]queries!$A$2:$V$697,BF$1,FALSE)</f>
        <v>1</v>
      </c>
      <c r="BG673" s="3">
        <f>VLOOKUP($B673,[1]queries!$A$2:$V$697,BG$1,FALSE)</f>
        <v>0</v>
      </c>
      <c r="BH673" s="3">
        <f>VLOOKUP($B673,[1]queries!$A$2:$V$697,BH$1,FALSE)</f>
        <v>0</v>
      </c>
      <c r="BI673" s="3">
        <f>VLOOKUP($B673,[1]queries!$A$2:$V$697,BI$1,FALSE)</f>
        <v>0</v>
      </c>
      <c r="BJ673" s="3">
        <f>VLOOKUP($B673,[1]queries!$A$2:$V$697,BJ$1,FALSE)</f>
        <v>0</v>
      </c>
      <c r="BK673" s="3">
        <f>VLOOKUP($B673,[1]queries!$A$2:$V$697,BK$1,FALSE)</f>
        <v>0</v>
      </c>
      <c r="BL673" s="3">
        <f>VLOOKUP($B673,[1]queries!$A$2:$V$697,BL$1,FALSE)</f>
        <v>0</v>
      </c>
      <c r="BM673" s="3">
        <f>VLOOKUP($B673,[1]queries!$A$2:$V$697,BM$1,FALSE)</f>
        <v>0</v>
      </c>
      <c r="BN673" s="3">
        <f>VLOOKUP($B673,[1]queries!$A$2:$V$697,BN$1,FALSE)</f>
        <v>0</v>
      </c>
      <c r="BO673" s="3">
        <f>VLOOKUP($B673,[1]queries!$A$2:$V$697,BO$1,FALSE)</f>
        <v>0</v>
      </c>
      <c r="BP673" s="3">
        <f>VLOOKUP($B673,[1]queries!$A$2:$V$697,BP$1,FALSE)</f>
        <v>0</v>
      </c>
      <c r="BQ673" s="3">
        <f>VLOOKUP($B673,[1]queries!$A$2:$V$697,BQ$1,FALSE)</f>
        <v>2</v>
      </c>
      <c r="BR673" s="3" t="str">
        <f>VLOOKUP($B673,[1]queries!$A$2:$V$697,BR$1,FALSE)</f>
        <v/>
      </c>
    </row>
    <row r="674" spans="1:70" x14ac:dyDescent="0.2">
      <c r="A674" s="1">
        <v>673</v>
      </c>
      <c r="B674" t="s">
        <v>726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2</v>
      </c>
      <c r="N674">
        <v>820</v>
      </c>
      <c r="O674">
        <v>1061</v>
      </c>
      <c r="P674">
        <v>1881</v>
      </c>
      <c r="Q674">
        <v>7223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2129</v>
      </c>
      <c r="AD674">
        <v>2907</v>
      </c>
      <c r="AE674">
        <v>5036</v>
      </c>
      <c r="AF674">
        <v>41742</v>
      </c>
      <c r="AG674">
        <v>0.98</v>
      </c>
      <c r="AH674">
        <v>0.98</v>
      </c>
      <c r="AI674">
        <v>0.98</v>
      </c>
      <c r="AJ674">
        <v>0.98</v>
      </c>
      <c r="AK674">
        <v>0.98</v>
      </c>
      <c r="AL674">
        <v>0.98</v>
      </c>
      <c r="AM674">
        <v>1</v>
      </c>
      <c r="AN674">
        <v>0.98</v>
      </c>
      <c r="AO674">
        <v>0.98</v>
      </c>
      <c r="AP674">
        <v>0.98</v>
      </c>
      <c r="AQ674">
        <v>2</v>
      </c>
      <c r="AR674">
        <v>598</v>
      </c>
      <c r="AS674">
        <v>621</v>
      </c>
      <c r="AT674">
        <v>1219</v>
      </c>
      <c r="AU674">
        <v>19624</v>
      </c>
      <c r="AV674">
        <f t="shared" si="31"/>
        <v>1</v>
      </c>
      <c r="AW674">
        <f t="shared" si="32"/>
        <v>1</v>
      </c>
      <c r="AX674">
        <f t="shared" si="33"/>
        <v>0.98666666666666669</v>
      </c>
      <c r="AY674" s="3" t="str">
        <f>VLOOKUP($B674,[1]queries!$A$2:$V$697,AY$1,FALSE)</f>
        <v>spider_geo</v>
      </c>
      <c r="AZ674" s="3" t="str">
        <f>VLOOKUP($B674,[1]queries!$A$2:$V$697,AZ$1,FALSE)</f>
        <v>SELECT DISTINCT capital FROM usa_state</v>
      </c>
      <c r="BA674" s="3" t="str">
        <f>VLOOKUP($B674,[1]queries!$A$2:$V$697,BA$1,FALSE)</f>
        <v>name the capitals in the usa</v>
      </c>
      <c r="BB674" s="3">
        <f>VLOOKUP($B674,[1]queries!$A$2:$V$697,BB$1,FALSE)</f>
        <v>50</v>
      </c>
      <c r="BC674" s="3">
        <f>VLOOKUP($B674,[1]queries!$A$2:$V$697,BC$1,FALSE)</f>
        <v>1</v>
      </c>
      <c r="BD674" s="3">
        <f>VLOOKUP($B674,[1]queries!$A$2:$V$697,BD$1,FALSE)</f>
        <v>0</v>
      </c>
      <c r="BE674" s="3">
        <f>VLOOKUP($B674,[1]queries!$A$2:$V$697,BE$1,FALSE)</f>
        <v>1</v>
      </c>
      <c r="BF674" s="3">
        <f>VLOOKUP($B674,[1]queries!$A$2:$V$697,BF$1,FALSE)</f>
        <v>1</v>
      </c>
      <c r="BG674" s="3">
        <f>VLOOKUP($B674,[1]queries!$A$2:$V$697,BG$1,FALSE)</f>
        <v>0</v>
      </c>
      <c r="BH674" s="3">
        <f>VLOOKUP($B674,[1]queries!$A$2:$V$697,BH$1,FALSE)</f>
        <v>0</v>
      </c>
      <c r="BI674" s="3">
        <f>VLOOKUP($B674,[1]queries!$A$2:$V$697,BI$1,FALSE)</f>
        <v>0</v>
      </c>
      <c r="BJ674" s="3">
        <f>VLOOKUP($B674,[1]queries!$A$2:$V$697,BJ$1,FALSE)</f>
        <v>0</v>
      </c>
      <c r="BK674" s="3">
        <f>VLOOKUP($B674,[1]queries!$A$2:$V$697,BK$1,FALSE)</f>
        <v>1</v>
      </c>
      <c r="BL674" s="3">
        <f>VLOOKUP($B674,[1]queries!$A$2:$V$697,BL$1,FALSE)</f>
        <v>0</v>
      </c>
      <c r="BM674" s="3">
        <f>VLOOKUP($B674,[1]queries!$A$2:$V$697,BM$1,FALSE)</f>
        <v>0</v>
      </c>
      <c r="BN674" s="3">
        <f>VLOOKUP($B674,[1]queries!$A$2:$V$697,BN$1,FALSE)</f>
        <v>0</v>
      </c>
      <c r="BO674" s="3">
        <f>VLOOKUP($B674,[1]queries!$A$2:$V$697,BO$1,FALSE)</f>
        <v>0</v>
      </c>
      <c r="BP674" s="3">
        <f>VLOOKUP($B674,[1]queries!$A$2:$V$697,BP$1,FALSE)</f>
        <v>0</v>
      </c>
      <c r="BQ674" s="3" t="str">
        <f>VLOOKUP($B674,[1]queries!$A$2:$V$697,BQ$1,FALSE)</f>
        <v/>
      </c>
      <c r="BR674" s="3" t="str">
        <f>VLOOKUP($B674,[1]queries!$A$2:$V$697,BR$1,FALSE)</f>
        <v/>
      </c>
    </row>
    <row r="675" spans="1:70" x14ac:dyDescent="0.2">
      <c r="A675" s="1">
        <v>674</v>
      </c>
      <c r="B675" t="s">
        <v>727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</v>
      </c>
      <c r="N675">
        <v>296</v>
      </c>
      <c r="O675">
        <v>41</v>
      </c>
      <c r="P675">
        <v>337</v>
      </c>
      <c r="Q675">
        <v>2793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359</v>
      </c>
      <c r="AD675">
        <v>63</v>
      </c>
      <c r="AE675">
        <v>422</v>
      </c>
      <c r="AF675">
        <v>1476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379</v>
      </c>
      <c r="AS675">
        <v>96</v>
      </c>
      <c r="AT675">
        <v>475</v>
      </c>
      <c r="AU675">
        <v>14100</v>
      </c>
      <c r="AV675">
        <f t="shared" si="31"/>
        <v>1</v>
      </c>
      <c r="AW675">
        <f t="shared" si="32"/>
        <v>1</v>
      </c>
      <c r="AX675">
        <f t="shared" si="33"/>
        <v>1</v>
      </c>
      <c r="AY675" s="3" t="str">
        <f>VLOOKUP($B675,[1]queries!$A$2:$V$697,AY$1,FALSE)</f>
        <v>spider_geo</v>
      </c>
      <c r="AZ675" s="3" t="str">
        <f>VLOOKUP($B675,[1]queries!$A$2:$V$697,AZ$1,FALSE)</f>
        <v>SELECT country_name FROM usa_state WHERE state_name = 'massachusetts'</v>
      </c>
      <c r="BA675" s="3" t="str">
        <f>VLOOKUP($B675,[1]queries!$A$2:$V$697,BA$1,FALSE)</f>
        <v>where is massachusetts</v>
      </c>
      <c r="BB675" s="3">
        <f>VLOOKUP($B675,[1]queries!$A$2:$V$697,BB$1,FALSE)</f>
        <v>1</v>
      </c>
      <c r="BC675" s="3">
        <f>VLOOKUP($B675,[1]queries!$A$2:$V$697,BC$1,FALSE)</f>
        <v>1</v>
      </c>
      <c r="BD675" s="3">
        <f>VLOOKUP($B675,[1]queries!$A$2:$V$697,BD$1,FALSE)</f>
        <v>0</v>
      </c>
      <c r="BE675" s="3">
        <f>VLOOKUP($B675,[1]queries!$A$2:$V$697,BE$1,FALSE)</f>
        <v>1</v>
      </c>
      <c r="BF675" s="3">
        <f>VLOOKUP($B675,[1]queries!$A$2:$V$697,BF$1,FALSE)</f>
        <v>1</v>
      </c>
      <c r="BG675" s="3">
        <f>VLOOKUP($B675,[1]queries!$A$2:$V$697,BG$1,FALSE)</f>
        <v>0</v>
      </c>
      <c r="BH675" s="3">
        <f>VLOOKUP($B675,[1]queries!$A$2:$V$697,BH$1,FALSE)</f>
        <v>1</v>
      </c>
      <c r="BI675" s="3">
        <f>VLOOKUP($B675,[1]queries!$A$2:$V$697,BI$1,FALSE)</f>
        <v>0</v>
      </c>
      <c r="BJ675" s="3">
        <f>VLOOKUP($B675,[1]queries!$A$2:$V$697,BJ$1,FALSE)</f>
        <v>0</v>
      </c>
      <c r="BK675" s="3">
        <f>VLOOKUP($B675,[1]queries!$A$2:$V$697,BK$1,FALSE)</f>
        <v>0</v>
      </c>
      <c r="BL675" s="3">
        <f>VLOOKUP($B675,[1]queries!$A$2:$V$697,BL$1,FALSE)</f>
        <v>0</v>
      </c>
      <c r="BM675" s="3">
        <f>VLOOKUP($B675,[1]queries!$A$2:$V$697,BM$1,FALSE)</f>
        <v>0</v>
      </c>
      <c r="BN675" s="3">
        <f>VLOOKUP($B675,[1]queries!$A$2:$V$697,BN$1,FALSE)</f>
        <v>0</v>
      </c>
      <c r="BO675" s="3">
        <f>VLOOKUP($B675,[1]queries!$A$2:$V$697,BO$1,FALSE)</f>
        <v>0</v>
      </c>
      <c r="BP675" s="3">
        <f>VLOOKUP($B675,[1]queries!$A$2:$V$697,BP$1,FALSE)</f>
        <v>0</v>
      </c>
      <c r="BQ675" s="3" t="str">
        <f>VLOOKUP($B675,[1]queries!$A$2:$V$697,BQ$1,FALSE)</f>
        <v/>
      </c>
      <c r="BR675" s="3" t="str">
        <f>VLOOKUP($B675,[1]queries!$A$2:$V$697,BR$1,FALSE)</f>
        <v/>
      </c>
    </row>
    <row r="676" spans="1:70" x14ac:dyDescent="0.2">
      <c r="A676" s="1">
        <v>675</v>
      </c>
      <c r="B676" t="s">
        <v>728</v>
      </c>
      <c r="C676">
        <v>0.73699999999999999</v>
      </c>
      <c r="D676">
        <v>0.73699999999999999</v>
      </c>
      <c r="E676">
        <v>0.93300000000000005</v>
      </c>
      <c r="F676">
        <v>0.93300000000000005</v>
      </c>
      <c r="G676">
        <v>0.82399999999999995</v>
      </c>
      <c r="H676">
        <v>0.82399999999999995</v>
      </c>
      <c r="I676">
        <v>0.78900000000000003</v>
      </c>
      <c r="J676">
        <v>0.93300000000000005</v>
      </c>
      <c r="K676">
        <v>0.93300000000000005</v>
      </c>
      <c r="L676">
        <v>0.93300000000000005</v>
      </c>
      <c r="M676">
        <v>9</v>
      </c>
      <c r="N676">
        <v>10974</v>
      </c>
      <c r="O676">
        <v>3345</v>
      </c>
      <c r="P676">
        <v>14319</v>
      </c>
      <c r="Q676">
        <v>91284</v>
      </c>
      <c r="R676">
        <v>0.3</v>
      </c>
      <c r="S676">
        <v>0.3</v>
      </c>
      <c r="T676">
        <v>1</v>
      </c>
      <c r="U676">
        <v>1</v>
      </c>
      <c r="V676">
        <v>0.46200000000000002</v>
      </c>
      <c r="W676">
        <v>0.46200000000000002</v>
      </c>
      <c r="X676">
        <v>0.3</v>
      </c>
      <c r="Y676">
        <v>1</v>
      </c>
      <c r="Z676">
        <v>1</v>
      </c>
      <c r="AA676">
        <v>1</v>
      </c>
      <c r="AB676">
        <v>8</v>
      </c>
      <c r="AC676">
        <v>8744</v>
      </c>
      <c r="AD676">
        <v>1994</v>
      </c>
      <c r="AE676">
        <v>10738</v>
      </c>
      <c r="AF676">
        <v>82736</v>
      </c>
      <c r="AG676">
        <v>0.51900000000000002</v>
      </c>
      <c r="AH676">
        <v>0.51900000000000002</v>
      </c>
      <c r="AI676">
        <v>0.93300000000000005</v>
      </c>
      <c r="AJ676">
        <v>0.93300000000000005</v>
      </c>
      <c r="AK676">
        <v>0.66700000000000004</v>
      </c>
      <c r="AL676">
        <v>0.66700000000000004</v>
      </c>
      <c r="AM676">
        <v>0.55600000000000005</v>
      </c>
      <c r="AN676">
        <v>0.93300000000000005</v>
      </c>
      <c r="AO676">
        <v>0.93300000000000005</v>
      </c>
      <c r="AP676">
        <v>0.93300000000000005</v>
      </c>
      <c r="AQ676">
        <v>3</v>
      </c>
      <c r="AR676">
        <v>1099</v>
      </c>
      <c r="AS676">
        <v>512</v>
      </c>
      <c r="AT676">
        <v>1611</v>
      </c>
      <c r="AU676">
        <v>26587</v>
      </c>
      <c r="AV676">
        <f t="shared" si="31"/>
        <v>0.84866666666666679</v>
      </c>
      <c r="AW676">
        <f t="shared" si="32"/>
        <v>0.58733333333333337</v>
      </c>
      <c r="AX676">
        <f t="shared" si="33"/>
        <v>0.71866666666666668</v>
      </c>
      <c r="AY676" s="3" t="str">
        <f>VLOOKUP($B676,[1]queries!$A$2:$V$697,AY$1,FALSE)</f>
        <v>spider_geo</v>
      </c>
      <c r="AZ676" s="3" t="str">
        <f>VLOOKUP($B676,[1]queries!$A$2:$V$697,AZ$1,FALSE)</f>
        <v>SELECT us.state_name, us.capital FROM usa_state us WHERE us.population &gt; 5000000</v>
      </c>
      <c r="BA676" s="3" t="str">
        <f>VLOOKUP($B676,[1]queries!$A$2:$V$697,BA$1,FALSE)</f>
        <v>List the state name and capital from USA states where the population is greater than 5000000</v>
      </c>
      <c r="BB676" s="3">
        <f>VLOOKUP($B676,[1]queries!$A$2:$V$697,BB$1,FALSE)</f>
        <v>15</v>
      </c>
      <c r="BC676" s="3">
        <f>VLOOKUP($B676,[1]queries!$A$2:$V$697,BC$1,FALSE)</f>
        <v>2</v>
      </c>
      <c r="BD676" s="3">
        <f>VLOOKUP($B676,[1]queries!$A$2:$V$697,BD$1,FALSE)</f>
        <v>0</v>
      </c>
      <c r="BE676" s="3">
        <f>VLOOKUP($B676,[1]queries!$A$2:$V$697,BE$1,FALSE)</f>
        <v>2</v>
      </c>
      <c r="BF676" s="3">
        <f>VLOOKUP($B676,[1]queries!$A$2:$V$697,BF$1,FALSE)</f>
        <v>1</v>
      </c>
      <c r="BG676" s="3">
        <f>VLOOKUP($B676,[1]queries!$A$2:$V$697,BG$1,FALSE)</f>
        <v>1</v>
      </c>
      <c r="BH676" s="3">
        <f>VLOOKUP($B676,[1]queries!$A$2:$V$697,BH$1,FALSE)</f>
        <v>0</v>
      </c>
      <c r="BI676" s="3">
        <f>VLOOKUP($B676,[1]queries!$A$2:$V$697,BI$1,FALSE)</f>
        <v>0</v>
      </c>
      <c r="BJ676" s="3">
        <f>VLOOKUP($B676,[1]queries!$A$2:$V$697,BJ$1,FALSE)</f>
        <v>0</v>
      </c>
      <c r="BK676" s="3">
        <f>VLOOKUP($B676,[1]queries!$A$2:$V$697,BK$1,FALSE)</f>
        <v>0</v>
      </c>
      <c r="BL676" s="3">
        <f>VLOOKUP($B676,[1]queries!$A$2:$V$697,BL$1,FALSE)</f>
        <v>0</v>
      </c>
      <c r="BM676" s="3">
        <f>VLOOKUP($B676,[1]queries!$A$2:$V$697,BM$1,FALSE)</f>
        <v>0</v>
      </c>
      <c r="BN676" s="3">
        <f>VLOOKUP($B676,[1]queries!$A$2:$V$697,BN$1,FALSE)</f>
        <v>0</v>
      </c>
      <c r="BO676" s="3">
        <f>VLOOKUP($B676,[1]queries!$A$2:$V$697,BO$1,FALSE)</f>
        <v>0</v>
      </c>
      <c r="BP676" s="3">
        <f>VLOOKUP($B676,[1]queries!$A$2:$V$697,BP$1,FALSE)</f>
        <v>0</v>
      </c>
      <c r="BQ676" s="3" t="str">
        <f>VLOOKUP($B676,[1]queries!$A$2:$V$697,BQ$1,FALSE)</f>
        <v/>
      </c>
      <c r="BR676" s="3" t="str">
        <f>VLOOKUP($B676,[1]queries!$A$2:$V$697,BR$1,FALSE)</f>
        <v/>
      </c>
    </row>
    <row r="677" spans="1:70" x14ac:dyDescent="0.2">
      <c r="A677" s="1">
        <v>676</v>
      </c>
      <c r="B677" t="s">
        <v>729</v>
      </c>
      <c r="C677">
        <v>0.35699999999999998</v>
      </c>
      <c r="D677">
        <v>0.35699999999999998</v>
      </c>
      <c r="E677">
        <v>0.66700000000000004</v>
      </c>
      <c r="F677">
        <v>0.66700000000000004</v>
      </c>
      <c r="G677">
        <v>0.46500000000000002</v>
      </c>
      <c r="H677">
        <v>0.46500000000000002</v>
      </c>
      <c r="I677">
        <v>0.53600000000000003</v>
      </c>
      <c r="J677">
        <v>0.66700000000000004</v>
      </c>
      <c r="K677">
        <v>0.66700000000000004</v>
      </c>
      <c r="L677">
        <v>0.66700000000000004</v>
      </c>
      <c r="M677">
        <v>4</v>
      </c>
      <c r="N677">
        <v>3911</v>
      </c>
      <c r="O677">
        <v>2142</v>
      </c>
      <c r="P677">
        <v>6053</v>
      </c>
      <c r="Q677">
        <v>46675</v>
      </c>
      <c r="R677">
        <v>0.24099999999999999</v>
      </c>
      <c r="S677">
        <v>0.24099999999999999</v>
      </c>
      <c r="T677">
        <v>0.46700000000000003</v>
      </c>
      <c r="U677">
        <v>0.46700000000000003</v>
      </c>
      <c r="V677">
        <v>0.318</v>
      </c>
      <c r="W677">
        <v>0.318</v>
      </c>
      <c r="X677">
        <v>0.51700000000000002</v>
      </c>
      <c r="Y677">
        <v>0.46700000000000003</v>
      </c>
      <c r="Z677">
        <v>0.46700000000000003</v>
      </c>
      <c r="AA677">
        <v>0.46700000000000003</v>
      </c>
      <c r="AB677">
        <v>3</v>
      </c>
      <c r="AC677">
        <v>2976</v>
      </c>
      <c r="AD677">
        <v>2072</v>
      </c>
      <c r="AE677">
        <v>5048</v>
      </c>
      <c r="AF677">
        <v>38438</v>
      </c>
      <c r="AG677">
        <v>0.51900000000000002</v>
      </c>
      <c r="AH677">
        <v>0.51900000000000002</v>
      </c>
      <c r="AI677">
        <v>0.93300000000000005</v>
      </c>
      <c r="AJ677">
        <v>0.93300000000000005</v>
      </c>
      <c r="AK677">
        <v>0.66700000000000004</v>
      </c>
      <c r="AL677">
        <v>0.66700000000000004</v>
      </c>
      <c r="AM677">
        <v>0.55600000000000005</v>
      </c>
      <c r="AN677">
        <v>0.93300000000000005</v>
      </c>
      <c r="AO677">
        <v>0.93300000000000005</v>
      </c>
      <c r="AP677">
        <v>0.93300000000000005</v>
      </c>
      <c r="AQ677">
        <v>3</v>
      </c>
      <c r="AR677">
        <v>1123</v>
      </c>
      <c r="AS677">
        <v>512</v>
      </c>
      <c r="AT677">
        <v>1635</v>
      </c>
      <c r="AU677">
        <v>26197</v>
      </c>
      <c r="AV677">
        <f t="shared" si="31"/>
        <v>0.55600000000000005</v>
      </c>
      <c r="AW677">
        <f t="shared" si="32"/>
        <v>0.434</v>
      </c>
      <c r="AX677">
        <f t="shared" si="33"/>
        <v>0.71866666666666668</v>
      </c>
      <c r="AY677" s="3" t="str">
        <f>VLOOKUP($B677,[1]queries!$A$2:$V$697,AY$1,FALSE)</f>
        <v>spider_geo</v>
      </c>
      <c r="AZ677" s="3" t="str">
        <f>VLOOKUP($B677,[1]queries!$A$2:$V$697,AZ$1,FALSE)</f>
        <v>SELECT us.state_name, us.capital FROM usa_state us WHERE us.population &gt; 5000000 AND us.density &lt; 1000</v>
      </c>
      <c r="BA677" s="3" t="str">
        <f>VLOOKUP($B677,[1]queries!$A$2:$V$697,BA$1,FALSE)</f>
        <v>List the state name and capital from USA states where the population is greater than 5000000 and the density is lower than 1000</v>
      </c>
      <c r="BB677" s="3">
        <f>VLOOKUP($B677,[1]queries!$A$2:$V$697,BB$1,FALSE)</f>
        <v>15</v>
      </c>
      <c r="BC677" s="3">
        <f>VLOOKUP($B677,[1]queries!$A$2:$V$697,BC$1,FALSE)</f>
        <v>2</v>
      </c>
      <c r="BD677" s="3">
        <f>VLOOKUP($B677,[1]queries!$A$2:$V$697,BD$1,FALSE)</f>
        <v>0</v>
      </c>
      <c r="BE677" s="3">
        <f>VLOOKUP($B677,[1]queries!$A$2:$V$697,BE$1,FALSE)</f>
        <v>2</v>
      </c>
      <c r="BF677" s="3">
        <f>VLOOKUP($B677,[1]queries!$A$2:$V$697,BF$1,FALSE)</f>
        <v>1</v>
      </c>
      <c r="BG677" s="3">
        <f>VLOOKUP($B677,[1]queries!$A$2:$V$697,BG$1,FALSE)</f>
        <v>2</v>
      </c>
      <c r="BH677" s="3">
        <f>VLOOKUP($B677,[1]queries!$A$2:$V$697,BH$1,FALSE)</f>
        <v>0</v>
      </c>
      <c r="BI677" s="3">
        <f>VLOOKUP($B677,[1]queries!$A$2:$V$697,BI$1,FALSE)</f>
        <v>0</v>
      </c>
      <c r="BJ677" s="3">
        <f>VLOOKUP($B677,[1]queries!$A$2:$V$697,BJ$1,FALSE)</f>
        <v>0</v>
      </c>
      <c r="BK677" s="3">
        <f>VLOOKUP($B677,[1]queries!$A$2:$V$697,BK$1,FALSE)</f>
        <v>0</v>
      </c>
      <c r="BL677" s="3">
        <f>VLOOKUP($B677,[1]queries!$A$2:$V$697,BL$1,FALSE)</f>
        <v>0</v>
      </c>
      <c r="BM677" s="3">
        <f>VLOOKUP($B677,[1]queries!$A$2:$V$697,BM$1,FALSE)</f>
        <v>0</v>
      </c>
      <c r="BN677" s="3">
        <f>VLOOKUP($B677,[1]queries!$A$2:$V$697,BN$1,FALSE)</f>
        <v>0</v>
      </c>
      <c r="BO677" s="3">
        <f>VLOOKUP($B677,[1]queries!$A$2:$V$697,BO$1,FALSE)</f>
        <v>0</v>
      </c>
      <c r="BP677" s="3">
        <f>VLOOKUP($B677,[1]queries!$A$2:$V$697,BP$1,FALSE)</f>
        <v>0</v>
      </c>
      <c r="BQ677" s="3" t="str">
        <f>VLOOKUP($B677,[1]queries!$A$2:$V$697,BQ$1,FALSE)</f>
        <v/>
      </c>
      <c r="BR677" s="3" t="str">
        <f>VLOOKUP($B677,[1]queries!$A$2:$V$697,BR$1,FALSE)</f>
        <v/>
      </c>
    </row>
    <row r="678" spans="1:70" x14ac:dyDescent="0.2">
      <c r="A678" s="1">
        <v>677</v>
      </c>
      <c r="B678" t="s">
        <v>730</v>
      </c>
      <c r="C678">
        <v>0.69799999999999995</v>
      </c>
      <c r="D678">
        <v>0.96</v>
      </c>
      <c r="E678">
        <v>0.69299999999999995</v>
      </c>
      <c r="F678">
        <v>0.96699999999999997</v>
      </c>
      <c r="G678">
        <v>0.69599999999999995</v>
      </c>
      <c r="H678">
        <v>0.96299999999999997</v>
      </c>
      <c r="I678">
        <v>1</v>
      </c>
      <c r="J678">
        <v>0</v>
      </c>
      <c r="K678">
        <v>0.12</v>
      </c>
      <c r="L678">
        <v>0</v>
      </c>
      <c r="M678">
        <v>2</v>
      </c>
      <c r="N678">
        <v>1262</v>
      </c>
      <c r="O678">
        <v>1611</v>
      </c>
      <c r="P678">
        <v>2873</v>
      </c>
      <c r="Q678">
        <v>28993</v>
      </c>
      <c r="R678">
        <v>0.66700000000000004</v>
      </c>
      <c r="S678">
        <v>1</v>
      </c>
      <c r="T678">
        <v>0.66700000000000004</v>
      </c>
      <c r="U678">
        <v>1</v>
      </c>
      <c r="V678">
        <v>0.66700000000000004</v>
      </c>
      <c r="W678">
        <v>1</v>
      </c>
      <c r="X678">
        <v>1</v>
      </c>
      <c r="Y678">
        <v>0</v>
      </c>
      <c r="Z678">
        <v>0.96</v>
      </c>
      <c r="AA678">
        <v>0</v>
      </c>
      <c r="AB678">
        <v>2</v>
      </c>
      <c r="AC678">
        <v>2089</v>
      </c>
      <c r="AD678">
        <v>2857</v>
      </c>
      <c r="AE678">
        <v>4946</v>
      </c>
      <c r="AF678">
        <v>39873</v>
      </c>
      <c r="AG678">
        <v>0.66700000000000004</v>
      </c>
      <c r="AH678">
        <v>1</v>
      </c>
      <c r="AI678">
        <v>0.66700000000000004</v>
      </c>
      <c r="AJ678">
        <v>1</v>
      </c>
      <c r="AK678">
        <v>0.66700000000000004</v>
      </c>
      <c r="AL678">
        <v>1</v>
      </c>
      <c r="AM678">
        <v>1</v>
      </c>
      <c r="AN678">
        <v>0</v>
      </c>
      <c r="AO678">
        <v>0.96</v>
      </c>
      <c r="AP678">
        <v>0</v>
      </c>
      <c r="AQ678">
        <v>2</v>
      </c>
      <c r="AR678">
        <v>1315</v>
      </c>
      <c r="AS678">
        <v>1611</v>
      </c>
      <c r="AT678">
        <v>2926</v>
      </c>
      <c r="AU678">
        <v>27065</v>
      </c>
      <c r="AV678">
        <f t="shared" si="31"/>
        <v>0.65433333333333332</v>
      </c>
      <c r="AW678">
        <f t="shared" si="32"/>
        <v>0.66666666666666663</v>
      </c>
      <c r="AX678">
        <f t="shared" si="33"/>
        <v>0.66666666666666663</v>
      </c>
      <c r="AY678" s="3" t="str">
        <f>VLOOKUP($B678,[1]queries!$A$2:$V$697,AY$1,FALSE)</f>
        <v>spider_geo</v>
      </c>
      <c r="AZ678" s="3" t="str">
        <f>VLOOKUP($B678,[1]queries!$A$2:$V$697,AZ$1,FALSE)</f>
        <v>SELECT us.state_name, us.capital, us.area_squared_miles FROM target.usa_state us</v>
      </c>
      <c r="BA678" s="3" t="str">
        <f>VLOOKUP($B678,[1]queries!$A$2:$V$697,BA$1,FALSE)</f>
        <v>List the state name, capital and area from USA states</v>
      </c>
      <c r="BB678" s="3">
        <f>VLOOKUP($B678,[1]queries!$A$2:$V$697,BB$1,FALSE)</f>
        <v>50</v>
      </c>
      <c r="BC678" s="3">
        <f>VLOOKUP($B678,[1]queries!$A$2:$V$697,BC$1,FALSE)</f>
        <v>3</v>
      </c>
      <c r="BD678" s="3">
        <f>VLOOKUP($B678,[1]queries!$A$2:$V$697,BD$1,FALSE)</f>
        <v>1</v>
      </c>
      <c r="BE678" s="3">
        <f>VLOOKUP($B678,[1]queries!$A$2:$V$697,BE$1,FALSE)</f>
        <v>2</v>
      </c>
      <c r="BF678" s="3">
        <f>VLOOKUP($B678,[1]queries!$A$2:$V$697,BF$1,FALSE)</f>
        <v>1</v>
      </c>
      <c r="BG678" s="3">
        <f>VLOOKUP($B678,[1]queries!$A$2:$V$697,BG$1,FALSE)</f>
        <v>0</v>
      </c>
      <c r="BH678" s="3">
        <f>VLOOKUP($B678,[1]queries!$A$2:$V$697,BH$1,FALSE)</f>
        <v>0</v>
      </c>
      <c r="BI678" s="3">
        <f>VLOOKUP($B678,[1]queries!$A$2:$V$697,BI$1,FALSE)</f>
        <v>0</v>
      </c>
      <c r="BJ678" s="3">
        <f>VLOOKUP($B678,[1]queries!$A$2:$V$697,BJ$1,FALSE)</f>
        <v>0</v>
      </c>
      <c r="BK678" s="3">
        <f>VLOOKUP($B678,[1]queries!$A$2:$V$697,BK$1,FALSE)</f>
        <v>0</v>
      </c>
      <c r="BL678" s="3">
        <f>VLOOKUP($B678,[1]queries!$A$2:$V$697,BL$1,FALSE)</f>
        <v>0</v>
      </c>
      <c r="BM678" s="3">
        <f>VLOOKUP($B678,[1]queries!$A$2:$V$697,BM$1,FALSE)</f>
        <v>0</v>
      </c>
      <c r="BN678" s="3">
        <f>VLOOKUP($B678,[1]queries!$A$2:$V$697,BN$1,FALSE)</f>
        <v>0</v>
      </c>
      <c r="BO678" s="3">
        <f>VLOOKUP($B678,[1]queries!$A$2:$V$697,BO$1,FALSE)</f>
        <v>0</v>
      </c>
      <c r="BP678" s="3">
        <f>VLOOKUP($B678,[1]queries!$A$2:$V$697,BP$1,FALSE)</f>
        <v>0</v>
      </c>
      <c r="BQ678" s="3">
        <f>VLOOKUP($B678,[1]queries!$A$2:$V$697,BQ$1,FALSE)</f>
        <v>3</v>
      </c>
      <c r="BR678" s="3" t="str">
        <f>VLOOKUP($B678,[1]queries!$A$2:$V$697,BR$1,FALSE)</f>
        <v/>
      </c>
    </row>
    <row r="679" spans="1:70" x14ac:dyDescent="0.2">
      <c r="A679" s="1">
        <v>678</v>
      </c>
      <c r="B679" t="s">
        <v>731</v>
      </c>
      <c r="C679">
        <v>0.5</v>
      </c>
      <c r="D679">
        <v>1</v>
      </c>
      <c r="E679">
        <v>0.5</v>
      </c>
      <c r="F679">
        <v>1</v>
      </c>
      <c r="G679">
        <v>0.5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2</v>
      </c>
      <c r="N679">
        <v>341</v>
      </c>
      <c r="O679">
        <v>62</v>
      </c>
      <c r="P679">
        <v>403</v>
      </c>
      <c r="Q679">
        <v>15254</v>
      </c>
      <c r="R679">
        <v>0.5</v>
      </c>
      <c r="S679">
        <v>1</v>
      </c>
      <c r="T679">
        <v>0.5</v>
      </c>
      <c r="U679">
        <v>1</v>
      </c>
      <c r="V679">
        <v>0.5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2</v>
      </c>
      <c r="AC679">
        <v>379</v>
      </c>
      <c r="AD679">
        <v>96</v>
      </c>
      <c r="AE679">
        <v>475</v>
      </c>
      <c r="AF679">
        <v>17195</v>
      </c>
      <c r="AG679">
        <v>0.5</v>
      </c>
      <c r="AH679">
        <v>1</v>
      </c>
      <c r="AI679">
        <v>0.5</v>
      </c>
      <c r="AJ679">
        <v>1</v>
      </c>
      <c r="AK679">
        <v>0.5</v>
      </c>
      <c r="AL679">
        <v>1</v>
      </c>
      <c r="AM679">
        <v>1</v>
      </c>
      <c r="AN679">
        <v>0</v>
      </c>
      <c r="AO679">
        <v>1</v>
      </c>
      <c r="AP679">
        <v>0</v>
      </c>
      <c r="AQ679">
        <v>2</v>
      </c>
      <c r="AR679">
        <v>369</v>
      </c>
      <c r="AS679">
        <v>44</v>
      </c>
      <c r="AT679">
        <v>413</v>
      </c>
      <c r="AU679">
        <v>15860</v>
      </c>
      <c r="AV679">
        <f t="shared" si="31"/>
        <v>0.66666666666666663</v>
      </c>
      <c r="AW679">
        <f t="shared" si="32"/>
        <v>0.66666666666666663</v>
      </c>
      <c r="AX679">
        <f t="shared" si="33"/>
        <v>0.66666666666666663</v>
      </c>
      <c r="AY679" s="3" t="str">
        <f>VLOOKUP($B679,[1]queries!$A$2:$V$697,AY$1,FALSE)</f>
        <v>spider_geo</v>
      </c>
      <c r="AZ679" s="3" t="str">
        <f>VLOOKUP($B679,[1]queries!$A$2:$V$697,AZ$1,FALSE)</f>
        <v>SELECT state_name, area_squared_miles FROM usa_state WHERE capital = 'frankfort'</v>
      </c>
      <c r="BA679" s="3" t="str">
        <f>VLOOKUP($B679,[1]queries!$A$2:$V$697,BA$1,FALSE)</f>
        <v>List the state name and area from USA states where the capital is Frankfort</v>
      </c>
      <c r="BB679" s="3">
        <f>VLOOKUP($B679,[1]queries!$A$2:$V$697,BB$1,FALSE)</f>
        <v>1</v>
      </c>
      <c r="BC679" s="3">
        <f>VLOOKUP($B679,[1]queries!$A$2:$V$697,BC$1,FALSE)</f>
        <v>2</v>
      </c>
      <c r="BD679" s="3">
        <f>VLOOKUP($B679,[1]queries!$A$2:$V$697,BD$1,FALSE)</f>
        <v>1</v>
      </c>
      <c r="BE679" s="3">
        <f>VLOOKUP($B679,[1]queries!$A$2:$V$697,BE$1,FALSE)</f>
        <v>1</v>
      </c>
      <c r="BF679" s="3">
        <f>VLOOKUP($B679,[1]queries!$A$2:$V$697,BF$1,FALSE)</f>
        <v>1</v>
      </c>
      <c r="BG679" s="3">
        <f>VLOOKUP($B679,[1]queries!$A$2:$V$697,BG$1,FALSE)</f>
        <v>0</v>
      </c>
      <c r="BH679" s="3">
        <f>VLOOKUP($B679,[1]queries!$A$2:$V$697,BH$1,FALSE)</f>
        <v>1</v>
      </c>
      <c r="BI679" s="3">
        <f>VLOOKUP($B679,[1]queries!$A$2:$V$697,BI$1,FALSE)</f>
        <v>0</v>
      </c>
      <c r="BJ679" s="3">
        <f>VLOOKUP($B679,[1]queries!$A$2:$V$697,BJ$1,FALSE)</f>
        <v>0</v>
      </c>
      <c r="BK679" s="3">
        <f>VLOOKUP($B679,[1]queries!$A$2:$V$697,BK$1,FALSE)</f>
        <v>0</v>
      </c>
      <c r="BL679" s="3">
        <f>VLOOKUP($B679,[1]queries!$A$2:$V$697,BL$1,FALSE)</f>
        <v>0</v>
      </c>
      <c r="BM679" s="3">
        <f>VLOOKUP($B679,[1]queries!$A$2:$V$697,BM$1,FALSE)</f>
        <v>0</v>
      </c>
      <c r="BN679" s="3">
        <f>VLOOKUP($B679,[1]queries!$A$2:$V$697,BN$1,FALSE)</f>
        <v>0</v>
      </c>
      <c r="BO679" s="3">
        <f>VLOOKUP($B679,[1]queries!$A$2:$V$697,BO$1,FALSE)</f>
        <v>0</v>
      </c>
      <c r="BP679" s="3">
        <f>VLOOKUP($B679,[1]queries!$A$2:$V$697,BP$1,FALSE)</f>
        <v>0</v>
      </c>
      <c r="BQ679" s="3">
        <f>VLOOKUP($B679,[1]queries!$A$2:$V$697,BQ$1,FALSE)</f>
        <v>2</v>
      </c>
      <c r="BR679" s="3" t="str">
        <f>VLOOKUP($B679,[1]queries!$A$2:$V$697,BR$1,FALSE)</f>
        <v/>
      </c>
    </row>
    <row r="680" spans="1:70" x14ac:dyDescent="0.2">
      <c r="A680" s="1">
        <v>679</v>
      </c>
      <c r="B680" t="s">
        <v>732</v>
      </c>
      <c r="C680">
        <v>0.46899999999999997</v>
      </c>
      <c r="D680">
        <v>0.71899999999999997</v>
      </c>
      <c r="E680">
        <v>0.78900000000000003</v>
      </c>
      <c r="F680">
        <v>0.84199999999999997</v>
      </c>
      <c r="G680">
        <v>0.58799999999999997</v>
      </c>
      <c r="H680">
        <v>0.77600000000000002</v>
      </c>
      <c r="I680">
        <v>0.5</v>
      </c>
      <c r="J680">
        <v>0</v>
      </c>
      <c r="K680">
        <v>0</v>
      </c>
      <c r="L680">
        <v>0</v>
      </c>
      <c r="M680">
        <v>3</v>
      </c>
      <c r="N680">
        <v>1848</v>
      </c>
      <c r="O680">
        <v>926</v>
      </c>
      <c r="P680">
        <v>2774</v>
      </c>
      <c r="Q680">
        <v>29435</v>
      </c>
      <c r="R680">
        <v>0.433</v>
      </c>
      <c r="S680">
        <v>0.7</v>
      </c>
      <c r="T680">
        <v>0.68400000000000005</v>
      </c>
      <c r="U680">
        <v>0.78900000000000003</v>
      </c>
      <c r="V680">
        <v>0.53100000000000003</v>
      </c>
      <c r="W680">
        <v>0.74199999999999999</v>
      </c>
      <c r="X680">
        <v>0.55600000000000005</v>
      </c>
      <c r="Y680">
        <v>0</v>
      </c>
      <c r="Z680">
        <v>0</v>
      </c>
      <c r="AA680">
        <v>0</v>
      </c>
      <c r="AB680">
        <v>4</v>
      </c>
      <c r="AC680">
        <v>2717</v>
      </c>
      <c r="AD680">
        <v>1069</v>
      </c>
      <c r="AE680">
        <v>3786</v>
      </c>
      <c r="AF680">
        <v>36400</v>
      </c>
      <c r="AG680">
        <v>0.441</v>
      </c>
      <c r="AH680">
        <v>0.70599999999999996</v>
      </c>
      <c r="AI680">
        <v>0.78900000000000003</v>
      </c>
      <c r="AJ680">
        <v>0.84199999999999997</v>
      </c>
      <c r="AK680">
        <v>0.56599999999999995</v>
      </c>
      <c r="AL680">
        <v>0.76800000000000002</v>
      </c>
      <c r="AM680">
        <v>0.5</v>
      </c>
      <c r="AN680">
        <v>0</v>
      </c>
      <c r="AO680">
        <v>0</v>
      </c>
      <c r="AP680">
        <v>0</v>
      </c>
      <c r="AQ680">
        <v>4</v>
      </c>
      <c r="AR680">
        <v>2760</v>
      </c>
      <c r="AS680">
        <v>1095</v>
      </c>
      <c r="AT680">
        <v>3855</v>
      </c>
      <c r="AU680">
        <v>41370</v>
      </c>
      <c r="AV680">
        <f t="shared" si="31"/>
        <v>0.42533333333333334</v>
      </c>
      <c r="AW680">
        <f t="shared" si="32"/>
        <v>0.4326666666666667</v>
      </c>
      <c r="AX680">
        <f t="shared" si="33"/>
        <v>0.42266666666666669</v>
      </c>
      <c r="AY680" s="3" t="str">
        <f>VLOOKUP($B680,[1]queries!$A$2:$V$697,AY$1,FALSE)</f>
        <v>nobel_prize</v>
      </c>
      <c r="AZ680" s="3" t="str">
        <f>VLOOKUP($B680,[1]queries!$A$2:$V$697,AZ$1,FALSE)</f>
        <v>SELECT nobel_prize_laureate, nobel_prize, nobel_prize_year, nationality, birth_year FROM nobel_prize WHERE nationality = 'Hungary' AND nobel_prize_year &lt;= 1974</v>
      </c>
      <c r="BA680" s="3" t="str">
        <f>VLOOKUP($B680,[1]queries!$A$2:$V$697,BA$1,FALSE)</f>
        <v>List the nobel_prize_laureate, nobel_prize, nobel_prize_year, nationality and birth_year of nobel_prizes WHERE nationality is equal to Hungary and nobel_prize_year is smaller or equal than 1974</v>
      </c>
      <c r="BB680" s="3">
        <f>VLOOKUP($B680,[1]queries!$A$2:$V$697,BB$1,FALSE)</f>
        <v>5</v>
      </c>
      <c r="BC680" s="3">
        <f>VLOOKUP($B680,[1]queries!$A$2:$V$697,BC$1,FALSE)</f>
        <v>5</v>
      </c>
      <c r="BD680" s="3">
        <f>VLOOKUP($B680,[1]queries!$A$2:$V$697,BD$1,FALSE)</f>
        <v>2</v>
      </c>
      <c r="BE680" s="3">
        <f>VLOOKUP($B680,[1]queries!$A$2:$V$697,BE$1,FALSE)</f>
        <v>3</v>
      </c>
      <c r="BF680" s="3">
        <f>VLOOKUP($B680,[1]queries!$A$2:$V$697,BF$1,FALSE)</f>
        <v>1</v>
      </c>
      <c r="BG680" s="3">
        <f>VLOOKUP($B680,[1]queries!$A$2:$V$697,BG$1,FALSE)</f>
        <v>1</v>
      </c>
      <c r="BH680" s="3">
        <f>VLOOKUP($B680,[1]queries!$A$2:$V$697,BH$1,FALSE)</f>
        <v>1</v>
      </c>
      <c r="BI680" s="3">
        <f>VLOOKUP($B680,[1]queries!$A$2:$V$697,BI$1,FALSE)</f>
        <v>0</v>
      </c>
      <c r="BJ680" s="3">
        <f>VLOOKUP($B680,[1]queries!$A$2:$V$697,BJ$1,FALSE)</f>
        <v>0</v>
      </c>
      <c r="BK680" s="3">
        <f>VLOOKUP($B680,[1]queries!$A$2:$V$697,BK$1,FALSE)</f>
        <v>0</v>
      </c>
      <c r="BL680" s="3">
        <f>VLOOKUP($B680,[1]queries!$A$2:$V$697,BL$1,FALSE)</f>
        <v>0</v>
      </c>
      <c r="BM680" s="3">
        <f>VLOOKUP($B680,[1]queries!$A$2:$V$697,BM$1,FALSE)</f>
        <v>0</v>
      </c>
      <c r="BN680" s="3">
        <f>VLOOKUP($B680,[1]queries!$A$2:$V$697,BN$1,FALSE)</f>
        <v>0</v>
      </c>
      <c r="BO680" s="3">
        <f>VLOOKUP($B680,[1]queries!$A$2:$V$697,BO$1,FALSE)</f>
        <v>0</v>
      </c>
      <c r="BP680" s="3">
        <f>VLOOKUP($B680,[1]queries!$A$2:$V$697,BP$1,FALSE)</f>
        <v>0</v>
      </c>
      <c r="BQ680" s="3">
        <f>VLOOKUP($B680,[1]queries!$A$2:$V$697,BQ$1,FALSE)</f>
        <v>5</v>
      </c>
      <c r="BR680" s="3">
        <f>VLOOKUP($B680,[1]queries!$A$2:$V$697,BR$1,FALSE)</f>
        <v>2</v>
      </c>
    </row>
    <row r="681" spans="1:70" x14ac:dyDescent="0.2">
      <c r="A681" s="1">
        <v>680</v>
      </c>
      <c r="B681" t="s">
        <v>733</v>
      </c>
      <c r="C681">
        <v>0.27300000000000002</v>
      </c>
      <c r="D681">
        <v>0.63600000000000001</v>
      </c>
      <c r="E681">
        <v>0.35299999999999998</v>
      </c>
      <c r="F681">
        <v>0.64700000000000002</v>
      </c>
      <c r="G681">
        <v>0.308</v>
      </c>
      <c r="H681">
        <v>0.64200000000000002</v>
      </c>
      <c r="I681">
        <v>0.83299999999999996</v>
      </c>
      <c r="J681">
        <v>0</v>
      </c>
      <c r="K681">
        <v>0</v>
      </c>
      <c r="L681">
        <v>0</v>
      </c>
      <c r="M681">
        <v>3</v>
      </c>
      <c r="N681">
        <v>1355</v>
      </c>
      <c r="O681">
        <v>529</v>
      </c>
      <c r="P681">
        <v>1884</v>
      </c>
      <c r="Q681">
        <v>29734</v>
      </c>
      <c r="R681">
        <v>0.54200000000000004</v>
      </c>
      <c r="S681">
        <v>0.70799999999999996</v>
      </c>
      <c r="T681">
        <v>0.76500000000000001</v>
      </c>
      <c r="U681">
        <v>0.76500000000000001</v>
      </c>
      <c r="V681">
        <v>0.63400000000000001</v>
      </c>
      <c r="W681">
        <v>0.73499999999999999</v>
      </c>
      <c r="X681">
        <v>0.71399999999999997</v>
      </c>
      <c r="Y681">
        <v>0</v>
      </c>
      <c r="Z681">
        <v>0</v>
      </c>
      <c r="AA681">
        <v>0</v>
      </c>
      <c r="AB681">
        <v>4</v>
      </c>
      <c r="AC681">
        <v>2223</v>
      </c>
      <c r="AD681">
        <v>760</v>
      </c>
      <c r="AE681">
        <v>2983</v>
      </c>
      <c r="AF681">
        <v>36496</v>
      </c>
      <c r="AG681">
        <v>0.2</v>
      </c>
      <c r="AH681">
        <v>0.6</v>
      </c>
      <c r="AI681">
        <v>0.29399999999999998</v>
      </c>
      <c r="AJ681">
        <v>0.52900000000000003</v>
      </c>
      <c r="AK681">
        <v>0.23799999999999999</v>
      </c>
      <c r="AL681">
        <v>0.56200000000000006</v>
      </c>
      <c r="AM681">
        <v>0.625</v>
      </c>
      <c r="AN681">
        <v>0</v>
      </c>
      <c r="AO681">
        <v>0</v>
      </c>
      <c r="AP681">
        <v>0</v>
      </c>
      <c r="AQ681">
        <v>3</v>
      </c>
      <c r="AR681">
        <v>1350</v>
      </c>
      <c r="AS681">
        <v>544</v>
      </c>
      <c r="AT681">
        <v>1894</v>
      </c>
      <c r="AU681">
        <v>27948</v>
      </c>
      <c r="AV681">
        <f t="shared" si="31"/>
        <v>0.4916666666666667</v>
      </c>
      <c r="AW681">
        <f t="shared" si="32"/>
        <v>0.48299999999999993</v>
      </c>
      <c r="AX681">
        <f t="shared" si="33"/>
        <v>0.39566666666666667</v>
      </c>
      <c r="AY681" s="3" t="str">
        <f>VLOOKUP($B681,[1]queries!$A$2:$V$697,AY$1,FALSE)</f>
        <v>nobel_prize</v>
      </c>
      <c r="AZ681" s="3" t="str">
        <f>VLOOKUP($B681,[1]queries!$A$2:$V$697,AZ$1,FALSE)</f>
        <v>SELECT nobel_prize_laureate, nobel_prize, nobel_prize_year, nationality, birth_year FROM nobel_prize WHERE nationality = 'Hungary' AND nobel_prize_year &gt;= 1974</v>
      </c>
      <c r="BA681" s="3" t="str">
        <f>VLOOKUP($B681,[1]queries!$A$2:$V$697,BA$1,FALSE)</f>
        <v>List the nobel_prize_laureate, nobel_prize, nobel_prize_year, nationality and birth_year of nobel_prizes WHERE nationality is equal to Hungary and nobel_prize_year is greater or equal than 1974</v>
      </c>
      <c r="BB681" s="3">
        <f>VLOOKUP($B681,[1]queries!$A$2:$V$697,BB$1,FALSE)</f>
        <v>5</v>
      </c>
      <c r="BC681" s="3">
        <f>VLOOKUP($B681,[1]queries!$A$2:$V$697,BC$1,FALSE)</f>
        <v>5</v>
      </c>
      <c r="BD681" s="3">
        <f>VLOOKUP($B681,[1]queries!$A$2:$V$697,BD$1,FALSE)</f>
        <v>2</v>
      </c>
      <c r="BE681" s="3">
        <f>VLOOKUP($B681,[1]queries!$A$2:$V$697,BE$1,FALSE)</f>
        <v>3</v>
      </c>
      <c r="BF681" s="3">
        <f>VLOOKUP($B681,[1]queries!$A$2:$V$697,BF$1,FALSE)</f>
        <v>1</v>
      </c>
      <c r="BG681" s="3">
        <f>VLOOKUP($B681,[1]queries!$A$2:$V$697,BG$1,FALSE)</f>
        <v>1</v>
      </c>
      <c r="BH681" s="3">
        <f>VLOOKUP($B681,[1]queries!$A$2:$V$697,BH$1,FALSE)</f>
        <v>1</v>
      </c>
      <c r="BI681" s="3">
        <f>VLOOKUP($B681,[1]queries!$A$2:$V$697,BI$1,FALSE)</f>
        <v>0</v>
      </c>
      <c r="BJ681" s="3">
        <f>VLOOKUP($B681,[1]queries!$A$2:$V$697,BJ$1,FALSE)</f>
        <v>0</v>
      </c>
      <c r="BK681" s="3">
        <f>VLOOKUP($B681,[1]queries!$A$2:$V$697,BK$1,FALSE)</f>
        <v>0</v>
      </c>
      <c r="BL681" s="3">
        <f>VLOOKUP($B681,[1]queries!$A$2:$V$697,BL$1,FALSE)</f>
        <v>0</v>
      </c>
      <c r="BM681" s="3">
        <f>VLOOKUP($B681,[1]queries!$A$2:$V$697,BM$1,FALSE)</f>
        <v>0</v>
      </c>
      <c r="BN681" s="3">
        <f>VLOOKUP($B681,[1]queries!$A$2:$V$697,BN$1,FALSE)</f>
        <v>0</v>
      </c>
      <c r="BO681" s="3">
        <f>VLOOKUP($B681,[1]queries!$A$2:$V$697,BO$1,FALSE)</f>
        <v>0</v>
      </c>
      <c r="BP681" s="3">
        <f>VLOOKUP($B681,[1]queries!$A$2:$V$697,BP$1,FALSE)</f>
        <v>0</v>
      </c>
      <c r="BQ681" s="3">
        <f>VLOOKUP($B681,[1]queries!$A$2:$V$697,BQ$1,FALSE)</f>
        <v>5</v>
      </c>
      <c r="BR681" s="3">
        <f>VLOOKUP($B681,[1]queries!$A$2:$V$697,BR$1,FALSE)</f>
        <v>2</v>
      </c>
    </row>
    <row r="682" spans="1:70" x14ac:dyDescent="0.2">
      <c r="A682" s="1">
        <v>681</v>
      </c>
      <c r="B682" t="s">
        <v>734</v>
      </c>
      <c r="C682">
        <v>0.53800000000000003</v>
      </c>
      <c r="D682">
        <v>0.71199999999999997</v>
      </c>
      <c r="E682">
        <v>0.40600000000000003</v>
      </c>
      <c r="F682">
        <v>0.66700000000000004</v>
      </c>
      <c r="G682">
        <v>0.46300000000000002</v>
      </c>
      <c r="H682">
        <v>0.68799999999999994</v>
      </c>
      <c r="I682">
        <v>0.70799999999999996</v>
      </c>
      <c r="J682">
        <v>0</v>
      </c>
      <c r="K682">
        <v>0</v>
      </c>
      <c r="L682">
        <v>0</v>
      </c>
      <c r="M682">
        <v>4</v>
      </c>
      <c r="N682">
        <v>3590</v>
      </c>
      <c r="O682">
        <v>1621</v>
      </c>
      <c r="P682">
        <v>5211</v>
      </c>
      <c r="Q682">
        <v>41830</v>
      </c>
      <c r="R682">
        <v>0.625</v>
      </c>
      <c r="S682">
        <v>0.79200000000000004</v>
      </c>
      <c r="T682">
        <v>0.65200000000000002</v>
      </c>
      <c r="U682">
        <v>0.78300000000000003</v>
      </c>
      <c r="V682">
        <v>0.63800000000000001</v>
      </c>
      <c r="W682">
        <v>0.78700000000000003</v>
      </c>
      <c r="X682">
        <v>0.92300000000000004</v>
      </c>
      <c r="Y682">
        <v>0</v>
      </c>
      <c r="Z682">
        <v>0</v>
      </c>
      <c r="AA682">
        <v>0</v>
      </c>
      <c r="AB682">
        <v>3</v>
      </c>
      <c r="AC682">
        <v>3470</v>
      </c>
      <c r="AD682">
        <v>2314</v>
      </c>
      <c r="AE682">
        <v>5784</v>
      </c>
      <c r="AF682">
        <v>42305</v>
      </c>
      <c r="AG682">
        <v>0.51100000000000001</v>
      </c>
      <c r="AH682">
        <v>0.70199999999999996</v>
      </c>
      <c r="AI682">
        <v>0.34799999999999998</v>
      </c>
      <c r="AJ682">
        <v>0.63800000000000001</v>
      </c>
      <c r="AK682">
        <v>0.41399999999999998</v>
      </c>
      <c r="AL682">
        <v>0.66800000000000004</v>
      </c>
      <c r="AM682">
        <v>0.625</v>
      </c>
      <c r="AN682">
        <v>0</v>
      </c>
      <c r="AO682">
        <v>0</v>
      </c>
      <c r="AP682">
        <v>0</v>
      </c>
      <c r="AQ682">
        <v>4</v>
      </c>
      <c r="AR682">
        <v>3426</v>
      </c>
      <c r="AS682">
        <v>1525</v>
      </c>
      <c r="AT682">
        <v>4951</v>
      </c>
      <c r="AU682">
        <v>47365</v>
      </c>
      <c r="AV682">
        <f t="shared" si="31"/>
        <v>0.46533333333333332</v>
      </c>
      <c r="AW682">
        <f t="shared" si="32"/>
        <v>0.56999999999999995</v>
      </c>
      <c r="AX682">
        <f t="shared" si="33"/>
        <v>0.43100000000000005</v>
      </c>
      <c r="AY682" s="3" t="str">
        <f>VLOOKUP($B682,[1]queries!$A$2:$V$697,AY$1,FALSE)</f>
        <v>nobel_prize</v>
      </c>
      <c r="AZ682" s="3" t="str">
        <f>VLOOKUP($B682,[1]queries!$A$2:$V$697,AZ$1,FALSE)</f>
        <v>SELECT nobel_prize_laureate, nobel_prize, nobel_prize_year, nationality, birth_year FROM nobel_prize WHERE nationality = 'France' AND nobel_prize_year &gt;= 1975</v>
      </c>
      <c r="BA682" s="3" t="str">
        <f>VLOOKUP($B682,[1]queries!$A$2:$V$697,BA$1,FALSE)</f>
        <v>List the nobel_prize_laureate, nobel_prize, nobel_prize_year, nationality and birth_year of nobel_prizes WHERE nationality is equal to France and nobel_prize_year is greater or equal than 1975</v>
      </c>
      <c r="BB682" s="3">
        <f>VLOOKUP($B682,[1]queries!$A$2:$V$697,BB$1,FALSE)</f>
        <v>24</v>
      </c>
      <c r="BC682" s="3">
        <f>VLOOKUP($B682,[1]queries!$A$2:$V$697,BC$1,FALSE)</f>
        <v>5</v>
      </c>
      <c r="BD682" s="3">
        <f>VLOOKUP($B682,[1]queries!$A$2:$V$697,BD$1,FALSE)</f>
        <v>2</v>
      </c>
      <c r="BE682" s="3">
        <f>VLOOKUP($B682,[1]queries!$A$2:$V$697,BE$1,FALSE)</f>
        <v>3</v>
      </c>
      <c r="BF682" s="3">
        <f>VLOOKUP($B682,[1]queries!$A$2:$V$697,BF$1,FALSE)</f>
        <v>1</v>
      </c>
      <c r="BG682" s="3">
        <f>VLOOKUP($B682,[1]queries!$A$2:$V$697,BG$1,FALSE)</f>
        <v>1</v>
      </c>
      <c r="BH682" s="3">
        <f>VLOOKUP($B682,[1]queries!$A$2:$V$697,BH$1,FALSE)</f>
        <v>1</v>
      </c>
      <c r="BI682" s="3">
        <f>VLOOKUP($B682,[1]queries!$A$2:$V$697,BI$1,FALSE)</f>
        <v>0</v>
      </c>
      <c r="BJ682" s="3">
        <f>VLOOKUP($B682,[1]queries!$A$2:$V$697,BJ$1,FALSE)</f>
        <v>0</v>
      </c>
      <c r="BK682" s="3">
        <f>VLOOKUP($B682,[1]queries!$A$2:$V$697,BK$1,FALSE)</f>
        <v>0</v>
      </c>
      <c r="BL682" s="3">
        <f>VLOOKUP($B682,[1]queries!$A$2:$V$697,BL$1,FALSE)</f>
        <v>0</v>
      </c>
      <c r="BM682" s="3">
        <f>VLOOKUP($B682,[1]queries!$A$2:$V$697,BM$1,FALSE)</f>
        <v>0</v>
      </c>
      <c r="BN682" s="3">
        <f>VLOOKUP($B682,[1]queries!$A$2:$V$697,BN$1,FALSE)</f>
        <v>0</v>
      </c>
      <c r="BO682" s="3">
        <f>VLOOKUP($B682,[1]queries!$A$2:$V$697,BO$1,FALSE)</f>
        <v>0</v>
      </c>
      <c r="BP682" s="3">
        <f>VLOOKUP($B682,[1]queries!$A$2:$V$697,BP$1,FALSE)</f>
        <v>0</v>
      </c>
      <c r="BQ682" s="3">
        <f>VLOOKUP($B682,[1]queries!$A$2:$V$697,BQ$1,FALSE)</f>
        <v>5</v>
      </c>
      <c r="BR682" s="3">
        <f>VLOOKUP($B682,[1]queries!$A$2:$V$697,BR$1,FALSE)</f>
        <v>2</v>
      </c>
    </row>
    <row r="683" spans="1:70" x14ac:dyDescent="0.2">
      <c r="A683" s="1">
        <v>682</v>
      </c>
      <c r="B683" t="s">
        <v>735</v>
      </c>
      <c r="C683">
        <v>0.315</v>
      </c>
      <c r="D683">
        <v>0.63100000000000001</v>
      </c>
      <c r="E683">
        <v>0.70299999999999996</v>
      </c>
      <c r="F683">
        <v>0.76900000000000002</v>
      </c>
      <c r="G683">
        <v>0.435</v>
      </c>
      <c r="H683">
        <v>0.69299999999999995</v>
      </c>
      <c r="I683">
        <v>0.371</v>
      </c>
      <c r="J683">
        <v>0.30299999999999999</v>
      </c>
      <c r="K683">
        <v>0.36399999999999999</v>
      </c>
      <c r="L683">
        <v>0.36399999999999999</v>
      </c>
      <c r="M683">
        <v>5</v>
      </c>
      <c r="N683">
        <v>2733</v>
      </c>
      <c r="O683">
        <v>5763</v>
      </c>
      <c r="P683">
        <v>8496</v>
      </c>
      <c r="Q683">
        <v>86376</v>
      </c>
      <c r="R683">
        <v>0.57499999999999996</v>
      </c>
      <c r="S683">
        <v>0.753</v>
      </c>
      <c r="T683">
        <v>0.46200000000000002</v>
      </c>
      <c r="U683">
        <v>0.72499999999999998</v>
      </c>
      <c r="V683">
        <v>0.51200000000000001</v>
      </c>
      <c r="W683">
        <v>0.73899999999999999</v>
      </c>
      <c r="X683">
        <v>0.78800000000000003</v>
      </c>
      <c r="Y683">
        <v>0</v>
      </c>
      <c r="Z683">
        <v>0</v>
      </c>
      <c r="AA683">
        <v>0</v>
      </c>
      <c r="AB683">
        <v>3</v>
      </c>
      <c r="AC683">
        <v>2753</v>
      </c>
      <c r="AD683">
        <v>1535</v>
      </c>
      <c r="AE683">
        <v>4288</v>
      </c>
      <c r="AF683">
        <v>39781</v>
      </c>
      <c r="AG683">
        <v>0.35199999999999998</v>
      </c>
      <c r="AH683">
        <v>0.66800000000000004</v>
      </c>
      <c r="AI683">
        <v>0.76900000000000002</v>
      </c>
      <c r="AJ683">
        <v>0.83499999999999996</v>
      </c>
      <c r="AK683">
        <v>0.48299999999999998</v>
      </c>
      <c r="AL683">
        <v>0.74199999999999999</v>
      </c>
      <c r="AM683">
        <v>0.36299999999999999</v>
      </c>
      <c r="AN683">
        <v>0</v>
      </c>
      <c r="AO683">
        <v>0</v>
      </c>
      <c r="AP683">
        <v>0.54500000000000004</v>
      </c>
      <c r="AQ683">
        <v>5</v>
      </c>
      <c r="AR683">
        <v>3415</v>
      </c>
      <c r="AS683">
        <v>6375</v>
      </c>
      <c r="AT683">
        <v>9790</v>
      </c>
      <c r="AU683">
        <v>92184</v>
      </c>
      <c r="AV683">
        <f t="shared" si="31"/>
        <v>0.47599999999999998</v>
      </c>
      <c r="AW683">
        <f t="shared" si="32"/>
        <v>0.50900000000000001</v>
      </c>
      <c r="AX683">
        <f t="shared" si="33"/>
        <v>0.54999999999999993</v>
      </c>
      <c r="AY683" s="3" t="str">
        <f>VLOOKUP($B683,[1]queries!$A$2:$V$697,AY$1,FALSE)</f>
        <v>nobel_prize</v>
      </c>
      <c r="AZ683" s="3" t="str">
        <f>VLOOKUP($B683,[1]queries!$A$2:$V$697,AZ$1,FALSE)</f>
        <v>SELECT nobel_prize_laureate, nobel_prize, nobel_prize_year, nationality, birth_year FROM nobel_prize WHERE nationality = 'Sweden' AND nobel_prize_year &lt;= 2020</v>
      </c>
      <c r="BA683" s="3" t="str">
        <f>VLOOKUP($B683,[1]queries!$A$2:$V$697,BA$1,FALSE)</f>
        <v>List the nobel_prize_laureate, nobel_prize, nobel_prize_year, nationality and birth_year of nobel_prizes WHERE nationality is equal to Sweden and nobel_prize_year is smaller or equal than 2020</v>
      </c>
      <c r="BB683" s="3">
        <f>VLOOKUP($B683,[1]queries!$A$2:$V$697,BB$1,FALSE)</f>
        <v>33</v>
      </c>
      <c r="BC683" s="3">
        <f>VLOOKUP($B683,[1]queries!$A$2:$V$697,BC$1,FALSE)</f>
        <v>5</v>
      </c>
      <c r="BD683" s="3">
        <f>VLOOKUP($B683,[1]queries!$A$2:$V$697,BD$1,FALSE)</f>
        <v>2</v>
      </c>
      <c r="BE683" s="3">
        <f>VLOOKUP($B683,[1]queries!$A$2:$V$697,BE$1,FALSE)</f>
        <v>3</v>
      </c>
      <c r="BF683" s="3">
        <f>VLOOKUP($B683,[1]queries!$A$2:$V$697,BF$1,FALSE)</f>
        <v>1</v>
      </c>
      <c r="BG683" s="3">
        <f>VLOOKUP($B683,[1]queries!$A$2:$V$697,BG$1,FALSE)</f>
        <v>1</v>
      </c>
      <c r="BH683" s="3">
        <f>VLOOKUP($B683,[1]queries!$A$2:$V$697,BH$1,FALSE)</f>
        <v>1</v>
      </c>
      <c r="BI683" s="3">
        <f>VLOOKUP($B683,[1]queries!$A$2:$V$697,BI$1,FALSE)</f>
        <v>0</v>
      </c>
      <c r="BJ683" s="3">
        <f>VLOOKUP($B683,[1]queries!$A$2:$V$697,BJ$1,FALSE)</f>
        <v>0</v>
      </c>
      <c r="BK683" s="3">
        <f>VLOOKUP($B683,[1]queries!$A$2:$V$697,BK$1,FALSE)</f>
        <v>0</v>
      </c>
      <c r="BL683" s="3">
        <f>VLOOKUP($B683,[1]queries!$A$2:$V$697,BL$1,FALSE)</f>
        <v>0</v>
      </c>
      <c r="BM683" s="3">
        <f>VLOOKUP($B683,[1]queries!$A$2:$V$697,BM$1,FALSE)</f>
        <v>0</v>
      </c>
      <c r="BN683" s="3">
        <f>VLOOKUP($B683,[1]queries!$A$2:$V$697,BN$1,FALSE)</f>
        <v>0</v>
      </c>
      <c r="BO683" s="3">
        <f>VLOOKUP($B683,[1]queries!$A$2:$V$697,BO$1,FALSE)</f>
        <v>0</v>
      </c>
      <c r="BP683" s="3">
        <f>VLOOKUP($B683,[1]queries!$A$2:$V$697,BP$1,FALSE)</f>
        <v>0</v>
      </c>
      <c r="BQ683" s="3">
        <f>VLOOKUP($B683,[1]queries!$A$2:$V$697,BQ$1,FALSE)</f>
        <v>5</v>
      </c>
      <c r="BR683" s="3">
        <f>VLOOKUP($B683,[1]queries!$A$2:$V$697,BR$1,FALSE)</f>
        <v>2</v>
      </c>
    </row>
    <row r="684" spans="1:70" x14ac:dyDescent="0.2">
      <c r="A684" s="1">
        <v>683</v>
      </c>
      <c r="B684" t="s">
        <v>736</v>
      </c>
      <c r="C684">
        <v>0.16</v>
      </c>
      <c r="D684">
        <v>0.52</v>
      </c>
      <c r="E684">
        <v>0.66700000000000004</v>
      </c>
      <c r="F684">
        <v>0.66700000000000004</v>
      </c>
      <c r="G684">
        <v>0.25800000000000001</v>
      </c>
      <c r="H684">
        <v>0.58399999999999996</v>
      </c>
      <c r="I684">
        <v>0.222</v>
      </c>
      <c r="J684">
        <v>0</v>
      </c>
      <c r="K684">
        <v>0</v>
      </c>
      <c r="L684">
        <v>0</v>
      </c>
      <c r="M684">
        <v>4</v>
      </c>
      <c r="N684">
        <v>2371</v>
      </c>
      <c r="O684">
        <v>833</v>
      </c>
      <c r="P684">
        <v>3204</v>
      </c>
      <c r="Q684">
        <v>39129</v>
      </c>
      <c r="R684">
        <v>0.13300000000000001</v>
      </c>
      <c r="S684">
        <v>0.53300000000000003</v>
      </c>
      <c r="T684">
        <v>0.66700000000000004</v>
      </c>
      <c r="U684">
        <v>0.66700000000000004</v>
      </c>
      <c r="V684">
        <v>0.222</v>
      </c>
      <c r="W684">
        <v>0.59299999999999997</v>
      </c>
      <c r="X684">
        <v>0.182</v>
      </c>
      <c r="Y684">
        <v>0</v>
      </c>
      <c r="Z684">
        <v>0</v>
      </c>
      <c r="AA684">
        <v>0</v>
      </c>
      <c r="AB684">
        <v>3</v>
      </c>
      <c r="AC684">
        <v>1512</v>
      </c>
      <c r="AD684">
        <v>785</v>
      </c>
      <c r="AE684">
        <v>2297</v>
      </c>
      <c r="AF684">
        <v>34226</v>
      </c>
      <c r="AG684">
        <v>0.222</v>
      </c>
      <c r="AH684">
        <v>0.55600000000000005</v>
      </c>
      <c r="AI684">
        <v>0.66700000000000004</v>
      </c>
      <c r="AJ684">
        <v>0.66700000000000004</v>
      </c>
      <c r="AK684">
        <v>0.33300000000000002</v>
      </c>
      <c r="AL684">
        <v>0.60599999999999998</v>
      </c>
      <c r="AM684">
        <v>0.4</v>
      </c>
      <c r="AN684">
        <v>0</v>
      </c>
      <c r="AO684">
        <v>0</v>
      </c>
      <c r="AP684">
        <v>0</v>
      </c>
      <c r="AQ684">
        <v>3</v>
      </c>
      <c r="AR684">
        <v>1233</v>
      </c>
      <c r="AS684">
        <v>455</v>
      </c>
      <c r="AT684">
        <v>1688</v>
      </c>
      <c r="AU684">
        <v>25589</v>
      </c>
      <c r="AV684">
        <f t="shared" si="31"/>
        <v>0.26866666666666666</v>
      </c>
      <c r="AW684">
        <f t="shared" si="32"/>
        <v>0.2583333333333333</v>
      </c>
      <c r="AX684">
        <f t="shared" si="33"/>
        <v>0.33533333333333332</v>
      </c>
      <c r="AY684" s="3" t="str">
        <f>VLOOKUP($B684,[1]queries!$A$2:$V$697,AY$1,FALSE)</f>
        <v>nobel_prize</v>
      </c>
      <c r="AZ684" s="3" t="str">
        <f>VLOOKUP($B684,[1]queries!$A$2:$V$697,AZ$1,FALSE)</f>
        <v>SELECT nobel_prize_laureate, nobel_prize, nobel_prize_year, nationality, birth_year FROM nobel_prize WHERE nationality = 'Sweden' AND nobel_prize_year &gt;= 2020</v>
      </c>
      <c r="BA684" s="3" t="str">
        <f>VLOOKUP($B684,[1]queries!$A$2:$V$697,BA$1,FALSE)</f>
        <v>List the nobel_prize_laureate, nobel_prize, nobel_prize_year, nationality and birth_year of nobel_prizes WHERE nationality is equal to Sweden and nobel_prize_year is greater or equal than 2020</v>
      </c>
      <c r="BB684" s="3">
        <f>VLOOKUP($B684,[1]queries!$A$2:$V$697,BB$1,FALSE)</f>
        <v>2</v>
      </c>
      <c r="BC684" s="3">
        <f>VLOOKUP($B684,[1]queries!$A$2:$V$697,BC$1,FALSE)</f>
        <v>5</v>
      </c>
      <c r="BD684" s="3">
        <f>VLOOKUP($B684,[1]queries!$A$2:$V$697,BD$1,FALSE)</f>
        <v>2</v>
      </c>
      <c r="BE684" s="3">
        <f>VLOOKUP($B684,[1]queries!$A$2:$V$697,BE$1,FALSE)</f>
        <v>3</v>
      </c>
      <c r="BF684" s="3">
        <f>VLOOKUP($B684,[1]queries!$A$2:$V$697,BF$1,FALSE)</f>
        <v>1</v>
      </c>
      <c r="BG684" s="3">
        <f>VLOOKUP($B684,[1]queries!$A$2:$V$697,BG$1,FALSE)</f>
        <v>1</v>
      </c>
      <c r="BH684" s="3">
        <f>VLOOKUP($B684,[1]queries!$A$2:$V$697,BH$1,FALSE)</f>
        <v>1</v>
      </c>
      <c r="BI684" s="3">
        <f>VLOOKUP($B684,[1]queries!$A$2:$V$697,BI$1,FALSE)</f>
        <v>0</v>
      </c>
      <c r="BJ684" s="3">
        <f>VLOOKUP($B684,[1]queries!$A$2:$V$697,BJ$1,FALSE)</f>
        <v>0</v>
      </c>
      <c r="BK684" s="3">
        <f>VLOOKUP($B684,[1]queries!$A$2:$V$697,BK$1,FALSE)</f>
        <v>0</v>
      </c>
      <c r="BL684" s="3">
        <f>VLOOKUP($B684,[1]queries!$A$2:$V$697,BL$1,FALSE)</f>
        <v>0</v>
      </c>
      <c r="BM684" s="3">
        <f>VLOOKUP($B684,[1]queries!$A$2:$V$697,BM$1,FALSE)</f>
        <v>0</v>
      </c>
      <c r="BN684" s="3">
        <f>VLOOKUP($B684,[1]queries!$A$2:$V$697,BN$1,FALSE)</f>
        <v>0</v>
      </c>
      <c r="BO684" s="3">
        <f>VLOOKUP($B684,[1]queries!$A$2:$V$697,BO$1,FALSE)</f>
        <v>0</v>
      </c>
      <c r="BP684" s="3">
        <f>VLOOKUP($B684,[1]queries!$A$2:$V$697,BP$1,FALSE)</f>
        <v>0</v>
      </c>
      <c r="BQ684" s="3">
        <f>VLOOKUP($B684,[1]queries!$A$2:$V$697,BQ$1,FALSE)</f>
        <v>5</v>
      </c>
      <c r="BR684" s="3">
        <f>VLOOKUP($B684,[1]queries!$A$2:$V$697,BR$1,FALSE)</f>
        <v>2</v>
      </c>
    </row>
    <row r="685" spans="1:70" x14ac:dyDescent="0.2">
      <c r="A685" s="1">
        <v>684</v>
      </c>
      <c r="B685" t="s">
        <v>737</v>
      </c>
      <c r="C685">
        <v>0.59599999999999997</v>
      </c>
      <c r="D685">
        <v>0.628</v>
      </c>
      <c r="E685">
        <v>0.438</v>
      </c>
      <c r="F685">
        <v>0.53100000000000003</v>
      </c>
      <c r="G685">
        <v>0.505</v>
      </c>
      <c r="H685">
        <v>0.57499999999999996</v>
      </c>
      <c r="I685">
        <v>0.69</v>
      </c>
      <c r="J685">
        <v>0</v>
      </c>
      <c r="K685">
        <v>0</v>
      </c>
      <c r="L685">
        <v>0</v>
      </c>
      <c r="M685">
        <v>3</v>
      </c>
      <c r="N685">
        <v>4695</v>
      </c>
      <c r="O685">
        <v>3444</v>
      </c>
      <c r="P685">
        <v>8139</v>
      </c>
      <c r="Q685">
        <v>61832</v>
      </c>
      <c r="R685">
        <v>0.74199999999999999</v>
      </c>
      <c r="S685">
        <v>0.74199999999999999</v>
      </c>
      <c r="T685">
        <v>0.38300000000000001</v>
      </c>
      <c r="U685">
        <v>0.50800000000000001</v>
      </c>
      <c r="V685">
        <v>0.505</v>
      </c>
      <c r="W685">
        <v>0.60299999999999998</v>
      </c>
      <c r="X685">
        <v>0.39400000000000002</v>
      </c>
      <c r="Y685">
        <v>0</v>
      </c>
      <c r="Z685">
        <v>0</v>
      </c>
      <c r="AA685">
        <v>0</v>
      </c>
      <c r="AB685">
        <v>2</v>
      </c>
      <c r="AC685">
        <v>1666</v>
      </c>
      <c r="AD685">
        <v>2988</v>
      </c>
      <c r="AE685">
        <v>4654</v>
      </c>
      <c r="AF685">
        <v>41099</v>
      </c>
      <c r="AG685">
        <v>0.51700000000000002</v>
      </c>
      <c r="AH685">
        <v>0.56799999999999995</v>
      </c>
      <c r="AI685">
        <v>0.47699999999999998</v>
      </c>
      <c r="AJ685">
        <v>0.54700000000000004</v>
      </c>
      <c r="AK685">
        <v>0.496</v>
      </c>
      <c r="AL685">
        <v>0.55700000000000005</v>
      </c>
      <c r="AM685">
        <v>0.98599999999999999</v>
      </c>
      <c r="AN685">
        <v>0</v>
      </c>
      <c r="AO685">
        <v>0</v>
      </c>
      <c r="AP685">
        <v>0</v>
      </c>
      <c r="AQ685">
        <v>4</v>
      </c>
      <c r="AR685">
        <v>1944</v>
      </c>
      <c r="AS685">
        <v>4918</v>
      </c>
      <c r="AT685">
        <v>6862</v>
      </c>
      <c r="AU685">
        <v>78038</v>
      </c>
      <c r="AV685">
        <f t="shared" si="31"/>
        <v>0.42166666666666663</v>
      </c>
      <c r="AW685">
        <f t="shared" si="32"/>
        <v>0.33233333333333331</v>
      </c>
      <c r="AX685">
        <f t="shared" si="33"/>
        <v>0.51433333333333342</v>
      </c>
      <c r="AY685" s="3" t="str">
        <f>VLOOKUP($B685,[1]queries!$A$2:$V$697,AY$1,FALSE)</f>
        <v>nobel_prize</v>
      </c>
      <c r="AZ685" s="3" t="str">
        <f>VLOOKUP($B685,[1]queries!$A$2:$V$697,AZ$1,FALSE)</f>
        <v>SELECT nobel_prize_laureate, nobel_prize, nobel_prize_year, nationality, birth_year FROM nobel_prize WHERE nationality = 'United States' AND nobel_prize_year &gt;= 2012</v>
      </c>
      <c r="BA685" s="3" t="str">
        <f>VLOOKUP($B685,[1]queries!$A$2:$V$697,BA$1,FALSE)</f>
        <v>List the nobel_prize_laureate, nobel_prize, nobel_prize_year, nationality and birth_year of nobel_prizes WHERE nationality is equal to United States and nobel_prize_year is greater or equal than 2012</v>
      </c>
      <c r="BB685" s="3">
        <f>VLOOKUP($B685,[1]queries!$A$2:$V$697,BB$1,FALSE)</f>
        <v>71</v>
      </c>
      <c r="BC685" s="3">
        <f>VLOOKUP($B685,[1]queries!$A$2:$V$697,BC$1,FALSE)</f>
        <v>5</v>
      </c>
      <c r="BD685" s="3">
        <f>VLOOKUP($B685,[1]queries!$A$2:$V$697,BD$1,FALSE)</f>
        <v>2</v>
      </c>
      <c r="BE685" s="3">
        <f>VLOOKUP($B685,[1]queries!$A$2:$V$697,BE$1,FALSE)</f>
        <v>3</v>
      </c>
      <c r="BF685" s="3">
        <f>VLOOKUP($B685,[1]queries!$A$2:$V$697,BF$1,FALSE)</f>
        <v>1</v>
      </c>
      <c r="BG685" s="3">
        <f>VLOOKUP($B685,[1]queries!$A$2:$V$697,BG$1,FALSE)</f>
        <v>1</v>
      </c>
      <c r="BH685" s="3">
        <f>VLOOKUP($B685,[1]queries!$A$2:$V$697,BH$1,FALSE)</f>
        <v>1</v>
      </c>
      <c r="BI685" s="3">
        <f>VLOOKUP($B685,[1]queries!$A$2:$V$697,BI$1,FALSE)</f>
        <v>0</v>
      </c>
      <c r="BJ685" s="3">
        <f>VLOOKUP($B685,[1]queries!$A$2:$V$697,BJ$1,FALSE)</f>
        <v>0</v>
      </c>
      <c r="BK685" s="3">
        <f>VLOOKUP($B685,[1]queries!$A$2:$V$697,BK$1,FALSE)</f>
        <v>0</v>
      </c>
      <c r="BL685" s="3">
        <f>VLOOKUP($B685,[1]queries!$A$2:$V$697,BL$1,FALSE)</f>
        <v>0</v>
      </c>
      <c r="BM685" s="3">
        <f>VLOOKUP($B685,[1]queries!$A$2:$V$697,BM$1,FALSE)</f>
        <v>0</v>
      </c>
      <c r="BN685" s="3">
        <f>VLOOKUP($B685,[1]queries!$A$2:$V$697,BN$1,FALSE)</f>
        <v>0</v>
      </c>
      <c r="BO685" s="3">
        <f>VLOOKUP($B685,[1]queries!$A$2:$V$697,BO$1,FALSE)</f>
        <v>0</v>
      </c>
      <c r="BP685" s="3">
        <f>VLOOKUP($B685,[1]queries!$A$2:$V$697,BP$1,FALSE)</f>
        <v>0</v>
      </c>
      <c r="BQ685" s="3">
        <f>VLOOKUP($B685,[1]queries!$A$2:$V$697,BQ$1,FALSE)</f>
        <v>5</v>
      </c>
      <c r="BR685" s="3">
        <f>VLOOKUP($B685,[1]queries!$A$2:$V$697,BR$1,FALSE)</f>
        <v>2</v>
      </c>
    </row>
    <row r="686" spans="1:70" x14ac:dyDescent="0.2">
      <c r="A686" s="1">
        <v>685</v>
      </c>
      <c r="B686" t="s">
        <v>738</v>
      </c>
      <c r="C686">
        <v>0.34599999999999997</v>
      </c>
      <c r="D686">
        <v>0.42299999999999999</v>
      </c>
      <c r="E686">
        <v>0.6</v>
      </c>
      <c r="F686">
        <v>0.6</v>
      </c>
      <c r="G686">
        <v>0.439</v>
      </c>
      <c r="H686">
        <v>0.496</v>
      </c>
      <c r="I686">
        <v>0.5</v>
      </c>
      <c r="J686">
        <v>0</v>
      </c>
      <c r="K686">
        <v>0</v>
      </c>
      <c r="L686">
        <v>0</v>
      </c>
      <c r="M686">
        <v>3</v>
      </c>
      <c r="N686">
        <v>1860</v>
      </c>
      <c r="O686">
        <v>974</v>
      </c>
      <c r="P686">
        <v>2834</v>
      </c>
      <c r="Q686">
        <v>32145</v>
      </c>
      <c r="R686">
        <v>0.42899999999999999</v>
      </c>
      <c r="S686">
        <v>0.52400000000000002</v>
      </c>
      <c r="T686">
        <v>0.6</v>
      </c>
      <c r="U686">
        <v>0.6</v>
      </c>
      <c r="V686">
        <v>0.5</v>
      </c>
      <c r="W686">
        <v>0.55900000000000005</v>
      </c>
      <c r="X686">
        <v>0.625</v>
      </c>
      <c r="Y686">
        <v>0</v>
      </c>
      <c r="Z686">
        <v>0</v>
      </c>
      <c r="AA686">
        <v>0</v>
      </c>
      <c r="AB686">
        <v>2</v>
      </c>
      <c r="AC686">
        <v>778</v>
      </c>
      <c r="AD686">
        <v>718</v>
      </c>
      <c r="AE686">
        <v>1496</v>
      </c>
      <c r="AF686">
        <v>18826</v>
      </c>
      <c r="AG686">
        <v>0.34599999999999997</v>
      </c>
      <c r="AH686">
        <v>0.42299999999999999</v>
      </c>
      <c r="AI686">
        <v>0.6</v>
      </c>
      <c r="AJ686">
        <v>0.6</v>
      </c>
      <c r="AK686">
        <v>0.439</v>
      </c>
      <c r="AL686">
        <v>0.496</v>
      </c>
      <c r="AM686">
        <v>0.5</v>
      </c>
      <c r="AN686">
        <v>0</v>
      </c>
      <c r="AO686">
        <v>0</v>
      </c>
      <c r="AP686">
        <v>0</v>
      </c>
      <c r="AQ686">
        <v>3</v>
      </c>
      <c r="AR686">
        <v>1858</v>
      </c>
      <c r="AS686">
        <v>951</v>
      </c>
      <c r="AT686">
        <v>2809</v>
      </c>
      <c r="AU686">
        <v>30769</v>
      </c>
      <c r="AV686">
        <f t="shared" si="31"/>
        <v>0.33200000000000002</v>
      </c>
      <c r="AW686">
        <f t="shared" si="32"/>
        <v>0.39466666666666672</v>
      </c>
      <c r="AX686">
        <f t="shared" si="33"/>
        <v>0.33200000000000002</v>
      </c>
      <c r="AY686" s="3" t="str">
        <f>VLOOKUP($B686,[1]queries!$A$2:$V$697,AY$1,FALSE)</f>
        <v>nobel_prize</v>
      </c>
      <c r="AZ686" s="3" t="str">
        <f>VLOOKUP($B686,[1]queries!$A$2:$V$697,AZ$1,FALSE)</f>
        <v>SELECT nobel_prize_laureate, nobel_prize, nobel_prize_year, nationality, birth_year FROM nobel_prize WHERE nationality = 'United States' AND nobel_prize_year = 2012</v>
      </c>
      <c r="BA686" s="3" t="str">
        <f>VLOOKUP($B686,[1]queries!$A$2:$V$697,BA$1,FALSE)</f>
        <v>List the nobel_prize_laureate, nobel_prize, nobel_prize_year, nationality and birth_year of nobel_prizes WHERE nationality is equal to United States and nobel_prize_year is equal to 2012</v>
      </c>
      <c r="BB686" s="3">
        <f>VLOOKUP($B686,[1]queries!$A$2:$V$697,BB$1,FALSE)</f>
        <v>5</v>
      </c>
      <c r="BC686" s="3">
        <f>VLOOKUP($B686,[1]queries!$A$2:$V$697,BC$1,FALSE)</f>
        <v>5</v>
      </c>
      <c r="BD686" s="3">
        <f>VLOOKUP($B686,[1]queries!$A$2:$V$697,BD$1,FALSE)</f>
        <v>2</v>
      </c>
      <c r="BE686" s="3">
        <f>VLOOKUP($B686,[1]queries!$A$2:$V$697,BE$1,FALSE)</f>
        <v>3</v>
      </c>
      <c r="BF686" s="3">
        <f>VLOOKUP($B686,[1]queries!$A$2:$V$697,BF$1,FALSE)</f>
        <v>1</v>
      </c>
      <c r="BG686" s="3">
        <f>VLOOKUP($B686,[1]queries!$A$2:$V$697,BG$1,FALSE)</f>
        <v>1</v>
      </c>
      <c r="BH686" s="3">
        <f>VLOOKUP($B686,[1]queries!$A$2:$V$697,BH$1,FALSE)</f>
        <v>1</v>
      </c>
      <c r="BI686" s="3">
        <f>VLOOKUP($B686,[1]queries!$A$2:$V$697,BI$1,FALSE)</f>
        <v>0</v>
      </c>
      <c r="BJ686" s="3">
        <f>VLOOKUP($B686,[1]queries!$A$2:$V$697,BJ$1,FALSE)</f>
        <v>0</v>
      </c>
      <c r="BK686" s="3">
        <f>VLOOKUP($B686,[1]queries!$A$2:$V$697,BK$1,FALSE)</f>
        <v>0</v>
      </c>
      <c r="BL686" s="3">
        <f>VLOOKUP($B686,[1]queries!$A$2:$V$697,BL$1,FALSE)</f>
        <v>0</v>
      </c>
      <c r="BM686" s="3">
        <f>VLOOKUP($B686,[1]queries!$A$2:$V$697,BM$1,FALSE)</f>
        <v>0</v>
      </c>
      <c r="BN686" s="3">
        <f>VLOOKUP($B686,[1]queries!$A$2:$V$697,BN$1,FALSE)</f>
        <v>0</v>
      </c>
      <c r="BO686" s="3">
        <f>VLOOKUP($B686,[1]queries!$A$2:$V$697,BO$1,FALSE)</f>
        <v>0</v>
      </c>
      <c r="BP686" s="3">
        <f>VLOOKUP($B686,[1]queries!$A$2:$V$697,BP$1,FALSE)</f>
        <v>0</v>
      </c>
      <c r="BQ686" s="3">
        <f>VLOOKUP($B686,[1]queries!$A$2:$V$697,BQ$1,FALSE)</f>
        <v>5</v>
      </c>
      <c r="BR686" s="3">
        <f>VLOOKUP($B686,[1]queries!$A$2:$V$697,BR$1,FALSE)</f>
        <v>2</v>
      </c>
    </row>
    <row r="687" spans="1:70" x14ac:dyDescent="0.2">
      <c r="A687" s="1">
        <v>686</v>
      </c>
      <c r="B687" t="s">
        <v>739</v>
      </c>
      <c r="C687">
        <v>0.24399999999999999</v>
      </c>
      <c r="D687">
        <v>0.61</v>
      </c>
      <c r="E687">
        <v>0.28599999999999998</v>
      </c>
      <c r="F687">
        <v>0.6</v>
      </c>
      <c r="G687">
        <v>0.26300000000000001</v>
      </c>
      <c r="H687">
        <v>0.60499999999999998</v>
      </c>
      <c r="I687">
        <v>0.76900000000000002</v>
      </c>
      <c r="J687">
        <v>0</v>
      </c>
      <c r="K687">
        <v>0</v>
      </c>
      <c r="L687">
        <v>0</v>
      </c>
      <c r="M687">
        <v>3</v>
      </c>
      <c r="N687">
        <v>3503</v>
      </c>
      <c r="O687">
        <v>2553</v>
      </c>
      <c r="P687">
        <v>6056</v>
      </c>
      <c r="Q687">
        <v>44695</v>
      </c>
      <c r="R687">
        <v>0.375</v>
      </c>
      <c r="S687">
        <v>0.65600000000000003</v>
      </c>
      <c r="T687">
        <v>0.34300000000000003</v>
      </c>
      <c r="U687">
        <v>0.65700000000000003</v>
      </c>
      <c r="V687">
        <v>0.35799999999999998</v>
      </c>
      <c r="W687">
        <v>0.65700000000000003</v>
      </c>
      <c r="X687">
        <v>0.9</v>
      </c>
      <c r="Y687">
        <v>0</v>
      </c>
      <c r="Z687">
        <v>0</v>
      </c>
      <c r="AA687">
        <v>0</v>
      </c>
      <c r="AB687">
        <v>4</v>
      </c>
      <c r="AC687">
        <v>2737</v>
      </c>
      <c r="AD687">
        <v>1069</v>
      </c>
      <c r="AE687">
        <v>3806</v>
      </c>
      <c r="AF687">
        <v>35418</v>
      </c>
      <c r="AG687">
        <v>0.22900000000000001</v>
      </c>
      <c r="AH687">
        <v>0.57099999999999995</v>
      </c>
      <c r="AI687">
        <v>0.22900000000000001</v>
      </c>
      <c r="AJ687">
        <v>0.6</v>
      </c>
      <c r="AK687">
        <v>0.22900000000000001</v>
      </c>
      <c r="AL687">
        <v>0.58499999999999996</v>
      </c>
      <c r="AM687">
        <v>0.83299999999999996</v>
      </c>
      <c r="AN687">
        <v>0</v>
      </c>
      <c r="AO687">
        <v>0</v>
      </c>
      <c r="AP687">
        <v>0</v>
      </c>
      <c r="AQ687">
        <v>3</v>
      </c>
      <c r="AR687">
        <v>1708</v>
      </c>
      <c r="AS687">
        <v>887</v>
      </c>
      <c r="AT687">
        <v>2595</v>
      </c>
      <c r="AU687">
        <v>28763</v>
      </c>
      <c r="AV687">
        <f t="shared" si="31"/>
        <v>0.45800000000000002</v>
      </c>
      <c r="AW687">
        <f t="shared" si="32"/>
        <v>0.51900000000000002</v>
      </c>
      <c r="AX687">
        <f t="shared" si="33"/>
        <v>0.47266666666666662</v>
      </c>
      <c r="AY687" s="3" t="str">
        <f>VLOOKUP($B687,[1]queries!$A$2:$V$697,AY$1,FALSE)</f>
        <v>nobel_prize</v>
      </c>
      <c r="AZ687" s="3" t="str">
        <f>VLOOKUP($B687,[1]queries!$A$2:$V$697,AZ$1,FALSE)</f>
        <v>SELECT nobel_prize_laureate, nobel_prize, nobel_prize_year, nationality, birth_year FROM nobel_prize WHERE nationality = 'Austria' AND birth_year &lt;= 1899</v>
      </c>
      <c r="BA687" s="3" t="str">
        <f>VLOOKUP($B687,[1]queries!$A$2:$V$697,BA$1,FALSE)</f>
        <v>List the nobel_prize_laureate, nobel_prize, nobel_prize_year, nationality and birth_year of nobel_prizes WHERE nationality is equal to Austria and birth_year is smaller or equal than 1899</v>
      </c>
      <c r="BB687" s="3">
        <f>VLOOKUP($B687,[1]queries!$A$2:$V$697,BB$1,FALSE)</f>
        <v>10</v>
      </c>
      <c r="BC687" s="3">
        <f>VLOOKUP($B687,[1]queries!$A$2:$V$697,BC$1,FALSE)</f>
        <v>5</v>
      </c>
      <c r="BD687" s="3">
        <f>VLOOKUP($B687,[1]queries!$A$2:$V$697,BD$1,FALSE)</f>
        <v>2</v>
      </c>
      <c r="BE687" s="3">
        <f>VLOOKUP($B687,[1]queries!$A$2:$V$697,BE$1,FALSE)</f>
        <v>3</v>
      </c>
      <c r="BF687" s="3">
        <f>VLOOKUP($B687,[1]queries!$A$2:$V$697,BF$1,FALSE)</f>
        <v>1</v>
      </c>
      <c r="BG687" s="3">
        <f>VLOOKUP($B687,[1]queries!$A$2:$V$697,BG$1,FALSE)</f>
        <v>1</v>
      </c>
      <c r="BH687" s="3">
        <f>VLOOKUP($B687,[1]queries!$A$2:$V$697,BH$1,FALSE)</f>
        <v>1</v>
      </c>
      <c r="BI687" s="3">
        <f>VLOOKUP($B687,[1]queries!$A$2:$V$697,BI$1,FALSE)</f>
        <v>0</v>
      </c>
      <c r="BJ687" s="3">
        <f>VLOOKUP($B687,[1]queries!$A$2:$V$697,BJ$1,FALSE)</f>
        <v>0</v>
      </c>
      <c r="BK687" s="3">
        <f>VLOOKUP($B687,[1]queries!$A$2:$V$697,BK$1,FALSE)</f>
        <v>0</v>
      </c>
      <c r="BL687" s="3">
        <f>VLOOKUP($B687,[1]queries!$A$2:$V$697,BL$1,FALSE)</f>
        <v>0</v>
      </c>
      <c r="BM687" s="3">
        <f>VLOOKUP($B687,[1]queries!$A$2:$V$697,BM$1,FALSE)</f>
        <v>0</v>
      </c>
      <c r="BN687" s="3">
        <f>VLOOKUP($B687,[1]queries!$A$2:$V$697,BN$1,FALSE)</f>
        <v>0</v>
      </c>
      <c r="BO687" s="3">
        <f>VLOOKUP($B687,[1]queries!$A$2:$V$697,BO$1,FALSE)</f>
        <v>0</v>
      </c>
      <c r="BP687" s="3">
        <f>VLOOKUP($B687,[1]queries!$A$2:$V$697,BP$1,FALSE)</f>
        <v>0</v>
      </c>
      <c r="BQ687" s="3">
        <f>VLOOKUP($B687,[1]queries!$A$2:$V$697,BQ$1,FALSE)</f>
        <v>5</v>
      </c>
      <c r="BR687" s="3">
        <f>VLOOKUP($B687,[1]queries!$A$2:$V$697,BR$1,FALSE)</f>
        <v>2</v>
      </c>
    </row>
    <row r="688" spans="1:70" x14ac:dyDescent="0.2">
      <c r="A688" s="1">
        <v>687</v>
      </c>
      <c r="B688" t="s">
        <v>740</v>
      </c>
      <c r="C688">
        <v>0.214</v>
      </c>
      <c r="D688">
        <v>0.57099999999999995</v>
      </c>
      <c r="E688">
        <v>0.25700000000000001</v>
      </c>
      <c r="F688">
        <v>0.6</v>
      </c>
      <c r="G688">
        <v>0.23400000000000001</v>
      </c>
      <c r="H688">
        <v>0.58499999999999996</v>
      </c>
      <c r="I688">
        <v>0.71399999999999997</v>
      </c>
      <c r="J688">
        <v>0</v>
      </c>
      <c r="K688">
        <v>0</v>
      </c>
      <c r="L688">
        <v>0</v>
      </c>
      <c r="M688">
        <v>4</v>
      </c>
      <c r="N688">
        <v>3022</v>
      </c>
      <c r="O688">
        <v>1288</v>
      </c>
      <c r="P688">
        <v>4310</v>
      </c>
      <c r="Q688">
        <v>41600</v>
      </c>
      <c r="R688">
        <v>0.6</v>
      </c>
      <c r="S688">
        <v>0.75</v>
      </c>
      <c r="T688">
        <v>0.34300000000000003</v>
      </c>
      <c r="U688">
        <v>0.68600000000000005</v>
      </c>
      <c r="V688">
        <v>0.436</v>
      </c>
      <c r="W688">
        <v>0.71599999999999997</v>
      </c>
      <c r="X688">
        <v>0.7</v>
      </c>
      <c r="Y688">
        <v>0</v>
      </c>
      <c r="Z688">
        <v>0</v>
      </c>
      <c r="AA688">
        <v>0</v>
      </c>
      <c r="AB688">
        <v>3</v>
      </c>
      <c r="AC688">
        <v>1389</v>
      </c>
      <c r="AD688">
        <v>579</v>
      </c>
      <c r="AE688">
        <v>1968</v>
      </c>
      <c r="AF688">
        <v>33581</v>
      </c>
      <c r="AG688">
        <v>0.28100000000000003</v>
      </c>
      <c r="AH688">
        <v>0.625</v>
      </c>
      <c r="AI688">
        <v>0.25700000000000001</v>
      </c>
      <c r="AJ688">
        <v>0.629</v>
      </c>
      <c r="AK688">
        <v>0.26900000000000002</v>
      </c>
      <c r="AL688">
        <v>0.627</v>
      </c>
      <c r="AM688">
        <v>1</v>
      </c>
      <c r="AN688">
        <v>0</v>
      </c>
      <c r="AO688">
        <v>0</v>
      </c>
      <c r="AP688">
        <v>0</v>
      </c>
      <c r="AQ688">
        <v>3</v>
      </c>
      <c r="AR688">
        <v>1442</v>
      </c>
      <c r="AS688">
        <v>680</v>
      </c>
      <c r="AT688">
        <v>2122</v>
      </c>
      <c r="AU688">
        <v>31398</v>
      </c>
      <c r="AV688">
        <f t="shared" si="31"/>
        <v>0.433</v>
      </c>
      <c r="AW688">
        <f t="shared" si="32"/>
        <v>0.47199999999999998</v>
      </c>
      <c r="AX688">
        <f t="shared" si="33"/>
        <v>0.54233333333333333</v>
      </c>
      <c r="AY688" s="3" t="str">
        <f>VLOOKUP($B688,[1]queries!$A$2:$V$697,AY$1,FALSE)</f>
        <v>nobel_prize</v>
      </c>
      <c r="AZ688" s="3" t="str">
        <f>VLOOKUP($B688,[1]queries!$A$2:$V$697,AZ$1,FALSE)</f>
        <v>SELECT nobel_prize_laureate, nobel_prize, nobel_prize_year, nationality, birth_year FROM nobel_prize WHERE nationality = 'Austria' AND birth_year &gt;= 1899</v>
      </c>
      <c r="BA688" s="3" t="str">
        <f>VLOOKUP($B688,[1]queries!$A$2:$V$697,BA$1,FALSE)</f>
        <v>List the nobel_prize_laureate, nobel_prize, nobel_prize_year, nationality and birth_year of nobel_prizes WHERE nationality is equal to Austria and birth_year is greater or equal than 1899</v>
      </c>
      <c r="BB688" s="3">
        <f>VLOOKUP($B688,[1]queries!$A$2:$V$697,BB$1,FALSE)</f>
        <v>10</v>
      </c>
      <c r="BC688" s="3">
        <f>VLOOKUP($B688,[1]queries!$A$2:$V$697,BC$1,FALSE)</f>
        <v>5</v>
      </c>
      <c r="BD688" s="3">
        <f>VLOOKUP($B688,[1]queries!$A$2:$V$697,BD$1,FALSE)</f>
        <v>2</v>
      </c>
      <c r="BE688" s="3">
        <f>VLOOKUP($B688,[1]queries!$A$2:$V$697,BE$1,FALSE)</f>
        <v>3</v>
      </c>
      <c r="BF688" s="3">
        <f>VLOOKUP($B688,[1]queries!$A$2:$V$697,BF$1,FALSE)</f>
        <v>1</v>
      </c>
      <c r="BG688" s="3">
        <f>VLOOKUP($B688,[1]queries!$A$2:$V$697,BG$1,FALSE)</f>
        <v>1</v>
      </c>
      <c r="BH688" s="3">
        <f>VLOOKUP($B688,[1]queries!$A$2:$V$697,BH$1,FALSE)</f>
        <v>1</v>
      </c>
      <c r="BI688" s="3">
        <f>VLOOKUP($B688,[1]queries!$A$2:$V$697,BI$1,FALSE)</f>
        <v>0</v>
      </c>
      <c r="BJ688" s="3">
        <f>VLOOKUP($B688,[1]queries!$A$2:$V$697,BJ$1,FALSE)</f>
        <v>0</v>
      </c>
      <c r="BK688" s="3">
        <f>VLOOKUP($B688,[1]queries!$A$2:$V$697,BK$1,FALSE)</f>
        <v>0</v>
      </c>
      <c r="BL688" s="3">
        <f>VLOOKUP($B688,[1]queries!$A$2:$V$697,BL$1,FALSE)</f>
        <v>0</v>
      </c>
      <c r="BM688" s="3">
        <f>VLOOKUP($B688,[1]queries!$A$2:$V$697,BM$1,FALSE)</f>
        <v>0</v>
      </c>
      <c r="BN688" s="3">
        <f>VLOOKUP($B688,[1]queries!$A$2:$V$697,BN$1,FALSE)</f>
        <v>0</v>
      </c>
      <c r="BO688" s="3">
        <f>VLOOKUP($B688,[1]queries!$A$2:$V$697,BO$1,FALSE)</f>
        <v>0</v>
      </c>
      <c r="BP688" s="3">
        <f>VLOOKUP($B688,[1]queries!$A$2:$V$697,BP$1,FALSE)</f>
        <v>0</v>
      </c>
      <c r="BQ688" s="3">
        <f>VLOOKUP($B688,[1]queries!$A$2:$V$697,BQ$1,FALSE)</f>
        <v>5</v>
      </c>
      <c r="BR688" s="3">
        <f>VLOOKUP($B688,[1]queries!$A$2:$V$697,BR$1,FALSE)</f>
        <v>2</v>
      </c>
    </row>
    <row r="689" spans="1:70" x14ac:dyDescent="0.2">
      <c r="A689" s="1">
        <v>688</v>
      </c>
      <c r="B689" t="s">
        <v>741</v>
      </c>
      <c r="C689">
        <v>0.25</v>
      </c>
      <c r="D689">
        <v>0.5</v>
      </c>
      <c r="E689">
        <v>0.4</v>
      </c>
      <c r="F689">
        <v>0.6</v>
      </c>
      <c r="G689">
        <v>0.308</v>
      </c>
      <c r="H689">
        <v>0.54500000000000004</v>
      </c>
      <c r="I689">
        <v>0.5</v>
      </c>
      <c r="J689">
        <v>0</v>
      </c>
      <c r="K689">
        <v>0</v>
      </c>
      <c r="L689">
        <v>0</v>
      </c>
      <c r="M689">
        <v>2</v>
      </c>
      <c r="N689">
        <v>540</v>
      </c>
      <c r="O689">
        <v>210</v>
      </c>
      <c r="P689">
        <v>750</v>
      </c>
      <c r="Q689">
        <v>18240</v>
      </c>
      <c r="R689">
        <v>0.25</v>
      </c>
      <c r="S689">
        <v>0.5</v>
      </c>
      <c r="T689">
        <v>0.4</v>
      </c>
      <c r="U689">
        <v>0.6</v>
      </c>
      <c r="V689">
        <v>0.308</v>
      </c>
      <c r="W689">
        <v>0.54500000000000004</v>
      </c>
      <c r="X689">
        <v>0.5</v>
      </c>
      <c r="Y689">
        <v>0</v>
      </c>
      <c r="Z689">
        <v>0</v>
      </c>
      <c r="AA689">
        <v>0</v>
      </c>
      <c r="AB689">
        <v>3</v>
      </c>
      <c r="AC689">
        <v>861</v>
      </c>
      <c r="AD689">
        <v>266</v>
      </c>
      <c r="AE689">
        <v>1127</v>
      </c>
      <c r="AF689">
        <v>25098</v>
      </c>
      <c r="AG689">
        <v>0.25</v>
      </c>
      <c r="AH689">
        <v>0.5</v>
      </c>
      <c r="AI689">
        <v>0.4</v>
      </c>
      <c r="AJ689">
        <v>0.6</v>
      </c>
      <c r="AK689">
        <v>0.308</v>
      </c>
      <c r="AL689">
        <v>0.54500000000000004</v>
      </c>
      <c r="AM689">
        <v>0.5</v>
      </c>
      <c r="AN689">
        <v>0</v>
      </c>
      <c r="AO689">
        <v>0</v>
      </c>
      <c r="AP689">
        <v>0</v>
      </c>
      <c r="AQ689">
        <v>3</v>
      </c>
      <c r="AR689">
        <v>855</v>
      </c>
      <c r="AS689">
        <v>239</v>
      </c>
      <c r="AT689">
        <v>1094</v>
      </c>
      <c r="AU689">
        <v>29165</v>
      </c>
      <c r="AV689">
        <f t="shared" si="31"/>
        <v>0.34833333333333333</v>
      </c>
      <c r="AW689">
        <f t="shared" si="32"/>
        <v>0.34833333333333333</v>
      </c>
      <c r="AX689">
        <f t="shared" si="33"/>
        <v>0.34833333333333333</v>
      </c>
      <c r="AY689" s="3" t="str">
        <f>VLOOKUP($B689,[1]queries!$A$2:$V$697,AY$1,FALSE)</f>
        <v>nobel_prize</v>
      </c>
      <c r="AZ689" s="3" t="str">
        <f>VLOOKUP($B689,[1]queries!$A$2:$V$697,AZ$1,FALSE)</f>
        <v>SELECT nobel_prize_laureate, nobel_prize, nobel_prize_year, nationality, birth_year FROM nobel_prize WHERE nationality = 'Austria' AND birth_year = 1899</v>
      </c>
      <c r="BA689" s="3" t="str">
        <f>VLOOKUP($B689,[1]queries!$A$2:$V$697,BA$1,FALSE)</f>
        <v>List the nobel_prize_laureate, nobel_prize, nobel_prize_year, nationality and birth_year of nobel_prizes WHERE nationality is equal to Austria and birth_year is equal to 1899</v>
      </c>
      <c r="BB689" s="3">
        <f>VLOOKUP($B689,[1]queries!$A$2:$V$697,BB$1,FALSE)</f>
        <v>1</v>
      </c>
      <c r="BC689" s="3">
        <f>VLOOKUP($B689,[1]queries!$A$2:$V$697,BC$1,FALSE)</f>
        <v>5</v>
      </c>
      <c r="BD689" s="3">
        <f>VLOOKUP($B689,[1]queries!$A$2:$V$697,BD$1,FALSE)</f>
        <v>2</v>
      </c>
      <c r="BE689" s="3">
        <f>VLOOKUP($B689,[1]queries!$A$2:$V$697,BE$1,FALSE)</f>
        <v>3</v>
      </c>
      <c r="BF689" s="3">
        <f>VLOOKUP($B689,[1]queries!$A$2:$V$697,BF$1,FALSE)</f>
        <v>1</v>
      </c>
      <c r="BG689" s="3">
        <f>VLOOKUP($B689,[1]queries!$A$2:$V$697,BG$1,FALSE)</f>
        <v>1</v>
      </c>
      <c r="BH689" s="3">
        <f>VLOOKUP($B689,[1]queries!$A$2:$V$697,BH$1,FALSE)</f>
        <v>1</v>
      </c>
      <c r="BI689" s="3">
        <f>VLOOKUP($B689,[1]queries!$A$2:$V$697,BI$1,FALSE)</f>
        <v>0</v>
      </c>
      <c r="BJ689" s="3">
        <f>VLOOKUP($B689,[1]queries!$A$2:$V$697,BJ$1,FALSE)</f>
        <v>0</v>
      </c>
      <c r="BK689" s="3">
        <f>VLOOKUP($B689,[1]queries!$A$2:$V$697,BK$1,FALSE)</f>
        <v>0</v>
      </c>
      <c r="BL689" s="3">
        <f>VLOOKUP($B689,[1]queries!$A$2:$V$697,BL$1,FALSE)</f>
        <v>0</v>
      </c>
      <c r="BM689" s="3">
        <f>VLOOKUP($B689,[1]queries!$A$2:$V$697,BM$1,FALSE)</f>
        <v>0</v>
      </c>
      <c r="BN689" s="3">
        <f>VLOOKUP($B689,[1]queries!$A$2:$V$697,BN$1,FALSE)</f>
        <v>0</v>
      </c>
      <c r="BO689" s="3">
        <f>VLOOKUP($B689,[1]queries!$A$2:$V$697,BO$1,FALSE)</f>
        <v>0</v>
      </c>
      <c r="BP689" s="3">
        <f>VLOOKUP($B689,[1]queries!$A$2:$V$697,BP$1,FALSE)</f>
        <v>0</v>
      </c>
      <c r="BQ689" s="3">
        <f>VLOOKUP($B689,[1]queries!$A$2:$V$697,BQ$1,FALSE)</f>
        <v>5</v>
      </c>
      <c r="BR689" s="3">
        <f>VLOOKUP($B689,[1]queries!$A$2:$V$697,BR$1,FALSE)</f>
        <v>2</v>
      </c>
    </row>
    <row r="690" spans="1:70" x14ac:dyDescent="0.2">
      <c r="A690" s="1">
        <v>689</v>
      </c>
      <c r="B690" t="s">
        <v>742</v>
      </c>
      <c r="C690">
        <v>0.61099999999999999</v>
      </c>
      <c r="D690">
        <v>0.77800000000000002</v>
      </c>
      <c r="E690">
        <v>0.5</v>
      </c>
      <c r="F690">
        <v>0.68200000000000005</v>
      </c>
      <c r="G690">
        <v>0.55000000000000004</v>
      </c>
      <c r="H690">
        <v>0.72699999999999998</v>
      </c>
      <c r="I690">
        <v>0.66700000000000004</v>
      </c>
      <c r="J690">
        <v>0</v>
      </c>
      <c r="K690">
        <v>0</v>
      </c>
      <c r="L690">
        <v>0</v>
      </c>
      <c r="M690">
        <v>2</v>
      </c>
      <c r="N690">
        <v>646</v>
      </c>
      <c r="O690">
        <v>463</v>
      </c>
      <c r="P690">
        <v>1109</v>
      </c>
      <c r="Q690">
        <v>22557</v>
      </c>
      <c r="R690">
        <v>0.69599999999999995</v>
      </c>
      <c r="S690">
        <v>0.91300000000000003</v>
      </c>
      <c r="T690">
        <v>0.72699999999999998</v>
      </c>
      <c r="U690">
        <v>0.95499999999999996</v>
      </c>
      <c r="V690">
        <v>0.71099999999999997</v>
      </c>
      <c r="W690">
        <v>0.93300000000000005</v>
      </c>
      <c r="X690">
        <v>1</v>
      </c>
      <c r="Y690">
        <v>0</v>
      </c>
      <c r="Z690">
        <v>0</v>
      </c>
      <c r="AA690">
        <v>0.66700000000000004</v>
      </c>
      <c r="AB690">
        <v>2</v>
      </c>
      <c r="AC690">
        <v>819</v>
      </c>
      <c r="AD690">
        <v>897</v>
      </c>
      <c r="AE690">
        <v>1716</v>
      </c>
      <c r="AF690">
        <v>24037</v>
      </c>
      <c r="AG690">
        <v>0.86699999999999999</v>
      </c>
      <c r="AH690">
        <v>0.93300000000000005</v>
      </c>
      <c r="AI690">
        <v>0.59099999999999997</v>
      </c>
      <c r="AJ690">
        <v>0.77300000000000002</v>
      </c>
      <c r="AK690">
        <v>0.70299999999999996</v>
      </c>
      <c r="AL690">
        <v>0.84499999999999997</v>
      </c>
      <c r="AM690">
        <v>0.66700000000000004</v>
      </c>
      <c r="AN690">
        <v>0</v>
      </c>
      <c r="AO690">
        <v>0</v>
      </c>
      <c r="AP690">
        <v>0</v>
      </c>
      <c r="AQ690">
        <v>2</v>
      </c>
      <c r="AR690">
        <v>670</v>
      </c>
      <c r="AS690">
        <v>244</v>
      </c>
      <c r="AT690">
        <v>914</v>
      </c>
      <c r="AU690">
        <v>17117</v>
      </c>
      <c r="AV690">
        <f t="shared" si="31"/>
        <v>0.46466666666666673</v>
      </c>
      <c r="AW690">
        <f t="shared" si="32"/>
        <v>0.8666666666666667</v>
      </c>
      <c r="AX690">
        <f t="shared" si="33"/>
        <v>0.504</v>
      </c>
      <c r="AY690" s="3" t="str">
        <f>VLOOKUP($B690,[1]queries!$A$2:$V$697,AY$1,FALSE)</f>
        <v>movies</v>
      </c>
      <c r="AZ690" s="3" t="str">
        <f>VLOOKUP($B690,[1]queries!$A$2:$V$697,AZ$1,FALSE)</f>
        <v>SELECT m.originaltitle, m.startyear, m.genres, m.birthyear, m.deathyear, m.runtimeminutes FROM target.movie m WHERE m.director = 'Steven Spielberg' AND m.startyear &gt; 1990 AND m.startyear &lt; 2000</v>
      </c>
      <c r="BA690" s="3" t="str">
        <f>VLOOKUP($B690,[1]queries!$A$2:$V$697,BA$1,FALSE)</f>
        <v>List the title, year, genres, birthyear, deathyear and runtimeminutes of the movies directed by Steven Spielberg between the 1990 and the 2000</v>
      </c>
      <c r="BB690" s="3">
        <f>VLOOKUP($B690,[1]queries!$A$2:$V$697,BB$1,FALSE)</f>
        <v>6</v>
      </c>
      <c r="BC690" s="3">
        <f>VLOOKUP($B690,[1]queries!$A$2:$V$697,BC$1,FALSE)</f>
        <v>6</v>
      </c>
      <c r="BD690" s="3">
        <f>VLOOKUP($B690,[1]queries!$A$2:$V$697,BD$1,FALSE)</f>
        <v>4</v>
      </c>
      <c r="BE690" s="3">
        <f>VLOOKUP($B690,[1]queries!$A$2:$V$697,BE$1,FALSE)</f>
        <v>2</v>
      </c>
      <c r="BF690" s="3">
        <f>VLOOKUP($B690,[1]queries!$A$2:$V$697,BF$1,FALSE)</f>
        <v>1</v>
      </c>
      <c r="BG690" s="3">
        <f>VLOOKUP($B690,[1]queries!$A$2:$V$697,BG$1,FALSE)</f>
        <v>2</v>
      </c>
      <c r="BH690" s="3">
        <f>VLOOKUP($B690,[1]queries!$A$2:$V$697,BH$1,FALSE)</f>
        <v>1</v>
      </c>
      <c r="BI690" s="3">
        <f>VLOOKUP($B690,[1]queries!$A$2:$V$697,BI$1,FALSE)</f>
        <v>0</v>
      </c>
      <c r="BJ690" s="3">
        <f>VLOOKUP($B690,[1]queries!$A$2:$V$697,BJ$1,FALSE)</f>
        <v>0</v>
      </c>
      <c r="BK690" s="3">
        <f>VLOOKUP($B690,[1]queries!$A$2:$V$697,BK$1,FALSE)</f>
        <v>0</v>
      </c>
      <c r="BL690" s="3">
        <f>VLOOKUP($B690,[1]queries!$A$2:$V$697,BL$1,FALSE)</f>
        <v>0</v>
      </c>
      <c r="BM690" s="3">
        <f>VLOOKUP($B690,[1]queries!$A$2:$V$697,BM$1,FALSE)</f>
        <v>0</v>
      </c>
      <c r="BN690" s="3">
        <f>VLOOKUP($B690,[1]queries!$A$2:$V$697,BN$1,FALSE)</f>
        <v>0</v>
      </c>
      <c r="BO690" s="3">
        <f>VLOOKUP($B690,[1]queries!$A$2:$V$697,BO$1,FALSE)</f>
        <v>0</v>
      </c>
      <c r="BP690" s="3">
        <f>VLOOKUP($B690,[1]queries!$A$2:$V$697,BP$1,FALSE)</f>
        <v>0</v>
      </c>
      <c r="BQ690" s="3">
        <f>VLOOKUP($B690,[1]queries!$A$2:$V$697,BQ$1,FALSE)</f>
        <v>6</v>
      </c>
      <c r="BR690" s="3">
        <f>VLOOKUP($B690,[1]queries!$A$2:$V$697,BR$1,FALSE)</f>
        <v>3</v>
      </c>
    </row>
    <row r="691" spans="1:70" x14ac:dyDescent="0.2">
      <c r="A691" s="1">
        <v>690</v>
      </c>
      <c r="B691" t="s">
        <v>743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2</v>
      </c>
      <c r="N691">
        <v>292</v>
      </c>
      <c r="O691">
        <v>73</v>
      </c>
      <c r="P691">
        <v>365</v>
      </c>
      <c r="Q691">
        <v>17807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367</v>
      </c>
      <c r="AD691">
        <v>63</v>
      </c>
      <c r="AE691">
        <v>430</v>
      </c>
      <c r="AF691">
        <v>16728</v>
      </c>
      <c r="AG691">
        <v>0.5</v>
      </c>
      <c r="AH691">
        <v>0.5</v>
      </c>
      <c r="AI691">
        <v>1</v>
      </c>
      <c r="AJ691">
        <v>1</v>
      </c>
      <c r="AK691">
        <v>0.66700000000000004</v>
      </c>
      <c r="AL691">
        <v>0.66700000000000004</v>
      </c>
      <c r="AM691">
        <v>0.5</v>
      </c>
      <c r="AN691">
        <v>1</v>
      </c>
      <c r="AO691">
        <v>1</v>
      </c>
      <c r="AP691">
        <v>0</v>
      </c>
      <c r="AQ691">
        <v>3</v>
      </c>
      <c r="AR691">
        <v>625</v>
      </c>
      <c r="AS691">
        <v>79</v>
      </c>
      <c r="AT691">
        <v>704</v>
      </c>
      <c r="AU691">
        <v>22571</v>
      </c>
      <c r="AV691">
        <f t="shared" si="31"/>
        <v>1</v>
      </c>
      <c r="AW691">
        <f t="shared" si="32"/>
        <v>0.33333333333333331</v>
      </c>
      <c r="AX691">
        <f t="shared" si="33"/>
        <v>0.38900000000000001</v>
      </c>
      <c r="AY691" s="3" t="str">
        <f>VLOOKUP($B691,[1]queries!$A$2:$V$697,AY$1,FALSE)</f>
        <v>spider_geo</v>
      </c>
      <c r="AZ691" s="3" t="str">
        <f>VLOOKUP($B691,[1]queries!$A$2:$V$697,AZ$1,FALSE)</f>
        <v>SELECT count(capital) as capital FROM usa_state WHERE state_name = 'rhode island'</v>
      </c>
      <c r="BA691" s="3" t="str">
        <f>VLOOKUP($B691,[1]queries!$A$2:$V$697,BA$1,FALSE)</f>
        <v>how many capitals does rhode island have</v>
      </c>
      <c r="BB691" s="3">
        <f>VLOOKUP($B691,[1]queries!$A$2:$V$697,BB$1,FALSE)</f>
        <v>1</v>
      </c>
      <c r="BC691" s="3">
        <f>VLOOKUP($B691,[1]queries!$A$2:$V$697,BC$1,FALSE)</f>
        <v>1</v>
      </c>
      <c r="BD691" s="3">
        <f>VLOOKUP($B691,[1]queries!$A$2:$V$697,BD$1,FALSE)</f>
        <v>1</v>
      </c>
      <c r="BE691" s="3">
        <f>VLOOKUP($B691,[1]queries!$A$2:$V$697,BE$1,FALSE)</f>
        <v>0</v>
      </c>
      <c r="BF691" s="3">
        <f>VLOOKUP($B691,[1]queries!$A$2:$V$697,BF$1,FALSE)</f>
        <v>1</v>
      </c>
      <c r="BG691" s="3">
        <f>VLOOKUP($B691,[1]queries!$A$2:$V$697,BG$1,FALSE)</f>
        <v>0</v>
      </c>
      <c r="BH691" s="3">
        <f>VLOOKUP($B691,[1]queries!$A$2:$V$697,BH$1,FALSE)</f>
        <v>1</v>
      </c>
      <c r="BI691" s="3">
        <f>VLOOKUP($B691,[1]queries!$A$2:$V$697,BI$1,FALSE)</f>
        <v>1</v>
      </c>
      <c r="BJ691" s="3">
        <f>VLOOKUP($B691,[1]queries!$A$2:$V$697,BJ$1,FALSE)</f>
        <v>0</v>
      </c>
      <c r="BK691" s="3">
        <f>VLOOKUP($B691,[1]queries!$A$2:$V$697,BK$1,FALSE)</f>
        <v>0</v>
      </c>
      <c r="BL691" s="3">
        <f>VLOOKUP($B691,[1]queries!$A$2:$V$697,BL$1,FALSE)</f>
        <v>0</v>
      </c>
      <c r="BM691" s="3">
        <f>VLOOKUP($B691,[1]queries!$A$2:$V$697,BM$1,FALSE)</f>
        <v>0</v>
      </c>
      <c r="BN691" s="3">
        <f>VLOOKUP($B691,[1]queries!$A$2:$V$697,BN$1,FALSE)</f>
        <v>0</v>
      </c>
      <c r="BO691" s="3">
        <f>VLOOKUP($B691,[1]queries!$A$2:$V$697,BO$1,FALSE)</f>
        <v>0</v>
      </c>
      <c r="BP691" s="3">
        <f>VLOOKUP($B691,[1]queries!$A$2:$V$697,BP$1,FALSE)</f>
        <v>0</v>
      </c>
      <c r="BQ691" s="3" t="str">
        <f>VLOOKUP($B691,[1]queries!$A$2:$V$697,BQ$1,FALSE)</f>
        <v/>
      </c>
      <c r="BR691" s="3" t="str">
        <f>VLOOKUP($B691,[1]queries!$A$2:$V$697,BR$1,FALSE)</f>
        <v/>
      </c>
    </row>
    <row r="692" spans="1:70" x14ac:dyDescent="0.2">
      <c r="A692" s="1">
        <v>691</v>
      </c>
      <c r="B692" t="s">
        <v>744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2</v>
      </c>
      <c r="N692">
        <v>323</v>
      </c>
      <c r="O692">
        <v>51</v>
      </c>
      <c r="P692">
        <v>374</v>
      </c>
      <c r="Q692">
        <v>15527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2</v>
      </c>
      <c r="AC692">
        <v>302</v>
      </c>
      <c r="AD692">
        <v>42</v>
      </c>
      <c r="AE692">
        <v>344</v>
      </c>
      <c r="AF692">
        <v>19917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2</v>
      </c>
      <c r="AR692">
        <v>317</v>
      </c>
      <c r="AS692">
        <v>75</v>
      </c>
      <c r="AT692">
        <v>392</v>
      </c>
      <c r="AU692">
        <v>17655</v>
      </c>
      <c r="AV692">
        <f t="shared" si="31"/>
        <v>0.66666666666666663</v>
      </c>
      <c r="AW692">
        <f t="shared" si="32"/>
        <v>0.66666666666666663</v>
      </c>
      <c r="AX692">
        <f t="shared" si="33"/>
        <v>0.66666666666666663</v>
      </c>
      <c r="AY692" s="3" t="str">
        <f>VLOOKUP($B692,[1]queries!$A$2:$V$697,AY$1,FALSE)</f>
        <v>spider_geo</v>
      </c>
      <c r="AZ692" s="3" t="str">
        <f>VLOOKUP($B692,[1]queries!$A$2:$V$697,AZ$1,FALSE)</f>
        <v>SELECT population FROM usa_city WHERE city_name = 'tempe'</v>
      </c>
      <c r="BA692" s="3" t="str">
        <f>VLOOKUP($B692,[1]queries!$A$2:$V$697,BA$1,FALSE)</f>
        <v>how many people live in tempe</v>
      </c>
      <c r="BB692" s="3">
        <f>VLOOKUP($B692,[1]queries!$A$2:$V$697,BB$1,FALSE)</f>
        <v>1</v>
      </c>
      <c r="BC692" s="3">
        <f>VLOOKUP($B692,[1]queries!$A$2:$V$697,BC$1,FALSE)</f>
        <v>1</v>
      </c>
      <c r="BD692" s="3">
        <f>VLOOKUP($B692,[1]queries!$A$2:$V$697,BD$1,FALSE)</f>
        <v>1</v>
      </c>
      <c r="BE692" s="3">
        <f>VLOOKUP($B692,[1]queries!$A$2:$V$697,BE$1,FALSE)</f>
        <v>0</v>
      </c>
      <c r="BF692" s="3">
        <f>VLOOKUP($B692,[1]queries!$A$2:$V$697,BF$1,FALSE)</f>
        <v>1</v>
      </c>
      <c r="BG692" s="3">
        <f>VLOOKUP($B692,[1]queries!$A$2:$V$697,BG$1,FALSE)</f>
        <v>0</v>
      </c>
      <c r="BH692" s="3">
        <f>VLOOKUP($B692,[1]queries!$A$2:$V$697,BH$1,FALSE)</f>
        <v>1</v>
      </c>
      <c r="BI692" s="3">
        <f>VLOOKUP($B692,[1]queries!$A$2:$V$697,BI$1,FALSE)</f>
        <v>0</v>
      </c>
      <c r="BJ692" s="3">
        <f>VLOOKUP($B692,[1]queries!$A$2:$V$697,BJ$1,FALSE)</f>
        <v>0</v>
      </c>
      <c r="BK692" s="3">
        <f>VLOOKUP($B692,[1]queries!$A$2:$V$697,BK$1,FALSE)</f>
        <v>0</v>
      </c>
      <c r="BL692" s="3">
        <f>VLOOKUP($B692,[1]queries!$A$2:$V$697,BL$1,FALSE)</f>
        <v>0</v>
      </c>
      <c r="BM692" s="3">
        <f>VLOOKUP($B692,[1]queries!$A$2:$V$697,BM$1,FALSE)</f>
        <v>0</v>
      </c>
      <c r="BN692" s="3">
        <f>VLOOKUP($B692,[1]queries!$A$2:$V$697,BN$1,FALSE)</f>
        <v>0</v>
      </c>
      <c r="BO692" s="3">
        <f>VLOOKUP($B692,[1]queries!$A$2:$V$697,BO$1,FALSE)</f>
        <v>0</v>
      </c>
      <c r="BP692" s="3">
        <f>VLOOKUP($B692,[1]queries!$A$2:$V$697,BP$1,FALSE)</f>
        <v>0</v>
      </c>
      <c r="BQ692" s="3" t="str">
        <f>VLOOKUP($B692,[1]queries!$A$2:$V$697,BQ$1,FALSE)</f>
        <v/>
      </c>
      <c r="BR692" s="3" t="str">
        <f>VLOOKUP($B692,[1]queries!$A$2:$V$697,BR$1,FALSE)</f>
        <v/>
      </c>
    </row>
    <row r="693" spans="1:70" x14ac:dyDescent="0.2">
      <c r="A693" s="1">
        <v>692</v>
      </c>
      <c r="B693" t="s">
        <v>745</v>
      </c>
      <c r="C693">
        <v>0.96299999999999997</v>
      </c>
      <c r="D693">
        <v>1</v>
      </c>
      <c r="E693">
        <v>0.83899999999999997</v>
      </c>
      <c r="F693">
        <v>0.93500000000000005</v>
      </c>
      <c r="G693">
        <v>0.89700000000000002</v>
      </c>
      <c r="H693">
        <v>0.96699999999999997</v>
      </c>
      <c r="I693">
        <v>0.93100000000000005</v>
      </c>
      <c r="J693">
        <v>0</v>
      </c>
      <c r="K693">
        <v>0</v>
      </c>
      <c r="L693">
        <v>0.89700000000000002</v>
      </c>
      <c r="M693">
        <v>2</v>
      </c>
      <c r="N693">
        <v>944</v>
      </c>
      <c r="O693">
        <v>1063</v>
      </c>
      <c r="P693">
        <v>2007</v>
      </c>
      <c r="Q693">
        <v>23563</v>
      </c>
      <c r="R693">
        <v>1</v>
      </c>
      <c r="S693">
        <v>1</v>
      </c>
      <c r="T693">
        <v>0.83899999999999997</v>
      </c>
      <c r="U693">
        <v>0.93500000000000005</v>
      </c>
      <c r="V693">
        <v>0.91200000000000003</v>
      </c>
      <c r="W693">
        <v>0.96699999999999997</v>
      </c>
      <c r="X693">
        <v>0.90600000000000003</v>
      </c>
      <c r="Y693">
        <v>0</v>
      </c>
      <c r="Z693">
        <v>0</v>
      </c>
      <c r="AA693">
        <v>0.89700000000000002</v>
      </c>
      <c r="AB693">
        <v>2</v>
      </c>
      <c r="AC693">
        <v>2194</v>
      </c>
      <c r="AD693">
        <v>2637</v>
      </c>
      <c r="AE693">
        <v>4831</v>
      </c>
      <c r="AF693">
        <v>31180</v>
      </c>
      <c r="AG693">
        <v>0.92900000000000005</v>
      </c>
      <c r="AH693">
        <v>1</v>
      </c>
      <c r="AI693">
        <v>0.83899999999999997</v>
      </c>
      <c r="AJ693">
        <v>0.93500000000000005</v>
      </c>
      <c r="AK693">
        <v>0.88100000000000001</v>
      </c>
      <c r="AL693">
        <v>0.96699999999999997</v>
      </c>
      <c r="AM693">
        <v>0.96599999999999997</v>
      </c>
      <c r="AN693">
        <v>0</v>
      </c>
      <c r="AO693">
        <v>0</v>
      </c>
      <c r="AP693">
        <v>0.89700000000000002</v>
      </c>
      <c r="AQ693">
        <v>2</v>
      </c>
      <c r="AR693">
        <v>775</v>
      </c>
      <c r="AS693">
        <v>597</v>
      </c>
      <c r="AT693">
        <v>1372</v>
      </c>
      <c r="AU693">
        <v>18049</v>
      </c>
      <c r="AV693">
        <f t="shared" si="31"/>
        <v>0.93166666666666664</v>
      </c>
      <c r="AW693">
        <f t="shared" si="32"/>
        <v>0.92333333333333334</v>
      </c>
      <c r="AX693">
        <f t="shared" si="33"/>
        <v>0.94333333333333336</v>
      </c>
      <c r="AY693" s="3" t="str">
        <f>VLOOKUP($B693,[1]queries!$A$2:$V$697,AY$1,FALSE)</f>
        <v>movies</v>
      </c>
      <c r="AZ693" s="3" t="str">
        <f>VLOOKUP($B693,[1]queries!$A$2:$V$697,AZ$1,FALSE)</f>
        <v>SELECT m.startyear, count(*) as numMovies FROM target.movie m WHERE m.director = 'Steven Spielberg' AND m.startyear is not null group by m.startyear</v>
      </c>
      <c r="BA693" s="3" t="str">
        <f>VLOOKUP($B693,[1]queries!$A$2:$V$697,BA$1,FALSE)</f>
        <v>List the year and the number of produced movies in that year directed by Steven Spielberg.</v>
      </c>
      <c r="BB693" s="3">
        <f>VLOOKUP($B693,[1]queries!$A$2:$V$697,BB$1,FALSE)</f>
        <v>29</v>
      </c>
      <c r="BC693" s="3">
        <f>VLOOKUP($B693,[1]queries!$A$2:$V$697,BC$1,FALSE)</f>
        <v>2</v>
      </c>
      <c r="BD693" s="3">
        <f>VLOOKUP($B693,[1]queries!$A$2:$V$697,BD$1,FALSE)</f>
        <v>2</v>
      </c>
      <c r="BE693" s="3">
        <f>VLOOKUP($B693,[1]queries!$A$2:$V$697,BE$1,FALSE)</f>
        <v>0</v>
      </c>
      <c r="BF693" s="3">
        <f>VLOOKUP($B693,[1]queries!$A$2:$V$697,BF$1,FALSE)</f>
        <v>1</v>
      </c>
      <c r="BG693" s="3">
        <f>VLOOKUP($B693,[1]queries!$A$2:$V$697,BG$1,FALSE)</f>
        <v>0</v>
      </c>
      <c r="BH693" s="3">
        <f>VLOOKUP($B693,[1]queries!$A$2:$V$697,BH$1,FALSE)</f>
        <v>2</v>
      </c>
      <c r="BI693" s="3">
        <f>VLOOKUP($B693,[1]queries!$A$2:$V$697,BI$1,FALSE)</f>
        <v>1</v>
      </c>
      <c r="BJ693" s="3">
        <f>VLOOKUP($B693,[1]queries!$A$2:$V$697,BJ$1,FALSE)</f>
        <v>0</v>
      </c>
      <c r="BK693" s="3">
        <f>VLOOKUP($B693,[1]queries!$A$2:$V$697,BK$1,FALSE)</f>
        <v>0</v>
      </c>
      <c r="BL693" s="3">
        <f>VLOOKUP($B693,[1]queries!$A$2:$V$697,BL$1,FALSE)</f>
        <v>1</v>
      </c>
      <c r="BM693" s="3">
        <f>VLOOKUP($B693,[1]queries!$A$2:$V$697,BM$1,FALSE)</f>
        <v>0</v>
      </c>
      <c r="BN693" s="3">
        <f>VLOOKUP($B693,[1]queries!$A$2:$V$697,BN$1,FALSE)</f>
        <v>0</v>
      </c>
      <c r="BO693" s="3">
        <f>VLOOKUP($B693,[1]queries!$A$2:$V$697,BO$1,FALSE)</f>
        <v>0</v>
      </c>
      <c r="BP693" s="3">
        <f>VLOOKUP($B693,[1]queries!$A$2:$V$697,BP$1,FALSE)</f>
        <v>0</v>
      </c>
      <c r="BQ693" s="3" t="str">
        <f>VLOOKUP($B693,[1]queries!$A$2:$V$697,BQ$1,FALSE)</f>
        <v/>
      </c>
      <c r="BR693" s="3" t="str">
        <f>VLOOKUP($B693,[1]queries!$A$2:$V$697,BR$1,FALSE)</f>
        <v/>
      </c>
    </row>
    <row r="694" spans="1:70" x14ac:dyDescent="0.2">
      <c r="A694" s="1">
        <v>693</v>
      </c>
      <c r="B694" t="s">
        <v>746</v>
      </c>
      <c r="C694">
        <v>0.5</v>
      </c>
      <c r="D694">
        <v>1</v>
      </c>
      <c r="E694">
        <v>0.5</v>
      </c>
      <c r="F694">
        <v>1</v>
      </c>
      <c r="G694">
        <v>0.5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3</v>
      </c>
      <c r="N694">
        <v>1449</v>
      </c>
      <c r="O694">
        <v>860</v>
      </c>
      <c r="P694">
        <v>2309</v>
      </c>
      <c r="Q694">
        <v>27930</v>
      </c>
      <c r="R694">
        <v>6.2E-2</v>
      </c>
      <c r="S694">
        <v>1</v>
      </c>
      <c r="T694">
        <v>0.5</v>
      </c>
      <c r="U694">
        <v>0.5</v>
      </c>
      <c r="V694">
        <v>0.111</v>
      </c>
      <c r="W694">
        <v>0.66700000000000004</v>
      </c>
      <c r="X694">
        <v>5.6000000000000001E-2</v>
      </c>
      <c r="Y694">
        <v>0</v>
      </c>
      <c r="Z694">
        <v>0</v>
      </c>
      <c r="AA694">
        <v>0</v>
      </c>
      <c r="AB694">
        <v>2</v>
      </c>
      <c r="AC694">
        <v>1479</v>
      </c>
      <c r="AD694">
        <v>1364</v>
      </c>
      <c r="AE694">
        <v>2843</v>
      </c>
      <c r="AF694">
        <v>21762</v>
      </c>
      <c r="AG694">
        <v>0.16700000000000001</v>
      </c>
      <c r="AH694">
        <v>0.83299999999999996</v>
      </c>
      <c r="AI694">
        <v>0.5</v>
      </c>
      <c r="AJ694">
        <v>0.5</v>
      </c>
      <c r="AK694">
        <v>0.25</v>
      </c>
      <c r="AL694">
        <v>0.625</v>
      </c>
      <c r="AM694">
        <v>0.2</v>
      </c>
      <c r="AN694">
        <v>0</v>
      </c>
      <c r="AO694">
        <v>0</v>
      </c>
      <c r="AP694">
        <v>0</v>
      </c>
      <c r="AQ694">
        <v>3</v>
      </c>
      <c r="AR694">
        <v>814</v>
      </c>
      <c r="AS694">
        <v>132</v>
      </c>
      <c r="AT694">
        <v>946</v>
      </c>
      <c r="AU694">
        <v>24874</v>
      </c>
      <c r="AV694">
        <f t="shared" si="31"/>
        <v>1</v>
      </c>
      <c r="AW694">
        <f t="shared" si="32"/>
        <v>0.24100000000000002</v>
      </c>
      <c r="AX694">
        <f t="shared" si="33"/>
        <v>0.27499999999999997</v>
      </c>
      <c r="AY694" s="3" t="str">
        <f>VLOOKUP($B694,[1]queries!$A$2:$V$697,AY$1,FALSE)</f>
        <v>movies</v>
      </c>
      <c r="AZ694" s="3" t="str">
        <f>VLOOKUP($B694,[1]queries!$A$2:$V$697,AZ$1,FALSE)</f>
        <v>SELECT m.startyear, count(*) as count FROM target.movie m WHERE m.director = 'Tim Burton' group by m.startyear order by count desc limit 1</v>
      </c>
      <c r="BA694" s="3" t="str">
        <f>VLOOKUP($B694,[1]queries!$A$2:$V$697,BA$1,FALSE)</f>
        <v>Return the most prolific year of Tim Burton</v>
      </c>
      <c r="BB694" s="3">
        <f>VLOOKUP($B694,[1]queries!$A$2:$V$697,BB$1,FALSE)</f>
        <v>1</v>
      </c>
      <c r="BC694" s="3">
        <f>VLOOKUP($B694,[1]queries!$A$2:$V$697,BC$1,FALSE)</f>
        <v>2</v>
      </c>
      <c r="BD694" s="3">
        <f>VLOOKUP($B694,[1]queries!$A$2:$V$697,BD$1,FALSE)</f>
        <v>2</v>
      </c>
      <c r="BE694" s="3">
        <f>VLOOKUP($B694,[1]queries!$A$2:$V$697,BE$1,FALSE)</f>
        <v>0</v>
      </c>
      <c r="BF694" s="3">
        <f>VLOOKUP($B694,[1]queries!$A$2:$V$697,BF$1,FALSE)</f>
        <v>1</v>
      </c>
      <c r="BG694" s="3">
        <f>VLOOKUP($B694,[1]queries!$A$2:$V$697,BG$1,FALSE)</f>
        <v>0</v>
      </c>
      <c r="BH694" s="3">
        <f>VLOOKUP($B694,[1]queries!$A$2:$V$697,BH$1,FALSE)</f>
        <v>1</v>
      </c>
      <c r="BI694" s="3">
        <f>VLOOKUP($B694,[1]queries!$A$2:$V$697,BI$1,FALSE)</f>
        <v>1</v>
      </c>
      <c r="BJ694" s="3">
        <f>VLOOKUP($B694,[1]queries!$A$2:$V$697,BJ$1,FALSE)</f>
        <v>0</v>
      </c>
      <c r="BK694" s="3">
        <f>VLOOKUP($B694,[1]queries!$A$2:$V$697,BK$1,FALSE)</f>
        <v>0</v>
      </c>
      <c r="BL694" s="3">
        <f>VLOOKUP($B694,[1]queries!$A$2:$V$697,BL$1,FALSE)</f>
        <v>1</v>
      </c>
      <c r="BM694" s="3">
        <f>VLOOKUP($B694,[1]queries!$A$2:$V$697,BM$1,FALSE)</f>
        <v>1</v>
      </c>
      <c r="BN694" s="3">
        <f>VLOOKUP($B694,[1]queries!$A$2:$V$697,BN$1,FALSE)</f>
        <v>1</v>
      </c>
      <c r="BO694" s="3">
        <f>VLOOKUP($B694,[1]queries!$A$2:$V$697,BO$1,FALSE)</f>
        <v>0</v>
      </c>
      <c r="BP694" s="3">
        <f>VLOOKUP($B694,[1]queries!$A$2:$V$697,BP$1,FALSE)</f>
        <v>0</v>
      </c>
      <c r="BQ694" s="3" t="str">
        <f>VLOOKUP($B694,[1]queries!$A$2:$V$697,BQ$1,FALSE)</f>
        <v/>
      </c>
      <c r="BR694" s="3" t="str">
        <f>VLOOKUP($B694,[1]queries!$A$2:$V$697,BR$1,FALSE)</f>
        <v/>
      </c>
    </row>
    <row r="695" spans="1:70" x14ac:dyDescent="0.2">
      <c r="A695" s="1">
        <v>694</v>
      </c>
      <c r="B695" t="s">
        <v>747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2</v>
      </c>
      <c r="N695">
        <v>306</v>
      </c>
      <c r="O695">
        <v>42</v>
      </c>
      <c r="P695">
        <v>348</v>
      </c>
      <c r="Q695">
        <v>13436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2</v>
      </c>
      <c r="AC695">
        <v>336</v>
      </c>
      <c r="AD695">
        <v>87</v>
      </c>
      <c r="AE695">
        <v>423</v>
      </c>
      <c r="AF695">
        <v>15703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0.5</v>
      </c>
      <c r="AN695">
        <v>0</v>
      </c>
      <c r="AO695">
        <v>0</v>
      </c>
      <c r="AP695">
        <v>0</v>
      </c>
      <c r="AQ695">
        <v>3</v>
      </c>
      <c r="AR695">
        <v>665</v>
      </c>
      <c r="AS695">
        <v>115</v>
      </c>
      <c r="AT695">
        <v>780</v>
      </c>
      <c r="AU695">
        <v>23998</v>
      </c>
      <c r="AV695">
        <f t="shared" si="31"/>
        <v>0.66666666666666663</v>
      </c>
      <c r="AW695">
        <f t="shared" si="32"/>
        <v>0.66666666666666663</v>
      </c>
      <c r="AX695">
        <f t="shared" si="33"/>
        <v>0.5</v>
      </c>
      <c r="AY695" s="3" t="str">
        <f>VLOOKUP($B695,[1]queries!$A$2:$V$697,AY$1,FALSE)</f>
        <v>spider_geo</v>
      </c>
      <c r="AZ695" s="3" t="str">
        <f>VLOOKUP($B695,[1]queries!$A$2:$V$697,AZ$1,FALSE)</f>
        <v>SELECT DISTINCT r.length_in_km FROM usa_river r WHERE r.river_name = 'rio grande'</v>
      </c>
      <c r="BA695" s="3" t="str">
        <f>VLOOKUP($B695,[1]queries!$A$2:$V$697,BA$1,FALSE)</f>
        <v>how long is the rio grande river</v>
      </c>
      <c r="BB695" s="3">
        <f>VLOOKUP($B695,[1]queries!$A$2:$V$697,BB$1,FALSE)</f>
        <v>1</v>
      </c>
      <c r="BC695" s="3">
        <f>VLOOKUP($B695,[1]queries!$A$2:$V$697,BC$1,FALSE)</f>
        <v>1</v>
      </c>
      <c r="BD695" s="3">
        <f>VLOOKUP($B695,[1]queries!$A$2:$V$697,BD$1,FALSE)</f>
        <v>1</v>
      </c>
      <c r="BE695" s="3">
        <f>VLOOKUP($B695,[1]queries!$A$2:$V$697,BE$1,FALSE)</f>
        <v>0</v>
      </c>
      <c r="BF695" s="3">
        <f>VLOOKUP($B695,[1]queries!$A$2:$V$697,BF$1,FALSE)</f>
        <v>1</v>
      </c>
      <c r="BG695" s="3">
        <f>VLOOKUP($B695,[1]queries!$A$2:$V$697,BG$1,FALSE)</f>
        <v>0</v>
      </c>
      <c r="BH695" s="3">
        <f>VLOOKUP($B695,[1]queries!$A$2:$V$697,BH$1,FALSE)</f>
        <v>1</v>
      </c>
      <c r="BI695" s="3">
        <f>VLOOKUP($B695,[1]queries!$A$2:$V$697,BI$1,FALSE)</f>
        <v>0</v>
      </c>
      <c r="BJ695" s="3">
        <f>VLOOKUP($B695,[1]queries!$A$2:$V$697,BJ$1,FALSE)</f>
        <v>0</v>
      </c>
      <c r="BK695" s="3">
        <f>VLOOKUP($B695,[1]queries!$A$2:$V$697,BK$1,FALSE)</f>
        <v>1</v>
      </c>
      <c r="BL695" s="3">
        <f>VLOOKUP($B695,[1]queries!$A$2:$V$697,BL$1,FALSE)</f>
        <v>0</v>
      </c>
      <c r="BM695" s="3">
        <f>VLOOKUP($B695,[1]queries!$A$2:$V$697,BM$1,FALSE)</f>
        <v>0</v>
      </c>
      <c r="BN695" s="3">
        <f>VLOOKUP($B695,[1]queries!$A$2:$V$697,BN$1,FALSE)</f>
        <v>0</v>
      </c>
      <c r="BO695" s="3">
        <f>VLOOKUP($B695,[1]queries!$A$2:$V$697,BO$1,FALSE)</f>
        <v>0</v>
      </c>
      <c r="BP695" s="3">
        <f>VLOOKUP($B695,[1]queries!$A$2:$V$697,BP$1,FALSE)</f>
        <v>0</v>
      </c>
      <c r="BQ695" s="3" t="str">
        <f>VLOOKUP($B695,[1]queries!$A$2:$V$697,BQ$1,FALSE)</f>
        <v/>
      </c>
      <c r="BR695" s="3" t="str">
        <f>VLOOKUP($B695,[1]queries!$A$2:$V$697,BR$1,FALSE)</f>
        <v/>
      </c>
    </row>
    <row r="696" spans="1:70" x14ac:dyDescent="0.2">
      <c r="A696" s="1">
        <v>695</v>
      </c>
      <c r="B696" t="s">
        <v>748</v>
      </c>
      <c r="C696">
        <v>0.17</v>
      </c>
      <c r="D696">
        <v>0.17</v>
      </c>
      <c r="E696">
        <v>0.36399999999999999</v>
      </c>
      <c r="F696">
        <v>0.36399999999999999</v>
      </c>
      <c r="G696">
        <v>0.23200000000000001</v>
      </c>
      <c r="H696">
        <v>0.23200000000000001</v>
      </c>
      <c r="I696">
        <v>0.46800000000000003</v>
      </c>
      <c r="J696">
        <v>0.36399999999999999</v>
      </c>
      <c r="K696">
        <v>0.36399999999999999</v>
      </c>
      <c r="L696">
        <v>0.36399999999999999</v>
      </c>
      <c r="M696">
        <v>12</v>
      </c>
      <c r="N696">
        <v>17450</v>
      </c>
      <c r="O696">
        <v>4699</v>
      </c>
      <c r="P696">
        <v>22149</v>
      </c>
      <c r="Q696">
        <v>126691</v>
      </c>
      <c r="R696">
        <v>0.17899999999999999</v>
      </c>
      <c r="S696">
        <v>0.17899999999999999</v>
      </c>
      <c r="T696">
        <v>0.45500000000000002</v>
      </c>
      <c r="U696">
        <v>0.45500000000000002</v>
      </c>
      <c r="V696">
        <v>0.25600000000000001</v>
      </c>
      <c r="W696">
        <v>0.25600000000000001</v>
      </c>
      <c r="X696">
        <v>0.29699999999999999</v>
      </c>
      <c r="Y696">
        <v>0.36399999999999999</v>
      </c>
      <c r="Z696">
        <v>0.36399999999999999</v>
      </c>
      <c r="AA696">
        <v>0.45500000000000002</v>
      </c>
      <c r="AB696">
        <v>4</v>
      </c>
      <c r="AC696">
        <v>6545</v>
      </c>
      <c r="AD696">
        <v>3468</v>
      </c>
      <c r="AE696">
        <v>10013</v>
      </c>
      <c r="AF696">
        <v>54258</v>
      </c>
      <c r="AG696">
        <v>0.52400000000000002</v>
      </c>
      <c r="AH696">
        <v>0.52400000000000002</v>
      </c>
      <c r="AI696">
        <v>0.5</v>
      </c>
      <c r="AJ696">
        <v>0.5</v>
      </c>
      <c r="AK696">
        <v>0.51200000000000001</v>
      </c>
      <c r="AL696">
        <v>0.51200000000000001</v>
      </c>
      <c r="AM696">
        <v>0.84599999999999997</v>
      </c>
      <c r="AN696">
        <v>0.36399999999999999</v>
      </c>
      <c r="AO696">
        <v>0.36399999999999999</v>
      </c>
      <c r="AP696">
        <v>0.5</v>
      </c>
      <c r="AQ696">
        <v>2</v>
      </c>
      <c r="AR696">
        <v>1026</v>
      </c>
      <c r="AS696">
        <v>1654</v>
      </c>
      <c r="AT696">
        <v>2680</v>
      </c>
      <c r="AU696">
        <v>25693</v>
      </c>
      <c r="AV696">
        <f t="shared" si="31"/>
        <v>0.35466666666666669</v>
      </c>
      <c r="AW696">
        <f t="shared" si="32"/>
        <v>0.33600000000000002</v>
      </c>
      <c r="AX696">
        <f t="shared" si="33"/>
        <v>0.6193333333333334</v>
      </c>
      <c r="AY696" s="3" t="str">
        <f>VLOOKUP($B696,[1]queries!$A$2:$V$697,AY$1,FALSE)</f>
        <v>spider_geo</v>
      </c>
      <c r="AZ696" s="3" t="str">
        <f>VLOOKUP($B696,[1]queries!$A$2:$V$697,AZ$1,FALSE)</f>
        <v>SELECT DISTINCT lake_name FROM usa_lake WHERE area_squared_km &gt; 450</v>
      </c>
      <c r="BA696" s="3" t="str">
        <f>VLOOKUP($B696,[1]queries!$A$2:$V$697,BA$1,FALSE)</f>
        <v>name all the lakes of us with area grather than 450</v>
      </c>
      <c r="BB696" s="3">
        <f>VLOOKUP($B696,[1]queries!$A$2:$V$697,BB$1,FALSE)</f>
        <v>22</v>
      </c>
      <c r="BC696" s="3">
        <f>VLOOKUP($B696,[1]queries!$A$2:$V$697,BC$1,FALSE)</f>
        <v>1</v>
      </c>
      <c r="BD696" s="3">
        <f>VLOOKUP($B696,[1]queries!$A$2:$V$697,BD$1,FALSE)</f>
        <v>0</v>
      </c>
      <c r="BE696" s="3">
        <f>VLOOKUP($B696,[1]queries!$A$2:$V$697,BE$1,FALSE)</f>
        <v>1</v>
      </c>
      <c r="BF696" s="3">
        <f>VLOOKUP($B696,[1]queries!$A$2:$V$697,BF$1,FALSE)</f>
        <v>1</v>
      </c>
      <c r="BG696" s="3">
        <f>VLOOKUP($B696,[1]queries!$A$2:$V$697,BG$1,FALSE)</f>
        <v>1</v>
      </c>
      <c r="BH696" s="3">
        <f>VLOOKUP($B696,[1]queries!$A$2:$V$697,BH$1,FALSE)</f>
        <v>0</v>
      </c>
      <c r="BI696" s="3">
        <f>VLOOKUP($B696,[1]queries!$A$2:$V$697,BI$1,FALSE)</f>
        <v>0</v>
      </c>
      <c r="BJ696" s="3">
        <f>VLOOKUP($B696,[1]queries!$A$2:$V$697,BJ$1,FALSE)</f>
        <v>0</v>
      </c>
      <c r="BK696" s="3">
        <f>VLOOKUP($B696,[1]queries!$A$2:$V$697,BK$1,FALSE)</f>
        <v>1</v>
      </c>
      <c r="BL696" s="3">
        <f>VLOOKUP($B696,[1]queries!$A$2:$V$697,BL$1,FALSE)</f>
        <v>0</v>
      </c>
      <c r="BM696" s="3">
        <f>VLOOKUP($B696,[1]queries!$A$2:$V$697,BM$1,FALSE)</f>
        <v>0</v>
      </c>
      <c r="BN696" s="3">
        <f>VLOOKUP($B696,[1]queries!$A$2:$V$697,BN$1,FALSE)</f>
        <v>0</v>
      </c>
      <c r="BO696" s="3">
        <f>VLOOKUP($B696,[1]queries!$A$2:$V$697,BO$1,FALSE)</f>
        <v>0</v>
      </c>
      <c r="BP696" s="3">
        <f>VLOOKUP($B696,[1]queries!$A$2:$V$697,BP$1,FALSE)</f>
        <v>0</v>
      </c>
      <c r="BQ696" s="3" t="str">
        <f>VLOOKUP($B696,[1]queries!$A$2:$V$697,BQ$1,FALSE)</f>
        <v/>
      </c>
      <c r="BR696" s="3" t="str">
        <f>VLOOKUP($B696,[1]queries!$A$2:$V$697,BR$1,FALSE)</f>
        <v/>
      </c>
    </row>
    <row r="697" spans="1:70" x14ac:dyDescent="0.2">
      <c r="A697" s="1">
        <v>696</v>
      </c>
      <c r="B697" t="s">
        <v>749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721</v>
      </c>
      <c r="O697">
        <v>711</v>
      </c>
      <c r="P697">
        <v>1432</v>
      </c>
      <c r="Q697">
        <v>22551</v>
      </c>
      <c r="R697">
        <v>2.7E-2</v>
      </c>
      <c r="S697">
        <v>2.7E-2</v>
      </c>
      <c r="T697">
        <v>1</v>
      </c>
      <c r="U697">
        <v>1</v>
      </c>
      <c r="V697">
        <v>5.1999999999999998E-2</v>
      </c>
      <c r="W697">
        <v>5.1999999999999998E-2</v>
      </c>
      <c r="X697">
        <v>2.5999999999999999E-2</v>
      </c>
      <c r="Y697">
        <v>1</v>
      </c>
      <c r="Z697">
        <v>1</v>
      </c>
      <c r="AA697">
        <v>1</v>
      </c>
      <c r="AB697">
        <v>7</v>
      </c>
      <c r="AC697">
        <v>5192</v>
      </c>
      <c r="AD697">
        <v>4275</v>
      </c>
      <c r="AE697">
        <v>9467</v>
      </c>
      <c r="AF697">
        <v>85914</v>
      </c>
      <c r="AG697">
        <v>0.66700000000000004</v>
      </c>
      <c r="AH697">
        <v>0.66700000000000004</v>
      </c>
      <c r="AI697">
        <v>1</v>
      </c>
      <c r="AJ697">
        <v>1</v>
      </c>
      <c r="AK697">
        <v>0.8</v>
      </c>
      <c r="AL697">
        <v>0.8</v>
      </c>
      <c r="AM697">
        <v>0.66700000000000004</v>
      </c>
      <c r="AN697">
        <v>1</v>
      </c>
      <c r="AO697">
        <v>1</v>
      </c>
      <c r="AP697">
        <v>1</v>
      </c>
      <c r="AQ697">
        <v>2</v>
      </c>
      <c r="AR697">
        <v>398</v>
      </c>
      <c r="AS697">
        <v>200</v>
      </c>
      <c r="AT697">
        <v>598</v>
      </c>
      <c r="AU697">
        <v>21817</v>
      </c>
      <c r="AV697">
        <f t="shared" si="31"/>
        <v>1</v>
      </c>
      <c r="AW697">
        <f t="shared" si="32"/>
        <v>0.35933333333333334</v>
      </c>
      <c r="AX697">
        <f t="shared" si="33"/>
        <v>0.82233333333333336</v>
      </c>
      <c r="AY697" s="3" t="str">
        <f>VLOOKUP($B697,[1]queries!$A$2:$V$697,AY$1,FALSE)</f>
        <v>spider_geo</v>
      </c>
      <c r="AZ697" s="3" t="str">
        <f>VLOOKUP($B697,[1]queries!$A$2:$V$697,AZ$1,FALSE)</f>
        <v>SELECT lake_name FROM usa_lake WHERE state_name = 'california' and area_squared_km &gt; 450</v>
      </c>
      <c r="BA697" s="3" t="str">
        <f>VLOOKUP($B697,[1]queries!$A$2:$V$697,BA$1,FALSE)</f>
        <v>give me the major lakes in california</v>
      </c>
      <c r="BB697" s="3">
        <f>VLOOKUP($B697,[1]queries!$A$2:$V$697,BB$1,FALSE)</f>
        <v>2</v>
      </c>
      <c r="BC697" s="3">
        <f>VLOOKUP($B697,[1]queries!$A$2:$V$697,BC$1,FALSE)</f>
        <v>1</v>
      </c>
      <c r="BD697" s="3">
        <f>VLOOKUP($B697,[1]queries!$A$2:$V$697,BD$1,FALSE)</f>
        <v>0</v>
      </c>
      <c r="BE697" s="3">
        <f>VLOOKUP($B697,[1]queries!$A$2:$V$697,BE$1,FALSE)</f>
        <v>1</v>
      </c>
      <c r="BF697" s="3">
        <f>VLOOKUP($B697,[1]queries!$A$2:$V$697,BF$1,FALSE)</f>
        <v>1</v>
      </c>
      <c r="BG697" s="3">
        <f>VLOOKUP($B697,[1]queries!$A$2:$V$697,BG$1,FALSE)</f>
        <v>1</v>
      </c>
      <c r="BH697" s="3">
        <f>VLOOKUP($B697,[1]queries!$A$2:$V$697,BH$1,FALSE)</f>
        <v>1</v>
      </c>
      <c r="BI697" s="3">
        <f>VLOOKUP($B697,[1]queries!$A$2:$V$697,BI$1,FALSE)</f>
        <v>0</v>
      </c>
      <c r="BJ697" s="3">
        <f>VLOOKUP($B697,[1]queries!$A$2:$V$697,BJ$1,FALSE)</f>
        <v>0</v>
      </c>
      <c r="BK697" s="3">
        <f>VLOOKUP($B697,[1]queries!$A$2:$V$697,BK$1,FALSE)</f>
        <v>0</v>
      </c>
      <c r="BL697" s="3">
        <f>VLOOKUP($B697,[1]queries!$A$2:$V$697,BL$1,FALSE)</f>
        <v>0</v>
      </c>
      <c r="BM697" s="3">
        <f>VLOOKUP($B697,[1]queries!$A$2:$V$697,BM$1,FALSE)</f>
        <v>0</v>
      </c>
      <c r="BN697" s="3">
        <f>VLOOKUP($B697,[1]queries!$A$2:$V$697,BN$1,FALSE)</f>
        <v>0</v>
      </c>
      <c r="BO697" s="3">
        <f>VLOOKUP($B697,[1]queries!$A$2:$V$697,BO$1,FALSE)</f>
        <v>0</v>
      </c>
      <c r="BP697" s="3">
        <f>VLOOKUP($B697,[1]queries!$A$2:$V$697,BP$1,FALSE)</f>
        <v>0</v>
      </c>
      <c r="BQ697" s="3" t="str">
        <f>VLOOKUP($B697,[1]queries!$A$2:$V$697,BQ$1,FALSE)</f>
        <v/>
      </c>
      <c r="BR697" s="3">
        <f>VLOOKUP($B697,[1]queries!$A$2:$V$697,BR$1,FALSE)</f>
        <v>2</v>
      </c>
    </row>
    <row r="698" spans="1:70" x14ac:dyDescent="0.2">
      <c r="A698" s="1">
        <v>697</v>
      </c>
      <c r="B698" t="s">
        <v>750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3</v>
      </c>
      <c r="N698">
        <v>2937</v>
      </c>
      <c r="O698">
        <v>2413</v>
      </c>
      <c r="P698">
        <v>5350</v>
      </c>
      <c r="Q698">
        <v>44814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7.0000000000000001E-3</v>
      </c>
      <c r="Y698">
        <v>0</v>
      </c>
      <c r="Z698">
        <v>0</v>
      </c>
      <c r="AA698">
        <v>0</v>
      </c>
      <c r="AB698">
        <v>4</v>
      </c>
      <c r="AC698">
        <v>866</v>
      </c>
      <c r="AD698">
        <v>4718</v>
      </c>
      <c r="AE698">
        <v>5584</v>
      </c>
      <c r="AF698">
        <v>73598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2</v>
      </c>
      <c r="AR698">
        <v>341</v>
      </c>
      <c r="AS698">
        <v>21</v>
      </c>
      <c r="AT698">
        <v>362</v>
      </c>
      <c r="AU698">
        <v>18192</v>
      </c>
      <c r="AV698">
        <f t="shared" si="31"/>
        <v>0.33333333333333331</v>
      </c>
      <c r="AW698">
        <f t="shared" si="32"/>
        <v>2.3333333333333335E-3</v>
      </c>
      <c r="AX698">
        <f t="shared" si="33"/>
        <v>0.33333333333333331</v>
      </c>
      <c r="AY698" s="3" t="str">
        <f>VLOOKUP($B698,[1]queries!$A$2:$V$697,AY$1,FALSE)</f>
        <v>spider_geo</v>
      </c>
      <c r="AZ698" s="3" t="str">
        <f>VLOOKUP($B698,[1]queries!$A$2:$V$697,AZ$1,FALSE)</f>
        <v>SELECT count(distinct river_name) as river_name FROM usa_river where length_in_km &gt; 400</v>
      </c>
      <c r="BA698" s="3" t="str">
        <f>VLOOKUP($B698,[1]queries!$A$2:$V$697,BA$1,FALSE)</f>
        <v>how many rivers are there in us</v>
      </c>
      <c r="BB698" s="3">
        <f>VLOOKUP($B698,[1]queries!$A$2:$V$697,BB$1,FALSE)</f>
        <v>1</v>
      </c>
      <c r="BC698" s="3">
        <f>VLOOKUP($B698,[1]queries!$A$2:$V$697,BC$1,FALSE)</f>
        <v>1</v>
      </c>
      <c r="BD698" s="3">
        <f>VLOOKUP($B698,[1]queries!$A$2:$V$697,BD$1,FALSE)</f>
        <v>1</v>
      </c>
      <c r="BE698" s="3">
        <f>VLOOKUP($B698,[1]queries!$A$2:$V$697,BE$1,FALSE)</f>
        <v>0</v>
      </c>
      <c r="BF698" s="3">
        <f>VLOOKUP($B698,[1]queries!$A$2:$V$697,BF$1,FALSE)</f>
        <v>1</v>
      </c>
      <c r="BG698" s="3">
        <f>VLOOKUP($B698,[1]queries!$A$2:$V$697,BG$1,FALSE)</f>
        <v>1</v>
      </c>
      <c r="BH698" s="3">
        <f>VLOOKUP($B698,[1]queries!$A$2:$V$697,BH$1,FALSE)</f>
        <v>0</v>
      </c>
      <c r="BI698" s="3">
        <f>VLOOKUP($B698,[1]queries!$A$2:$V$697,BI$1,FALSE)</f>
        <v>1</v>
      </c>
      <c r="BJ698" s="3">
        <f>VLOOKUP($B698,[1]queries!$A$2:$V$697,BJ$1,FALSE)</f>
        <v>0</v>
      </c>
      <c r="BK698" s="3">
        <f>VLOOKUP($B698,[1]queries!$A$2:$V$697,BK$1,FALSE)</f>
        <v>1</v>
      </c>
      <c r="BL698" s="3">
        <f>VLOOKUP($B698,[1]queries!$A$2:$V$697,BL$1,FALSE)</f>
        <v>0</v>
      </c>
      <c r="BM698" s="3">
        <f>VLOOKUP($B698,[1]queries!$A$2:$V$697,BM$1,FALSE)</f>
        <v>0</v>
      </c>
      <c r="BN698" s="3">
        <f>VLOOKUP($B698,[1]queries!$A$2:$V$697,BN$1,FALSE)</f>
        <v>0</v>
      </c>
      <c r="BO698" s="3">
        <f>VLOOKUP($B698,[1]queries!$A$2:$V$697,BO$1,FALSE)</f>
        <v>0</v>
      </c>
      <c r="BP698" s="3">
        <f>VLOOKUP($B698,[1]queries!$A$2:$V$697,BP$1,FALSE)</f>
        <v>0</v>
      </c>
      <c r="BQ698" s="3" t="str">
        <f>VLOOKUP($B698,[1]queries!$A$2:$V$697,BQ$1,FALSE)</f>
        <v/>
      </c>
      <c r="BR698" s="3" t="str">
        <f>VLOOKUP($B698,[1]queries!$A$2:$V$697,BR$1,FALSE)</f>
        <v/>
      </c>
    </row>
    <row r="700" spans="1:70" x14ac:dyDescent="0.2">
      <c r="AV700">
        <f>AVERAGE(AV3:AV698)</f>
        <v>0.54983064516129054</v>
      </c>
      <c r="AW700">
        <f t="shared" ref="AW700:AX700" si="34">AVERAGE(AW3:AW698)</f>
        <v>0.5063146551724147</v>
      </c>
      <c r="AX700">
        <f t="shared" si="34"/>
        <v>0.52319252873563205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opLeftCell="A2" workbookViewId="0">
      <pane ySplit="2" topLeftCell="A34" activePane="bottomLeft" state="frozen"/>
      <selection activeCell="A2" sqref="A2"/>
      <selection pane="bottomLeft" activeCell="M41" sqref="M41"/>
    </sheetView>
  </sheetViews>
  <sheetFormatPr baseColWidth="10" defaultRowHeight="15" x14ac:dyDescent="0.2"/>
  <sheetData>
    <row r="1" spans="1:25" ht="16" thickBot="1" x14ac:dyDescent="0.25"/>
    <row r="2" spans="1:25" x14ac:dyDescent="0.2">
      <c r="B2" s="19" t="s">
        <v>51</v>
      </c>
      <c r="C2" s="20"/>
      <c r="D2" s="21"/>
      <c r="E2" s="19" t="s">
        <v>45</v>
      </c>
      <c r="F2" s="20"/>
      <c r="G2" s="21"/>
      <c r="H2" s="19" t="s">
        <v>46</v>
      </c>
      <c r="I2" s="20"/>
      <c r="J2" s="21"/>
      <c r="K2" s="19" t="s">
        <v>47</v>
      </c>
      <c r="L2" s="20"/>
      <c r="M2" s="21"/>
      <c r="N2" s="19" t="s">
        <v>48</v>
      </c>
      <c r="O2" s="20"/>
      <c r="P2" s="21"/>
      <c r="Q2" s="19" t="s">
        <v>49</v>
      </c>
      <c r="R2" s="20"/>
      <c r="S2" s="21"/>
      <c r="T2" s="19" t="s">
        <v>50</v>
      </c>
      <c r="U2" s="20"/>
      <c r="V2" s="21"/>
      <c r="W2" s="19" t="s">
        <v>52</v>
      </c>
      <c r="X2" s="20"/>
      <c r="Y2" s="21"/>
    </row>
    <row r="3" spans="1:25" x14ac:dyDescent="0.2">
      <c r="B3" s="11" t="s">
        <v>35</v>
      </c>
      <c r="C3" s="12" t="s">
        <v>34</v>
      </c>
      <c r="D3" s="13" t="s">
        <v>44</v>
      </c>
      <c r="E3" s="11" t="s">
        <v>35</v>
      </c>
      <c r="F3" s="12" t="s">
        <v>34</v>
      </c>
      <c r="G3" s="13" t="s">
        <v>44</v>
      </c>
      <c r="H3" s="11" t="s">
        <v>35</v>
      </c>
      <c r="I3" s="12" t="s">
        <v>34</v>
      </c>
      <c r="J3" s="13" t="s">
        <v>44</v>
      </c>
      <c r="K3" s="11" t="s">
        <v>35</v>
      </c>
      <c r="L3" s="12" t="s">
        <v>34</v>
      </c>
      <c r="M3" s="13" t="s">
        <v>44</v>
      </c>
      <c r="N3" s="11" t="s">
        <v>35</v>
      </c>
      <c r="O3" s="12" t="s">
        <v>34</v>
      </c>
      <c r="P3" s="13" t="s">
        <v>44</v>
      </c>
      <c r="Q3" s="11" t="s">
        <v>35</v>
      </c>
      <c r="R3" s="12" t="s">
        <v>34</v>
      </c>
      <c r="S3" s="13" t="s">
        <v>44</v>
      </c>
      <c r="T3" s="11" t="s">
        <v>35</v>
      </c>
      <c r="U3" s="12" t="s">
        <v>34</v>
      </c>
      <c r="V3" s="13" t="s">
        <v>44</v>
      </c>
      <c r="W3" s="11" t="s">
        <v>35</v>
      </c>
      <c r="X3" s="12" t="s">
        <v>34</v>
      </c>
      <c r="Y3" s="13" t="s">
        <v>44</v>
      </c>
    </row>
    <row r="4" spans="1:25" ht="64" x14ac:dyDescent="0.2">
      <c r="A4" s="9" t="s">
        <v>3</v>
      </c>
      <c r="B4" s="14">
        <f>AVERAGEA(Sheet1!$AH$3:$AH$698)</f>
        <v>0.62592097701149474</v>
      </c>
      <c r="C4" s="15">
        <f>AVERAGEA(Sheet1!$S$3:$S$698)</f>
        <v>0.60818821839080506</v>
      </c>
      <c r="D4" s="16">
        <f>AVERAGEA(Sheet1!$D$3:$D$698)</f>
        <v>0.6857370967741947</v>
      </c>
      <c r="E4" s="14" cm="1">
        <f t="array" ref="E4">AVERAGE(_xlfn._xlws.FILTER(Sheet1!$AH$3:$AH$698,(Sheet1!$BD$3:$BD$698&gt;0)*(Sheet1!$BE$3:$BE$698=0)))</f>
        <v>0.45485416666666662</v>
      </c>
      <c r="F4" s="15" cm="1">
        <f t="array" ref="F4">AVERAGE(_xlfn._xlws.FILTER(Sheet1!$S$3:$S$698,(Sheet1!$BD$3:$BD$698&gt;0)*(Sheet1!$BE$3:$BE$698=0)))</f>
        <v>0.38864583333333336</v>
      </c>
      <c r="G4" s="16" cm="1">
        <f t="array" ref="G4">AVERAGE(_xlfn._xlws.FILTER(Sheet1!$D$3:$D$698,(Sheet1!$BD$3:$BD$698&gt;0)*(Sheet1!$BE$3:$BE$698=0)))</f>
        <v>0.45454545454545453</v>
      </c>
      <c r="H4" s="14" cm="1">
        <f t="array" ref="H4">AVERAGE(_xlfn._xlws.FILTER(Sheet1!$AH$3:$AH$698,(Sheet1!$BD$3:$BD$698=0)*(Sheet1!$BE$3:$BE$698&gt;0)))</f>
        <v>0.53243317972350213</v>
      </c>
      <c r="I4" s="15" cm="1">
        <f t="array" ref="I4">AVERAGE(_xlfn._xlws.FILTER(Sheet1!$S$3:$S$698,(Sheet1!$BD$3:$BD$698=0)*(Sheet1!$BE$3:$BE$698&gt;0)))</f>
        <v>0.48856221198156663</v>
      </c>
      <c r="J4" s="16" cm="1">
        <f t="array" ref="J4">AVERAGE(_xlfn._xlws.FILTER(Sheet1!$D$3:$D$698,(Sheet1!$BD$3:$BD$698=0)*(Sheet1!$BE$3:$BE$698&gt;0)))</f>
        <v>0.59675796178343909</v>
      </c>
      <c r="K4" s="14" cm="1">
        <f t="array" ref="K4">AVERAGE(_xlfn._xlws.FILTER(Sheet1!$AH$3:$AH$698,(Sheet1!$BD$3:$BD$698&gt;0)*(Sheet1!$BE$3:$BE$698&gt;0)))</f>
        <v>0.69204176334106726</v>
      </c>
      <c r="L4" s="15" cm="1">
        <f t="array" ref="L4">AVERAGE(_xlfn._xlws.FILTER(Sheet1!$S$3:$S$698,(Sheet1!$BD$3:$BD$698&gt;0)*(Sheet1!$BE$3:$BE$698&gt;0)))</f>
        <v>0.69286774941995355</v>
      </c>
      <c r="M4" s="16" cm="1">
        <f t="array" ref="M4">AVERAGE(_xlfn._xlws.FILTER(Sheet1!$D$3:$D$698,(Sheet1!$BD$3:$BD$698&gt;0)*(Sheet1!$BE$3:$BE$698&gt;0)))</f>
        <v>0.73596744186046548</v>
      </c>
      <c r="N4" s="14" cm="1">
        <f t="array" ref="N4">AVERAGE(_xlfn._xlws.FILTER(Sheet1!$AH$3:$AH$698,(Sheet1!$BG$3:$BG$698&gt;0)*(Sheet1!$BH$3:$BH$698=0)))</f>
        <v>0.64724324324324334</v>
      </c>
      <c r="O4" s="15" cm="1">
        <f t="array" ref="O4">AVERAGE(_xlfn._xlws.FILTER(Sheet1!$S$3:$S$698,(Sheet1!$BG$3:$BG$698&gt;0)*(Sheet1!$BH$3:$BH$698=0)))</f>
        <v>0.63009459459459471</v>
      </c>
      <c r="P4" s="16" cm="1">
        <f t="array" ref="P4">AVERAGE(_xlfn._xlws.FILTER(Sheet1!$D$3:$D$698,(Sheet1!$BD$3:$BD$698&gt;0)*(Sheet1!$BE$3:$BE$698=0)))</f>
        <v>0.45454545454545453</v>
      </c>
      <c r="Q4" s="14" cm="1">
        <f t="array" ref="Q4">AVERAGE(_xlfn._xlws.FILTER(Sheet1!$AH$3:$AH$698,(Sheet1!$BG$3:$BG$698=0)*(Sheet1!$BH$3:$BH$698&gt;0)))</f>
        <v>0.60826190476190478</v>
      </c>
      <c r="R4" s="15" cm="1">
        <f t="array" ref="R4">AVERAGE(_xlfn._xlws.FILTER(Sheet1!$S$3:$S$698,(Sheet1!$BG$3:$BG$698=0)*(Sheet1!$BH$3:$BH$698&gt;0)))</f>
        <v>0.57592517006802735</v>
      </c>
      <c r="S4" s="16" cm="1">
        <f t="array" ref="S4">AVERAGE(_xlfn._xlws.FILTER(Sheet1!$D$3:$D$698,(Sheet1!$BD$3:$BD$698=0)*(Sheet1!$BE$3:$BE$698&gt;0)))</f>
        <v>0.59675796178343909</v>
      </c>
      <c r="T4" s="14" cm="1">
        <f t="array" ref="T4">AVERAGE(_xlfn._xlws.FILTER(Sheet1!$AH$3:$AH$698,(Sheet1!$BG$3:$BG$698&gt;0)*(Sheet1!$BH$3:$BH$698&gt;0)))</f>
        <v>0.61909836065573776</v>
      </c>
      <c r="U4" s="15" cm="1">
        <f t="array" ref="U4">AVERAGE(_xlfn._xlws.FILTER(Sheet1!$S$3:$S$698,(Sheet1!$BG$3:$BG$698&gt;0)*(Sheet1!$BH$3:$BH$698&gt;0)))</f>
        <v>0.62181557377049179</v>
      </c>
      <c r="V4" s="16" cm="1">
        <f t="array" ref="V4">AVERAGE(_xlfn._xlws.FILTER(Sheet1!$D$3:$D$698,(Sheet1!$BD$3:$BD$698&gt;0)*(Sheet1!$BE$3:$BE$698&gt;0)))</f>
        <v>0.73596744186046548</v>
      </c>
      <c r="W4" s="14" cm="1">
        <f t="array" ref="W4">AVERAGE(_xlfn._xlws.FILTER(Sheet1!$AH$3:$AH$698,(Sheet1!$BG$3:$BG$698=0)*(Sheet1!$BH$3:$BH$698=0)))</f>
        <v>0.99600000000000011</v>
      </c>
      <c r="X4" s="15" cm="1">
        <f t="array" ref="X4">AVERAGE(_xlfn._xlws.FILTER(Sheet1!$S$3:$S$698,(Sheet1!$BG$3:$BG$698=0)*(Sheet1!$BH$3:$BH$698=0)))</f>
        <v>0.9</v>
      </c>
      <c r="Y4" s="16" t="e" cm="1" vm="1">
        <f t="array" ref="Y4">AVERAGE(_xlfn._xlws.FILTER(Sheet1!$D$3:$D$698,(Sheet1!$BD$3:$BD$698=0)*(Sheet1!$BE$3:$BE$698=0)))</f>
        <v>#VALUE!</v>
      </c>
    </row>
    <row r="5" spans="1:25" ht="64" x14ac:dyDescent="0.2">
      <c r="A5" s="9" t="s">
        <v>5</v>
      </c>
      <c r="B5" s="14">
        <f>AVERAGEA(Sheet1!$AJ$3:$AJ$698)</f>
        <v>0.65145545977011565</v>
      </c>
      <c r="C5" s="15">
        <f>AVERAGEA(Sheet1!$U$3:$U$698)</f>
        <v>0.65718678160919608</v>
      </c>
      <c r="D5" s="16">
        <f>AVERAGEA(Sheet1!$F$3:$F$698)</f>
        <v>0.70105000000000162</v>
      </c>
      <c r="E5" s="14" cm="1">
        <f t="array" ref="E5">AVERAGE(_xlfn._xlws.FILTER(Sheet1!$AJ$3:$AJ$698,(Sheet1!$BD$3:$BD$698&gt;0)*(Sheet1!$BE$3:$BE$698=0)))</f>
        <v>0.4363541666666666</v>
      </c>
      <c r="F5" s="15" cm="1">
        <f t="array" ref="F5">AVERAGE(_xlfn._xlws.FILTER(Sheet1!$U$3:$U$698,(Sheet1!$BD$3:$BD$698&gt;0)*(Sheet1!$BE$3:$BE$698=0)))</f>
        <v>0.38427083333333328</v>
      </c>
      <c r="G5" s="16" cm="1">
        <f t="array" ref="G5">AVERAGE(_xlfn._xlws.FILTER(Sheet1!$F$3:$F$698,(Sheet1!$BD$3:$BD$698&gt;0)*(Sheet1!$BE$3:$BE$698=0)))</f>
        <v>0.45257575757575758</v>
      </c>
      <c r="H5" s="14" cm="1">
        <f t="array" ref="H5">AVERAGE(_xlfn._xlws.FILTER(Sheet1!$AJ$3:$AJ$698,(Sheet1!$BD$3:$BD$698=0)*(Sheet1!$BE$3:$BE$698&gt;0)))</f>
        <v>0.57711981566820258</v>
      </c>
      <c r="I5" s="15" cm="1">
        <f t="array" ref="I5">AVERAGE(_xlfn._xlws.FILTER(Sheet1!$U$3:$U$698,(Sheet1!$BD$3:$BD$698=0)*(Sheet1!$BE$3:$BE$698&gt;0)))</f>
        <v>0.56640552995391691</v>
      </c>
      <c r="J5" s="16" cm="1">
        <f t="array" ref="J5">AVERAGE(_xlfn._xlws.FILTER(Sheet1!$F$3:$F$698,(Sheet1!$BD$3:$BD$698=0)*(Sheet1!$BE$3:$BE$698&gt;0)))</f>
        <v>0.62481528662420383</v>
      </c>
      <c r="K5" s="14" cm="1">
        <f t="array" ref="K5">AVERAGE(_xlfn._xlws.FILTER(Sheet1!$AJ$3:$AJ$698,(Sheet1!$BD$3:$BD$698&gt;0)*(Sheet1!$BE$3:$BE$698&gt;0)))</f>
        <v>0.71283758700696098</v>
      </c>
      <c r="L5" s="15" cm="1">
        <f t="array" ref="L5">AVERAGE(_xlfn._xlws.FILTER(Sheet1!$U$3:$U$698,(Sheet1!$BD$3:$BD$698&gt;0)*(Sheet1!$BE$3:$BE$698&gt;0)))</f>
        <v>0.73328770301624213</v>
      </c>
      <c r="M5" s="16" cm="1">
        <f t="array" ref="M5">AVERAGE(_xlfn._xlws.FILTER(Sheet1!$F$3:$F$698,(Sheet1!$BD$3:$BD$698&gt;0)*(Sheet1!$BE$3:$BE$698&gt;0)))</f>
        <v>0.74795348837209485</v>
      </c>
      <c r="N5" s="14" cm="1">
        <f t="array" ref="N5">AVERAGE(_xlfn._xlws.FILTER(Sheet1!$AJ$3:$AJ$698,(Sheet1!$BG$3:$BG$698&gt;0)*(Sheet1!$BH$3:$BH$698=0)))</f>
        <v>0.63862837837837827</v>
      </c>
      <c r="O5" s="15" cm="1">
        <f t="array" ref="O5">AVERAGE(_xlfn._xlws.FILTER(Sheet1!$U$3:$U$698,(Sheet1!$BG$3:$BG$698&gt;0)*(Sheet1!$BH$3:$BH$698=0)))</f>
        <v>0.65472297297297277</v>
      </c>
      <c r="P5" s="16" cm="1">
        <f t="array" ref="P5">AVERAGE(_xlfn._xlws.FILTER(Sheet1!$F$3:$F$698,(Sheet1!$BD$3:$BD$698&gt;0)*(Sheet1!$BE$3:$BE$698=0)))</f>
        <v>0.45257575757575758</v>
      </c>
      <c r="Q5" s="14" cm="1">
        <f t="array" ref="Q5">AVERAGE(_xlfn._xlws.FILTER(Sheet1!$AJ$3:$AJ$698,(Sheet1!$BG$3:$BG$698=0)*(Sheet1!$BH$3:$BH$698&gt;0)))</f>
        <v>0.64626530612244892</v>
      </c>
      <c r="R5" s="15" cm="1">
        <f t="array" ref="R5">AVERAGE(_xlfn._xlws.FILTER(Sheet1!$U$3:$U$698,(Sheet1!$BG$3:$BG$698=0)*(Sheet1!$BH$3:$BH$698&gt;0)))</f>
        <v>0.63024489795918381</v>
      </c>
      <c r="S5" s="16" cm="1">
        <f t="array" ref="S5">AVERAGE(_xlfn._xlws.FILTER(Sheet1!$F$3:$F$698,(Sheet1!$BD$3:$BD$698=0)*(Sheet1!$BE$3:$BE$698&gt;0)))</f>
        <v>0.62481528662420383</v>
      </c>
      <c r="T5" s="14" cm="1">
        <f t="array" ref="T5">AVERAGE(_xlfn._xlws.FILTER(Sheet1!$AJ$3:$AJ$698,(Sheet1!$BG$3:$BG$698&gt;0)*(Sheet1!$BH$3:$BH$698&gt;0)))</f>
        <v>0.65136885245901666</v>
      </c>
      <c r="U5" s="15" cm="1">
        <f t="array" ref="U5">AVERAGE(_xlfn._xlws.FILTER(Sheet1!$U$3:$U$698,(Sheet1!$BG$3:$BG$698&gt;0)*(Sheet1!$BH$3:$BH$698&gt;0)))</f>
        <v>0.68127459016393466</v>
      </c>
      <c r="V5" s="16" cm="1">
        <f t="array" ref="V5">AVERAGE(_xlfn._xlws.FILTER(Sheet1!$F$3:$F$698,(Sheet1!$BD$3:$BD$698&gt;0)*(Sheet1!$BE$3:$BE$698&gt;0)))</f>
        <v>0.74795348837209485</v>
      </c>
      <c r="W5" s="14" cm="1">
        <f t="array" ref="W5">AVERAGE(_xlfn._xlws.FILTER(Sheet1!$AJ$3:$AJ$698,(Sheet1!$BG$3:$BG$698=0)*(Sheet1!$BH$3:$BH$698=0)))</f>
        <v>0.99600000000000011</v>
      </c>
      <c r="X5" s="15" cm="1">
        <f t="array" ref="X5">AVERAGE(_xlfn._xlws.FILTER(Sheet1!$U$3:$U$698,(Sheet1!$BG$3:$BG$698=0)*(Sheet1!$BH$3:$BH$698=0)))</f>
        <v>0.89800000000000002</v>
      </c>
      <c r="Y5" s="16" t="e" cm="1" vm="1">
        <f t="array" ref="Y5">AVERAGE(_xlfn._xlws.FILTER(Sheet1!$F$3:$F$698,(Sheet1!$BD$3:$BD$698=0)*(Sheet1!$BE$3:$BE$698=0)))</f>
        <v>#VALUE!</v>
      </c>
    </row>
    <row r="6" spans="1:25" ht="64" x14ac:dyDescent="0.2">
      <c r="A6" s="9" t="s">
        <v>7</v>
      </c>
      <c r="B6" s="14">
        <f>AVERAGEA(Sheet1!$AL$3:$AL$698)</f>
        <v>0.62028017241379341</v>
      </c>
      <c r="C6" s="15">
        <f>AVERAGEA(Sheet1!$W$3:$W$698)</f>
        <v>0.60894396551724173</v>
      </c>
      <c r="D6" s="16">
        <f>AVERAGEA(Sheet1!$H$3:$H$698)</f>
        <v>0.67743548387096908</v>
      </c>
      <c r="E6" s="14" cm="1">
        <f t="array" ref="E6">AVERAGE(_xlfn._xlws.FILTER(Sheet1!$AL$3:$AL$698,(Sheet1!$BD$3:$BD$698&gt;0)*(Sheet1!$BE$3:$BE$698=0)))</f>
        <v>0.43289583333333331</v>
      </c>
      <c r="F6" s="15" cm="1">
        <f t="array" ref="F6">AVERAGE(_xlfn._xlws.FILTER(Sheet1!$W$3:$W$698,(Sheet1!$BD$3:$BD$698&gt;0)*(Sheet1!$BE$3:$BE$698=0)))</f>
        <v>0.36952083333333335</v>
      </c>
      <c r="G6" s="16" cm="1">
        <f t="array" ref="G6">AVERAGE(_xlfn._xlws.FILTER(Sheet1!$H$3:$H$698,(Sheet1!$BD$3:$BD$698&gt;0)*(Sheet1!$BE$3:$BE$698=0)))</f>
        <v>0.45354545454545458</v>
      </c>
      <c r="H6" s="14" cm="1">
        <f t="array" ref="H6">AVERAGE(_xlfn._xlws.FILTER(Sheet1!$AL$3:$AL$698,(Sheet1!$BD$3:$BD$698=0)*(Sheet1!$BE$3:$BE$698&gt;0)))</f>
        <v>0.53169585253456209</v>
      </c>
      <c r="I6" s="15" cm="1">
        <f t="array" ref="I6">AVERAGE(_xlfn._xlws.FILTER(Sheet1!$W$3:$W$698,(Sheet1!$BD$3:$BD$698=0)*(Sheet1!$BE$3:$BE$698&gt;0)))</f>
        <v>0.49438709677419346</v>
      </c>
      <c r="J6" s="16" cm="1">
        <f t="array" ref="J6">AVERAGE(_xlfn._xlws.FILTER(Sheet1!$H$3:$H$698,(Sheet1!$BD$3:$BD$698=0)*(Sheet1!$BE$3:$BE$698&gt;0)))</f>
        <v>0.59458598726114631</v>
      </c>
      <c r="K6" s="14" cm="1">
        <f t="array" ref="K6">AVERAGE(_xlfn._xlws.FILTER(Sheet1!$AL$3:$AL$698,(Sheet1!$BD$3:$BD$698&gt;0)*(Sheet1!$BE$3:$BE$698&gt;0)))</f>
        <v>0.6857494199535964</v>
      </c>
      <c r="L6" s="15" cm="1">
        <f t="array" ref="L6">AVERAGE(_xlfn._xlws.FILTER(Sheet1!$W$3:$W$698,(Sheet1!$BD$3:$BD$698&gt;0)*(Sheet1!$BE$3:$BE$698&gt;0)))</f>
        <v>0.69328538283062624</v>
      </c>
      <c r="M6" s="16" cm="1">
        <f t="array" ref="M6">AVERAGE(_xlfn._xlws.FILTER(Sheet1!$H$3:$H$698,(Sheet1!$BD$3:$BD$698&gt;0)*(Sheet1!$BE$3:$BE$698&gt;0)))</f>
        <v>0.72486744186046614</v>
      </c>
      <c r="N6" s="14" cm="1">
        <f t="array" ref="N6">AVERAGE(_xlfn._xlws.FILTER(Sheet1!$AL$3:$AL$698,(Sheet1!$BG$3:$BG$698&gt;0)*(Sheet1!$BH$3:$BH$698=0)))</f>
        <v>0.61471621621621619</v>
      </c>
      <c r="O6" s="15" cm="1">
        <f t="array" ref="O6">AVERAGE(_xlfn._xlws.FILTER(Sheet1!$W$3:$W$698,(Sheet1!$BG$3:$BG$698&gt;0)*(Sheet1!$BH$3:$BH$698=0)))</f>
        <v>0.60647297297297287</v>
      </c>
      <c r="P6" s="16" cm="1">
        <f t="array" ref="P6">AVERAGE(_xlfn._xlws.FILTER(Sheet1!$H$3:$H$698,(Sheet1!$BD$3:$BD$698&gt;0)*(Sheet1!$BE$3:$BE$698=0)))</f>
        <v>0.45354545454545458</v>
      </c>
      <c r="Q6" s="14" cm="1">
        <f t="array" ref="Q6">AVERAGE(_xlfn._xlws.FILTER(Sheet1!$AL$3:$AL$698,(Sheet1!$BG$3:$BG$698=0)*(Sheet1!$BH$3:$BH$698&gt;0)))</f>
        <v>0.61274829931972785</v>
      </c>
      <c r="R6" s="15" cm="1">
        <f t="array" ref="R6">AVERAGE(_xlfn._xlws.FILTER(Sheet1!$W$3:$W$698,(Sheet1!$BG$3:$BG$698=0)*(Sheet1!$BH$3:$BH$698&gt;0)))</f>
        <v>0.58250680272108857</v>
      </c>
      <c r="S6" s="16" cm="1">
        <f t="array" ref="S6">AVERAGE(_xlfn._xlws.FILTER(Sheet1!$H$3:$H$698,(Sheet1!$BD$3:$BD$698=0)*(Sheet1!$BE$3:$BE$698&gt;0)))</f>
        <v>0.59458598726114631</v>
      </c>
      <c r="T6" s="14" cm="1">
        <f t="array" ref="T6">AVERAGE(_xlfn._xlws.FILTER(Sheet1!$AL$3:$AL$698,(Sheet1!$BG$3:$BG$698&gt;0)*(Sheet1!$BH$3:$BH$698&gt;0)))</f>
        <v>0.61733196721311479</v>
      </c>
      <c r="U6" s="15" cm="1">
        <f t="array" ref="U6">AVERAGE(_xlfn._xlws.FILTER(Sheet1!$W$3:$W$698,(Sheet1!$BG$3:$BG$698&gt;0)*(Sheet1!$BH$3:$BH$698&gt;0)))</f>
        <v>0.63040983606557399</v>
      </c>
      <c r="V6" s="16" cm="1">
        <f t="array" ref="V6">AVERAGE(_xlfn._xlws.FILTER(Sheet1!$H$3:$H$698,(Sheet1!$BD$3:$BD$698&gt;0)*(Sheet1!$BE$3:$BE$698&gt;0)))</f>
        <v>0.72486744186046614</v>
      </c>
      <c r="W6" s="14" cm="1">
        <f t="array" ref="W6">AVERAGE(_xlfn._xlws.FILTER(Sheet1!$AL$3:$AL$698,(Sheet1!$BG$3:$BG$698=0)*(Sheet1!$BH$3:$BH$698=0)))</f>
        <v>0.99600000000000011</v>
      </c>
      <c r="X6" s="15" cm="1">
        <f t="array" ref="X6">AVERAGE(_xlfn._xlws.FILTER(Sheet1!$W$3:$W$698,(Sheet1!$BG$3:$BG$698=0)*(Sheet1!$BH$3:$BH$698=0)))</f>
        <v>0.89900000000000002</v>
      </c>
      <c r="Y6" s="16" t="e" cm="1">
        <f t="array" ref="Y6">AVERAGE(_xlfn._xlws.FILTER(Sheet1!$H$3:$H$698,(Sheet1!$BD$3:$BD$69=0)*(Sheet1!$BE$3:$BE$698=0)))</f>
        <v>#N/A</v>
      </c>
    </row>
    <row r="7" spans="1:25" ht="32" x14ac:dyDescent="0.2">
      <c r="A7" s="9" t="s">
        <v>8</v>
      </c>
      <c r="B7" s="14">
        <f>AVERAGEA(Sheet1!$AM$3:$AM$698)</f>
        <v>0.79476724137931087</v>
      </c>
      <c r="C7" s="15">
        <f>AVERAGEA(Sheet1!$X$3:$X$698)</f>
        <v>0.76141810344827632</v>
      </c>
      <c r="D7" s="16">
        <f>AVERAGEA(Sheet1!$I$3:$I$698)</f>
        <v>0.81499516129032301</v>
      </c>
      <c r="E7" s="14" cm="1">
        <f t="array" ref="E7">AVERAGE(_xlfn._xlws.FILTER(Sheet1!$AM$3:$AM$698,(Sheet1!$BD$3:$BD$698&gt;0)*(Sheet1!$BE$3:$BE$698=0)))</f>
        <v>0.84916666666666663</v>
      </c>
      <c r="F7" s="15" cm="1">
        <f t="array" ref="F7">AVERAGE(_xlfn._xlws.FILTER(Sheet1!$X$3:$X$698,(Sheet1!$BD$3:$BD$698&gt;0)*(Sheet1!$BE$3:$BE$698=0)))</f>
        <v>0.62297916666666675</v>
      </c>
      <c r="G7" s="16" cm="1">
        <f t="array" ref="G7">AVERAGE(_xlfn._xlws.FILTER(Sheet1!$I$3:$I$698,(Sheet1!$BD$3:$BD$698&gt;0)*(Sheet1!$BE$3:$BE$698=0)))</f>
        <v>0.98275757575757572</v>
      </c>
      <c r="H7" s="14" cm="1">
        <f t="array" ref="H7">AVERAGE(_xlfn._xlws.FILTER(Sheet1!$AM$3:$AM$698,(Sheet1!$BD$3:$BD$698=0)*(Sheet1!$BE$3:$BE$698&gt;0)))</f>
        <v>0.79346543778801859</v>
      </c>
      <c r="I7" s="15" cm="1">
        <f t="array" ref="I7">AVERAGE(_xlfn._xlws.FILTER(Sheet1!$X$3:$X$698,(Sheet1!$BD$3:$BD$698=0)*(Sheet1!$BE$3:$BE$698&gt;0)))</f>
        <v>0.7651889400921662</v>
      </c>
      <c r="J7" s="16" cm="1">
        <f t="array" ref="J7">AVERAGE(_xlfn._xlws.FILTER(Sheet1!$I$3:$I$698,(Sheet1!$BD$3:$BD$698=0)*(Sheet1!$BE$3:$BE$698&gt;0)))</f>
        <v>0.81283439490445852</v>
      </c>
      <c r="K7" s="14" cm="1">
        <f t="array" ref="K7">AVERAGE(_xlfn._xlws.FILTER(Sheet1!$AM$3:$AM$698,(Sheet1!$BD$3:$BD$698&gt;0)*(Sheet1!$BE$3:$BE$698&gt;0)))</f>
        <v>0.78936426914153135</v>
      </c>
      <c r="L7" s="15" cm="1">
        <f t="array" ref="L7">AVERAGE(_xlfn._xlws.FILTER(Sheet1!$X$3:$X$698,(Sheet1!$BD$3:$BD$698&gt;0)*(Sheet1!$BE$3:$BE$698&gt;0)))</f>
        <v>0.77493735498839955</v>
      </c>
      <c r="M7" s="16" cm="1">
        <f t="array" ref="M7">AVERAGE(_xlfn._xlws.FILTER(Sheet1!$I$3:$I$698,(Sheet1!$BD$3:$BD$698&gt;0)*(Sheet1!$BE$3:$BE$698&gt;0)))</f>
        <v>0.80290930232558189</v>
      </c>
      <c r="N7" s="14" cm="1">
        <f t="array" ref="N7">AVERAGE(_xlfn._xlws.FILTER(Sheet1!$AM$3:$AM$698,(Sheet1!$BG$3:$BG$698&gt;0)*(Sheet1!$BH$3:$BH$698=0)))</f>
        <v>0.74462837837837836</v>
      </c>
      <c r="O7" s="15" cm="1">
        <f t="array" ref="O7">AVERAGE(_xlfn._xlws.FILTER(Sheet1!$X$3:$X$698,(Sheet1!$BG$3:$BG$698&gt;0)*(Sheet1!$BH$3:$BH$698=0)))</f>
        <v>0.711804054054054</v>
      </c>
      <c r="P7" s="16" cm="1">
        <f t="array" ref="P7">AVERAGE(_xlfn._xlws.FILTER(Sheet1!$I$3:$I$698,(Sheet1!$BD$3:$BD$698&gt;0)*(Sheet1!$BE$3:$BE$698=0)))</f>
        <v>0.98275757575757572</v>
      </c>
      <c r="Q7" s="14" cm="1">
        <f t="array" ref="Q7">AVERAGE(_xlfn._xlws.FILTER(Sheet1!$AM$3:$AM$698,(Sheet1!$BG$3:$BG$698=0)*(Sheet1!$BH$3:$BH$698&gt;0)))</f>
        <v>0.82529591836734684</v>
      </c>
      <c r="R7" s="15" cm="1">
        <f t="array" ref="R7">AVERAGE(_xlfn._xlws.FILTER(Sheet1!$X$3:$X$698,(Sheet1!$BG$3:$BG$698=0)*(Sheet1!$BH$3:$BH$698&gt;0)))</f>
        <v>0.79186394557823148</v>
      </c>
      <c r="S7" s="16" cm="1">
        <f t="array" ref="S7">AVERAGE(_xlfn._xlws.FILTER(Sheet1!$I$3:$I$698,(Sheet1!$BD$3:$BD$698=0)*(Sheet1!$BE$3:$BE$698&gt;0)))</f>
        <v>0.81283439490445852</v>
      </c>
      <c r="T7" s="14" cm="1">
        <f t="array" ref="T7">AVERAGE(_xlfn._xlws.FILTER(Sheet1!$AM$3:$AM$698,(Sheet1!$BG$3:$BG$698&gt;0)*(Sheet1!$BH$3:$BH$698&gt;0)))</f>
        <v>0.7799836065573772</v>
      </c>
      <c r="U7" s="15" cm="1">
        <f t="array" ref="U7">AVERAGE(_xlfn._xlws.FILTER(Sheet1!$X$3:$X$698,(Sheet1!$BG$3:$BG$698&gt;0)*(Sheet1!$BH$3:$BH$698&gt;0)))</f>
        <v>0.7491475409836067</v>
      </c>
      <c r="V7" s="16" cm="1">
        <f t="array" ref="V7">AVERAGE(_xlfn._xlws.FILTER(Sheet1!$I$3:$I$698,(Sheet1!$BD$3:$BD$698&gt;0)*(Sheet1!$BE$3:$BE$698&gt;0)))</f>
        <v>0.80290930232558189</v>
      </c>
      <c r="W7" s="14" cm="1">
        <f t="array" ref="W7">AVERAGE(_xlfn._xlws.FILTER(Sheet1!$AM$3:$AM$698,(Sheet1!$BG$3:$BG$698=0)*(Sheet1!$BH$3:$BH$698=0)))</f>
        <v>1</v>
      </c>
      <c r="X7" s="15" cm="1">
        <f t="array" ref="X7">AVERAGE(_xlfn._xlws.FILTER(Sheet1!$X$3:$X$698,(Sheet1!$BG$3:$BG$698=0)*(Sheet1!$BH$3:$BH$698=0)))</f>
        <v>0.9</v>
      </c>
      <c r="Y7" s="16" t="e" cm="1" vm="1">
        <f t="array" ref="Y7">AVERAGE(_xlfn._xlws.FILTER(Sheet1!$I$3:$I$698,(Sheet1!$BD$3:$BD$698=0)*(Sheet1!$BE$3:$BE$698=0)))</f>
        <v>#VALUE!</v>
      </c>
    </row>
    <row r="8" spans="1:25" ht="64" x14ac:dyDescent="0.2">
      <c r="A8" s="9" t="s">
        <v>11</v>
      </c>
      <c r="B8" s="14">
        <f>AVERAGEA(Sheet1!$AP$3:$AP$698)</f>
        <v>0.15453017241379313</v>
      </c>
      <c r="C8" s="15">
        <f>AVERAGEA(Sheet1!$AA$3:$AA$698)</f>
        <v>0.14858189655172413</v>
      </c>
      <c r="D8" s="16">
        <f>AVERAGEA(Sheet1!$L$3:$L$698)</f>
        <v>0.15706129032258065</v>
      </c>
      <c r="E8" s="14" cm="1">
        <f t="array" ref="E8">AVERAGE(_xlfn._xlws.FILTER(Sheet1!$AP$3:$AP$698,(Sheet1!$BD$3:$BD$698&gt;0)*(Sheet1!$BE$3:$BE$698=0)))</f>
        <v>0.10202083333333334</v>
      </c>
      <c r="F8" s="15" cm="1">
        <f t="array" ref="F8">AVERAGE(_xlfn._xlws.FILTER(Sheet1!$AA$3:$AA$698,(Sheet1!$BD$3:$BD$698&gt;0)*(Sheet1!$BE$3:$BE$698=0)))</f>
        <v>8.118750000000001E-2</v>
      </c>
      <c r="G8" s="16" cm="1">
        <f t="array" ref="G8">AVERAGE(_xlfn._xlws.FILTER(Sheet1!$L$3:$L$698,(Sheet1!$BD$3:$BD$698&gt;0)*(Sheet1!$BE$3:$BE$698=0)))</f>
        <v>0.20900000000000002</v>
      </c>
      <c r="H8" s="14" cm="1">
        <f t="array" ref="H8">AVERAGE(_xlfn._xlws.FILTER(Sheet1!$AP$3:$AP$698,(Sheet1!$BD$3:$BD$698=0)*(Sheet1!$BE$3:$BE$698&gt;0)))</f>
        <v>0.3002903225806452</v>
      </c>
      <c r="I8" s="15" cm="1">
        <f t="array" ref="I8">AVERAGE(_xlfn._xlws.FILTER(Sheet1!$AA$3:$AA$698,(Sheet1!$BD$3:$BD$698=0)*(Sheet1!$BE$3:$BE$698&gt;0)))</f>
        <v>0.28858986175115203</v>
      </c>
      <c r="J8" s="16" cm="1">
        <f t="array" ref="J8">AVERAGE(_xlfn._xlws.FILTER(Sheet1!$L$3:$L$698,(Sheet1!$BD$3:$BD$698=0)*(Sheet1!$BE$3:$BE$698&gt;0)))</f>
        <v>0.26903184713375788</v>
      </c>
      <c r="K8" s="14" cm="1">
        <f t="array" ref="K8">AVERAGE(_xlfn._xlws.FILTER(Sheet1!$AP$3:$AP$698,(Sheet1!$BD$3:$BD$698&gt;0)*(Sheet1!$BE$3:$BE$698&gt;0)))</f>
        <v>8.6990719257540636E-2</v>
      </c>
      <c r="L8" s="15" cm="1">
        <f t="array" ref="L8">AVERAGE(_xlfn._xlws.FILTER(Sheet1!$AA$3:$AA$698,(Sheet1!$BD$3:$BD$698&gt;0)*(Sheet1!$BE$3:$BE$698&gt;0)))</f>
        <v>8.5596287703016263E-2</v>
      </c>
      <c r="M8" s="16" cm="1">
        <f t="array" ref="M8">AVERAGE(_xlfn._xlws.FILTER(Sheet1!$L$3:$L$698,(Sheet1!$BD$3:$BD$698&gt;0)*(Sheet1!$BE$3:$BE$698&gt;0)))</f>
        <v>0.11219302325581396</v>
      </c>
      <c r="N8" s="14" cm="1">
        <f t="array" ref="N8">AVERAGE(_xlfn._xlws.FILTER(Sheet1!$AP$3:$AP$698,(Sheet1!$BG$3:$BG$698&gt;0)*(Sheet1!$BH$3:$BH$698=0)))</f>
        <v>8.0959459459459468E-2</v>
      </c>
      <c r="O8" s="15" cm="1">
        <f t="array" ref="O8">AVERAGE(_xlfn._xlws.FILTER(Sheet1!$AA$3:$AA$698,(Sheet1!$BG$3:$BG$698&gt;0)*(Sheet1!$BH$3:$BH$698=0)))</f>
        <v>8.7000000000000008E-2</v>
      </c>
      <c r="P8" s="16" cm="1">
        <f t="array" ref="P8">AVERAGE(_xlfn._xlws.FILTER(Sheet1!$L$3:$L$698,(Sheet1!$BD$3:$BD$698&gt;0)*(Sheet1!$BE$3:$BE$698=0)))</f>
        <v>0.20900000000000002</v>
      </c>
      <c r="Q8" s="14" cm="1">
        <f t="array" ref="Q8">AVERAGE(_xlfn._xlws.FILTER(Sheet1!$AP$3:$AP$698,(Sheet1!$BG$3:$BG$698=0)*(Sheet1!$BH$3:$BH$698&gt;0)))</f>
        <v>0.21804081632653066</v>
      </c>
      <c r="R8" s="15" cm="1">
        <f t="array" ref="R8">AVERAGE(_xlfn._xlws.FILTER(Sheet1!$AA$3:$AA$698,(Sheet1!$BG$3:$BG$698=0)*(Sheet1!$BH$3:$BH$698&gt;0)))</f>
        <v>0.19615306122448978</v>
      </c>
      <c r="S8" s="16" cm="1">
        <f t="array" ref="S8">AVERAGE(_xlfn._xlws.FILTER(Sheet1!$L$3:$L$698,(Sheet1!$BD$3:$BD$698=0)*(Sheet1!$BE$3:$BE$698&gt;0)))</f>
        <v>0.26903184713375788</v>
      </c>
      <c r="T8" s="14" cm="1">
        <f t="array" ref="T8">AVERAGE(_xlfn._xlws.FILTER(Sheet1!$AP$3:$AP$698,(Sheet1!$BG$3:$BG$698&gt;0)*(Sheet1!$BH$3:$BH$698&gt;0)))</f>
        <v>0.11683196721311476</v>
      </c>
      <c r="U8" s="15" cm="1">
        <f t="array" ref="U8">AVERAGE(_xlfn._xlws.FILTER(Sheet1!$AA$3:$AA$698,(Sheet1!$BG$3:$BG$698&gt;0)*(Sheet1!$BH$3:$BH$698&gt;0)))</f>
        <v>0.12249180327868854</v>
      </c>
      <c r="V8" s="16" cm="1">
        <f t="array" ref="V8">AVERAGE(_xlfn._xlws.FILTER(Sheet1!$L$3:$L$698,(Sheet1!$BD$3:$BD$698&gt;0)*(Sheet1!$BE$3:$BE$698&gt;0)))</f>
        <v>0.11219302325581396</v>
      </c>
      <c r="W8" s="14" cm="1">
        <f t="array" ref="W8">AVERAGE(_xlfn._xlws.FILTER(Sheet1!$AP$3:$AP$698,(Sheet1!$BG$3:$BG$698=0)*(Sheet1!$BH$3:$BH$698=0)))</f>
        <v>0.29599999999999999</v>
      </c>
      <c r="X8" s="15" cm="1">
        <f t="array" ref="X8">AVERAGE(_xlfn._xlws.FILTER(Sheet1!$AA$3:$AA$698,(Sheet1!$BG$3:$BG$698=0)*(Sheet1!$BH$3:$BH$698=0)))</f>
        <v>0.29799999999999999</v>
      </c>
      <c r="Y8" s="16" t="e" cm="1" vm="1">
        <f t="array" ref="Y8">AVERAGE(_xlfn._xlws.FILTER(Sheet1!$L$3:$L$698,(Sheet1!$BD$3:$BD$698=0)*(Sheet1!$BE$3:$BE$698=0)))</f>
        <v>#VALUE!</v>
      </c>
    </row>
    <row r="9" spans="1:25" ht="17" thickBot="1" x14ac:dyDescent="0.25">
      <c r="A9" s="10" t="s">
        <v>43</v>
      </c>
      <c r="B9" s="17">
        <f t="shared" ref="B9:Y9" si="0">AVERAGE(B6:B8)</f>
        <v>0.52319252873563238</v>
      </c>
      <c r="C9" s="17">
        <f t="shared" si="0"/>
        <v>0.50631465517241403</v>
      </c>
      <c r="D9" s="17">
        <f t="shared" si="0"/>
        <v>0.54983064516129099</v>
      </c>
      <c r="E9" s="17">
        <f t="shared" si="0"/>
        <v>0.46136111111111111</v>
      </c>
      <c r="F9" s="17">
        <f t="shared" si="0"/>
        <v>0.35789583333333336</v>
      </c>
      <c r="G9" s="17">
        <f t="shared" si="0"/>
        <v>0.5484343434343435</v>
      </c>
      <c r="H9" s="17">
        <f t="shared" si="0"/>
        <v>0.54181720430107527</v>
      </c>
      <c r="I9" s="17">
        <f t="shared" si="0"/>
        <v>0.51605529953917062</v>
      </c>
      <c r="J9" s="17">
        <f t="shared" si="0"/>
        <v>0.55881740976645422</v>
      </c>
      <c r="K9" s="17">
        <f t="shared" si="0"/>
        <v>0.52070146945088946</v>
      </c>
      <c r="L9" s="17">
        <f t="shared" si="0"/>
        <v>0.51793967517401407</v>
      </c>
      <c r="M9" s="17">
        <f t="shared" si="0"/>
        <v>0.54665658914728732</v>
      </c>
      <c r="N9" s="17">
        <f t="shared" si="0"/>
        <v>0.48010135135135129</v>
      </c>
      <c r="O9" s="17">
        <f t="shared" si="0"/>
        <v>0.46842567567567567</v>
      </c>
      <c r="P9" s="17">
        <f t="shared" si="0"/>
        <v>0.5484343434343435</v>
      </c>
      <c r="Q9" s="17">
        <f t="shared" si="0"/>
        <v>0.55202834467120176</v>
      </c>
      <c r="R9" s="17">
        <f t="shared" si="0"/>
        <v>0.52350793650793659</v>
      </c>
      <c r="S9" s="17">
        <f t="shared" si="0"/>
        <v>0.55881740976645422</v>
      </c>
      <c r="T9" s="17">
        <f t="shared" si="0"/>
        <v>0.50471584699453553</v>
      </c>
      <c r="U9" s="17">
        <f t="shared" si="0"/>
        <v>0.50068306010928976</v>
      </c>
      <c r="V9" s="17">
        <f t="shared" si="0"/>
        <v>0.54665658914728732</v>
      </c>
      <c r="W9" s="17">
        <f t="shared" si="0"/>
        <v>0.7639999999999999</v>
      </c>
      <c r="X9" s="17">
        <f t="shared" si="0"/>
        <v>0.69899999999999995</v>
      </c>
      <c r="Y9" s="17" t="e">
        <f t="shared" si="0"/>
        <v>#N/A</v>
      </c>
    </row>
    <row r="13" spans="1:25" ht="16" thickBot="1" x14ac:dyDescent="0.25"/>
    <row r="14" spans="1:25" ht="16" thickBot="1" x14ac:dyDescent="0.25">
      <c r="B14" s="19" t="s">
        <v>53</v>
      </c>
      <c r="C14" s="20"/>
      <c r="D14" s="21"/>
      <c r="E14" s="19" t="s">
        <v>53</v>
      </c>
      <c r="F14" s="20"/>
      <c r="G14" s="21"/>
      <c r="H14" s="19" t="s">
        <v>53</v>
      </c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9">
        <v>1</v>
      </c>
      <c r="C15" s="20"/>
      <c r="D15" s="21"/>
      <c r="E15" s="19">
        <v>2</v>
      </c>
      <c r="F15" s="20"/>
      <c r="G15" s="21"/>
      <c r="H15" s="19">
        <v>3</v>
      </c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1" t="s">
        <v>35</v>
      </c>
      <c r="C16" s="12" t="s">
        <v>34</v>
      </c>
      <c r="D16" s="13" t="s">
        <v>44</v>
      </c>
      <c r="E16" s="11" t="s">
        <v>35</v>
      </c>
      <c r="F16" s="12" t="s">
        <v>34</v>
      </c>
      <c r="G16" s="13" t="s">
        <v>44</v>
      </c>
      <c r="H16" s="11" t="s">
        <v>35</v>
      </c>
      <c r="I16" s="12" t="s">
        <v>34</v>
      </c>
      <c r="J16" s="12" t="s">
        <v>44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64" x14ac:dyDescent="0.2">
      <c r="A17" s="9" t="s">
        <v>3</v>
      </c>
      <c r="B17" s="14" cm="1">
        <f t="array" ref="B17">AVERAGE(_xlfn._xlws.FILTER(Sheet1!$AH$3:$AH$698,(Sheet1!$BD$3:$BD$698=$B$15)*(Sheet1!$BE$3:$BE$698=0)))</f>
        <v>0.43333333333333335</v>
      </c>
      <c r="C17" s="15" cm="1">
        <f t="array" ref="C17">AVERAGE(_xlfn._xlws.FILTER(Sheet1!$S$3:$S$698,(Sheet1!$BD$3:$BD$698=$B$15)*(Sheet1!$BE$3:$BE$698=0)))</f>
        <v>0.37011111111111111</v>
      </c>
      <c r="D17" s="16" cm="1">
        <f t="array" ref="D17">AVERAGE(_xlfn._xlws.FILTER(Sheet1!$D$3:$D$698,(Sheet1!$BD$3:$BD$698=$B$15)*(Sheet1!$BE$3:$BE$698=0)))</f>
        <v>0.41935483870967744</v>
      </c>
      <c r="E17" s="14" cm="1">
        <f t="array" ref="E17">AVERAGE(_xlfn._xlws.FILTER(Sheet1!$AH$3:$AH$698,(Sheet1!$BD$3:$BD$698=E15)*(Sheet1!$BE$3:$BE$698=0)))</f>
        <v>0.77766666666666673</v>
      </c>
      <c r="F17" s="15" cm="1">
        <f t="array" ref="F17">AVERAGE(_xlfn._xlws.FILTER(Sheet1!$S$3:$S$698,(Sheet1!$BD$3:$BD$698=E15)*(Sheet1!$BE$3:$BE$698=0)))</f>
        <v>0.66666666666666663</v>
      </c>
      <c r="G17" s="16" cm="1">
        <f t="array" ref="G17">AVERAGE(_xlfn._xlws.FILTER(Sheet1!$D$3:$D$698,(Sheet1!$BD$3:$BD$698=E15)*(Sheet1!$BE$3:$BE$698=0)))</f>
        <v>1</v>
      </c>
      <c r="H17" s="14" t="e" cm="1" vm="1">
        <f t="array" ref="H17">AVERAGE(_xlfn._xlws.FILTER(Sheet1!$AH$3:$AH$698,(Sheet1!$BD$3:$BD$698=H15)*(Sheet1!$BE$3:$BE$698=0)))</f>
        <v>#VALUE!</v>
      </c>
      <c r="I17" s="15" t="e" cm="1" vm="1">
        <f t="array" ref="I17">AVERAGE(_xlfn._xlws.FILTER(Sheet1!$S$3:$S$698,(Sheet1!$BD$3:$BD$698=H15)*(Sheet1!$BE$3:$BE$698=0)))</f>
        <v>#VALUE!</v>
      </c>
      <c r="J17" s="15" t="e" cm="1" vm="1">
        <f t="array" ref="J17">AVERAGE(_xlfn._xlws.FILTER(Sheet1!$D$3:$D$698,(Sheet1!$BD$3:$BD$698=H15)*(Sheet1!$BE$3:$BE$698=0)))</f>
        <v>#VALUE!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64" x14ac:dyDescent="0.2">
      <c r="A18" s="9" t="s">
        <v>5</v>
      </c>
      <c r="B18" s="14" cm="1">
        <f t="array" ref="B18">AVERAGE(_xlfn._xlws.FILTER(Sheet1!$AJ$3:$AJ$698,(Sheet1!$BD$3:$BD$698=$B$15)*(Sheet1!$BE$3:$BE$698=0)))</f>
        <v>0.4224444444444444</v>
      </c>
      <c r="C18" s="15" cm="1">
        <f t="array" ref="C18">AVERAGE(_xlfn._xlws.FILTER(Sheet1!$U$3:$U$698,(Sheet1!$BD$3:$BD$698=$B$15)*(Sheet1!$BE$3:$BE$698=0)))</f>
        <v>0.37799999999999995</v>
      </c>
      <c r="D18" s="16" cm="1">
        <f t="array" ref="D18">AVERAGE(_xlfn._xlws.FILTER(Sheet1!$F$3:$F$698,(Sheet1!$BD$3:$BD$698=$B$15)*(Sheet1!$BE$3:$BE$698=0)))</f>
        <v>0.41935483870967744</v>
      </c>
      <c r="E18" s="14" cm="1">
        <f t="array" ref="E18">AVERAGE(_xlfn._xlws.FILTER(Sheet1!$AJ$3:$AJ$698,(Sheet1!$BD$3:$BD$698=E15)*(Sheet1!$BE$3:$BE$698=0)))</f>
        <v>0.64500000000000002</v>
      </c>
      <c r="F18" s="15" cm="1">
        <f t="array" ref="F18">AVERAGE(_xlfn._xlws.FILTER(Sheet1!$U$3:$U$698,(Sheet1!$BD$3:$BD$698=E15)*(Sheet1!$BE$3:$BE$698=0)))</f>
        <v>0.47833333333333333</v>
      </c>
      <c r="G18" s="16" cm="1">
        <f t="array" ref="G18">AVERAGE(_xlfn._xlws.FILTER(Sheet1!$F$3:$F$698,(Sheet1!$BD$3:$BD$698=E15)*(Sheet1!$BE$3:$BE$698=0)))</f>
        <v>0.96750000000000003</v>
      </c>
      <c r="H18" s="14" t="e" cm="1" vm="1">
        <f t="array" ref="H18">AVERAGE(_xlfn._xlws.FILTER(Sheet1!$AJ$3:$AJ$698,(Sheet1!$BD$3:$BD$698=H15)*(Sheet1!$BE$3:$BE$698=0)))</f>
        <v>#VALUE!</v>
      </c>
      <c r="I18" s="15" t="e" cm="1" vm="1">
        <f t="array" ref="I18">AVERAGE(_xlfn._xlws.FILTER(Sheet1!$U$3:$U$698,(Sheet1!$BD$3:$BD$698=H15)*(Sheet1!$BE$3:$BE$698=0)))</f>
        <v>#VALUE!</v>
      </c>
      <c r="J18" s="15" t="e" cm="1" vm="1">
        <f t="array" ref="J18">AVERAGE(_xlfn._xlws.FILTER(Sheet1!$F$3:$F$698,(Sheet1!$BD$3:$BD$698=H15)*(Sheet1!$BE$3:$BE$698=0)))</f>
        <v>#VALUE!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" x14ac:dyDescent="0.2">
      <c r="A19" s="9" t="s">
        <v>7</v>
      </c>
      <c r="B19" s="14" cm="1">
        <f t="array" ref="B19">AVERAGE(_xlfn._xlws.FILTER(Sheet1!$AL$3:$AL$698,(Sheet1!$BD$3:$BD$698=$B$15)*(Sheet1!$BE$3:$BE$698=0)))</f>
        <v>0.41526666666666667</v>
      </c>
      <c r="C19" s="15" cm="1">
        <f t="array" ref="C19">AVERAGE(_xlfn._xlws.FILTER(Sheet1!$W$3:$W$698,(Sheet1!$BD$3:$BD$698=$B$15)*(Sheet1!$BE$3:$BE$698=0)))</f>
        <v>0.35784444444444446</v>
      </c>
      <c r="D19" s="16" cm="1">
        <f t="array" ref="D19">AVERAGE(_xlfn._xlws.FILTER(Sheet1!$H$3:$H$698,(Sheet1!$BD$3:$BD$698=$B$15)*(Sheet1!$BE$3:$BE$698=0)))</f>
        <v>0.41935483870967744</v>
      </c>
      <c r="E19" s="14" cm="1">
        <f t="array" ref="E19">AVERAGE(_xlfn._xlws.FILTER(Sheet1!$AL$3:$AL$698,(Sheet1!$BD$3:$BD$698=E15)*(Sheet1!$BE$3:$BE$698=0)))</f>
        <v>0.69733333333333336</v>
      </c>
      <c r="F19" s="15" cm="1">
        <f t="array" ref="F19">AVERAGE(_xlfn._xlws.FILTER(Sheet1!$W$3:$W$698,(Sheet1!$BD$3:$BD$698=E15)*(Sheet1!$BE$3:$BE$698=0)))</f>
        <v>0.54466666666666663</v>
      </c>
      <c r="G19" s="16" cm="1">
        <f t="array" ref="G19">AVERAGE(_xlfn._xlws.FILTER(Sheet1!$H$3:$H$698,(Sheet1!$BD$3:$BD$698=E15)*(Sheet1!$BE$3:$BE$698=0)))</f>
        <v>0.98350000000000004</v>
      </c>
      <c r="H19" s="14" t="e" cm="1" vm="1">
        <f t="array" ref="H19">AVERAGE(_xlfn._xlws.FILTER(Sheet1!$AL$3:$AL$698,(Sheet1!$BD$3:$BD$698=H15)*(Sheet1!$BE$3:$BE$698=0)))</f>
        <v>#VALUE!</v>
      </c>
      <c r="I19" s="15" t="e" cm="1" vm="1">
        <f t="array" ref="I19">AVERAGE(_xlfn._xlws.FILTER(Sheet1!$W$3:$W$698,(Sheet1!$BD$3:$BD$698=H15)*(Sheet1!$BE$3:$BE$698=0)))</f>
        <v>#VALUE!</v>
      </c>
      <c r="J19" s="15" t="e" cm="1" vm="1">
        <f t="array" ref="J19">AVERAGE(_xlfn._xlws.FILTER(Sheet1!$H$3:$H$698,(Sheet1!$BD$3:$BD$698=H15)*(Sheet1!$BE$3:$BE$698=0)))</f>
        <v>#VALUE!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2" x14ac:dyDescent="0.2">
      <c r="A20" s="9" t="s">
        <v>8</v>
      </c>
      <c r="B20" s="14" cm="1">
        <f t="array" ref="B20">AVERAGE(_xlfn._xlws.FILTER(Sheet1!$AM$3:$AM$698,(Sheet1!$BD$3:$BD$698=$B$15)*(Sheet1!$BE$3:$BE$698=0)))</f>
        <v>0.85764444444444432</v>
      </c>
      <c r="C20" s="15" cm="1">
        <f t="array" ref="C20">AVERAGE(_xlfn._xlws.FILTER(Sheet1!$X$3:$X$698,(Sheet1!$BD$3:$BD$698=$B$15)*(Sheet1!$BE$3:$BE$698=0)))</f>
        <v>0.63202222222222226</v>
      </c>
      <c r="D20" s="16" cm="1">
        <f t="array" ref="D20">AVERAGE(_xlfn._xlws.FILTER(Sheet1!$I$3:$I$698,(Sheet1!$BD$3:$BD$698=$B$15)*(Sheet1!$BE$3:$BE$698=0)))</f>
        <v>0.9838709677419355</v>
      </c>
      <c r="E20" s="14" cm="1">
        <f t="array" ref="E20">AVERAGE(_xlfn._xlws.FILTER(Sheet1!$AM$3:$AM$698,(Sheet1!$BD$3:$BD$698=E15)*(Sheet1!$BE$3:$BE$698=0)))</f>
        <v>0.72199999999999998</v>
      </c>
      <c r="F20" s="15" cm="1">
        <f t="array" ref="F20">AVERAGE(_xlfn._xlws.FILTER(Sheet1!$X$3:$X$698,(Sheet1!$BD$3:$BD$698=E15)*(Sheet1!$BE$3:$BE$698=0)))</f>
        <v>0.4873333333333334</v>
      </c>
      <c r="G20" s="16" cm="1">
        <f t="array" ref="G20">AVERAGE(_xlfn._xlws.FILTER(Sheet1!$I$3:$I$698,(Sheet1!$BD$3:$BD$698=E15)*(Sheet1!$BE$3:$BE$698=0)))</f>
        <v>0.96550000000000002</v>
      </c>
      <c r="H20" s="14" t="e" cm="1" vm="1">
        <f t="array" ref="H20">AVERAGE(_xlfn._xlws.FILTER(Sheet1!$AM$3:$AM$698,(Sheet1!$BD$3:$BD$698=H15)*(Sheet1!$BE$3:$BE$698=0)))</f>
        <v>#VALUE!</v>
      </c>
      <c r="I20" s="15" t="e" cm="1" vm="1">
        <f t="array" ref="I20">AVERAGE(_xlfn._xlws.FILTER(Sheet1!$X$3:$X$698,(Sheet1!$BD$3:$BD$698=H15)*(Sheet1!$BE$3:$BE$698=0)))</f>
        <v>#VALUE!</v>
      </c>
      <c r="J20" s="15" t="e" cm="1" vm="1">
        <f t="array" ref="J20">AVERAGE(_xlfn._xlws.FILTER(Sheet1!$I$3:$I$698,(Sheet1!$BD$3:$BD$698=H15)*(Sheet1!$BE$3:$BE$698=0)))</f>
        <v>#VALUE!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64" x14ac:dyDescent="0.2">
      <c r="A21" s="9" t="s">
        <v>11</v>
      </c>
      <c r="B21" s="14" cm="1">
        <f t="array" ref="B21">AVERAGE(_xlfn._xlws.FILTER(Sheet1!$AP$3:$AP$698,(Sheet1!$BD$3:$BD$698=$B$15)*(Sheet1!$BE$3:$BE$698=0)))</f>
        <v>8.8888888888888892E-2</v>
      </c>
      <c r="C21" s="15" cm="1">
        <f t="array" ref="C21">AVERAGE(_xlfn._xlws.FILTER(Sheet1!$AA$3:$AA$698,(Sheet1!$BD$3:$BD$698=$B$15)*(Sheet1!$BE$3:$BE$698=0)))</f>
        <v>6.6666666666666666E-2</v>
      </c>
      <c r="D21" s="16" cm="1">
        <f t="array" ref="D21">AVERAGE(_xlfn._xlws.FILTER(Sheet1!$L$3:$L$698,(Sheet1!$BD$3:$BD$698=$B$15)*(Sheet1!$BE$3:$BE$698=0)))</f>
        <v>0.16129032258064516</v>
      </c>
      <c r="E21" s="14" cm="1">
        <f t="array" ref="E21">AVERAGE(_xlfn._xlws.FILTER(Sheet1!$AP$3:$AP$698,(Sheet1!$BD$3:$BD$698=E15)*(Sheet1!$BE$3:$BE$698=0)))</f>
        <v>0.29899999999999999</v>
      </c>
      <c r="F21" s="15" cm="1">
        <f t="array" ref="F21">AVERAGE(_xlfn._xlws.FILTER(Sheet1!$AA$3:$AA$698,(Sheet1!$BD$3:$BD$698=E15)*(Sheet1!$BE$3:$BE$698=0)))</f>
        <v>0.29899999999999999</v>
      </c>
      <c r="G21" s="16" cm="1">
        <f t="array" ref="G21">AVERAGE(_xlfn._xlws.FILTER(Sheet1!$L$3:$L$698,(Sheet1!$BD$3:$BD$698=E15)*(Sheet1!$BE$3:$BE$698=0)))</f>
        <v>0.94850000000000001</v>
      </c>
      <c r="H21" s="14" t="e" cm="1" vm="1">
        <f t="array" ref="H21">AVERAGE(_xlfn._xlws.FILTER(Sheet1!$AP$3:$AP$698,(Sheet1!$BD$3:$BD$698=H15)*(Sheet1!$BE$3:$BE$698=0)))</f>
        <v>#VALUE!</v>
      </c>
      <c r="I21" s="15" t="e" cm="1" vm="1">
        <f t="array" ref="I21">AVERAGE(_xlfn._xlws.FILTER(Sheet1!$AA$3:$AA$698,(Sheet1!$BD$3:$BD$698=H15)*(Sheet1!$BE$3:$BE$698=0)))</f>
        <v>#VALUE!</v>
      </c>
      <c r="J21" s="15" t="e" cm="1" vm="1">
        <f t="array" ref="J21">AVERAGE(_xlfn._xlws.FILTER(Sheet1!$L$3:$L$698,(Sheet1!$BD$3:$BD$698=H15)*(Sheet1!$BE$3:$BE$698=0)))</f>
        <v>#VALUE!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7" thickBot="1" x14ac:dyDescent="0.25">
      <c r="A22" s="10" t="s">
        <v>43</v>
      </c>
      <c r="B22" s="17">
        <f t="shared" ref="B22:J22" si="1">AVERAGE(B19:B21)</f>
        <v>0.4539333333333333</v>
      </c>
      <c r="C22" s="17">
        <f t="shared" si="1"/>
        <v>0.35217777777777776</v>
      </c>
      <c r="D22" s="17">
        <f t="shared" si="1"/>
        <v>0.52150537634408611</v>
      </c>
      <c r="E22" s="17">
        <f t="shared" si="1"/>
        <v>0.57277777777777772</v>
      </c>
      <c r="F22" s="17">
        <f t="shared" si="1"/>
        <v>0.44366666666666665</v>
      </c>
      <c r="G22" s="17">
        <f t="shared" si="1"/>
        <v>0.96583333333333332</v>
      </c>
      <c r="H22" s="17" t="e" vm="2">
        <f t="shared" si="1"/>
        <v>#VALUE!</v>
      </c>
      <c r="I22" s="17" t="e" vm="2">
        <f t="shared" si="1"/>
        <v>#VALUE!</v>
      </c>
      <c r="J22" s="17" t="e" vm="2">
        <f t="shared" si="1"/>
        <v>#VALUE!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6" spans="1:22" ht="16" thickBot="1" x14ac:dyDescent="0.25"/>
    <row r="27" spans="1:22" ht="16" thickBot="1" x14ac:dyDescent="0.25">
      <c r="B27" s="19" t="s">
        <v>53</v>
      </c>
      <c r="C27" s="20"/>
      <c r="D27" s="21"/>
      <c r="E27" s="19" t="s">
        <v>53</v>
      </c>
      <c r="F27" s="20"/>
      <c r="G27" s="21"/>
      <c r="H27" s="19" t="s">
        <v>53</v>
      </c>
      <c r="I27" s="20"/>
      <c r="J27" s="21"/>
      <c r="K27" s="19" t="s">
        <v>53</v>
      </c>
      <c r="L27" s="20"/>
      <c r="M27" s="21"/>
      <c r="N27" s="19" t="s">
        <v>53</v>
      </c>
      <c r="O27" s="20"/>
      <c r="P27" s="21"/>
    </row>
    <row r="28" spans="1:22" x14ac:dyDescent="0.2">
      <c r="B28" s="19">
        <v>1</v>
      </c>
      <c r="C28" s="20"/>
      <c r="D28" s="21"/>
      <c r="E28" s="19">
        <v>2</v>
      </c>
      <c r="F28" s="20"/>
      <c r="G28" s="21"/>
      <c r="H28" s="19">
        <v>3</v>
      </c>
      <c r="I28" s="20"/>
      <c r="J28" s="21"/>
      <c r="K28" s="19">
        <v>4</v>
      </c>
      <c r="L28" s="20"/>
      <c r="M28" s="21"/>
      <c r="N28" s="19">
        <v>5</v>
      </c>
      <c r="O28" s="20"/>
      <c r="P28" s="21"/>
    </row>
    <row r="29" spans="1:22" x14ac:dyDescent="0.2">
      <c r="B29" s="11" t="s">
        <v>35</v>
      </c>
      <c r="C29" s="12" t="s">
        <v>34</v>
      </c>
      <c r="D29" s="13" t="s">
        <v>44</v>
      </c>
      <c r="E29" s="11" t="s">
        <v>35</v>
      </c>
      <c r="F29" s="12" t="s">
        <v>34</v>
      </c>
      <c r="G29" s="13" t="s">
        <v>44</v>
      </c>
      <c r="H29" s="11" t="s">
        <v>35</v>
      </c>
      <c r="I29" s="12" t="s">
        <v>34</v>
      </c>
      <c r="J29" s="13" t="s">
        <v>44</v>
      </c>
      <c r="K29" s="11" t="s">
        <v>35</v>
      </c>
      <c r="L29" s="12" t="s">
        <v>34</v>
      </c>
      <c r="M29" s="13" t="s">
        <v>44</v>
      </c>
      <c r="N29" s="11" t="s">
        <v>35</v>
      </c>
      <c r="O29" s="12" t="s">
        <v>34</v>
      </c>
      <c r="P29" s="13" t="s">
        <v>44</v>
      </c>
    </row>
    <row r="30" spans="1:22" ht="64" x14ac:dyDescent="0.2">
      <c r="A30" s="9" t="s">
        <v>3</v>
      </c>
      <c r="B30" s="14" cm="1">
        <f t="array" ref="B30">AVERAGE(_xlfn._xlws.FILTER(Sheet1!$AH$3:$AH$698,(Sheet1!$BD$3:$BD$698=0)*(Sheet1!$BE$3:$BE$698=B28)))</f>
        <v>0.38317699115044251</v>
      </c>
      <c r="C30" s="15" cm="1">
        <f t="array" ref="C30">AVERAGE(_xlfn._xlws.FILTER(Sheet1!$S$3:$S$698,(Sheet1!$BD$3:$BD$698=0)*(Sheet1!$BE$3:$BE$698=B28)))</f>
        <v>0.31907079646017705</v>
      </c>
      <c r="D30" s="16" cm="1">
        <f t="array" ref="D30">AVERAGE(_xlfn._xlws.FILTER(Sheet1!$D$3:$D$698,(Sheet1!$BD$3:$BD$698=0)*(Sheet1!$BE$3:$BE$698=B28)))</f>
        <v>0.47192592592592597</v>
      </c>
      <c r="E30" s="14" cm="1">
        <f t="array" ref="E30">AVERAGE(_xlfn._xlws.FILTER(Sheet1!$AH$3:$AH$698,(Sheet1!$BD$3:$BD$698=0)*(Sheet1!$BE$3:$BE$698=E28)))</f>
        <v>0.55383333333333329</v>
      </c>
      <c r="F30" s="15" cm="1">
        <f t="array" ref="F30">AVERAGE(_xlfn._xlws.FILTER(Sheet1!$S$3:$S$698,(Sheet1!$BD$3:$BD$698=0)*(Sheet1!$BE$3:$BE$698=E28)))</f>
        <v>0.45699999999999991</v>
      </c>
      <c r="G30" s="16" cm="1">
        <f t="array" ref="G30">AVERAGE(_xlfn._xlws.FILTER(Sheet1!$D$3:$D$698,(Sheet1!$BD$3:$BD$698=0)*(Sheet1!$BE$3:$BE$698=E28)))</f>
        <v>0.53772727272727272</v>
      </c>
      <c r="H30" s="14" cm="1">
        <f t="array" ref="H30">AVERAGE(_xlfn._xlws.FILTER(Sheet1!$AH$3:$AH$698,(Sheet1!$BD$3:$BD$698=0)*(Sheet1!$BE$3:$BE$698=H28)))</f>
        <v>0.14299999999999999</v>
      </c>
      <c r="I30" s="15" cm="1">
        <f t="array" ref="I30">AVERAGE(_xlfn._xlws.FILTER(Sheet1!$S$3:$S$698,(Sheet1!$BD$3:$BD$698=0)*(Sheet1!$BE$3:$BE$698=H28)))</f>
        <v>0.5</v>
      </c>
      <c r="J30" s="16" cm="1">
        <f t="array" ref="J30">AVERAGE(_xlfn._xlws.FILTER(Sheet1!$D$3:$D$698,(Sheet1!$BD$3:$BD$698=0)*(Sheet1!$BE$3:$BE$698=H28)))</f>
        <v>0</v>
      </c>
      <c r="K30" s="14" t="e" cm="1" vm="1">
        <f t="array" ref="K30">AVERAGE(_xlfn._xlws.FILTER(Sheet1!$AH$3:$AH$698,(Sheet1!$BD$3:$BD$698=0)*(Sheet1!$BE$3:$BE$698=K28)))</f>
        <v>#VALUE!</v>
      </c>
      <c r="L30" s="15" t="e" cm="1" vm="1">
        <f t="array" ref="L30">AVERAGE(_xlfn._xlws.FILTER(Sheet1!$S$3:$S$698,(Sheet1!$BD$3:$BD$698=0)*(Sheet1!$BE$3:$BE$698=K28)))</f>
        <v>#VALUE!</v>
      </c>
      <c r="M30" s="16" t="e" cm="1" vm="1">
        <f t="array" ref="M30">AVERAGE(_xlfn._xlws.FILTER(Sheet1!$D$3:$D$698,(Sheet1!$BD$3:$BD$698=0)*(Sheet1!$BE$3:$BE$698=K28)))</f>
        <v>#VALUE!</v>
      </c>
      <c r="N30" s="14" t="e" cm="1" vm="1">
        <f t="array" ref="N30">AVERAGE(_xlfn._xlws.FILTER(Sheet1!$AH$3:$AH$698,(Sheet1!$BD$3:$BD$698=0)*(Sheet1!$BE$3:$BE$698=N28)))</f>
        <v>#VALUE!</v>
      </c>
      <c r="O30" s="15" t="e" cm="1" vm="1">
        <f t="array" ref="O30">AVERAGE(_xlfn._xlws.FILTER(Sheet1!$S$3:$S$698,(Sheet1!$BD$3:$BD$698=0)*(Sheet1!$BE$3:$BE$698=N28)))</f>
        <v>#VALUE!</v>
      </c>
      <c r="P30" s="16" t="e" cm="1" vm="1">
        <f t="array" ref="P30">AVERAGE(_xlfn._xlws.FILTER(Sheet1!$D$3:$D$698,(Sheet1!$BD$3:$BD$698=0)*(Sheet1!$BE$3:$BE$698=N28)))</f>
        <v>#VALUE!</v>
      </c>
    </row>
    <row r="31" spans="1:22" ht="64" x14ac:dyDescent="0.2">
      <c r="A31" s="9" t="s">
        <v>5</v>
      </c>
      <c r="B31" s="14" cm="1">
        <f t="array" ref="B31">AVERAGE(_xlfn._xlws.FILTER(Sheet1!$AJ$3:$AJ$698,(Sheet1!$BD$3:$BD$698=0)*(Sheet1!$BE$3:$BE$698=B28)))</f>
        <v>0.46627433628318576</v>
      </c>
      <c r="C31" s="15" cm="1">
        <f t="array" ref="C31">AVERAGE(_xlfn._xlws.FILTER(Sheet1!$U$3:$U$698,(Sheet1!$BD$3:$BD$698=0)*(Sheet1!$BE$3:$BE$698=B28)))</f>
        <v>0.45650442477876108</v>
      </c>
      <c r="D31" s="16" cm="1">
        <f t="array" ref="D31">AVERAGE(_xlfn._xlws.FILTER(Sheet1!$F$3:$F$698,(Sheet1!$BD$3:$BD$698=0)*(Sheet1!$BE$3:$BE$698=B28)))</f>
        <v>0.54181481481481486</v>
      </c>
      <c r="E31" s="14" cm="1">
        <f t="array" ref="E31">AVERAGE(_xlfn._xlws.FILTER(Sheet1!$AJ$3:$AJ$698,(Sheet1!$BD$3:$BD$698=0)*(Sheet1!$BE$3:$BE$698=E28)))</f>
        <v>0.56191666666666662</v>
      </c>
      <c r="F31" s="15" cm="1">
        <f t="array" ref="F31">AVERAGE(_xlfn._xlws.FILTER(Sheet1!$U$3:$U$698,(Sheet1!$BD$3:$BD$698=0)*(Sheet1!$BE$3:$BE$698=E28)))</f>
        <v>0.59691666666666665</v>
      </c>
      <c r="G31" s="16" cm="1">
        <f t="array" ref="G31">AVERAGE(_xlfn._xlws.FILTER(Sheet1!$F$3:$F$698,(Sheet1!$BD$3:$BD$698=0)*(Sheet1!$BE$3:$BE$698=E28)))</f>
        <v>0.593090909090909</v>
      </c>
      <c r="H31" s="14" cm="1">
        <f t="array" ref="H31">AVERAGE(_xlfn._xlws.FILTER(Sheet1!$AJ$3:$AJ$698,(Sheet1!$BD$3:$BD$698=0)*(Sheet1!$BE$3:$BE$698=H28)))</f>
        <v>0.33300000000000002</v>
      </c>
      <c r="I31" s="15" cm="1">
        <f t="array" ref="I31">AVERAGE(_xlfn._xlws.FILTER(Sheet1!$U$3:$U$698,(Sheet1!$BD$3:$BD$698=0)*(Sheet1!$BE$3:$BE$698=H28)))</f>
        <v>0.33300000000000002</v>
      </c>
      <c r="J31" s="16" cm="1">
        <f t="array" ref="J31">AVERAGE(_xlfn._xlws.FILTER(Sheet1!$F$3:$F$698,(Sheet1!$BD$3:$BD$698=0)*(Sheet1!$BE$3:$BE$698=H28)))</f>
        <v>0</v>
      </c>
      <c r="K31" s="14" t="e" cm="1" vm="1">
        <f t="array" ref="K31">AVERAGE(_xlfn._xlws.FILTER(Sheet1!$AJ$3:$AJ$698,(Sheet1!$BD$3:$BD$698=0)*(Sheet1!$BE$3:$BE$698=K28)))</f>
        <v>#VALUE!</v>
      </c>
      <c r="L31" s="15" t="e" cm="1" vm="1">
        <f t="array" ref="L31">AVERAGE(_xlfn._xlws.FILTER(Sheet1!$U$3:$U$698,(Sheet1!$BD$3:$BD$698=0)*(Sheet1!$BE$3:$BE$698=K28)))</f>
        <v>#VALUE!</v>
      </c>
      <c r="M31" s="16" t="e" cm="1" vm="1">
        <f t="array" ref="M31">AVERAGE(_xlfn._xlws.FILTER(Sheet1!$F$3:$F$698,(Sheet1!$BD$3:$BD$698=0)*(Sheet1!$BE$3:$BE$698=K28)))</f>
        <v>#VALUE!</v>
      </c>
      <c r="N31" s="14" t="e" cm="1" vm="1">
        <f t="array" ref="N31">AVERAGE(_xlfn._xlws.FILTER(Sheet1!$AJ$3:$AJ$698,(Sheet1!$BD$3:$BD$698=0)*(Sheet1!$BE$3:$BE$698=N28)))</f>
        <v>#VALUE!</v>
      </c>
      <c r="O31" s="15" t="e" cm="1" vm="1">
        <f t="array" ref="O31">AVERAGE(_xlfn._xlws.FILTER(Sheet1!$U$3:$U$698,(Sheet1!$BD$3:$BD$698=0)*(Sheet1!$BE$3:$BE$698=N28)))</f>
        <v>#VALUE!</v>
      </c>
      <c r="P31" s="16" t="e" cm="1" vm="1">
        <f t="array" ref="P31">AVERAGE(_xlfn._xlws.FILTER(Sheet1!$F$3:$F$698,(Sheet1!$BD$3:$BD$698=0)*(Sheet1!$BE$3:$BE$698=N28)))</f>
        <v>#VALUE!</v>
      </c>
    </row>
    <row r="32" spans="1:22" ht="64" x14ac:dyDescent="0.2">
      <c r="A32" s="9" t="s">
        <v>7</v>
      </c>
      <c r="B32" s="14" cm="1">
        <f t="array" ref="B32">AVERAGE(_xlfn._xlws.FILTER(Sheet1!$AL$3:$AL$698,(Sheet1!$BD$3:$BD$698=0)*(Sheet1!$BE$3:$BE$698=B28)))</f>
        <v>0.38719469026548675</v>
      </c>
      <c r="C32" s="15" cm="1">
        <f t="array" ref="C32">AVERAGE(_xlfn._xlws.FILTER(Sheet1!$W$3:$W$698,(Sheet1!$BD$3:$BD$698=0)*(Sheet1!$BE$3:$BE$698=B28)))</f>
        <v>0.32831858407079639</v>
      </c>
      <c r="D32" s="16" cm="1">
        <f t="array" ref="D32">AVERAGE(_xlfn._xlws.FILTER(Sheet1!$H$3:$H$698,(Sheet1!$BD$3:$BD$698=0)*(Sheet1!$BE$3:$BE$698=B28)))</f>
        <v>0.47218518518518515</v>
      </c>
      <c r="E32" s="14" cm="1">
        <f t="array" ref="E32">AVERAGE(_xlfn._xlws.FILTER(Sheet1!$AL$3:$AL$698,(Sheet1!$BD$3:$BD$698=0)*(Sheet1!$BE$3:$BE$698=E28)))</f>
        <v>0.50591666666666668</v>
      </c>
      <c r="F32" s="15" cm="1">
        <f t="array" ref="F32">AVERAGE(_xlfn._xlws.FILTER(Sheet1!$W$3:$W$698,(Sheet1!$BD$3:$BD$698=0)*(Sheet1!$BE$3:$BE$698=E28)))</f>
        <v>0.49291666666666661</v>
      </c>
      <c r="G32" s="16" cm="1">
        <f t="array" ref="G32">AVERAGE(_xlfn._xlws.FILTER(Sheet1!$H$3:$H$698,(Sheet1!$BD$3:$BD$698=0)*(Sheet1!$BE$3:$BE$698=E28)))</f>
        <v>0.50445454545454538</v>
      </c>
      <c r="H32" s="14" cm="1">
        <f t="array" ref="H32">AVERAGE(_xlfn._xlws.FILTER(Sheet1!$AL$3:$AL$698,(Sheet1!$BD$3:$BD$698=0)*(Sheet1!$BE$3:$BE$698=H28)))</f>
        <v>0.2</v>
      </c>
      <c r="I32" s="15" cm="1">
        <f t="array" ref="I32">AVERAGE(_xlfn._xlws.FILTER(Sheet1!$W$3:$W$698,(Sheet1!$BD$3:$BD$698=0)*(Sheet1!$BE$3:$BE$698=H28)))</f>
        <v>0.4</v>
      </c>
      <c r="J32" s="16" cm="1">
        <f t="array" ref="J32">AVERAGE(_xlfn._xlws.FILTER(Sheet1!$H$3:$H$698,(Sheet1!$BD$3:$BD$698=0)*(Sheet1!$BE$3:$BE$698=H28)))</f>
        <v>0</v>
      </c>
      <c r="K32" s="14" t="e" cm="1" vm="1">
        <f t="array" ref="K32">AVERAGE(_xlfn._xlws.FILTER(Sheet1!$AL$3:$AL$698,(Sheet1!$BD$3:$BD$698=0)*(Sheet1!$BE$3:$BE$698=K28)))</f>
        <v>#VALUE!</v>
      </c>
      <c r="L32" s="15" t="e" cm="1" vm="1">
        <f t="array" ref="L32">AVERAGE(_xlfn._xlws.FILTER(Sheet1!$W$3:$W$698,(Sheet1!$BD$3:$BD$698=0)*(Sheet1!$BE$3:$BE$698=K28)))</f>
        <v>#VALUE!</v>
      </c>
      <c r="M32" s="16" t="e" cm="1" vm="1">
        <f t="array" ref="M32">AVERAGE(_xlfn._xlws.FILTER(Sheet1!$H$3:$H$698,(Sheet1!$BD$3:$BD$698=0)*(Sheet1!$BE$3:$BE$698=K28)))</f>
        <v>#VALUE!</v>
      </c>
      <c r="N32" s="14" t="e" cm="1" vm="1">
        <f t="array" ref="N32">AVERAGE(_xlfn._xlws.FILTER(Sheet1!$AL$3:$AL$698,(Sheet1!$BD$3:$BD$698=0)*(Sheet1!$BE$3:$BE$698=N28)))</f>
        <v>#VALUE!</v>
      </c>
      <c r="O32" s="15" t="e" cm="1" vm="1">
        <f t="array" ref="O32">AVERAGE(_xlfn._xlws.FILTER(Sheet1!$W$3:$W$698,(Sheet1!$BD$3:$BD$698=0)*(Sheet1!$BE$3:$BE$698=N28)))</f>
        <v>#VALUE!</v>
      </c>
      <c r="P32" s="16" t="e" cm="1" vm="1">
        <f t="array" ref="P32">AVERAGE(_xlfn._xlws.FILTER(Sheet1!$H$3:$H$698,(Sheet1!$BD$3:$BD$698=0)*(Sheet1!$BE$3:$BE$698=N28)))</f>
        <v>#VALUE!</v>
      </c>
    </row>
    <row r="33" spans="1:28" ht="32" x14ac:dyDescent="0.2">
      <c r="A33" s="9" t="s">
        <v>8</v>
      </c>
      <c r="B33" s="14" cm="1">
        <f t="array" ref="B33">AVERAGE(_xlfn._xlws.FILTER(Sheet1!$AM$3:$AM$698,(Sheet1!$BD$3:$BD$698=0)*(Sheet1!$BE$3:$BE$698=B28)))</f>
        <v>0.67623893805309743</v>
      </c>
      <c r="C33" s="15" cm="1">
        <f t="array" ref="C33">AVERAGE(_xlfn._xlws.FILTER(Sheet1!$X$3:$X$698,(Sheet1!$BD$3:$BD$698=0)*(Sheet1!$BE$3:$BE$698=B28)))</f>
        <v>0.59963716814159285</v>
      </c>
      <c r="D33" s="16" cm="1">
        <f t="array" ref="D33">AVERAGE(_xlfn._xlws.FILTER(Sheet1!$I$3:$I$698,(Sheet1!$BD$3:$BD$698=0)*(Sheet1!$BE$3:$BE$698=B28)))</f>
        <v>0.59318518518518515</v>
      </c>
      <c r="E33" s="14" cm="1">
        <f t="array" ref="E33">AVERAGE(_xlfn._xlws.FILTER(Sheet1!$AM$3:$AM$698,(Sheet1!$BD$3:$BD$698=0)*(Sheet1!$BE$3:$BE$698=E28)))</f>
        <v>0.58058333333333334</v>
      </c>
      <c r="F33" s="15" cm="1">
        <f t="array" ref="F33">AVERAGE(_xlfn._xlws.FILTER(Sheet1!$X$3:$X$698,(Sheet1!$BD$3:$BD$698=0)*(Sheet1!$BE$3:$BE$698=E28)))</f>
        <v>0.6489166666666667</v>
      </c>
      <c r="G33" s="16" cm="1">
        <f t="array" ref="G33">AVERAGE(_xlfn._xlws.FILTER(Sheet1!$I$3:$I$698,(Sheet1!$BD$3:$BD$698=0)*(Sheet1!$BE$3:$BE$698=E28)))</f>
        <v>0.60672727272727267</v>
      </c>
      <c r="H33" s="14" cm="1">
        <f t="array" ref="H33">AVERAGE(_xlfn._xlws.FILTER(Sheet1!$AM$3:$AM$698,(Sheet1!$BD$3:$BD$698=0)*(Sheet1!$BE$3:$BE$698=H28)))</f>
        <v>0.16700000000000001</v>
      </c>
      <c r="I33" s="15" cm="1">
        <f t="array" ref="I33">AVERAGE(_xlfn._xlws.FILTER(Sheet1!$X$3:$X$698,(Sheet1!$BD$3:$BD$698=0)*(Sheet1!$BE$3:$BE$698=H28)))</f>
        <v>1</v>
      </c>
      <c r="J33" s="16" cm="1">
        <f t="array" ref="J33">AVERAGE(_xlfn._xlws.FILTER(Sheet1!$I$3:$I$698,(Sheet1!$BD$3:$BD$698=0)*(Sheet1!$BE$3:$BE$698=H28)))</f>
        <v>0</v>
      </c>
      <c r="K33" s="14" t="e" cm="1" vm="1">
        <f t="array" ref="K33">AVERAGE(_xlfn._xlws.FILTER(Sheet1!$AM$3:$AM$698,(Sheet1!$BD$3:$BD$698=0)*(Sheet1!$BE$3:$BE$698=K28)))</f>
        <v>#VALUE!</v>
      </c>
      <c r="L33" s="15" t="e" cm="1" vm="1">
        <f t="array" ref="L33">AVERAGE(_xlfn._xlws.FILTER(Sheet1!$X$3:$X$698,(Sheet1!$BD$3:$BD$698=0)*(Sheet1!$BE$3:$BE$698=K28)))</f>
        <v>#VALUE!</v>
      </c>
      <c r="M33" s="16" t="e" cm="1" vm="1">
        <f t="array" ref="M33">AVERAGE(_xlfn._xlws.FILTER(Sheet1!$I$3:$I$698,(Sheet1!$BD$3:$BD$698=0)*(Sheet1!$BE$3:$BE$698=K28)))</f>
        <v>#VALUE!</v>
      </c>
      <c r="N33" s="14" t="e" cm="1" vm="1">
        <f t="array" ref="N33">AVERAGE(_xlfn._xlws.FILTER(Sheet1!$AM$3:$AM$698,(Sheet1!$BD$3:$BD$698=0)*(Sheet1!$BE$3:$BE$698=N28)))</f>
        <v>#VALUE!</v>
      </c>
      <c r="O33" s="15" t="e" cm="1" vm="1">
        <f t="array" ref="O33">AVERAGE(_xlfn._xlws.FILTER(Sheet1!$X$3:$X$698,(Sheet1!$BD$3:$BD$698=0)*(Sheet1!$BE$3:$BE$698=N28)))</f>
        <v>#VALUE!</v>
      </c>
      <c r="P33" s="16" t="e" cm="1" vm="1">
        <f t="array" ref="P33">AVERAGE(_xlfn._xlws.FILTER(Sheet1!$I$3:$I$698,(Sheet1!$BD$3:$BD$698=0)*(Sheet1!$BE$3:$BE$698=N28)))</f>
        <v>#VALUE!</v>
      </c>
    </row>
    <row r="34" spans="1:28" ht="64" x14ac:dyDescent="0.2">
      <c r="A34" s="9" t="s">
        <v>11</v>
      </c>
      <c r="B34" s="14" cm="1">
        <f t="array" ref="B34">AVERAGE(_xlfn._xlws.FILTER(Sheet1!$AP$3:$AP$698,(Sheet1!$BD$3:$BD$698=0)*(Sheet1!$BE$3:$BE$698=B28)))</f>
        <v>0.46211504424778754</v>
      </c>
      <c r="C34" s="15" cm="1">
        <f t="array" ref="C34">AVERAGE(_xlfn._xlws.FILTER(Sheet1!$AA$3:$AA$698,(Sheet1!$BD$3:$BD$698=0)*(Sheet1!$BE$3:$BE$698=B28)))</f>
        <v>0.43899115044247777</v>
      </c>
      <c r="D34" s="16" cm="1">
        <f t="array" ref="D34">AVERAGE(_xlfn._xlws.FILTER(Sheet1!$L$3:$L$698,(Sheet1!$BD$3:$BD$698=0)*(Sheet1!$BE$3:$BE$698=B28)))</f>
        <v>0.54181481481481486</v>
      </c>
      <c r="E34" s="14" cm="1">
        <f t="array" ref="E34">AVERAGE(_xlfn._xlws.FILTER(Sheet1!$AP$3:$AP$698,(Sheet1!$BD$3:$BD$698=0)*(Sheet1!$BE$3:$BE$698=E28)))</f>
        <v>0.49533333333333335</v>
      </c>
      <c r="F34" s="15" cm="1">
        <f t="array" ref="F34">AVERAGE(_xlfn._xlws.FILTER(Sheet1!$AA$3:$AA$698,(Sheet1!$BD$3:$BD$698=0)*(Sheet1!$BE$3:$BE$698=E28)))</f>
        <v>0.49733333333333335</v>
      </c>
      <c r="G34" s="16" cm="1">
        <f t="array" ref="G34">AVERAGE(_xlfn._xlws.FILTER(Sheet1!$L$3:$L$698,(Sheet1!$BD$3:$BD$698=0)*(Sheet1!$BE$3:$BE$698=E28)))</f>
        <v>0.54363636363636358</v>
      </c>
      <c r="H34" s="14" cm="1">
        <f t="array" ref="H34">AVERAGE(_xlfn._xlws.FILTER(Sheet1!$AP$3:$AP$698,(Sheet1!$BD$3:$BD$698=0)*(Sheet1!$BE$3:$BE$698=H28)))</f>
        <v>0</v>
      </c>
      <c r="I34" s="15" cm="1">
        <f t="array" ref="I34">AVERAGE(_xlfn._xlws.FILTER(Sheet1!$AA$3:$AA$698,(Sheet1!$BD$3:$BD$698=0)*(Sheet1!$BE$3:$BE$698=H28)))</f>
        <v>0</v>
      </c>
      <c r="J34" s="16" cm="1">
        <f t="array" ref="J34">AVERAGE(_xlfn._xlws.FILTER(Sheet1!$L$3:$L$698,(Sheet1!$BD$3:$BD$698=0)*(Sheet1!$BE$3:$BE$698=H28)))</f>
        <v>0</v>
      </c>
      <c r="K34" s="14" t="e" cm="1" vm="1">
        <f t="array" ref="K34">AVERAGE(_xlfn._xlws.FILTER(Sheet1!$AP$3:$AP$698,(Sheet1!$BD$3:$BD$698=0)*(Sheet1!$BE$3:$BE$698=K28)))</f>
        <v>#VALUE!</v>
      </c>
      <c r="L34" s="15" t="e" cm="1" vm="1">
        <f t="array" ref="L34">AVERAGE(_xlfn._xlws.FILTER(Sheet1!$AA$3:$AA$698,(Sheet1!$BD$3:$BD$698=0)*(Sheet1!$BE$3:$BE$698=K28)))</f>
        <v>#VALUE!</v>
      </c>
      <c r="M34" s="16" t="e" cm="1" vm="1">
        <f t="array" ref="M34">AVERAGE(_xlfn._xlws.FILTER(Sheet1!$L$3:$L$698,(Sheet1!$BD$3:$BD$698=0)*(Sheet1!$BE$3:$BE$698=K28)))</f>
        <v>#VALUE!</v>
      </c>
      <c r="N34" s="14" t="e" cm="1" vm="1">
        <f t="array" ref="N34">AVERAGE(_xlfn._xlws.FILTER(Sheet1!$AP$3:$AP$698,(Sheet1!$BD$3:$BD$698=0)*(Sheet1!$BE$3:$BE$698=N28)))</f>
        <v>#VALUE!</v>
      </c>
      <c r="O34" s="15" t="e" cm="1" vm="1">
        <f t="array" ref="O34">AVERAGE(_xlfn._xlws.FILTER(Sheet1!$AA$3:$AA$698,(Sheet1!$BD$3:$BD$698=0)*(Sheet1!$BE$3:$BE$698=N28)))</f>
        <v>#VALUE!</v>
      </c>
      <c r="P34" s="16" t="e" cm="1" vm="1">
        <f t="array" ref="P34">AVERAGE(_xlfn._xlws.FILTER(Sheet1!$L$3:$L$698,(Sheet1!$BD$3:$BD$698=0)*(Sheet1!$BE$3:$BE$698=N28)))</f>
        <v>#VALUE!</v>
      </c>
    </row>
    <row r="35" spans="1:28" ht="17" thickBot="1" x14ac:dyDescent="0.25">
      <c r="A35" s="10" t="s">
        <v>43</v>
      </c>
      <c r="B35" s="17">
        <f t="shared" ref="B35:P35" si="2">AVERAGE(B32:B34)</f>
        <v>0.5085162241887905</v>
      </c>
      <c r="C35" s="17">
        <f t="shared" si="2"/>
        <v>0.45564896755162237</v>
      </c>
      <c r="D35" s="17">
        <f t="shared" si="2"/>
        <v>0.53572839506172842</v>
      </c>
      <c r="E35" s="17">
        <f t="shared" si="2"/>
        <v>0.52727777777777785</v>
      </c>
      <c r="F35" s="17">
        <f t="shared" si="2"/>
        <v>0.54638888888888892</v>
      </c>
      <c r="G35" s="17">
        <f t="shared" si="2"/>
        <v>0.55160606060606054</v>
      </c>
      <c r="H35" s="17">
        <f t="shared" si="2"/>
        <v>0.12233333333333334</v>
      </c>
      <c r="I35" s="17">
        <f t="shared" si="2"/>
        <v>0.46666666666666662</v>
      </c>
      <c r="J35" s="17">
        <f t="shared" si="2"/>
        <v>0</v>
      </c>
      <c r="K35" s="17" t="e" vm="2">
        <f t="shared" si="2"/>
        <v>#VALUE!</v>
      </c>
      <c r="L35" s="17" t="e" vm="2">
        <f t="shared" si="2"/>
        <v>#VALUE!</v>
      </c>
      <c r="M35" s="17" t="e" vm="2">
        <f t="shared" si="2"/>
        <v>#VALUE!</v>
      </c>
      <c r="N35" s="17" t="e" vm="2">
        <f t="shared" si="2"/>
        <v>#VALUE!</v>
      </c>
      <c r="O35" s="17" t="e" vm="2">
        <f t="shared" si="2"/>
        <v>#VALUE!</v>
      </c>
      <c r="P35" s="17" t="e" vm="2">
        <f t="shared" si="2"/>
        <v>#VALUE!</v>
      </c>
    </row>
    <row r="37" spans="1:28" ht="16" thickBot="1" x14ac:dyDescent="0.25"/>
    <row r="38" spans="1:28" ht="16" thickBot="1" x14ac:dyDescent="0.25">
      <c r="B38" s="19" t="s">
        <v>54</v>
      </c>
      <c r="C38" s="20"/>
      <c r="D38" s="21"/>
      <c r="E38" s="19" t="s">
        <v>54</v>
      </c>
      <c r="F38" s="20"/>
      <c r="G38" s="21"/>
      <c r="H38" s="19" t="s">
        <v>54</v>
      </c>
      <c r="I38" s="20"/>
      <c r="J38" s="21"/>
      <c r="K38" s="19" t="s">
        <v>54</v>
      </c>
      <c r="L38" s="20"/>
      <c r="M38" s="21"/>
      <c r="N38" s="19" t="s">
        <v>54</v>
      </c>
      <c r="O38" s="20"/>
      <c r="P38" s="21"/>
      <c r="Q38" s="19" t="s">
        <v>54</v>
      </c>
      <c r="R38" s="20"/>
      <c r="S38" s="21"/>
      <c r="T38" s="19" t="s">
        <v>54</v>
      </c>
      <c r="U38" s="20"/>
      <c r="V38" s="21"/>
      <c r="W38" s="19" t="s">
        <v>54</v>
      </c>
      <c r="X38" s="20"/>
      <c r="Y38" s="21"/>
      <c r="Z38" s="19" t="s">
        <v>54</v>
      </c>
      <c r="AA38" s="20"/>
      <c r="AB38" s="21"/>
    </row>
    <row r="39" spans="1:28" x14ac:dyDescent="0.2">
      <c r="B39" s="19">
        <v>1</v>
      </c>
      <c r="C39" s="20"/>
      <c r="D39" s="21"/>
      <c r="E39" s="19">
        <v>2</v>
      </c>
      <c r="F39" s="20"/>
      <c r="G39" s="21"/>
      <c r="H39" s="19">
        <v>3</v>
      </c>
      <c r="I39" s="20"/>
      <c r="J39" s="21"/>
      <c r="K39" s="19">
        <v>4</v>
      </c>
      <c r="L39" s="20"/>
      <c r="M39" s="21"/>
      <c r="N39" s="19">
        <v>5</v>
      </c>
      <c r="O39" s="20"/>
      <c r="P39" s="21"/>
      <c r="Q39" s="19">
        <v>6</v>
      </c>
      <c r="R39" s="20"/>
      <c r="S39" s="21"/>
      <c r="T39" s="19">
        <v>7</v>
      </c>
      <c r="U39" s="20"/>
      <c r="V39" s="21"/>
      <c r="W39" s="19">
        <v>8</v>
      </c>
      <c r="X39" s="20"/>
      <c r="Y39" s="21"/>
      <c r="Z39" s="19">
        <v>9</v>
      </c>
      <c r="AA39" s="20"/>
      <c r="AB39" s="21"/>
    </row>
    <row r="40" spans="1:28" x14ac:dyDescent="0.2">
      <c r="B40" s="11" t="s">
        <v>35</v>
      </c>
      <c r="C40" s="12" t="s">
        <v>34</v>
      </c>
      <c r="D40" s="13" t="s">
        <v>44</v>
      </c>
      <c r="E40" s="11" t="s">
        <v>35</v>
      </c>
      <c r="F40" s="12" t="s">
        <v>34</v>
      </c>
      <c r="G40" s="13" t="s">
        <v>44</v>
      </c>
      <c r="H40" s="11" t="s">
        <v>35</v>
      </c>
      <c r="I40" s="12" t="s">
        <v>34</v>
      </c>
      <c r="J40" s="13" t="s">
        <v>44</v>
      </c>
      <c r="K40" s="11" t="s">
        <v>35</v>
      </c>
      <c r="L40" s="12" t="s">
        <v>34</v>
      </c>
      <c r="M40" s="13" t="s">
        <v>44</v>
      </c>
      <c r="N40" s="11" t="s">
        <v>35</v>
      </c>
      <c r="O40" s="12" t="s">
        <v>34</v>
      </c>
      <c r="P40" s="13" t="s">
        <v>44</v>
      </c>
      <c r="Q40" s="11" t="s">
        <v>35</v>
      </c>
      <c r="R40" s="12" t="s">
        <v>34</v>
      </c>
      <c r="S40" s="13" t="s">
        <v>44</v>
      </c>
      <c r="T40" s="11" t="s">
        <v>35</v>
      </c>
      <c r="U40" s="12" t="s">
        <v>34</v>
      </c>
      <c r="V40" s="13" t="s">
        <v>44</v>
      </c>
      <c r="W40" s="11" t="s">
        <v>35</v>
      </c>
      <c r="X40" s="12" t="s">
        <v>34</v>
      </c>
      <c r="Y40" s="13" t="s">
        <v>44</v>
      </c>
      <c r="Z40" s="11" t="s">
        <v>35</v>
      </c>
      <c r="AA40" s="12" t="s">
        <v>34</v>
      </c>
      <c r="AB40" s="13" t="s">
        <v>44</v>
      </c>
    </row>
    <row r="41" spans="1:28" ht="64" x14ac:dyDescent="0.2">
      <c r="A41" s="9" t="s">
        <v>3</v>
      </c>
      <c r="B41" s="14" cm="1">
        <f t="array" ref="B41">AVERAGE(_xlfn._xlws.FILTER(Sheet1!$AH$3:$AH$698,Sheet1!$BC$3:$BC$698=B39))</f>
        <v>0.39746202531645575</v>
      </c>
      <c r="C41" s="15" cm="1">
        <f t="array" ref="C41">AVERAGE(_xlfn._xlws.FILTER(Sheet1!$S$3:$S$698,Sheet1!$BC$3:$BC$698=B39))</f>
        <v>0.33360759493670888</v>
      </c>
      <c r="D41" s="16" cm="1">
        <f t="array" ref="D41">AVERAGE(_xlfn._xlws.FILTER(Sheet1!$D$3:$D$698,Sheet1!$BC$3:$BC$698=B39))</f>
        <v>0.45275294117647064</v>
      </c>
      <c r="E41" s="14" cm="1">
        <f t="array" ref="E41">AVERAGE(_xlfn._xlws.FILTER(Sheet1!$AH$3:$AH$698,Sheet1!$BC$3:$BC$698=E39))</f>
        <v>0.62110344827586195</v>
      </c>
      <c r="F41" s="15" cm="1">
        <f t="array" ref="F41">AVERAGE(_xlfn._xlws.FILTER(Sheet1!$S$3:$S$698,Sheet1!$BC$3:$BC$698=E39))</f>
        <v>0.48434482758620701</v>
      </c>
      <c r="G41" s="16" cm="1">
        <f t="array" ref="G41">AVERAGE(_xlfn._xlws.FILTER(Sheet1!$D$3:$D$698,Sheet1!$BC$3:$BC$698=E39))</f>
        <v>0.63076923076923075</v>
      </c>
      <c r="H41" s="14" cm="1">
        <f t="array" ref="H41">AVERAGE(_xlfn._xlws.FILTER(Sheet1!$AH$3:$AH$698,Sheet1!$BC$3:$BC$698=H39))</f>
        <v>0.65690909090909111</v>
      </c>
      <c r="I41" s="15" cm="1">
        <f t="array" ref="I41">AVERAGE(_xlfn._xlws.FILTER(Sheet1!$S$3:$S$698,Sheet1!$BC$3:$BC$698=H39))</f>
        <v>0.66174025974026007</v>
      </c>
      <c r="J41" s="16" cm="1">
        <f t="array" ref="J41">AVERAGE(_xlfn._xlws.FILTER(Sheet1!$D$3:$D$698,Sheet1!$BC$3:$BC$698=H39))</f>
        <v>0.6466363636363639</v>
      </c>
      <c r="K41" s="14" cm="1">
        <f t="array" ref="K41">AVERAGE(_xlfn._xlws.FILTER(Sheet1!$AH$3:$AH$698,Sheet1!$BC$3:$BC$698=K39))</f>
        <v>0.65549999999999997</v>
      </c>
      <c r="L41" s="15" cm="1">
        <f t="array" ref="L41">AVERAGE(_xlfn._xlws.FILTER(Sheet1!$S$3:$S$698,Sheet1!$BC$3:$BC$698=K39))</f>
        <v>0.54300000000000004</v>
      </c>
      <c r="M41" s="16" cm="1">
        <f t="array" ref="M41">AVERAGE(_xlfn._xlws.FILTER(Sheet1!$D$3:$D$698,Sheet1!$BC$3:$BC$698=K39))</f>
        <v>0.5625</v>
      </c>
      <c r="N41" s="14" cm="1">
        <f t="array" ref="N41">AVERAGE(_xlfn._xlws.FILTER(Sheet1!$AH$3:$AH$698,Sheet1!$BC$3:$BC$698=N39))</f>
        <v>0.63646511627906988</v>
      </c>
      <c r="O41" s="15" cm="1">
        <f t="array" ref="O41">AVERAGE(_xlfn._xlws.FILTER(Sheet1!$S$3:$S$698,Sheet1!$BC$3:$BC$698=N39))</f>
        <v>0.63958139534883729</v>
      </c>
      <c r="P41" s="16" cm="1">
        <f t="array" ref="P41">AVERAGE(_xlfn._xlws.FILTER(Sheet1!$D$3:$D$698,Sheet1!$BC$3:$BC$698=N39))</f>
        <v>0.64713953488372133</v>
      </c>
      <c r="Q41" s="14" cm="1">
        <f t="array" ref="Q41">AVERAGE(_xlfn._xlws.FILTER(Sheet1!$AH$3:$AH$698,Sheet1!$BC$3:$BC$698=Q39))</f>
        <v>0.72155434782608663</v>
      </c>
      <c r="R41" s="15" cm="1">
        <f t="array" ref="R41">AVERAGE(_xlfn._xlws.FILTER(Sheet1!$S$3:$S$698,Sheet1!$BC$3:$BC$698=Q39))</f>
        <v>0.70534782608695612</v>
      </c>
      <c r="S41" s="16" cm="1">
        <f t="array" ref="S41">AVERAGE(_xlfn._xlws.FILTER(Sheet1!$D$3:$D$698,Sheet1!$BC$3:$BC$698=Q39))</f>
        <v>0.68554347826086937</v>
      </c>
      <c r="T41" s="14" t="e" cm="1" vm="1">
        <f t="array" ref="T41">AVERAGE(_xlfn._xlws.FILTER(Sheet1!$AH$3:$AH$698,Sheet1!$BC$3:$BC$698=T39))</f>
        <v>#VALUE!</v>
      </c>
      <c r="U41" s="15" t="e" cm="1" vm="1">
        <f t="array" ref="U41">AVERAGE(_xlfn._xlws.FILTER(Sheet1!$S$3:$S$698,Sheet1!$BC$3:$BC$698=T39))</f>
        <v>#VALUE!</v>
      </c>
      <c r="V41" s="16" t="e" cm="1" vm="1">
        <f t="array" ref="V41">AVERAGE(_xlfn._xlws.FILTER(Sheet1!$D$3:$D$698,Sheet1!$BC$3:$BC$698=T39))</f>
        <v>#VALUE!</v>
      </c>
      <c r="W41" s="14" t="e" cm="1" vm="1">
        <f t="array" ref="W41">AVERAGE(_xlfn._xlws.FILTER(Sheet1!$AH$3:$AH$698,Sheet1!$BC$3:$BC$698=W39))</f>
        <v>#VALUE!</v>
      </c>
      <c r="X41" s="15" t="e" cm="1" vm="1">
        <f t="array" ref="X41">AVERAGE(_xlfn._xlws.FILTER(Sheet1!$S$3:$S$698,Sheet1!$BC$3:$BC$698=W39))</f>
        <v>#VALUE!</v>
      </c>
      <c r="Y41" s="16" t="e" cm="1" vm="1">
        <f t="array" ref="Y41">AVERAGE(_xlfn._xlws.FILTER(Sheet1!$D$3:$D$698,Sheet1!$BC$3:$BC$698=W39))</f>
        <v>#VALUE!</v>
      </c>
      <c r="Z41" s="14" cm="1">
        <f t="array" ref="Z41">AVERAGE(_xlfn._xlws.FILTER(Sheet1!$AH$3:$AH$698,Sheet1!$BC$3:$BC$698=Z39))</f>
        <v>0.72150000000000025</v>
      </c>
      <c r="AA41" s="15" cm="1">
        <f t="array" ref="AA41">AVERAGE(_xlfn._xlws.FILTER(Sheet1!$S$3:$S$698,Sheet1!$BC$3:$BC$698=Z39))</f>
        <v>0.73256746031746056</v>
      </c>
      <c r="AB41" s="16" cm="1">
        <f t="array" ref="AB41">AVERAGE(_xlfn._xlws.FILTER(Sheet1!$D$3:$D$698,Sheet1!$BC$3:$BC$698=Z39))</f>
        <v>0.79616269841269827</v>
      </c>
    </row>
    <row r="42" spans="1:28" ht="64" x14ac:dyDescent="0.2">
      <c r="A42" s="9" t="s">
        <v>5</v>
      </c>
      <c r="B42" s="14" cm="1">
        <f t="array" ref="B42">AVERAGE(_xlfn._xlws.FILTER(Sheet1!$AJ$3:$AJ$698,Sheet1!$BC$3:$BC$698=B39))</f>
        <v>0.4537911392405064</v>
      </c>
      <c r="C42" s="15" cm="1">
        <f t="array" ref="C42">AVERAGE(_xlfn._xlws.FILTER(Sheet1!$U$3:$U$698,Sheet1!$BC$3:$BC$698=B39))</f>
        <v>0.43414556962025325</v>
      </c>
      <c r="D42" s="16" cm="1">
        <f t="array" ref="D42">AVERAGE(_xlfn._xlws.FILTER(Sheet1!$F$3:$F$698,Sheet1!$BC$3:$BC$698=B39))</f>
        <v>0.49715294117647052</v>
      </c>
      <c r="E42" s="14" cm="1">
        <f t="array" ref="E42">AVERAGE(_xlfn._xlws.FILTER(Sheet1!$AJ$3:$AJ$698,Sheet1!$BC$3:$BC$698=E39))</f>
        <v>0.5131379310344828</v>
      </c>
      <c r="F42" s="15" cm="1">
        <f t="array" ref="F42">AVERAGE(_xlfn._xlws.FILTER(Sheet1!$U$3:$U$698,Sheet1!$BC$3:$BC$698=E39))</f>
        <v>0.53172413793103457</v>
      </c>
      <c r="G42" s="16" cm="1">
        <f t="array" ref="G42">AVERAGE(_xlfn._xlws.FILTER(Sheet1!$F$3:$F$698,Sheet1!$BC$3:$BC$698=E39))</f>
        <v>0.60053846153846147</v>
      </c>
      <c r="H42" s="14" cm="1">
        <f t="array" ref="H42">AVERAGE(_xlfn._xlws.FILTER(Sheet1!$AJ$3:$AJ$698,Sheet1!$BC$3:$BC$698=H39))</f>
        <v>0.61680519480519513</v>
      </c>
      <c r="I42" s="15" cm="1">
        <f t="array" ref="I42">AVERAGE(_xlfn._xlws.FILTER(Sheet1!$U$3:$U$698,Sheet1!$BC$3:$BC$698=H39))</f>
        <v>0.64119480519480576</v>
      </c>
      <c r="J42" s="16" cm="1">
        <f t="array" ref="J42">AVERAGE(_xlfn._xlws.FILTER(Sheet1!$F$3:$F$698,Sheet1!$BC$3:$BC$698=H39))</f>
        <v>0.65244155844155882</v>
      </c>
      <c r="K42" s="14" cm="1">
        <f t="array" ref="K42">AVERAGE(_xlfn._xlws.FILTER(Sheet1!$AJ$3:$AJ$698,Sheet1!$BC$3:$BC$698=K39))</f>
        <v>0.66149999999999998</v>
      </c>
      <c r="L42" s="15" cm="1">
        <f t="array" ref="L42">AVERAGE(_xlfn._xlws.FILTER(Sheet1!$U$3:$U$698,Sheet1!$BC$3:$BC$698=K39))</f>
        <v>0.67249999999999999</v>
      </c>
      <c r="M42" s="16" cm="1">
        <f t="array" ref="M42">AVERAGE(_xlfn._xlws.FILTER(Sheet1!$F$3:$F$698,Sheet1!$BC$3:$BC$698=K39))</f>
        <v>0.57650000000000001</v>
      </c>
      <c r="N42" s="14" cm="1">
        <f t="array" ref="N42">AVERAGE(_xlfn._xlws.FILTER(Sheet1!$AJ$3:$AJ$698,Sheet1!$BC$3:$BC$698=N39))</f>
        <v>0.59898837209302369</v>
      </c>
      <c r="O42" s="15" cm="1">
        <f t="array" ref="O42">AVERAGE(_xlfn._xlws.FILTER(Sheet1!$U$3:$U$698,Sheet1!$BC$3:$BC$698=N39))</f>
        <v>0.60048837209302353</v>
      </c>
      <c r="P42" s="16" cm="1">
        <f t="array" ref="P42">AVERAGE(_xlfn._xlws.FILTER(Sheet1!$F$3:$F$698,Sheet1!$BC$3:$BC$698=N39))</f>
        <v>0.59517441860465126</v>
      </c>
      <c r="Q42" s="14" cm="1">
        <f t="array" ref="Q42">AVERAGE(_xlfn._xlws.FILTER(Sheet1!$AJ$3:$AJ$698,Sheet1!$BC$3:$BC$698=Q39))</f>
        <v>0.72003260869565178</v>
      </c>
      <c r="R42" s="15" cm="1">
        <f t="array" ref="R42">AVERAGE(_xlfn._xlws.FILTER(Sheet1!$U$3:$U$698,Sheet1!$BC$3:$BC$698=Q39))</f>
        <v>0.70417391304347798</v>
      </c>
      <c r="S42" s="16" cm="1">
        <f t="array" ref="S42">AVERAGE(_xlfn._xlws.FILTER(Sheet1!$F$3:$F$698,Sheet1!$BC$3:$BC$698=Q39))</f>
        <v>0.68473913043478241</v>
      </c>
      <c r="T42" s="14" t="e" cm="1" vm="1">
        <f t="array" ref="T42">AVERAGE(_xlfn._xlws.FILTER(Sheet1!$AJ$3:$AJ$698,Sheet1!$BC$3:$BC$698=T39))</f>
        <v>#VALUE!</v>
      </c>
      <c r="U42" s="15" t="e" cm="1" vm="1">
        <f t="array" ref="U42">AVERAGE(_xlfn._xlws.FILTER(Sheet1!$U$3:$U$698,Sheet1!$BC$3:$BC$698=T39))</f>
        <v>#VALUE!</v>
      </c>
      <c r="V42" s="16" t="e" cm="1" vm="1">
        <f t="array" ref="V42">AVERAGE(_xlfn._xlws.FILTER(Sheet1!$F$3:$F$698,Sheet1!$BC$3:$BC$698=T39))</f>
        <v>#VALUE!</v>
      </c>
      <c r="W42" s="14" t="e" cm="1" vm="1">
        <f t="array" ref="W42">AVERAGE(_xlfn._xlws.FILTER(Sheet1!$AJ$3:$AJ$698,Sheet1!$BC$3:$BC$698=W39))</f>
        <v>#VALUE!</v>
      </c>
      <c r="X42" s="15" t="e" cm="1" vm="1">
        <f t="array" ref="X42">AVERAGE(_xlfn._xlws.FILTER(Sheet1!$U$3:$U$698,Sheet1!$BC$3:$BC$698=W39))</f>
        <v>#VALUE!</v>
      </c>
      <c r="Y42" s="16" t="e" cm="1" vm="1">
        <f t="array" ref="Y42">AVERAGE(_xlfn._xlws.FILTER(Sheet1!$F$3:$F$698,Sheet1!$BC$3:$BC$698=W39))</f>
        <v>#VALUE!</v>
      </c>
      <c r="Z42" s="14" cm="1">
        <f t="array" ref="Z42">AVERAGE(_xlfn._xlws.FILTER(Sheet1!$AJ$3:$AJ$698,Sheet1!$BC$3:$BC$698=Z39))</f>
        <v>0.79468253968253966</v>
      </c>
      <c r="AA42" s="15" cm="1">
        <f t="array" ref="AA42">AVERAGE(_xlfn._xlws.FILTER(Sheet1!$U$3:$U$698,Sheet1!$BC$3:$BC$698=Z39))</f>
        <v>0.81842857142857184</v>
      </c>
      <c r="AB42" s="16" cm="1">
        <f t="array" ref="AB42">AVERAGE(_xlfn._xlws.FILTER(Sheet1!$F$3:$F$698,Sheet1!$BC$3:$BC$698=Z39))</f>
        <v>0.83812301587301585</v>
      </c>
    </row>
    <row r="43" spans="1:28" ht="64" x14ac:dyDescent="0.2">
      <c r="A43" s="9" t="s">
        <v>7</v>
      </c>
      <c r="B43" s="14" cm="1">
        <f t="array" ref="B43">AVERAGE(_xlfn._xlws.FILTER(Sheet1!$AL$3:$AL$698,Sheet1!$BC$3:$BC$698=B39))</f>
        <v>0.39518987341772149</v>
      </c>
      <c r="C43" s="15" cm="1">
        <f t="array" ref="C43">AVERAGE(_xlfn._xlws.FILTER(Sheet1!$W$3:$W$698,Sheet1!$BC$3:$BC$698=B39))</f>
        <v>0.33672784810126577</v>
      </c>
      <c r="D43" s="16" cm="1">
        <f t="array" ref="D43">AVERAGE(_xlfn._xlws.FILTER(Sheet1!$H$3:$H$698,Sheet1!$BC$3:$BC$698=B39))</f>
        <v>0.45291764705882348</v>
      </c>
      <c r="E43" s="14" cm="1">
        <f t="array" ref="E43">AVERAGE(_xlfn._xlws.FILTER(Sheet1!$AL$3:$AL$698,Sheet1!$BC$3:$BC$698=E39))</f>
        <v>0.51289655172413784</v>
      </c>
      <c r="F43" s="15" cm="1">
        <f t="array" ref="F43">AVERAGE(_xlfn._xlws.FILTER(Sheet1!$W$3:$W$698,Sheet1!$BC$3:$BC$698=E39))</f>
        <v>0.46751724137931033</v>
      </c>
      <c r="G43" s="16" cm="1">
        <f t="array" ref="G43">AVERAGE(_xlfn._xlws.FILTER(Sheet1!$H$3:$H$698,Sheet1!$BC$3:$BC$698=E39))</f>
        <v>0.58215384615384613</v>
      </c>
      <c r="H43" s="14" cm="1">
        <f t="array" ref="H43">AVERAGE(_xlfn._xlws.FILTER(Sheet1!$AL$3:$AL$698,Sheet1!$BC$3:$BC$698=H39))</f>
        <v>0.60403896103896126</v>
      </c>
      <c r="I43" s="15" cm="1">
        <f t="array" ref="I43">AVERAGE(_xlfn._xlws.FILTER(Sheet1!$W$3:$W$698,Sheet1!$BC$3:$BC$698=H39))</f>
        <v>0.62057142857142888</v>
      </c>
      <c r="J43" s="16" cm="1">
        <f t="array" ref="J43">AVERAGE(_xlfn._xlws.FILTER(Sheet1!$H$3:$H$698,Sheet1!$BC$3:$BC$698=H39))</f>
        <v>0.60718181818181849</v>
      </c>
      <c r="K43" s="14" cm="1">
        <f t="array" ref="K43">AVERAGE(_xlfn._xlws.FILTER(Sheet1!$AL$3:$AL$698,Sheet1!$BC$3:$BC$698=K39))</f>
        <v>0.65500000000000003</v>
      </c>
      <c r="L43" s="15" cm="1">
        <f t="array" ref="L43">AVERAGE(_xlfn._xlws.FILTER(Sheet1!$W$3:$W$698,Sheet1!$BC$3:$BC$698=K39))</f>
        <v>0.58250000000000002</v>
      </c>
      <c r="M43" s="16" cm="1">
        <f t="array" ref="M43">AVERAGE(_xlfn._xlws.FILTER(Sheet1!$H$3:$H$698,Sheet1!$BC$3:$BC$698=K39))</f>
        <v>0.51900000000000002</v>
      </c>
      <c r="N43" s="14" cm="1">
        <f t="array" ref="N43">AVERAGE(_xlfn._xlws.FILTER(Sheet1!$AL$3:$AL$698,Sheet1!$BC$3:$BC$698=N39))</f>
        <v>0.59794186046511655</v>
      </c>
      <c r="O43" s="15" cm="1">
        <f t="array" ref="O43">AVERAGE(_xlfn._xlws.FILTER(Sheet1!$W$3:$W$698,Sheet1!$BC$3:$BC$698=N39))</f>
        <v>0.60613953488372097</v>
      </c>
      <c r="P43" s="16" cm="1">
        <f t="array" ref="P43">AVERAGE(_xlfn._xlws.FILTER(Sheet1!$H$3:$H$698,Sheet1!$BC$3:$BC$698=N39))</f>
        <v>0.60423255813953525</v>
      </c>
      <c r="Q43" s="14" cm="1">
        <f t="array" ref="Q43">AVERAGE(_xlfn._xlws.FILTER(Sheet1!$AL$3:$AL$698,Sheet1!$BC$3:$BC$698=Q39))</f>
        <v>0.71955434782608652</v>
      </c>
      <c r="R43" s="15" cm="1">
        <f t="array" ref="R43">AVERAGE(_xlfn._xlws.FILTER(Sheet1!$W$3:$W$698,Sheet1!$BC$3:$BC$698=Q39))</f>
        <v>0.70434782608695623</v>
      </c>
      <c r="S43" s="16" cm="1">
        <f t="array" ref="S43">AVERAGE(_xlfn._xlws.FILTER(Sheet1!$H$3:$H$698,Sheet1!$BC$3:$BC$698=Q39))</f>
        <v>0.68510869565217369</v>
      </c>
      <c r="T43" s="14" t="e" cm="1" vm="1">
        <f t="array" ref="T43">AVERAGE(_xlfn._xlws.FILTER(Sheet1!$AL$3:$AL$698,Sheet1!$BC$3:$BC$698=T39))</f>
        <v>#VALUE!</v>
      </c>
      <c r="U43" s="15" t="e" cm="1" vm="1">
        <f t="array" ref="U43">AVERAGE(_xlfn._xlws.FILTER(Sheet1!$W$3:$W$698,Sheet1!$BC$3:$BC$698=T39))</f>
        <v>#VALUE!</v>
      </c>
      <c r="V43" s="16" t="e" cm="1" vm="1">
        <f t="array" ref="V43">AVERAGE(_xlfn._xlws.FILTER(Sheet1!$H$3:$H$698,Sheet1!$BC$3:$BC$698=T39))</f>
        <v>#VALUE!</v>
      </c>
      <c r="W43" s="14" t="e" cm="1" vm="1">
        <f t="array" ref="W43">AVERAGE(_xlfn._xlws.FILTER(Sheet1!$AL$3:$AL$698,Sheet1!$BC$3:$BC$698=W39))</f>
        <v>#VALUE!</v>
      </c>
      <c r="X43" s="15" t="e" cm="1" vm="1">
        <f t="array" ref="X43">AVERAGE(_xlfn._xlws.FILTER(Sheet1!$W$3:$W$698,Sheet1!$BC$3:$BC$698=W39))</f>
        <v>#VALUE!</v>
      </c>
      <c r="Y43" s="16" t="e" cm="1" vm="1">
        <f t="array" ref="Y43">AVERAGE(_xlfn._xlws.FILTER(Sheet1!$H$3:$H$698,Sheet1!$BC$3:$BC$698=W39))</f>
        <v>#VALUE!</v>
      </c>
      <c r="Z43" s="14" cm="1">
        <f t="array" ref="Z43">AVERAGE(_xlfn._xlws.FILTER(Sheet1!$AL$3:$AL$698,Sheet1!$BC$3:$BC$698=Z39))</f>
        <v>0.74983333333333313</v>
      </c>
      <c r="AA43" s="15" cm="1">
        <f t="array" ref="AA43">AVERAGE(_xlfn._xlws.FILTER(Sheet1!$W$3:$W$698,Sheet1!$BC$3:$BC$698=Z39))</f>
        <v>0.75867857142857087</v>
      </c>
      <c r="AB43" s="16" cm="1">
        <f t="array" ref="AB43">AVERAGE(_xlfn._xlws.FILTER(Sheet1!$H$3:$H$698,Sheet1!$BC$3:$BC$698=Z39))</f>
        <v>0.8079007936507937</v>
      </c>
    </row>
    <row r="44" spans="1:28" ht="32" x14ac:dyDescent="0.2">
      <c r="A44" s="9" t="s">
        <v>8</v>
      </c>
      <c r="B44" s="14" cm="1">
        <f t="array" ref="B44">AVERAGE(_xlfn._xlws.FILTER(Sheet1!$AM$3:$AM$698,Sheet1!$BC$3:$BC$698=B39))</f>
        <v>0.72790506329113935</v>
      </c>
      <c r="C44" s="15" cm="1">
        <f t="array" ref="C44">AVERAGE(_xlfn._xlws.FILTER(Sheet1!$X$3:$X$698,Sheet1!$BC$3:$BC$698=B39))</f>
        <v>0.60886075949367069</v>
      </c>
      <c r="D44" s="16" cm="1">
        <f t="array" ref="D44">AVERAGE(_xlfn._xlws.FILTER(Sheet1!$I$3:$I$698,Sheet1!$BC$3:$BC$698=B39))</f>
        <v>0.73567058823529408</v>
      </c>
      <c r="E44" s="14" cm="1">
        <f t="array" ref="E44">AVERAGE(_xlfn._xlws.FILTER(Sheet1!$AM$3:$AM$698,Sheet1!$BC$3:$BC$698=E39))</f>
        <v>0.61286206896551731</v>
      </c>
      <c r="F44" s="15" cm="1">
        <f t="array" ref="F44">AVERAGE(_xlfn._xlws.FILTER(Sheet1!$X$3:$X$698,Sheet1!$BC$3:$BC$698=E39))</f>
        <v>0.55651724137931036</v>
      </c>
      <c r="G44" s="16" cm="1">
        <f t="array" ref="G44">AVERAGE(_xlfn._xlws.FILTER(Sheet1!$I$3:$I$698,Sheet1!$BC$3:$BC$698=E39))</f>
        <v>0.70034615384615384</v>
      </c>
      <c r="H44" s="14" cm="1">
        <f t="array" ref="H44">AVERAGE(_xlfn._xlws.FILTER(Sheet1!$AM$3:$AM$698,Sheet1!$BC$3:$BC$698=H39))</f>
        <v>0.65011688311688298</v>
      </c>
      <c r="I44" s="15" cm="1">
        <f t="array" ref="I44">AVERAGE(_xlfn._xlws.FILTER(Sheet1!$X$3:$X$698,Sheet1!$BC$3:$BC$698=H39))</f>
        <v>0.68353246753246755</v>
      </c>
      <c r="J44" s="16" cm="1">
        <f t="array" ref="J44">AVERAGE(_xlfn._xlws.FILTER(Sheet1!$I$3:$I$698,Sheet1!$BC$3:$BC$698=H39))</f>
        <v>0.63011688311688296</v>
      </c>
      <c r="K44" s="14" cm="1">
        <f t="array" ref="K44">AVERAGE(_xlfn._xlws.FILTER(Sheet1!$AM$3:$AM$698,Sheet1!$BC$3:$BC$698=K39))</f>
        <v>0.72700000000000009</v>
      </c>
      <c r="L44" s="15" cm="1">
        <f t="array" ref="L44">AVERAGE(_xlfn._xlws.FILTER(Sheet1!$X$3:$X$698,Sheet1!$BC$3:$BC$698=K39))</f>
        <v>0.66300000000000003</v>
      </c>
      <c r="M44" s="16" cm="1">
        <f t="array" ref="M44">AVERAGE(_xlfn._xlws.FILTER(Sheet1!$I$3:$I$698,Sheet1!$BC$3:$BC$698=K39))</f>
        <v>0.3725</v>
      </c>
      <c r="N44" s="14" cm="1">
        <f t="array" ref="N44">AVERAGE(_xlfn._xlws.FILTER(Sheet1!$AM$3:$AM$698,Sheet1!$BC$3:$BC$698=N39))</f>
        <v>0.64210465116279059</v>
      </c>
      <c r="O44" s="15" cm="1">
        <f t="array" ref="O44">AVERAGE(_xlfn._xlws.FILTER(Sheet1!$X$3:$X$698,Sheet1!$BC$3:$BC$698=N39))</f>
        <v>0.68023255813953465</v>
      </c>
      <c r="P44" s="16" cm="1">
        <f t="array" ref="P44">AVERAGE(_xlfn._xlws.FILTER(Sheet1!$I$3:$I$698,Sheet1!$BC$3:$BC$698=N39))</f>
        <v>0.67399999999999982</v>
      </c>
      <c r="Q44" s="14" cm="1">
        <f t="array" ref="Q44">AVERAGE(_xlfn._xlws.FILTER(Sheet1!$AM$3:$AM$698,Sheet1!$BC$3:$BC$698=Q39))</f>
        <v>0.97065217391304348</v>
      </c>
      <c r="R44" s="15" cm="1">
        <f t="array" ref="R44">AVERAGE(_xlfn._xlws.FILTER(Sheet1!$X$3:$X$698,Sheet1!$BC$3:$BC$698=Q39))</f>
        <v>0.98369565217391308</v>
      </c>
      <c r="S44" s="16" cm="1">
        <f t="array" ref="S44">AVERAGE(_xlfn._xlws.FILTER(Sheet1!$I$3:$I$698,Sheet1!$BC$3:$BC$698=Q39))</f>
        <v>0.97365217391304337</v>
      </c>
      <c r="T44" s="14" t="e" cm="1" vm="1">
        <f t="array" ref="T44">AVERAGE(_xlfn._xlws.FILTER(Sheet1!$AM$3:$AM$698,Sheet1!$BC$3:$BC$698=T39))</f>
        <v>#VALUE!</v>
      </c>
      <c r="U44" s="15" t="e" cm="1" vm="1">
        <f t="array" ref="U44">AVERAGE(_xlfn._xlws.FILTER(Sheet1!$X$3:$X$698,Sheet1!$BC$3:$BC$698=T39))</f>
        <v>#VALUE!</v>
      </c>
      <c r="V44" s="16" t="e" cm="1" vm="1">
        <f t="array" ref="V44">AVERAGE(_xlfn._xlws.FILTER(Sheet1!$I$3:$I$698,Sheet1!$BC$3:$BC$698=T39))</f>
        <v>#VALUE!</v>
      </c>
      <c r="W44" s="14" t="e" cm="1" vm="1">
        <f t="array" ref="W44">AVERAGE(_xlfn._xlws.FILTER(Sheet1!$AM$3:$AM$698,Sheet1!$BC$3:$BC$698=W39))</f>
        <v>#VALUE!</v>
      </c>
      <c r="X44" s="15" t="e" cm="1" vm="1">
        <f t="array" ref="X44">AVERAGE(_xlfn._xlws.FILTER(Sheet1!$X$3:$X$698,Sheet1!$BC$3:$BC$698=W39))</f>
        <v>#VALUE!</v>
      </c>
      <c r="Y44" s="16" t="e" cm="1" vm="1">
        <f t="array" ref="Y44">AVERAGE(_xlfn._xlws.FILTER(Sheet1!$I$3:$I$698,Sheet1!$BC$3:$BC$698=W39))</f>
        <v>#VALUE!</v>
      </c>
      <c r="Z44" s="14" cm="1">
        <f t="array" ref="Z44">AVERAGE(_xlfn._xlws.FILTER(Sheet1!$AM$3:$AM$698,Sheet1!$BC$3:$BC$698=Z39))</f>
        <v>0.89024603174603201</v>
      </c>
      <c r="AA44" s="15" cm="1">
        <f t="array" ref="AA44">AVERAGE(_xlfn._xlws.FILTER(Sheet1!$X$3:$X$698,Sheet1!$BC$3:$BC$698=Z39))</f>
        <v>0.85178571428571437</v>
      </c>
      <c r="AB44" s="16" cm="1">
        <f t="array" ref="AB44">AVERAGE(_xlfn._xlws.FILTER(Sheet1!$I$3:$I$698,Sheet1!$BC$3:$BC$698=Z39))</f>
        <v>0.90377777777777801</v>
      </c>
    </row>
    <row r="45" spans="1:28" ht="64" x14ac:dyDescent="0.2">
      <c r="A45" s="9" t="s">
        <v>11</v>
      </c>
      <c r="B45" s="14" cm="1">
        <f t="array" ref="B45">AVERAGE(_xlfn._xlws.FILTER(Sheet1!$AP$3:$AP$698,Sheet1!$BC$3:$BC$698=B39))</f>
        <v>0.35581645569620252</v>
      </c>
      <c r="C45" s="15" cm="1">
        <f t="array" ref="C45">AVERAGE(_xlfn._xlws.FILTER(Sheet1!$AA$3:$AA$698,Sheet1!$BC$3:$BC$698=B39))</f>
        <v>0.33294936708860756</v>
      </c>
      <c r="D45" s="16" cm="1">
        <f t="array" ref="D45">AVERAGE(_xlfn._xlws.FILTER(Sheet1!$L$3:$L$698,Sheet1!$BC$3:$BC$698=B39))</f>
        <v>0.4030352941176471</v>
      </c>
      <c r="E45" s="14" cm="1">
        <f t="array" ref="E45">AVERAGE(_xlfn._xlws.FILTER(Sheet1!$AP$3:$AP$698,Sheet1!$BC$3:$BC$698=E39))</f>
        <v>0.34344827586206894</v>
      </c>
      <c r="F45" s="15" cm="1">
        <f t="array" ref="F45">AVERAGE(_xlfn._xlws.FILTER(Sheet1!$AA$3:$AA$698,Sheet1!$BC$3:$BC$698=E39))</f>
        <v>0.33817241379310348</v>
      </c>
      <c r="G45" s="16" cm="1">
        <f t="array" ref="G45">AVERAGE(_xlfn._xlws.FILTER(Sheet1!$L$3:$L$698,Sheet1!$BC$3:$BC$698=E39))</f>
        <v>0.41196153846153838</v>
      </c>
      <c r="H45" s="14" cm="1">
        <f t="array" ref="H45">AVERAGE(_xlfn._xlws.FILTER(Sheet1!$AP$3:$AP$698,Sheet1!$BC$3:$BC$698=H39))</f>
        <v>0.32950649350649353</v>
      </c>
      <c r="I45" s="15" cm="1">
        <f t="array" ref="I45">AVERAGE(_xlfn._xlws.FILTER(Sheet1!$AA$3:$AA$698,Sheet1!$BC$3:$BC$698=H39))</f>
        <v>0.33346753246753247</v>
      </c>
      <c r="J45" s="16" cm="1">
        <f t="array" ref="J45">AVERAGE(_xlfn._xlws.FILTER(Sheet1!$L$3:$L$698,Sheet1!$BC$3:$BC$698=H39))</f>
        <v>0.36245454545454547</v>
      </c>
      <c r="K45" s="14" cm="1">
        <f t="array" ref="K45">AVERAGE(_xlfn._xlws.FILTER(Sheet1!$AP$3:$AP$698,Sheet1!$BC$3:$BC$698=K39))</f>
        <v>0.27200000000000002</v>
      </c>
      <c r="L45" s="15" cm="1">
        <f t="array" ref="L45">AVERAGE(_xlfn._xlws.FILTER(Sheet1!$AA$3:$AA$698,Sheet1!$BC$3:$BC$698=K39))</f>
        <v>0.27200000000000002</v>
      </c>
      <c r="M45" s="16" cm="1">
        <f t="array" ref="M45">AVERAGE(_xlfn._xlws.FILTER(Sheet1!$L$3:$L$698,Sheet1!$BC$3:$BC$698=K39))</f>
        <v>0.24249999999999999</v>
      </c>
      <c r="N45" s="14" cm="1">
        <f t="array" ref="N45">AVERAGE(_xlfn._xlws.FILTER(Sheet1!$AP$3:$AP$698,Sheet1!$BC$3:$BC$698=N39))</f>
        <v>7.9930232558139525E-2</v>
      </c>
      <c r="O45" s="15" cm="1">
        <f t="array" ref="O45">AVERAGE(_xlfn._xlws.FILTER(Sheet1!$AA$3:$AA$698,Sheet1!$BC$3:$BC$698=N39))</f>
        <v>6.3697674418604647E-2</v>
      </c>
      <c r="P45" s="16" cm="1">
        <f t="array" ref="P45">AVERAGE(_xlfn._xlws.FILTER(Sheet1!$L$3:$L$698,Sheet1!$BC$3:$BC$698=N39))</f>
        <v>7.5627906976744194E-2</v>
      </c>
      <c r="Q45" s="14" cm="1">
        <f t="array" ref="Q45">AVERAGE(_xlfn._xlws.FILTER(Sheet1!$AP$3:$AP$698,Sheet1!$BC$3:$BC$698=Q39))</f>
        <v>7.6086956521739135E-2</v>
      </c>
      <c r="R45" s="15" cm="1">
        <f t="array" ref="R45">AVERAGE(_xlfn._xlws.FILTER(Sheet1!$AA$3:$AA$698,Sheet1!$BC$3:$BC$698=Q39))</f>
        <v>8.388043478260869E-2</v>
      </c>
      <c r="S45" s="16" cm="1">
        <f t="array" ref="S45">AVERAGE(_xlfn._xlws.FILTER(Sheet1!$L$3:$L$698,Sheet1!$BC$3:$BC$698=Q39))</f>
        <v>7.6086956521739135E-2</v>
      </c>
      <c r="T45" s="14" t="e" cm="1" vm="1">
        <f t="array" ref="T45">AVERAGE(_xlfn._xlws.FILTER(Sheet1!$AP$3:$AP$698,Sheet1!$BC$3:$BC$698=T39))</f>
        <v>#VALUE!</v>
      </c>
      <c r="U45" s="15" t="e" cm="1" vm="1">
        <f t="array" ref="U45">AVERAGE(_xlfn._xlws.FILTER(Sheet1!$AA$3:$AA$698,Sheet1!$BC$3:$BC$698=T39))</f>
        <v>#VALUE!</v>
      </c>
      <c r="V45" s="16" t="e" cm="1" vm="1">
        <f t="array" ref="V45">AVERAGE(_xlfn._xlws.FILTER(Sheet1!$L$3:$L$698,Sheet1!$BC$3:$BC$698=T39))</f>
        <v>#VALUE!</v>
      </c>
      <c r="W45" s="14" t="e" cm="1" vm="1">
        <f t="array" ref="W45">AVERAGE(_xlfn._xlws.FILTER(Sheet1!$AP$3:$AP$698,Sheet1!$BC$3:$BC$698=W39))</f>
        <v>#VALUE!</v>
      </c>
      <c r="X45" s="15" t="e" cm="1" vm="1">
        <f t="array" ref="X45">AVERAGE(_xlfn._xlws.FILTER(Sheet1!$AA$3:$AA$698,Sheet1!$BC$3:$BC$698=W39))</f>
        <v>#VALUE!</v>
      </c>
      <c r="Y45" s="16" t="e" cm="1" vm="1">
        <f t="array" ref="Y45">AVERAGE(_xlfn._xlws.FILTER(Sheet1!$L$3:$L$698,Sheet1!$BC$3:$BC$698=W39))</f>
        <v>#VALUE!</v>
      </c>
      <c r="Z45" s="14" cm="1">
        <f t="array" ref="Z45">AVERAGE(_xlfn._xlws.FILTER(Sheet1!$AP$3:$AP$698,Sheet1!$BC$3:$BC$698=Z39))</f>
        <v>6.285714285714286E-3</v>
      </c>
      <c r="AA45" s="15" cm="1">
        <f t="array" ref="AA45">AVERAGE(_xlfn._xlws.FILTER(Sheet1!$AA$3:$AA$698,Sheet1!$BC$3:$BC$698=Z39))</f>
        <v>6.285714285714286E-3</v>
      </c>
      <c r="AB45" s="16" cm="1">
        <f t="array" ref="AB45">AVERAGE(_xlfn._xlws.FILTER(Sheet1!$L$3:$L$698,Sheet1!$BC$3:$BC$698=Z39))</f>
        <v>4.1710317460317455E-2</v>
      </c>
    </row>
    <row r="46" spans="1:28" ht="17" thickBot="1" x14ac:dyDescent="0.25">
      <c r="A46" s="10" t="s">
        <v>43</v>
      </c>
      <c r="B46" s="17">
        <f t="shared" ref="B46:AB46" si="3">AVERAGE(B43:B45)</f>
        <v>0.49297046413502105</v>
      </c>
      <c r="C46" s="17">
        <f t="shared" si="3"/>
        <v>0.42617932489451471</v>
      </c>
      <c r="D46" s="17">
        <f t="shared" si="3"/>
        <v>0.53054117647058818</v>
      </c>
      <c r="E46" s="17">
        <f t="shared" si="3"/>
        <v>0.48973563218390798</v>
      </c>
      <c r="F46" s="17">
        <f t="shared" si="3"/>
        <v>0.45406896551724141</v>
      </c>
      <c r="G46" s="17">
        <f t="shared" si="3"/>
        <v>0.56482051282051282</v>
      </c>
      <c r="H46" s="17">
        <f t="shared" si="3"/>
        <v>0.52788744588744596</v>
      </c>
      <c r="I46" s="17">
        <f t="shared" si="3"/>
        <v>0.54585714285714293</v>
      </c>
      <c r="J46" s="17">
        <f t="shared" si="3"/>
        <v>0.53325108225108231</v>
      </c>
      <c r="K46" s="17">
        <f t="shared" si="3"/>
        <v>0.55133333333333334</v>
      </c>
      <c r="L46" s="17">
        <f t="shared" si="3"/>
        <v>0.50583333333333336</v>
      </c>
      <c r="M46" s="17">
        <f t="shared" si="3"/>
        <v>0.37799999999999995</v>
      </c>
      <c r="N46" s="17">
        <f t="shared" si="3"/>
        <v>0.43999224806201553</v>
      </c>
      <c r="O46" s="17">
        <f t="shared" si="3"/>
        <v>0.45002325581395342</v>
      </c>
      <c r="P46" s="17">
        <f t="shared" si="3"/>
        <v>0.45128682170542644</v>
      </c>
      <c r="Q46" s="17">
        <f t="shared" si="3"/>
        <v>0.58876449275362308</v>
      </c>
      <c r="R46" s="17">
        <f t="shared" si="3"/>
        <v>0.59064130434782602</v>
      </c>
      <c r="S46" s="17">
        <f t="shared" si="3"/>
        <v>0.57828260869565218</v>
      </c>
      <c r="T46" s="17" t="e" vm="2">
        <f t="shared" si="3"/>
        <v>#VALUE!</v>
      </c>
      <c r="U46" s="17" t="e" vm="2">
        <f t="shared" si="3"/>
        <v>#VALUE!</v>
      </c>
      <c r="V46" s="17" t="e" vm="2">
        <f t="shared" si="3"/>
        <v>#VALUE!</v>
      </c>
      <c r="W46" s="17" t="e" vm="2">
        <f t="shared" si="3"/>
        <v>#VALUE!</v>
      </c>
      <c r="X46" s="17" t="e" vm="2">
        <f t="shared" si="3"/>
        <v>#VALUE!</v>
      </c>
      <c r="Y46" s="17" t="e" vm="2">
        <f t="shared" si="3"/>
        <v>#VALUE!</v>
      </c>
      <c r="Z46" s="17">
        <f t="shared" si="3"/>
        <v>0.54878835978835971</v>
      </c>
      <c r="AA46" s="17">
        <f t="shared" si="3"/>
        <v>0.53891666666666649</v>
      </c>
      <c r="AB46" s="17">
        <f t="shared" si="3"/>
        <v>0.58446296296296307</v>
      </c>
    </row>
  </sheetData>
  <mergeCells count="50">
    <mergeCell ref="T38:V38"/>
    <mergeCell ref="T39:V39"/>
    <mergeCell ref="W38:Y38"/>
    <mergeCell ref="W39:Y39"/>
    <mergeCell ref="Z38:AB38"/>
    <mergeCell ref="Z39:AB39"/>
    <mergeCell ref="K39:M39"/>
    <mergeCell ref="N38:P38"/>
    <mergeCell ref="N39:P39"/>
    <mergeCell ref="Q38:S38"/>
    <mergeCell ref="Q39:S39"/>
    <mergeCell ref="K27:M27"/>
    <mergeCell ref="K28:M28"/>
    <mergeCell ref="N27:P27"/>
    <mergeCell ref="N28:P28"/>
    <mergeCell ref="B38:D38"/>
    <mergeCell ref="E27:G27"/>
    <mergeCell ref="E28:G28"/>
    <mergeCell ref="B27:D27"/>
    <mergeCell ref="B28:D28"/>
    <mergeCell ref="H27:J27"/>
    <mergeCell ref="H28:J28"/>
    <mergeCell ref="K38:M38"/>
    <mergeCell ref="B39:D39"/>
    <mergeCell ref="E38:G38"/>
    <mergeCell ref="E39:G39"/>
    <mergeCell ref="H38:J38"/>
    <mergeCell ref="H39:J39"/>
    <mergeCell ref="N14:P14"/>
    <mergeCell ref="N15:P15"/>
    <mergeCell ref="Q14:S14"/>
    <mergeCell ref="Q15:S15"/>
    <mergeCell ref="T14:V14"/>
    <mergeCell ref="T15:V15"/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2025-05-09T11:37:38Z</dcterms:modified>
</cp:coreProperties>
</file>