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wal\VSCode\KiCAD\motion-sensor-hardware\Calculations\"/>
    </mc:Choice>
  </mc:AlternateContent>
  <xr:revisionPtr revIDLastSave="0" documentId="13_ncr:1_{6E523CE0-2893-40C0-9B62-5FA2DE64C362}" xr6:coauthVersionLast="47" xr6:coauthVersionMax="47" xr10:uidLastSave="{00000000-0000-0000-0000-000000000000}"/>
  <bookViews>
    <workbookView xWindow="5715" yWindow="1080" windowWidth="19920" windowHeight="14295" xr2:uid="{88CB3BA6-FFF3-4AF8-A718-0DF512B0C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1" i="1"/>
  <c r="B10" i="1" s="1"/>
  <c r="B9" i="1"/>
  <c r="B7" i="1"/>
  <c r="B12" i="1" l="1"/>
</calcChain>
</file>

<file path=xl/sharedStrings.xml><?xml version="1.0" encoding="utf-8"?>
<sst xmlns="http://schemas.openxmlformats.org/spreadsheetml/2006/main" count="25" uniqueCount="18">
  <si>
    <t>Vin</t>
  </si>
  <si>
    <t>Vout</t>
  </si>
  <si>
    <t>VSWTOP</t>
  </si>
  <si>
    <t>VSWBOT</t>
  </si>
  <si>
    <t>Tonmin</t>
  </si>
  <si>
    <t>V</t>
  </si>
  <si>
    <t>fSW(max)</t>
  </si>
  <si>
    <t>MHz</t>
  </si>
  <si>
    <t>us</t>
  </si>
  <si>
    <t>fSW</t>
  </si>
  <si>
    <t>L</t>
  </si>
  <si>
    <t>uH</t>
  </si>
  <si>
    <t>Iload(max</t>
  </si>
  <si>
    <t>A</t>
  </si>
  <si>
    <t>Ilpeak</t>
  </si>
  <si>
    <t>DeltaIL</t>
  </si>
  <si>
    <t>Ioutmax</t>
  </si>
  <si>
    <t>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</si>
</sst>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5684-5B1D-43BD-9BC6-081052370990}">
  <dimension ref="A1:C13"/>
  <sheetViews>
    <sheetView tabSelected="1" workbookViewId="0">
      <selection activeCell="B13" sqref="B13"/>
    </sheetView>
  </sheetViews>
  <sheetFormatPr defaultRowHeight="15" x14ac:dyDescent="0.25"/>
  <cols>
    <col min="1" max="1" width="25.42578125" customWidth="1"/>
    <col min="2" max="2" width="9.5703125" bestFit="1" customWidth="1"/>
  </cols>
  <sheetData>
    <row r="1" spans="1:3" x14ac:dyDescent="0.25">
      <c r="A1" t="s">
        <v>12</v>
      </c>
      <c r="B1">
        <v>0.5</v>
      </c>
      <c r="C1" t="s">
        <v>13</v>
      </c>
    </row>
    <row r="2" spans="1:3" x14ac:dyDescent="0.25">
      <c r="A2" t="s">
        <v>0</v>
      </c>
      <c r="B2">
        <v>16</v>
      </c>
      <c r="C2" t="s">
        <v>5</v>
      </c>
    </row>
    <row r="3" spans="1:3" x14ac:dyDescent="0.25">
      <c r="A3" t="s">
        <v>1</v>
      </c>
      <c r="B3">
        <v>3.3</v>
      </c>
      <c r="C3" t="s">
        <v>5</v>
      </c>
    </row>
    <row r="4" spans="1:3" x14ac:dyDescent="0.25">
      <c r="A4" t="s">
        <v>2</v>
      </c>
      <c r="B4">
        <v>0.25</v>
      </c>
      <c r="C4" t="s">
        <v>5</v>
      </c>
    </row>
    <row r="5" spans="1:3" x14ac:dyDescent="0.25">
      <c r="A5" t="s">
        <v>3</v>
      </c>
      <c r="B5">
        <v>0.125</v>
      </c>
      <c r="C5" t="s">
        <v>5</v>
      </c>
    </row>
    <row r="6" spans="1:3" x14ac:dyDescent="0.25">
      <c r="A6" t="s">
        <v>4</v>
      </c>
      <c r="B6" s="1">
        <v>6.5000000000000002E-2</v>
      </c>
      <c r="C6" t="s">
        <v>8</v>
      </c>
    </row>
    <row r="7" spans="1:3" x14ac:dyDescent="0.25">
      <c r="A7" t="s">
        <v>6</v>
      </c>
      <c r="B7" s="2">
        <f>_xlfn.LET(_xlpm.vi,B2,_xlpm.vo,B3,_xlpm.vswtop,B4,_xlpm.vswbot,B5,_xlpm.tonmin,B6,(_xlpm.vo+_xlpm.vswbot)/(_xlpm.tonmin*(_xlpm.vi - _xlpm.vswtop + _xlpm.vswbot)))</f>
        <v>3.3192004845548149</v>
      </c>
      <c r="C7" t="s">
        <v>7</v>
      </c>
    </row>
    <row r="8" spans="1:3" x14ac:dyDescent="0.25">
      <c r="A8" t="s">
        <v>9</v>
      </c>
      <c r="B8">
        <v>2</v>
      </c>
      <c r="C8" t="s">
        <v>7</v>
      </c>
    </row>
    <row r="9" spans="1:3" x14ac:dyDescent="0.25">
      <c r="A9" t="s">
        <v>10</v>
      </c>
      <c r="B9">
        <f>_xlfn.LET(_xlpm.vo,B3,_xlpm.vswbot,B5,_xlpm.fsw,B8,(_xlpm.vo+_xlpm.vswbot)/_xlpm.fsw*2)</f>
        <v>3.4249999999999998</v>
      </c>
      <c r="C9" t="s">
        <v>11</v>
      </c>
    </row>
    <row r="10" spans="1:3" x14ac:dyDescent="0.25">
      <c r="A10" t="s">
        <v>14</v>
      </c>
      <c r="B10">
        <f>_xlfn.LET(_xlpm.iloadmax,B1,_xlpm.DeltaIL,B11,_xlpm.iloadmax + 0.5*_xlpm.DeltaIL)</f>
        <v>0.69119525547445249</v>
      </c>
      <c r="C10" t="s">
        <v>13</v>
      </c>
    </row>
    <row r="11" spans="1:3" x14ac:dyDescent="0.25">
      <c r="A11" t="s">
        <v>15</v>
      </c>
      <c r="B11">
        <f>_xlfn.LET(_xlpm.vo,B3,_xlpm.L,B9,_xlpm.fsw,B8,_xlpm.vinmax,B2, _xlpm.vo/(_xlpm.L*_xlpm.fsw)*(1-_xlpm.vo/_xlpm.vinmax))</f>
        <v>0.38239051094890508</v>
      </c>
      <c r="C11" t="s">
        <v>13</v>
      </c>
    </row>
    <row r="12" spans="1:3" x14ac:dyDescent="0.25">
      <c r="A12" t="s">
        <v>16</v>
      </c>
      <c r="B12">
        <f>_xlfn.LET(_xlpm.deltaIL,B11,0.9-_xlpm.deltaIL/2)</f>
        <v>0.70880474452554743</v>
      </c>
      <c r="C12" t="s">
        <v>13</v>
      </c>
    </row>
    <row r="13" spans="1:3" x14ac:dyDescent="0.25">
      <c r="A13" t="s">
        <v>17</v>
      </c>
      <c r="B13">
        <f>100/(B3*B8)</f>
        <v>15.151515151515152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Walker</dc:creator>
  <cp:lastModifiedBy>David Walker</cp:lastModifiedBy>
  <dcterms:created xsi:type="dcterms:W3CDTF">2025-08-06T23:40:36Z</dcterms:created>
  <dcterms:modified xsi:type="dcterms:W3CDTF">2025-08-07T00:28:24Z</dcterms:modified>
</cp:coreProperties>
</file>