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Übersicht" sheetId="1" r:id="rId4"/>
    <sheet state="visible" name="PID" sheetId="2" r:id="rId5"/>
    <sheet state="visible" name="EHIC" sheetId="3" r:id="rId6"/>
    <sheet state="visible" name="EHIC2" sheetId="4" r:id="rId7"/>
    <sheet state="visible" name="PDA1" sheetId="5" r:id="rId8"/>
    <sheet state="hidden" name="Verifier" sheetId="6" r:id="rId9"/>
    <sheet state="hidden" name="WP6 participants_2024" sheetId="7" r:id="rId10"/>
    <sheet state="hidden" name="Abfrage_Verteilung" sheetId="8" r:id="rId11"/>
    <sheet state="hidden" name="WP6 Participants personal data" sheetId="9" r:id="rId12"/>
  </sheets>
  <externalReferences>
    <externalReference r:id="rId13"/>
  </externalReferences>
  <definedNames>
    <definedName hidden="1" localSheetId="1" name="_xlnm._FilterDatabase">PID!$A$2:$K$32</definedName>
    <definedName hidden="1" localSheetId="2" name="_xlnm._FilterDatabase">EHIC!$A$1:$K$31</definedName>
    <definedName hidden="1" localSheetId="4" name="_xlnm._FilterDatabase">'PDA1'!$A$2:$AJ$17</definedName>
    <definedName hidden="1" localSheetId="6" name="_xlnm._FilterDatabase">'WP6 participants_2024'!$A$2:$M$89</definedName>
    <definedName hidden="1" localSheetId="7" name="_xlnm._FilterDatabase">Abfrage_Verteilung!$A$1:$J$85</definedName>
    <definedName hidden="1" localSheetId="8" name="_xlnm._FilterDatabase">'WP6 Participants personal data'!$A$1:$J$125</definedName>
  </definedNames>
  <calcPr/>
  <extLst>
    <ext uri="GoogleSheetsCustomDataVersion2">
      <go:sheetsCustomData xmlns:go="http://customooxmlschemas.google.com/" r:id="rId14" roundtripDataChecksum="mhU8aUyA1C1Lr9OwdO/0LqZah1yAsQRGPWVZgLG9deE="/>
    </ext>
  </extLst>
</workbook>
</file>

<file path=xl/sharedStrings.xml><?xml version="1.0" encoding="utf-8"?>
<sst xmlns="http://schemas.openxmlformats.org/spreadsheetml/2006/main" count="5311" uniqueCount="1330">
  <si>
    <t>Overview</t>
  </si>
  <si>
    <t>PID</t>
  </si>
  <si>
    <t>pid_issuance_date</t>
  </si>
  <si>
    <t>pid_expiry_date</t>
  </si>
  <si>
    <t>pid_issuing_authority</t>
  </si>
  <si>
    <t>pid_issuing_country</t>
  </si>
  <si>
    <t>pid_technical_id</t>
  </si>
  <si>
    <t>family_name</t>
  </si>
  <si>
    <t>given_name</t>
  </si>
  <si>
    <t>birth_date</t>
  </si>
  <si>
    <t>EHIC</t>
  </si>
  <si>
    <t>PDA1</t>
  </si>
  <si>
    <t>Verifier</t>
  </si>
  <si>
    <t>verifier_street</t>
  </si>
  <si>
    <t>verifier_town</t>
  </si>
  <si>
    <t>verifier_postal_ code</t>
  </si>
  <si>
    <t>verifier_country_code</t>
  </si>
  <si>
    <t>Provider</t>
  </si>
  <si>
    <t>EUDI Wallet Provider</t>
  </si>
  <si>
    <t>PID Provider</t>
  </si>
  <si>
    <t>QEEA Provider EHIC</t>
  </si>
  <si>
    <t>QEEA Provider PDA1</t>
  </si>
  <si>
    <t>QEAA Schema Providers Social Security</t>
  </si>
  <si>
    <t>Register</t>
  </si>
  <si>
    <t>National Accredition Body</t>
  </si>
  <si>
    <t>Supervisory bodies</t>
  </si>
  <si>
    <t>Conformity Assessment Bodies (CAB)</t>
  </si>
  <si>
    <t>pid_id</t>
  </si>
  <si>
    <t>User</t>
  </si>
  <si>
    <t>Password</t>
  </si>
  <si>
    <t>2026-04-21</t>
  </si>
  <si>
    <t>PID:00001</t>
  </si>
  <si>
    <t>FR</t>
  </si>
  <si>
    <t>De Niro</t>
  </si>
  <si>
    <t>Robert</t>
  </si>
  <si>
    <t>1982/01/15</t>
  </si>
  <si>
    <t>deniro</t>
  </si>
  <si>
    <t>Dench</t>
  </si>
  <si>
    <t>Judi</t>
  </si>
  <si>
    <t>1995/09/04</t>
  </si>
  <si>
    <t>dench</t>
  </si>
  <si>
    <t>Depp</t>
  </si>
  <si>
    <t>Johnny</t>
  </si>
  <si>
    <t>1985/12/03</t>
  </si>
  <si>
    <t>depp</t>
  </si>
  <si>
    <t>DiCaprio</t>
  </si>
  <si>
    <t>Leonardo</t>
  </si>
  <si>
    <t>1972/08/28</t>
  </si>
  <si>
    <t>dicaprio</t>
  </si>
  <si>
    <t>Downey Jr.</t>
  </si>
  <si>
    <t>1983/05/12</t>
  </si>
  <si>
    <t>downey</t>
  </si>
  <si>
    <t>Driver</t>
  </si>
  <si>
    <t>Adam</t>
  </si>
  <si>
    <t>1988/09/27</t>
  </si>
  <si>
    <t>driver</t>
  </si>
  <si>
    <t>Elba</t>
  </si>
  <si>
    <t>Idris</t>
  </si>
  <si>
    <t>1980/09/02</t>
  </si>
  <si>
    <t>elba</t>
  </si>
  <si>
    <t>Farrell</t>
  </si>
  <si>
    <t>Colin</t>
  </si>
  <si>
    <t>1977/04/25</t>
  </si>
  <si>
    <t>farrell</t>
  </si>
  <si>
    <t>Fassbender</t>
  </si>
  <si>
    <t>Michael</t>
  </si>
  <si>
    <t>1992/04/24</t>
  </si>
  <si>
    <t>fassbender</t>
  </si>
  <si>
    <t>Foster</t>
  </si>
  <si>
    <t>Jodie</t>
  </si>
  <si>
    <t>1991/10/30</t>
  </si>
  <si>
    <t>foster</t>
  </si>
  <si>
    <t>Foxx</t>
  </si>
  <si>
    <t>Jamie</t>
  </si>
  <si>
    <t>1977/07/03</t>
  </si>
  <si>
    <t>foxx</t>
  </si>
  <si>
    <t>Freeman</t>
  </si>
  <si>
    <t>Morgan</t>
  </si>
  <si>
    <t>1990/08/24</t>
  </si>
  <si>
    <t>freeman</t>
  </si>
  <si>
    <t>Glover</t>
  </si>
  <si>
    <t>Donald</t>
  </si>
  <si>
    <t>2007/03/17</t>
  </si>
  <si>
    <t>glover</t>
  </si>
  <si>
    <t>Hanks</t>
  </si>
  <si>
    <t>Tom</t>
  </si>
  <si>
    <t>1989/12/04</t>
  </si>
  <si>
    <t>hanks</t>
  </si>
  <si>
    <t>Saldana</t>
  </si>
  <si>
    <t>Zoe</t>
  </si>
  <si>
    <t>1981/11/23</t>
  </si>
  <si>
    <t>saldana</t>
  </si>
  <si>
    <t>Hathaway</t>
  </si>
  <si>
    <t>Anne</t>
  </si>
  <si>
    <t>1987/05/06</t>
  </si>
  <si>
    <t>hathaway</t>
  </si>
  <si>
    <t>Hayek</t>
  </si>
  <si>
    <t>Salma</t>
  </si>
  <si>
    <t>1983/08/27</t>
  </si>
  <si>
    <t>hayek</t>
  </si>
  <si>
    <t>Hemsworth</t>
  </si>
  <si>
    <t>Chris</t>
  </si>
  <si>
    <t>1992/01/19</t>
  </si>
  <si>
    <t>hemsworth</t>
  </si>
  <si>
    <t>Hopkins</t>
  </si>
  <si>
    <t>Anthony</t>
  </si>
  <si>
    <t>2006/08/16</t>
  </si>
  <si>
    <t>hopkins</t>
  </si>
  <si>
    <t>Jackman</t>
  </si>
  <si>
    <t>Hugh</t>
  </si>
  <si>
    <t>1972/06/28</t>
  </si>
  <si>
    <t>jackman</t>
  </si>
  <si>
    <t>Jackson</t>
  </si>
  <si>
    <t>Samuel L.</t>
  </si>
  <si>
    <t>2007/01/27</t>
  </si>
  <si>
    <t>jackson</t>
  </si>
  <si>
    <t>Johansson</t>
  </si>
  <si>
    <t>Scarlett</t>
  </si>
  <si>
    <t>1980/05/12</t>
  </si>
  <si>
    <t>johansson</t>
  </si>
  <si>
    <t>Johnson</t>
  </si>
  <si>
    <t>Dakota</t>
  </si>
  <si>
    <t>1999/04/21</t>
  </si>
  <si>
    <t>johnson</t>
  </si>
  <si>
    <t>Kidman</t>
  </si>
  <si>
    <t>Nicole</t>
  </si>
  <si>
    <t>1983/03/15</t>
  </si>
  <si>
    <t>kidman</t>
  </si>
  <si>
    <t>Kirby</t>
  </si>
  <si>
    <t>Vanessa</t>
  </si>
  <si>
    <t>1993/06/28</t>
  </si>
  <si>
    <t>kirby</t>
  </si>
  <si>
    <t>Kunis</t>
  </si>
  <si>
    <t>Mila</t>
  </si>
  <si>
    <t>1989/01/01</t>
  </si>
  <si>
    <t>kunis</t>
  </si>
  <si>
    <t>Lawrence</t>
  </si>
  <si>
    <t>Jennifer</t>
  </si>
  <si>
    <t>2006/02/14</t>
  </si>
  <si>
    <t>lawrence</t>
  </si>
  <si>
    <t>McAdams</t>
  </si>
  <si>
    <t>Rachel</t>
  </si>
  <si>
    <t>1998/06/09</t>
  </si>
  <si>
    <t>mcadams</t>
  </si>
  <si>
    <t>McConaughey</t>
  </si>
  <si>
    <t>Matthew</t>
  </si>
  <si>
    <t>1977/09/09</t>
  </si>
  <si>
    <t>mcconaughey</t>
  </si>
  <si>
    <t>McGregor</t>
  </si>
  <si>
    <t>Ewan</t>
  </si>
  <si>
    <t>1991/08/29</t>
  </si>
  <si>
    <t>mcgregor</t>
  </si>
  <si>
    <t>Mirren</t>
  </si>
  <si>
    <t>Helen</t>
  </si>
  <si>
    <t>1996/01/30</t>
  </si>
  <si>
    <t>mirren</t>
  </si>
  <si>
    <t>Momoa</t>
  </si>
  <si>
    <t>Jason</t>
  </si>
  <si>
    <t>1983/08/20</t>
  </si>
  <si>
    <t>momoa</t>
  </si>
  <si>
    <t>Oldman</t>
  </si>
  <si>
    <t>Gary</t>
  </si>
  <si>
    <t>1988/09/09</t>
  </si>
  <si>
    <t>oldman</t>
  </si>
  <si>
    <t>Pacino</t>
  </si>
  <si>
    <t>Al</t>
  </si>
  <si>
    <t>1984/06/11</t>
  </si>
  <si>
    <t>pacino</t>
  </si>
  <si>
    <t>Pfeiffer</t>
  </si>
  <si>
    <t>Michelle</t>
  </si>
  <si>
    <t>1992/12/15</t>
  </si>
  <si>
    <t>pfeiffer</t>
  </si>
  <si>
    <t>Phoenix</t>
  </si>
  <si>
    <t>Joaquin</t>
  </si>
  <si>
    <t>1979/10/16</t>
  </si>
  <si>
    <t>phoenix</t>
  </si>
  <si>
    <t>Pitt</t>
  </si>
  <si>
    <t>Brad</t>
  </si>
  <si>
    <t>1974/12/07</t>
  </si>
  <si>
    <t>pitt</t>
  </si>
  <si>
    <t>Portman</t>
  </si>
  <si>
    <t>Natalie</t>
  </si>
  <si>
    <t>2005/09/01</t>
  </si>
  <si>
    <t>portman</t>
  </si>
  <si>
    <t>Pratt</t>
  </si>
  <si>
    <t>1974/01/07</t>
  </si>
  <si>
    <t>pratt</t>
  </si>
  <si>
    <t>Reeves</t>
  </si>
  <si>
    <t>Keanu</t>
  </si>
  <si>
    <t>1985/11/26</t>
  </si>
  <si>
    <t>reeves</t>
  </si>
  <si>
    <t>Reilly</t>
  </si>
  <si>
    <t>John C.</t>
  </si>
  <si>
    <t>2005/11/19</t>
  </si>
  <si>
    <t>reilly</t>
  </si>
  <si>
    <t>Reynolds</t>
  </si>
  <si>
    <t>Ryan</t>
  </si>
  <si>
    <t>1988/12/05</t>
  </si>
  <si>
    <t>reynolds</t>
  </si>
  <si>
    <t>Robbie</t>
  </si>
  <si>
    <t>Margot</t>
  </si>
  <si>
    <t>1991/02/14</t>
  </si>
  <si>
    <t>robbie</t>
  </si>
  <si>
    <t>Roberts</t>
  </si>
  <si>
    <t>Julia</t>
  </si>
  <si>
    <t>1982/07/30</t>
  </si>
  <si>
    <t>roberts</t>
  </si>
  <si>
    <t>Rudd</t>
  </si>
  <si>
    <t>Paul</t>
  </si>
  <si>
    <t>2006/03/28</t>
  </si>
  <si>
    <t>rudd</t>
  </si>
  <si>
    <t>Smith</t>
  </si>
  <si>
    <t>Will</t>
  </si>
  <si>
    <t>1992/03/13</t>
  </si>
  <si>
    <t>smith</t>
  </si>
  <si>
    <t>Spencer</t>
  </si>
  <si>
    <t>Octavia</t>
  </si>
  <si>
    <t>1997/11/18</t>
  </si>
  <si>
    <t>spencer</t>
  </si>
  <si>
    <t>Stewart</t>
  </si>
  <si>
    <t>Kristen</t>
  </si>
  <si>
    <t>1993/07/17</t>
  </si>
  <si>
    <t>stewart</t>
  </si>
  <si>
    <t>Stone</t>
  </si>
  <si>
    <t>Emma</t>
  </si>
  <si>
    <t>1985/01/27</t>
  </si>
  <si>
    <t>stone</t>
  </si>
  <si>
    <t>Streep</t>
  </si>
  <si>
    <t>Meryl</t>
  </si>
  <si>
    <t>2005/07/29</t>
  </si>
  <si>
    <t>streep</t>
  </si>
  <si>
    <t>Swinton</t>
  </si>
  <si>
    <t>Tilda</t>
  </si>
  <si>
    <t>1984/04/14</t>
  </si>
  <si>
    <t>swinton</t>
  </si>
  <si>
    <t>Tatum</t>
  </si>
  <si>
    <t>Channing</t>
  </si>
  <si>
    <t>2006/10/22</t>
  </si>
  <si>
    <t>tatum</t>
  </si>
  <si>
    <t>Theron</t>
  </si>
  <si>
    <t>Charlize</t>
  </si>
  <si>
    <t>1988/12/11</t>
  </si>
  <si>
    <t>theron</t>
  </si>
  <si>
    <t>Vaughn</t>
  </si>
  <si>
    <t>Vince</t>
  </si>
  <si>
    <t>1988/02/19</t>
  </si>
  <si>
    <t>vaughn</t>
  </si>
  <si>
    <t>Vikander</t>
  </si>
  <si>
    <t>Alicia</t>
  </si>
  <si>
    <t>1985/11/09</t>
  </si>
  <si>
    <t>vikander</t>
  </si>
  <si>
    <t>Waltz</t>
  </si>
  <si>
    <t>Christoph</t>
  </si>
  <si>
    <t>1986/03/23</t>
  </si>
  <si>
    <t>waltz</t>
  </si>
  <si>
    <t>Washington</t>
  </si>
  <si>
    <t>Denzel</t>
  </si>
  <si>
    <t>1981/10/28</t>
  </si>
  <si>
    <t>washington</t>
  </si>
  <si>
    <t>Watts</t>
  </si>
  <si>
    <t>Naomi</t>
  </si>
  <si>
    <t>1990/07/24</t>
  </si>
  <si>
    <t>watts</t>
  </si>
  <si>
    <t>Williams</t>
  </si>
  <si>
    <t>1992/03/29</t>
  </si>
  <si>
    <t>williams</t>
  </si>
  <si>
    <t>Wilson</t>
  </si>
  <si>
    <t>Owen</t>
  </si>
  <si>
    <t>2007/09/11</t>
  </si>
  <si>
    <t>wilson</t>
  </si>
  <si>
    <t>Winslet</t>
  </si>
  <si>
    <t>Kate</t>
  </si>
  <si>
    <t>1986/06/19</t>
  </si>
  <si>
    <t>winslet</t>
  </si>
  <si>
    <t>Witherspoon</t>
  </si>
  <si>
    <t>Reese</t>
  </si>
  <si>
    <t>1987/04/02</t>
  </si>
  <si>
    <t>witherspoon</t>
  </si>
  <si>
    <t>Adams</t>
  </si>
  <si>
    <t>Amy</t>
  </si>
  <si>
    <t>1990/10/05</t>
  </si>
  <si>
    <t>adams</t>
  </si>
  <si>
    <t>Affleck</t>
  </si>
  <si>
    <t>Ben</t>
  </si>
  <si>
    <t>1973/07/05</t>
  </si>
  <si>
    <t>affleck</t>
  </si>
  <si>
    <t>Bancroft</t>
  </si>
  <si>
    <t>1980/12/30</t>
  </si>
  <si>
    <t>bancroft</t>
  </si>
  <si>
    <t>Berry</t>
  </si>
  <si>
    <t>Halle</t>
  </si>
  <si>
    <t>1989/08/25</t>
  </si>
  <si>
    <t>berry</t>
  </si>
  <si>
    <t>Biel</t>
  </si>
  <si>
    <t>Jessica</t>
  </si>
  <si>
    <t>1988/09/12</t>
  </si>
  <si>
    <t>biel</t>
  </si>
  <si>
    <t>Blanchett</t>
  </si>
  <si>
    <t>Cate</t>
  </si>
  <si>
    <t>2006/11/08</t>
  </si>
  <si>
    <t>blanchett</t>
  </si>
  <si>
    <t>Blunt</t>
  </si>
  <si>
    <t>Emily</t>
  </si>
  <si>
    <t>2000/08/15</t>
  </si>
  <si>
    <t>blunt</t>
  </si>
  <si>
    <t>Boyega</t>
  </si>
  <si>
    <t>John</t>
  </si>
  <si>
    <t>2005/12/05</t>
  </si>
  <si>
    <t>boyega</t>
  </si>
  <si>
    <t>Bullock</t>
  </si>
  <si>
    <t>Sandra</t>
  </si>
  <si>
    <t>1984/09/08</t>
  </si>
  <si>
    <t>bullock</t>
  </si>
  <si>
    <t>Cage</t>
  </si>
  <si>
    <t>Nicolas</t>
  </si>
  <si>
    <t>2005/05/13</t>
  </si>
  <si>
    <t>cage</t>
  </si>
  <si>
    <t>Carell</t>
  </si>
  <si>
    <t>Steve</t>
  </si>
  <si>
    <t>2005/06/04</t>
  </si>
  <si>
    <t>carell</t>
  </si>
  <si>
    <t>Chastain</t>
  </si>
  <si>
    <t>1982/10/19</t>
  </si>
  <si>
    <t>chastain</t>
  </si>
  <si>
    <t>Close</t>
  </si>
  <si>
    <t>Glenn</t>
  </si>
  <si>
    <t>1981/02/05</t>
  </si>
  <si>
    <t>close</t>
  </si>
  <si>
    <t>Craig</t>
  </si>
  <si>
    <t>Daniel</t>
  </si>
  <si>
    <t>1988/10/29</t>
  </si>
  <si>
    <t>craig</t>
  </si>
  <si>
    <t>Cruz</t>
  </si>
  <si>
    <t>Penélope</t>
  </si>
  <si>
    <t>1994/05/22</t>
  </si>
  <si>
    <t>cruz</t>
  </si>
  <si>
    <t>Cumberbatch</t>
  </si>
  <si>
    <t>Benedict</t>
  </si>
  <si>
    <t>1987/10/24</t>
  </si>
  <si>
    <t>cumberbatch</t>
  </si>
  <si>
    <t>Damon</t>
  </si>
  <si>
    <t>Matt</t>
  </si>
  <si>
    <t>1971/07/09</t>
  </si>
  <si>
    <t>damon</t>
  </si>
  <si>
    <t>Davis</t>
  </si>
  <si>
    <t>Viola</t>
  </si>
  <si>
    <t>2007/04/20</t>
  </si>
  <si>
    <t>davis</t>
  </si>
  <si>
    <t>ehic_expiry_date</t>
  </si>
  <si>
    <t>ehic_issuing_authority</t>
  </si>
  <si>
    <t>ehic_iussing_country</t>
  </si>
  <si>
    <t>social_security_pin</t>
  </si>
  <si>
    <t>ehic_start_date</t>
  </si>
  <si>
    <t>ehic_end_date</t>
  </si>
  <si>
    <t>ehic_card_identification_number</t>
  </si>
  <si>
    <t>ehic_institution_id</t>
  </si>
  <si>
    <t>ehic_institution_name</t>
  </si>
  <si>
    <t>ehic_institution_country_code_</t>
  </si>
  <si>
    <t>email-adress</t>
  </si>
  <si>
    <t>EHIC:00001</t>
  </si>
  <si>
    <t>2023-09-08</t>
  </si>
  <si>
    <t>2026-04-12</t>
  </si>
  <si>
    <t>80246802460003464995</t>
  </si>
  <si>
    <t>CLEISS</t>
  </si>
  <si>
    <t>Groupe Caisse des Dépôts assisted by the Centre of European and International Liaisons for Social Security</t>
  </si>
  <si>
    <t>dc4eu-piloting@sozialversicherung.at</t>
  </si>
  <si>
    <t>2023-04-21</t>
  </si>
  <si>
    <t>80246802460003707285</t>
  </si>
  <si>
    <t>2024-03-14</t>
  </si>
  <si>
    <t>80246802460003665621</t>
  </si>
  <si>
    <t>2024-04-01</t>
  </si>
  <si>
    <t>80246802460003861950</t>
  </si>
  <si>
    <t>2023-04-29</t>
  </si>
  <si>
    <t>80246802460003502921</t>
  </si>
  <si>
    <t>2023-09-12</t>
  </si>
  <si>
    <t>80246802460003929691</t>
  </si>
  <si>
    <t>2023-09-06</t>
  </si>
  <si>
    <t>80246802460003667017</t>
  </si>
  <si>
    <t>2024-03-28</t>
  </si>
  <si>
    <t>80246802460003508607</t>
  </si>
  <si>
    <t>2024-01-13</t>
  </si>
  <si>
    <t>80246802460003670006</t>
  </si>
  <si>
    <t>2023-10-30</t>
  </si>
  <si>
    <t>80246802460003874563</t>
  </si>
  <si>
    <t>2023-01-22</t>
  </si>
  <si>
    <t>80246802460003980686</t>
  </si>
  <si>
    <t>2023-08-08</t>
  </si>
  <si>
    <t>80246802460003808930</t>
  </si>
  <si>
    <t>2023-03-10</t>
  </si>
  <si>
    <t>80246802460003930680</t>
  </si>
  <si>
    <t>2023-12-26</t>
  </si>
  <si>
    <t>80246802460003420696</t>
  </si>
  <si>
    <t>2023-02-18</t>
  </si>
  <si>
    <t>80246802460003975414</t>
  </si>
  <si>
    <t>2023-11-18</t>
  </si>
  <si>
    <t>80246802460003483005</t>
  </si>
  <si>
    <t>2024-03-08</t>
  </si>
  <si>
    <t>80246802460003431583</t>
  </si>
  <si>
    <t>2023-08-15</t>
  </si>
  <si>
    <t>80246802460003465348</t>
  </si>
  <si>
    <t>2023-05-27</t>
  </si>
  <si>
    <t>80246802460003882863</t>
  </si>
  <si>
    <t>80246802460003582443</t>
  </si>
  <si>
    <t>2023-10-04</t>
  </si>
  <si>
    <t>80246802460003850509</t>
  </si>
  <si>
    <t>2023-01-23</t>
  </si>
  <si>
    <t>80246802460003517908</t>
  </si>
  <si>
    <t>2023-03-02</t>
  </si>
  <si>
    <t>80246802460003715709</t>
  </si>
  <si>
    <t>2023-03-01</t>
  </si>
  <si>
    <t>80246802460003767929</t>
  </si>
  <si>
    <t>2023-03-08</t>
  </si>
  <si>
    <t>80246802460003668716</t>
  </si>
  <si>
    <t>2023-01-15</t>
  </si>
  <si>
    <t>80246802460003841233</t>
  </si>
  <si>
    <t>2023-09-17</t>
  </si>
  <si>
    <t>80246802460003671438</t>
  </si>
  <si>
    <t>2023-03-13</t>
  </si>
  <si>
    <t>80246802460003630878</t>
  </si>
  <si>
    <t>2024-02-10</t>
  </si>
  <si>
    <t>80246802460003757763</t>
  </si>
  <si>
    <t>2023-12-31</t>
  </si>
  <si>
    <t>80246802460003991122</t>
  </si>
  <si>
    <t>45678901234567890123</t>
  </si>
  <si>
    <t>12345678901234567890</t>
  </si>
  <si>
    <t>98765432109876543210</t>
  </si>
  <si>
    <t>23456789012345678901</t>
  </si>
  <si>
    <t>34567890123456789012</t>
  </si>
  <si>
    <t>56789012345678901234</t>
  </si>
  <si>
    <t>67890123456789012345</t>
  </si>
  <si>
    <t>78901234567890123456</t>
  </si>
  <si>
    <t>89012345678901234567</t>
  </si>
  <si>
    <t>90123456789012345678</t>
  </si>
  <si>
    <t>87101234567890123433</t>
  </si>
  <si>
    <t>Details of Employer(s)/Self-employment</t>
  </si>
  <si>
    <t>Place of work</t>
  </si>
  <si>
    <t>pid_id (Spalte H, nach pda1_issuing_country)</t>
  </si>
  <si>
    <t>pda1_issuance_date</t>
  </si>
  <si>
    <t>pda1_expiry_date</t>
  </si>
  <si>
    <t>pda1_issuing_authority</t>
  </si>
  <si>
    <t>pda1_issuing_country</t>
  </si>
  <si>
    <t>pda1_technical_id</t>
  </si>
  <si>
    <t>nationality</t>
  </si>
  <si>
    <t xml:space="preserve">type_of_employment </t>
  </si>
  <si>
    <t xml:space="preserve">pda1_name </t>
  </si>
  <si>
    <t>pda1_employer_id</t>
  </si>
  <si>
    <t>pda1_type_of_id</t>
  </si>
  <si>
    <t>pda1_employer_Street</t>
  </si>
  <si>
    <t>pda1_employer_town</t>
  </si>
  <si>
    <t>pda1_employer_postal_code</t>
  </si>
  <si>
    <t>pda1_employer_country_ code</t>
  </si>
  <si>
    <t>pda1_pow_country_code</t>
  </si>
  <si>
    <t xml:space="preserve">pda1_pow_company_name </t>
  </si>
  <si>
    <t>pda1_pow_company_id</t>
  </si>
  <si>
    <t xml:space="preserve">pda1_pow_type_ of_id </t>
  </si>
  <si>
    <t>pda1_pow_employer_country_code</t>
  </si>
  <si>
    <t>pda1_flag_base_home_state</t>
  </si>
  <si>
    <t>pda1_pow_employer_street</t>
  </si>
  <si>
    <t>pda1_pow_employer_town</t>
  </si>
  <si>
    <t>pda1_pow_employer_postal_code</t>
  </si>
  <si>
    <t>pda1_member_state</t>
  </si>
  <si>
    <t>pda1_transitional_rules</t>
  </si>
  <si>
    <t>pda1_starting_date</t>
  </si>
  <si>
    <t>pda1_ending_date</t>
  </si>
  <si>
    <t>pda1_status_confirmation</t>
  </si>
  <si>
    <t>pda1_document_id</t>
  </si>
  <si>
    <t>pda1_institution_id</t>
  </si>
  <si>
    <t>pda1_institution_name</t>
  </si>
  <si>
    <t>pda1_institution_country_code_</t>
  </si>
  <si>
    <t>2026-04-20</t>
  </si>
  <si>
    <t>PDA1:00001</t>
  </si>
  <si>
    <t>02</t>
  </si>
  <si>
    <t>Hackman Kitchens Ltd</t>
  </si>
  <si>
    <t xml:space="preserve">In Thiergarten 17 </t>
  </si>
  <si>
    <t>Tuttlingen</t>
  </si>
  <si>
    <t>EU</t>
  </si>
  <si>
    <t>Groupe Caisse des Dépôts assisted by the Centre of European and International Liaisons 
for Social Security</t>
  </si>
  <si>
    <t>72, avenue Pierre Mendès-France</t>
  </si>
  <si>
    <t>Paris</t>
  </si>
  <si>
    <t>No</t>
  </si>
  <si>
    <t>2024-04-05</t>
  </si>
  <si>
    <t>01</t>
  </si>
  <si>
    <t>ce08b9f9-8e0c-4476-ad65-788e32872037</t>
  </si>
  <si>
    <t>AT</t>
  </si>
  <si>
    <t>Harding Vans Ltd</t>
  </si>
  <si>
    <t>Heilingmühl 26</t>
  </si>
  <si>
    <t>Perasdorf</t>
  </si>
  <si>
    <t>5c274e11-99a7-4b5f-8e0c-b2a3177324b6</t>
  </si>
  <si>
    <t>DE</t>
  </si>
  <si>
    <t>Fairchild Powdered Coatings Ltd</t>
  </si>
  <si>
    <t xml:space="preserve">Im Herrengarten 24-28 </t>
  </si>
  <si>
    <t>Buckenhof</t>
  </si>
  <si>
    <t>f7b6fbb2-0fb8-40ca-9f28-4b654e797c1c</t>
  </si>
  <si>
    <t>Eagle Office Supplies Ltd</t>
  </si>
  <si>
    <t>Blumenstr. 44</t>
  </si>
  <si>
    <t>Ammerbuch</t>
  </si>
  <si>
    <t>677013e8-83d1-4bee-8ccd-e835abaa09a1</t>
  </si>
  <si>
    <t>BE</t>
  </si>
  <si>
    <t>On Point Refrigeration Ltd</t>
  </si>
  <si>
    <t>Heinz-Rosendahl-Str. 23</t>
  </si>
  <si>
    <t>Radevormwald</t>
  </si>
  <si>
    <t>f0d80896-4b3d-4816-9ad6-aad484794f2e</t>
  </si>
  <si>
    <t>Jagger Recreational Vehicles Ltd</t>
  </si>
  <si>
    <t>Steinfelder Str. 3</t>
  </si>
  <si>
    <t>Bad Rodach</t>
  </si>
  <si>
    <t>b52f098d-9a6c-4274-b1d2-316be474bb1f</t>
  </si>
  <si>
    <t>IT</t>
  </si>
  <si>
    <t>Classic Sporting Goods Ltd</t>
  </si>
  <si>
    <t>Forum an der Museumsinsel 1 Mitte</t>
  </si>
  <si>
    <t>Berlin</t>
  </si>
  <si>
    <t>c57009ab-c964-4249-a487-373d9e602478</t>
  </si>
  <si>
    <t>NL</t>
  </si>
  <si>
    <t>Hamill Travel Ltd</t>
  </si>
  <si>
    <t xml:space="preserve">Dietschstr. 8 </t>
  </si>
  <si>
    <t>Weißenhorn</t>
  </si>
  <si>
    <t>5ba5bb4c-9946-49de-9d8d-3e4323229c14</t>
  </si>
  <si>
    <t>Adam Technical Services Ltd</t>
  </si>
  <si>
    <t xml:space="preserve">Kirchstr. 32 </t>
  </si>
  <si>
    <t>Oberdreis</t>
  </si>
  <si>
    <t>0d78dfde-93c5-4536-a6ff-dbe2f58391f1</t>
  </si>
  <si>
    <t>East Coachworks Ltd</t>
  </si>
  <si>
    <t xml:space="preserve">Lanker Weg 27 </t>
  </si>
  <si>
    <t>Wandlitz</t>
  </si>
  <si>
    <t>e59a0e60-3441-40f6-9808-18759271b2b3</t>
  </si>
  <si>
    <t>BG</t>
  </si>
  <si>
    <t>Oakes Kitchens Ltd</t>
  </si>
  <si>
    <t>Christian-F.-Hansen-Str. 1</t>
  </si>
  <si>
    <t>Hamburg</t>
  </si>
  <si>
    <t>ca13ebf3-080d-4394-82f4-c51e9ff19d5a</t>
  </si>
  <si>
    <t>Hillside Cash &amp; Carry Ltd</t>
  </si>
  <si>
    <t>Eisenstr. 34</t>
  </si>
  <si>
    <t>Freiburg im Breisgau</t>
  </si>
  <si>
    <t>9fe90451-625d-4b79-b37e-38bc02ce82f0</t>
  </si>
  <si>
    <t>CH</t>
  </si>
  <si>
    <t>Hobbs Lab Equipment Ltd</t>
  </si>
  <si>
    <t xml:space="preserve">Friedrich-Ebert-Str. 23 </t>
  </si>
  <si>
    <t>Rastatt</t>
  </si>
  <si>
    <t>7df0bbe7-3cec-4f0d-a50b-c14c9b065dae</t>
  </si>
  <si>
    <t>Astral Insurance Brokers Ltd</t>
  </si>
  <si>
    <t>Moorstr. 27</t>
  </si>
  <si>
    <t>Lohne (Oldenburg)</t>
  </si>
  <si>
    <t>eb835cfa-9172-43e5-82c3-fc15b1f1e32b</t>
  </si>
  <si>
    <t>DK</t>
  </si>
  <si>
    <t>Newbry Boiler Repairs Ltd</t>
  </si>
  <si>
    <t>Neubauernweg 9</t>
  </si>
  <si>
    <t>Oschersleben (Bode)</t>
  </si>
  <si>
    <t>28d4721a-8330-4fcd-ba24-c95cab620010</t>
  </si>
  <si>
    <t>PL</t>
  </si>
  <si>
    <t>Greenfield Plumbing Services Ltd</t>
  </si>
  <si>
    <t>Via dei Fiori 12</t>
  </si>
  <si>
    <t>Rom</t>
  </si>
  <si>
    <t>f3e4d5c6-b7a8-9b0c-d1e2-f3g4h5i6j7k8</t>
  </si>
  <si>
    <t>Apex Heating Solutions Ltd</t>
  </si>
  <si>
    <t>Rue de la Paix 12</t>
  </si>
  <si>
    <t>f1e2d3c4-b5a6-7b8c-9d0e-f1a2b3c4d5e6</t>
  </si>
  <si>
    <t>Summit Boiler Installations Ltd</t>
  </si>
  <si>
    <t>Via Roma 45</t>
  </si>
  <si>
    <t>a1b2c3d4-e5f6-7a8b-9c0d-e1f2g3h4i5j6</t>
  </si>
  <si>
    <t>Reliable Radiant Heating Ltd</t>
  </si>
  <si>
    <t>Hauptstraße 23</t>
  </si>
  <si>
    <t>b2c3d4e5-f6a7-8b9c-0d1e-f2g3h4i5j6k7</t>
  </si>
  <si>
    <t>IE</t>
  </si>
  <si>
    <t>Blue Sky Plumbing Co. Ltd</t>
  </si>
  <si>
    <t>Calle Gran Vía 78</t>
  </si>
  <si>
    <t>Madrid</t>
  </si>
  <si>
    <t>c3d4e5f6-a7b8-9c0d-e1f2-g3h4i5j6k7l8</t>
  </si>
  <si>
    <t>Precision Boiler Maintenance Ltd</t>
  </si>
  <si>
    <t>Via Garibaldi 10</t>
  </si>
  <si>
    <t>Mailand</t>
  </si>
  <si>
    <t>d4e5f6a7-b8c9-0d1e-f2g3-h4i5j6k7l8m9</t>
  </si>
  <si>
    <t>Evergreen Heating &amp; Cooling Ltd</t>
  </si>
  <si>
    <t>Königstraße 5</t>
  </si>
  <si>
    <t>Stuttgart</t>
  </si>
  <si>
    <t>e5f6a7b8-c9d0-1e2f-g3h4-i5j6k7l8m9n0</t>
  </si>
  <si>
    <t>SK</t>
  </si>
  <si>
    <t>Urban Heat Solutions Ltd</t>
  </si>
  <si>
    <t>Rua da Liberdade 34</t>
  </si>
  <si>
    <t>Lissabon</t>
  </si>
  <si>
    <t>1150-001</t>
  </si>
  <si>
    <t>f6a7b8c9-d0e1-2f3g-h4i5-j6k7l8m9n0o1</t>
  </si>
  <si>
    <t>ProTech Boiler Services Ltd</t>
  </si>
  <si>
    <t>Boulevard Saint-Germain 6</t>
  </si>
  <si>
    <t>g7b8c9d0-e1f2-3g4h-i5j6-k7l8m9n0o1p2</t>
  </si>
  <si>
    <t>CZ</t>
  </si>
  <si>
    <t>Crystal Clear Plumbing Ltd</t>
  </si>
  <si>
    <t>Via Nazionale 22</t>
  </si>
  <si>
    <t>h8c9d0e1-f2g3-4h5i-j6k7-l8m9n0o1p2q3</t>
  </si>
  <si>
    <t>Elite Boiler Repairs Ltd</t>
  </si>
  <si>
    <t>Calle de Alcalá 50</t>
  </si>
  <si>
    <t>i9d0e1f2-g3h4-5i6j-k7l8-m9n0o1p2q3r4</t>
  </si>
  <si>
    <t>ES</t>
  </si>
  <si>
    <t>Fast Flow Heating Ltd</t>
  </si>
  <si>
    <t>Karl-Marx-Straße 8</t>
  </si>
  <si>
    <t>j0e1f2g3-h4i5-6j7k-l8m9-n0o1p2q3r4s5</t>
  </si>
  <si>
    <t>Quality Comfort Solutions Ltd</t>
  </si>
  <si>
    <t>Via della Repubblica 15</t>
  </si>
  <si>
    <t>Florenz</t>
  </si>
  <si>
    <t>k1f2g3h4-i5j6-7k8l-m9n0-o1p2q3r4s5t6</t>
  </si>
  <si>
    <t>FI</t>
  </si>
  <si>
    <t>All Seasons Boiler Services Ltd</t>
  </si>
  <si>
    <t>Rue de Rivoli 100</t>
  </si>
  <si>
    <t>l2g3h4i5-j6k7-8l9m-n0o1-p2q3r4s5t6u7</t>
  </si>
  <si>
    <t>Premier Plumbing &amp; Heating Ltd</t>
  </si>
  <si>
    <t>Via dei Fori Imperiali 1</t>
  </si>
  <si>
    <t>m3h4i5j6-k7l8-9m0n-o1p2-q3r4s5t6u7v8</t>
  </si>
  <si>
    <t>Total Heat Solutions Ltd</t>
  </si>
  <si>
    <t>Calle de Serrano 45</t>
  </si>
  <si>
    <t>n4i5j6k7-l8m9-0n1o-p2q3-r4s5t6u7v8w9</t>
  </si>
  <si>
    <t>NO</t>
  </si>
  <si>
    <t>Safe &amp; Sound Boiler Repairs Ltd</t>
  </si>
  <si>
    <t>Hauptstraße 12</t>
  </si>
  <si>
    <t>Frankfurt</t>
  </si>
  <si>
    <t>o5j6k7l8-m9n0-1o2p-q3r4-s5t6u7v8w9x0</t>
  </si>
  <si>
    <t>North Star Heating Co. Ltd</t>
  </si>
  <si>
    <t>Rua Augusta 22</t>
  </si>
  <si>
    <t>1100-001</t>
  </si>
  <si>
    <t>p6k7l8m9-n0o1-2p3q-r4s5-t6u7v8w9x0y1</t>
  </si>
  <si>
    <t>Rapid Response Plumbing Ltd</t>
  </si>
  <si>
    <t>Boulevard de la Liberté 3</t>
  </si>
  <si>
    <t>Brüssel</t>
  </si>
  <si>
    <t>q7l8m9n0-o1p2-3q4r-s5t6-u7v8w9x0y1z2</t>
  </si>
  <si>
    <t>Golden Gate Boiler Services Ltd</t>
  </si>
  <si>
    <t>Via dei Condotti 5</t>
  </si>
  <si>
    <t>r8m9n0o1-p2q3-4r5s-t6u7-v8w9x0y1z2a3</t>
  </si>
  <si>
    <t>PT</t>
  </si>
  <si>
    <t>Horizon Heating &amp; Plumbing Ltd</t>
  </si>
  <si>
    <t>Calle de Vallehermoso 45</t>
  </si>
  <si>
    <t>s9n0o1p2-q3r4-5s6t-u7v8-w9x0y1z2a3b4</t>
  </si>
  <si>
    <t>Trusty Boiler Repairs Ltd</t>
  </si>
  <si>
    <t>Königstraße 10</t>
  </si>
  <si>
    <t>t0o1p2q3-r4s5-6t7u-v8w9-x0y1z2a3b4c5</t>
  </si>
  <si>
    <t>Efficient Energy Solutions Ltd</t>
  </si>
  <si>
    <t>Rue de la République 8</t>
  </si>
  <si>
    <t>Lyon</t>
  </si>
  <si>
    <t>u1p2q3r4-s5t6-7u8v-w9x0-y1z2a3b4c5d6</t>
  </si>
  <si>
    <t>SE</t>
  </si>
  <si>
    <t>Silver Lining Plumbing Ltd</t>
  </si>
  <si>
    <t>Via Torino 18</t>
  </si>
  <si>
    <t>v2q3r4s5-t6u7-8v9w-x0y1-z2a3b4c5d6e7</t>
  </si>
  <si>
    <t>First Choice Heating Services Ltd</t>
  </si>
  <si>
    <t>Calle de Preciados 20</t>
  </si>
  <si>
    <t>w3r4s5t6-u7v8-9w0x-y1z2-a3b4c5d6e7f8</t>
  </si>
  <si>
    <t>Dynamic Boiler Solutions Ltd</t>
  </si>
  <si>
    <t>Hauptstraße 30</t>
  </si>
  <si>
    <t>München</t>
  </si>
  <si>
    <t>x4s5t6u7-v8w9-0x1y-z2a3-b4c5d6e7f8g9</t>
  </si>
  <si>
    <t>Comfort Zone Plumbing Ltd</t>
  </si>
  <si>
    <t>Rua do Ouro 5</t>
  </si>
  <si>
    <t>y5t6u7v8-w9x0-1y2z-a3b4-c5d6e7f8g9h0</t>
  </si>
  <si>
    <t>Reliable Heat &amp; Air Ltd</t>
  </si>
  <si>
    <t>Boulevard de l'Opéra 12</t>
  </si>
  <si>
    <t>z6u7v8w9-x0y1-2z3a-b4c5-d6e7f8g9h0i1</t>
  </si>
  <si>
    <t>Top Notch Boiler Repairs Ltd</t>
  </si>
  <si>
    <t>Via della Libertà 7</t>
  </si>
  <si>
    <t>a7v8w9x0-y1z2-3a4b-c5d6-e7f8g9h0i1j2</t>
  </si>
  <si>
    <t>Family First Plumbing Ltd</t>
  </si>
  <si>
    <t>Calle de Atocha 45</t>
  </si>
  <si>
    <t>b8w9x0y1-z2a3-4b5c-d6e7-f8g9h0i1j2k3</t>
  </si>
  <si>
    <t>EE</t>
  </si>
  <si>
    <t>Clear Choice Heating Ltd</t>
  </si>
  <si>
    <t>Königstraße 15</t>
  </si>
  <si>
    <t>c9x0y1z2-a3b4-5c6d-e7f8-g9h0i1j2k3l4</t>
  </si>
  <si>
    <t>Dependable Boiler Services Ltd</t>
  </si>
  <si>
    <t>Rue de la Paix 22</t>
  </si>
  <si>
    <t>d0y1z2a3-b4c5-6d7e-f8g9-h0i1j2k3l4m5</t>
  </si>
  <si>
    <t>Bright Future Plumbing Ltd</t>
  </si>
  <si>
    <t>Via dei Banchi 3</t>
  </si>
  <si>
    <t>e1z2a3b4-c5d6-7e8f-g9h0-i1j2k3l4m5n6</t>
  </si>
  <si>
    <t>All-Star Heating Solutions Ltd</t>
  </si>
  <si>
    <t>Calle de Goya 10</t>
  </si>
  <si>
    <t>f2a3b4c5-d6e7-8f9g-h0i1-j2k3l4m5n6o7</t>
  </si>
  <si>
    <t>Comfort Masters Boiler Repairs Ltd</t>
  </si>
  <si>
    <t>Hauptstraße 5</t>
  </si>
  <si>
    <t>Köln</t>
  </si>
  <si>
    <t>g3b4c5d6-e7f8-9g0h-i1j2-k3l4m5n6o7p8</t>
  </si>
  <si>
    <t>Next Level Plumbing Ltd</t>
  </si>
  <si>
    <t>Rua da Prata 8</t>
  </si>
  <si>
    <t>h4c5d6e7-f8g9-0h1i-j2k3-l4m5n6o7p8q9</t>
  </si>
  <si>
    <t>Quality Care Heating Ltd</t>
  </si>
  <si>
    <t>Boulevard de la Gare 4</t>
  </si>
  <si>
    <t>i5d6e7f8-g9h0-1i2j-k3l4-m5n6o7p8q9r0</t>
  </si>
  <si>
    <t>Precision Heat &amp; Air Ltd</t>
  </si>
  <si>
    <t>Via della Storia 9</t>
  </si>
  <si>
    <t>j6e7f8g9-h0i1-2j3k-l4m5-n6o7p8q9r0s1</t>
  </si>
  <si>
    <t>Safe Harbor Boiler Services Ltd</t>
  </si>
  <si>
    <t>Calle de Vallehermoso 30</t>
  </si>
  <si>
    <t>k7f8g9h0-i1j2-3k4l-m5n6-o7p8q9r0s1t2</t>
  </si>
  <si>
    <t>Eco-Friendly Heating Solutions Ltd</t>
  </si>
  <si>
    <t>Königstraße 20</t>
  </si>
  <si>
    <t>l8g9h0i1-j2k3-4l5m-n6o7-p8q9r0s1t2u3</t>
  </si>
  <si>
    <t>Local Heroes Plumbing Ltd</t>
  </si>
  <si>
    <t>Rue de la Montagne 11</t>
  </si>
  <si>
    <t>m9h0i1j2-k3l4-5m6n-o7p8-q9r0s1t2u3v4</t>
  </si>
  <si>
    <t>Ultimate Comfort Boiler Repairs Ltd</t>
  </si>
  <si>
    <t>Via della Repubblica 25</t>
  </si>
  <si>
    <t>n0i1j2k3-l4m5-6n7o-p8q9-r0s1t2u3v4w5</t>
  </si>
  <si>
    <t>Trusted Plumbing Experts Ltd</t>
  </si>
  <si>
    <t>Calle de la Princesa 12</t>
  </si>
  <si>
    <t>o1j2k3l4-m5n6-7o8p-q9r0-s1t2u3v4w5x6</t>
  </si>
  <si>
    <t>Peak Performance Heating Ltd</t>
  </si>
  <si>
    <t>Hauptstraße 18</t>
  </si>
  <si>
    <t>p2k3l4m5-n6o7-8p9q-r0s1-t2u3v4w5x6y7</t>
  </si>
  <si>
    <t>Community Boiler Services Ltd</t>
  </si>
  <si>
    <t>Rua do Comércio 14</t>
  </si>
  <si>
    <t>q3l4m5n6-o7p8-9q0r-s1t2-u3v4w5x6y7z8</t>
  </si>
  <si>
    <t>Smart Choice Plumbing Ltd</t>
  </si>
  <si>
    <t>Boulevard de l'Indépendance 6</t>
  </si>
  <si>
    <t>r4m5n6o7-p8q9-0r1s-t2u3-v4w5x6y7z8a9</t>
  </si>
  <si>
    <t>Reliable Heat Solutions Ltd</t>
  </si>
  <si>
    <t>Via dei Giardini 4</t>
  </si>
  <si>
    <t>s5n6o7p8-q9r0-1s2t-u3v4-w5x6y7z8a9b0</t>
  </si>
  <si>
    <t>Comfort First Heating Ltd</t>
  </si>
  <si>
    <t>Calle de la Paz 7</t>
  </si>
  <si>
    <t>t6o7p8q9-r0s1-2t3u-v4w5-x6y7z8a9b0c1</t>
  </si>
  <si>
    <t>Blue Ribbon Boiler Repairs Ltd</t>
  </si>
  <si>
    <t>Königstraße 25</t>
  </si>
  <si>
    <t>u7p8q9r0-s1t2-3u4v-w5x6-y7z8a9b0c1d2</t>
  </si>
  <si>
    <t>Efficient Heat &amp; Plumbing Ltd</t>
  </si>
  <si>
    <t>Rue de l'Église 3</t>
  </si>
  <si>
    <t>v8q9r0s1-t2u3-4v5w-x6y7-z8a9b0c1d2e3</t>
  </si>
  <si>
    <t>HR</t>
  </si>
  <si>
    <t>Family Owned Heating Services Ltd</t>
  </si>
  <si>
    <t>w9r0s1t2-u3v4-5w6x-y7z8-a9b0c1d2e3f4</t>
  </si>
  <si>
    <t>Proactive Plumbing Solutions Ltd</t>
  </si>
  <si>
    <t>x0s1t2u3-v4w5-6x7y-z8a9-b0c1d2e3f4g5</t>
  </si>
  <si>
    <t>Comfort Keepers Boiler Services Ltd</t>
  </si>
  <si>
    <t>y1t2u3v4-w5x6-7y8z-a9b0-c1d2e3f4g5h6</t>
  </si>
  <si>
    <t>All Weather Heating Ltd</t>
  </si>
  <si>
    <t>z2u3v4w5-x6y7-8z9a-b0c1-d2e3f4g5h6i7</t>
  </si>
  <si>
    <t>Dependable Plumbing Co. Ltd</t>
  </si>
  <si>
    <t>q5r6s7t8-u9v0-w1x2-y3z4-a5b6c7d8e9f0</t>
  </si>
  <si>
    <t>Quality Heat Solutions Ltd</t>
  </si>
  <si>
    <t>r1s2t3u4-v5w6-x7y8-z9a0-b1c2d3e4f5g6</t>
  </si>
  <si>
    <t>Rapid Response Heating Ltd</t>
  </si>
  <si>
    <t>s3t4u5v6-w7x8-y9z0-a1b2-c3d4e5f6g7h8</t>
  </si>
  <si>
    <t>Trusted Boiler Installations Ltd</t>
  </si>
  <si>
    <t>t4u5v6w7-x8y9-z0a1-b2c3-d4e5f6g7h8i9</t>
  </si>
  <si>
    <t>Green Energy Plumbing Ltd</t>
  </si>
  <si>
    <t>u6v7w8x9-y0z1-a2b3-c4d5-e6f7g8h9i0j1</t>
  </si>
  <si>
    <t>Comfort Crew Heating Ltd</t>
  </si>
  <si>
    <t>v7w8x9y0-z1a2-b3c4-d5e6-f7g8h9i0j1k2</t>
  </si>
  <si>
    <t>Reliable Radiators &amp; Plumbing Ltd</t>
  </si>
  <si>
    <t>x8y9z0a1-b2c3-d4e5-f6g7-h8i9j0k1l2m3</t>
  </si>
  <si>
    <t>Total Comfort Boiler Services Ltd</t>
  </si>
  <si>
    <t>y9z0a1b2-c3d4-e5f6-g7h8-i9j0k1l2m3n4</t>
  </si>
  <si>
    <t>Neighborhood Heating Solutions Ltd</t>
  </si>
  <si>
    <t>z0a1b2c3-d4e5-f6g7-h8i9-j0k1l2m3n4o5</t>
  </si>
  <si>
    <t>Premier Boiler Repairs Ltd</t>
  </si>
  <si>
    <t>a1b2c3d4-e5f6-g7h8-i9j0-k1l2m3n4o5p6</t>
  </si>
  <si>
    <t>Yellow Energy Ltd</t>
  </si>
  <si>
    <t>b2c3d4e5-f6g7-h8i9-j0k1-l2m3n4o5p6q7</t>
  </si>
  <si>
    <t>verifier_name</t>
  </si>
  <si>
    <t>friendly verifier</t>
  </si>
  <si>
    <t>via Ciro il Grande 21</t>
  </si>
  <si>
    <t>Roma</t>
  </si>
  <si>
    <t>00144</t>
  </si>
  <si>
    <t>participation</t>
  </si>
  <si>
    <t>EHIC/PDA1</t>
  </si>
  <si>
    <t>pid_given_name</t>
  </si>
  <si>
    <t>pid_family_name</t>
  </si>
  <si>
    <t>In Person</t>
  </si>
  <si>
    <t>Remotly</t>
  </si>
  <si>
    <t>Country</t>
  </si>
  <si>
    <t>Acronym Institution</t>
  </si>
  <si>
    <t>Institution</t>
  </si>
  <si>
    <t>E-Mail-Adress</t>
  </si>
  <si>
    <t>Official ID</t>
  </si>
  <si>
    <t>Comment</t>
  </si>
  <si>
    <t>Teilnahme</t>
  </si>
  <si>
    <t>Khadija</t>
  </si>
  <si>
    <t>Damiens</t>
  </si>
  <si>
    <t>CLEISS0000</t>
  </si>
  <si>
    <t>Bruno</t>
  </si>
  <si>
    <t>Gregoire</t>
  </si>
  <si>
    <t>01131UR000</t>
  </si>
  <si>
    <t>Bizet</t>
  </si>
  <si>
    <t>Armand</t>
  </si>
  <si>
    <t>Carel</t>
  </si>
  <si>
    <t>01AMPASRI1</t>
  </si>
  <si>
    <t>Sarah</t>
  </si>
  <si>
    <t>lamare</t>
  </si>
  <si>
    <t>Finnian</t>
  </si>
  <si>
    <t>Gallagher</t>
  </si>
  <si>
    <t>Fiona</t>
  </si>
  <si>
    <t>McCloskey</t>
  </si>
  <si>
    <t>Tony</t>
  </si>
  <si>
    <t>Kirwan</t>
  </si>
  <si>
    <t>Barbara</t>
  </si>
  <si>
    <t>Ingrosso</t>
  </si>
  <si>
    <t>INPS - 0000</t>
  </si>
  <si>
    <t>Valeria</t>
  </si>
  <si>
    <t>Bonavolonta</t>
  </si>
  <si>
    <t>Giada</t>
  </si>
  <si>
    <t>Ucci</t>
  </si>
  <si>
    <t>Frans</t>
  </si>
  <si>
    <t>Rotink</t>
  </si>
  <si>
    <t>Guus</t>
  </si>
  <si>
    <t>Kuipers</t>
  </si>
  <si>
    <t>CAK</t>
  </si>
  <si>
    <t>guus.kuipers@vecozo.nl</t>
  </si>
  <si>
    <t>9990</t>
  </si>
  <si>
    <t>in person</t>
  </si>
  <si>
    <t>Jeroen</t>
  </si>
  <si>
    <t>Jansen</t>
  </si>
  <si>
    <t>Stevens</t>
  </si>
  <si>
    <t>remotely</t>
  </si>
  <si>
    <t>Rick</t>
  </si>
  <si>
    <t>Zonneveld</t>
  </si>
  <si>
    <t>Gerald</t>
  </si>
  <si>
    <t>Donkersloot</t>
  </si>
  <si>
    <t>Dobroslaw</t>
  </si>
  <si>
    <t>Prorok</t>
  </si>
  <si>
    <t>ZUS</t>
  </si>
  <si>
    <t>Social Insurance Institution Insurance and Contributions Department</t>
  </si>
  <si>
    <t>CA17</t>
  </si>
  <si>
    <t>Kinga</t>
  </si>
  <si>
    <t>Beda</t>
  </si>
  <si>
    <t>Malgorzata</t>
  </si>
  <si>
    <t>Wrzosek</t>
  </si>
  <si>
    <t>Tomasz</t>
  </si>
  <si>
    <t>Flak</t>
  </si>
  <si>
    <t>Marta</t>
  </si>
  <si>
    <t>Pardyka</t>
  </si>
  <si>
    <t>PL010000U</t>
  </si>
  <si>
    <t>Natalia</t>
  </si>
  <si>
    <t>Kostuś</t>
  </si>
  <si>
    <t>Paula C.</t>
  </si>
  <si>
    <t>Carvalho</t>
  </si>
  <si>
    <t>ISS</t>
  </si>
  <si>
    <t xml:space="preserve">Instituto Segurança social </t>
  </si>
  <si>
    <t>Paula.C.Carvalho@seg-social.pt</t>
  </si>
  <si>
    <t>Eugenia M.</t>
  </si>
  <si>
    <t>Ribeiro</t>
  </si>
  <si>
    <t>Eugenia.M.Ribeiro@seg-social.pt</t>
  </si>
  <si>
    <t>Gabriel</t>
  </si>
  <si>
    <t>Sepesi</t>
  </si>
  <si>
    <t>Pavel</t>
  </si>
  <si>
    <t>Urbánek</t>
  </si>
  <si>
    <t>RASP</t>
  </si>
  <si>
    <t>Katharina</t>
  </si>
  <si>
    <t>Hilmar</t>
  </si>
  <si>
    <t>Khaliunaa</t>
  </si>
  <si>
    <t>Damdinbazar</t>
  </si>
  <si>
    <t>Maria-Luca</t>
  </si>
  <si>
    <t>Bedy</t>
  </si>
  <si>
    <t>Mario</t>
  </si>
  <si>
    <t>Birke</t>
  </si>
  <si>
    <t>Bernd</t>
  </si>
  <si>
    <t>Plaschka-Rehberger</t>
  </si>
  <si>
    <t>Sozialversicherungsanstalt der Selbständigen - gewerbliche Wirtschaft Landesstelle Wien</t>
  </si>
  <si>
    <t>4100</t>
  </si>
  <si>
    <t>Karlien</t>
  </si>
  <si>
    <t>Van Ongeval</t>
  </si>
  <si>
    <t>0100 - CM</t>
  </si>
  <si>
    <t>Christian health insurance fund</t>
  </si>
  <si>
    <t>Karlien.VanOngeval@smals.be</t>
  </si>
  <si>
    <t>0100</t>
  </si>
  <si>
    <t>Christian health insurance fund (CM)</t>
  </si>
  <si>
    <t>Maria</t>
  </si>
  <si>
    <t>Kacheeva</t>
  </si>
  <si>
    <t>Bert</t>
  </si>
  <si>
    <t>Vanhalst</t>
  </si>
  <si>
    <t>Fabien</t>
  </si>
  <si>
    <t>Petitcolas</t>
  </si>
  <si>
    <t>Iliyana</t>
  </si>
  <si>
    <t>Ivanova</t>
  </si>
  <si>
    <t>NSSI</t>
  </si>
  <si>
    <t>Luc</t>
  </si>
  <si>
    <t>Parret</t>
  </si>
  <si>
    <t>BSV OFAS UFAS FSIO</t>
  </si>
  <si>
    <t>Federal Social Insurance Office</t>
  </si>
  <si>
    <t>Xavier</t>
  </si>
  <si>
    <t>Rossmanith</t>
  </si>
  <si>
    <t>Maxence</t>
  </si>
  <si>
    <t>Feller</t>
  </si>
  <si>
    <t>Barbora</t>
  </si>
  <si>
    <t>Stolfova</t>
  </si>
  <si>
    <t>Jiri</t>
  </si>
  <si>
    <t>Cizek</t>
  </si>
  <si>
    <t>Philipp</t>
  </si>
  <si>
    <t>Friedl</t>
  </si>
  <si>
    <t>DRV70001</t>
  </si>
  <si>
    <t>Wolfgang</t>
  </si>
  <si>
    <t>Wernig</t>
  </si>
  <si>
    <t>Malte</t>
  </si>
  <si>
    <t>Frank</t>
  </si>
  <si>
    <t>Elke</t>
  </si>
  <si>
    <t>Schmidt</t>
  </si>
  <si>
    <t>Fatma</t>
  </si>
  <si>
    <t>Sakin</t>
  </si>
  <si>
    <t>Bremer</t>
  </si>
  <si>
    <t>Aylin</t>
  </si>
  <si>
    <t>Ritzert</t>
  </si>
  <si>
    <t>Jan</t>
  </si>
  <si>
    <t>Steinbacher</t>
  </si>
  <si>
    <t>Central Customs Authority Service-Center Cologne -EU-Coordination Office-</t>
  </si>
  <si>
    <t>GZDKoStEU</t>
  </si>
  <si>
    <t>Christian</t>
  </si>
  <si>
    <t>Kaaber</t>
  </si>
  <si>
    <t>Lars</t>
  </si>
  <si>
    <t>Ilsøe</t>
  </si>
  <si>
    <t>Lorenzo</t>
  </si>
  <si>
    <t>Garcia</t>
  </si>
  <si>
    <t>Jorge</t>
  </si>
  <si>
    <t>Pozuelo</t>
  </si>
  <si>
    <t>Elena</t>
  </si>
  <si>
    <t>Izaguirre</t>
  </si>
  <si>
    <t>Casper</t>
  </si>
  <si>
    <t>Von Nandelstadh</t>
  </si>
  <si>
    <t>Kela</t>
  </si>
  <si>
    <t>Kela, The Social Insurance Institution of Finland</t>
  </si>
  <si>
    <t>casper.von_nandelstadh@kela.fi</t>
  </si>
  <si>
    <t>Tiina</t>
  </si>
  <si>
    <t>Asikainen</t>
  </si>
  <si>
    <t>Milan</t>
  </si>
  <si>
    <t>Lipowski</t>
  </si>
  <si>
    <t>KZP</t>
  </si>
  <si>
    <t xml:space="preserve">Health Insurance Bureau </t>
  </si>
  <si>
    <t>hello@milanmedia.pro</t>
  </si>
  <si>
    <t>Ilda</t>
  </si>
  <si>
    <t>Doko</t>
  </si>
  <si>
    <t>Gerencia de Informática de la Seguridad Social - Ministerio de Inclusión</t>
  </si>
  <si>
    <t>ilda.doko@inps.it</t>
  </si>
  <si>
    <t>Bob</t>
  </si>
  <si>
    <t>van Os</t>
  </si>
  <si>
    <t>BD</t>
  </si>
  <si>
    <t>os@nictiz.nl</t>
  </si>
  <si>
    <t>Central Liaison Office</t>
  </si>
  <si>
    <t>Leo</t>
  </si>
  <si>
    <t>Van der Lubbe</t>
  </si>
  <si>
    <t>Ministry of Health Welfare and Sports</t>
  </si>
  <si>
    <t>l.vd.lubbe@minvws.nl</t>
  </si>
  <si>
    <t>Antonio</t>
  </si>
  <si>
    <t>Solano</t>
  </si>
  <si>
    <t>antonio.solano@inps.it</t>
  </si>
  <si>
    <t>Paolo</t>
  </si>
  <si>
    <t>Piani</t>
  </si>
  <si>
    <t>ENPAM</t>
  </si>
  <si>
    <t>National Welfare and AssistanceOffice for Medical Practitioners</t>
  </si>
  <si>
    <t>p.piani@sanita.it</t>
  </si>
  <si>
    <t>Sergio</t>
  </si>
  <si>
    <t>Tedeschi</t>
  </si>
  <si>
    <t>SSN-MIN SALUTE</t>
  </si>
  <si>
    <t>Ministero della salute DGPROGS ufficio 8</t>
  </si>
  <si>
    <t>s.tedeschi@sanita.it</t>
  </si>
  <si>
    <t>Francesco</t>
  </si>
  <si>
    <t>Porcelli</t>
  </si>
  <si>
    <t>francesco.porcelli@inps.it</t>
  </si>
  <si>
    <t>Federica</t>
  </si>
  <si>
    <t>Notaro</t>
  </si>
  <si>
    <t>federica.notaro@inps.it</t>
  </si>
  <si>
    <t>Bernadette</t>
  </si>
  <si>
    <t>Collura</t>
  </si>
  <si>
    <t>b.collura-esterno@sanita.it</t>
  </si>
  <si>
    <t>Panagiota</t>
  </si>
  <si>
    <t>Stamatopoulou</t>
  </si>
  <si>
    <t>GR</t>
  </si>
  <si>
    <t>LYMSOEL</t>
  </si>
  <si>
    <t>INSTITUTE OF CERTIFIED PUBLIC OUNTANTS OF GREECE-HEALTHCARE INSURANCE OF MEMBERS OF THE INSTITUTE OF CERTIFIED PUBLIC OUNTANTS OF GREECE</t>
  </si>
  <si>
    <t>pstamatop@gunet.gr</t>
  </si>
  <si>
    <t>SOEL</t>
  </si>
  <si>
    <t>Nikos</t>
  </si>
  <si>
    <t>Voutsinas</t>
  </si>
  <si>
    <t>nvoutsin@gunet.gr</t>
  </si>
  <si>
    <t>Eugénia</t>
  </si>
  <si>
    <t>Castro</t>
  </si>
  <si>
    <t>eugenia.m.ribeiro@seg-social.pt</t>
  </si>
  <si>
    <t>Giovanni</t>
  </si>
  <si>
    <t>Di Matteo</t>
  </si>
  <si>
    <t>giovanni.di-matteo@ec.europa.eu</t>
  </si>
  <si>
    <t>Khan</t>
  </si>
  <si>
    <t>daniel.khan@ec.ext.europa.eu</t>
  </si>
  <si>
    <t>Benoit</t>
  </si>
  <si>
    <t>Abeloos</t>
  </si>
  <si>
    <t>benoit.abeloos@ec.europa.eu</t>
  </si>
  <si>
    <t>Markus</t>
  </si>
  <si>
    <t>Weyres</t>
  </si>
  <si>
    <t>DVKA</t>
  </si>
  <si>
    <t>German Liaison Office for Health Insurance Abroad</t>
  </si>
  <si>
    <t>markus.weyres@dvka.de</t>
  </si>
  <si>
    <t>Grigoris</t>
  </si>
  <si>
    <t>Katrakazas</t>
  </si>
  <si>
    <t>g.katrakazas@gunet.gr</t>
  </si>
  <si>
    <t>Gerd</t>
  </si>
  <si>
    <t>Bauer</t>
  </si>
  <si>
    <t>Gerd.bauer@connex.cc</t>
  </si>
  <si>
    <t>9900</t>
  </si>
  <si>
    <t>Binder</t>
  </si>
  <si>
    <t>SVS</t>
  </si>
  <si>
    <t>michael.binder@svs.at</t>
  </si>
  <si>
    <t>Miceli</t>
  </si>
  <si>
    <t>INSS ARABA/ALAVA</t>
  </si>
  <si>
    <t>NATIONAL INSTITUTE OF SOCIAL SECURITY. PROVINCIAL HEAD OFFICE OF ARABA/ALAVA</t>
  </si>
  <si>
    <t>m.miceli@sanita.it</t>
  </si>
  <si>
    <t>Ministero della Salute</t>
  </si>
  <si>
    <t>Gaspare</t>
  </si>
  <si>
    <t>Ferraro</t>
  </si>
  <si>
    <t>INPS</t>
  </si>
  <si>
    <t>gaspare.ferraro@inps.it</t>
  </si>
  <si>
    <t>Martin</t>
  </si>
  <si>
    <t>Krebs</t>
  </si>
  <si>
    <t>SOCPOIST</t>
  </si>
  <si>
    <t>Sociálna poisťovňa / Social Insurance Office</t>
  </si>
  <si>
    <t>martin.krebs@nczisk.sk</t>
  </si>
  <si>
    <t>Henrik</t>
  </si>
  <si>
    <t>Gabel</t>
  </si>
  <si>
    <t>STAR</t>
  </si>
  <si>
    <t>The Danish Agency for Labour Market and Recruitment</t>
  </si>
  <si>
    <t>heg@star.dk</t>
  </si>
  <si>
    <t>Juraj</t>
  </si>
  <si>
    <t>Beličák</t>
  </si>
  <si>
    <t>juraj.belicak@socpoist.sk</t>
  </si>
  <si>
    <t>Mathias</t>
  </si>
  <si>
    <t>Landeck</t>
  </si>
  <si>
    <t>Deutsche Rentenversicherung Bund</t>
  </si>
  <si>
    <t>Mathias.Landeck@drv-bund.de</t>
  </si>
  <si>
    <t>Jakub</t>
  </si>
  <si>
    <t>ZAČKA</t>
  </si>
  <si>
    <t>jakub.zacka@socpoist.sk</t>
  </si>
  <si>
    <t>Thomas</t>
  </si>
  <si>
    <t>Ebbinghaus</t>
  </si>
  <si>
    <t>thomas.ebbinghaus@drv-bund.de</t>
  </si>
  <si>
    <t>marta.pardyka@zus.pl</t>
  </si>
  <si>
    <t>not specified</t>
  </si>
  <si>
    <t>ID</t>
  </si>
  <si>
    <t>Abfrage PID</t>
  </si>
  <si>
    <t>Abfrage EHIC</t>
  </si>
  <si>
    <t>Abfrage PD A1</t>
  </si>
  <si>
    <t>PD A1</t>
  </si>
  <si>
    <t>Active</t>
  </si>
  <si>
    <t>Expired</t>
  </si>
  <si>
    <t>SVERWEIS</t>
  </si>
  <si>
    <t>Today</t>
  </si>
  <si>
    <t>Expire Date</t>
  </si>
  <si>
    <t>2024-04-17</t>
  </si>
  <si>
    <t>minimun</t>
  </si>
  <si>
    <t>maximum</t>
  </si>
  <si>
    <t>80246802460003400000</t>
  </si>
  <si>
    <t>8024680246000</t>
  </si>
  <si>
    <t>3400000</t>
  </si>
  <si>
    <t>4000000</t>
  </si>
  <si>
    <t>EHIC-Start-Date</t>
  </si>
  <si>
    <t>EHIC-End-Date</t>
  </si>
  <si>
    <t>Social Security Pin</t>
  </si>
  <si>
    <t>PID-Expire-Date</t>
  </si>
  <si>
    <t>Nachname PID</t>
  </si>
  <si>
    <t>Vorname PID</t>
  </si>
  <si>
    <t xml:space="preserve">Acronym </t>
  </si>
  <si>
    <t>Affiliation</t>
  </si>
  <si>
    <t>Email</t>
  </si>
  <si>
    <t>Access granted</t>
  </si>
  <si>
    <t>Access request</t>
  </si>
  <si>
    <t>DVSV</t>
  </si>
  <si>
    <t>Dachverband der Sozialversicherungsträger</t>
  </si>
  <si>
    <t>beneficiary</t>
  </si>
  <si>
    <t>gerd.bauer@connex.cc</t>
  </si>
  <si>
    <t>x</t>
  </si>
  <si>
    <t>Katharina.Hilmar@sozialversicherung.at</t>
  </si>
  <si>
    <t>khaliunaa.damdinbazar@sozialversicherung.at</t>
  </si>
  <si>
    <t>Dobeiner</t>
  </si>
  <si>
    <t>Manuela</t>
  </si>
  <si>
    <t>manuela.dobeiner@sozialversicherung.at</t>
  </si>
  <si>
    <t>Maria-luca.Bedy@sozialversicherung.at</t>
  </si>
  <si>
    <t>mario.birke@connex.cc</t>
  </si>
  <si>
    <t>Wenschitz</t>
  </si>
  <si>
    <t>Robert.Wenschitz@sozialversicherung.at</t>
  </si>
  <si>
    <t>Hoti</t>
  </si>
  <si>
    <t>Vilson</t>
  </si>
  <si>
    <t>Vilson.Hoti@sozialversicherung.at</t>
  </si>
  <si>
    <t>Rüdiger</t>
  </si>
  <si>
    <t>Stickler</t>
  </si>
  <si>
    <t>Ruediger.Stickler@itsv.at</t>
  </si>
  <si>
    <t>Sozialversicherungsanstalt der Selbständigen</t>
  </si>
  <si>
    <t>Bernd.Plaschka-Rehberger@svs.at</t>
  </si>
  <si>
    <t>Petereyns</t>
  </si>
  <si>
    <t>Pim</t>
  </si>
  <si>
    <t>CBSS</t>
  </si>
  <si>
    <t xml:space="preserve">Crossroads Bank for Social Security </t>
  </si>
  <si>
    <t>Pim.Petereyns@ksz-bcss.fgov.be</t>
  </si>
  <si>
    <t>Benoît</t>
  </si>
  <si>
    <t>Philippe</t>
  </si>
  <si>
    <t>RSZ</t>
  </si>
  <si>
    <t>Rijksdienst voor de Sociale Zekerheid</t>
  </si>
  <si>
    <t>associated partner</t>
  </si>
  <si>
    <t>philippe.benoit@onssrszlss.fgov.be</t>
  </si>
  <si>
    <t>Van</t>
  </si>
  <si>
    <t>Lode</t>
  </si>
  <si>
    <t>lode.vansteenkiste@onssrszlss.fgov.be</t>
  </si>
  <si>
    <t>Maria.Kacheeva@onssrszlss.fgov.be</t>
  </si>
  <si>
    <t>Magos</t>
  </si>
  <si>
    <t>Smals</t>
  </si>
  <si>
    <t>benoit.magos@smals.be</t>
  </si>
  <si>
    <t>bert.vanhalst@smals.be</t>
  </si>
  <si>
    <t>Fabien.petitcolas@smals.be</t>
  </si>
  <si>
    <t>Vercruysse</t>
  </si>
  <si>
    <t>Johan</t>
  </si>
  <si>
    <t>Johan.Vercruysse@smals.be</t>
  </si>
  <si>
    <t>Stijfhals</t>
  </si>
  <si>
    <t>Paul.Stijfhals@smals.be</t>
  </si>
  <si>
    <t>Drijkoningen</t>
  </si>
  <si>
    <t>Remy</t>
  </si>
  <si>
    <t>Remy.Drijkoningen@smals.be</t>
  </si>
  <si>
    <t>Vlaevska</t>
  </si>
  <si>
    <t>Yolita</t>
  </si>
  <si>
    <t>National Social Security Institute of Bulgaria</t>
  </si>
  <si>
    <t>Yolita.Vlaevska@nssi.bg;</t>
  </si>
  <si>
    <t>included in the amendment as observers/ass.partners</t>
  </si>
  <si>
    <t>Zoichkin</t>
  </si>
  <si>
    <t>Stavri</t>
  </si>
  <si>
    <t>Stavri.Zoichkin@nssi.bg</t>
  </si>
  <si>
    <t>Iliyana.Ivanova@nssi.bg</t>
  </si>
  <si>
    <t>BSV.ADMIN</t>
  </si>
  <si>
    <t>Bundesamt für Sozialversicherungen / Federal Social Insurance Office</t>
  </si>
  <si>
    <t>luc.parret@bsv.admin.ch</t>
  </si>
  <si>
    <t>included in the amendment as observers/ass.partners - not onboarded</t>
  </si>
  <si>
    <t>Xavier.Rossmanith@bsv.admin.ch</t>
  </si>
  <si>
    <t xml:space="preserve">maxence.feller@bsv.admin.ch </t>
  </si>
  <si>
    <t>General</t>
  </si>
  <si>
    <t xml:space="preserve">DC4EU@bsv.admin.ch </t>
  </si>
  <si>
    <t>barbora.stolfova@kancelarzp.cz</t>
  </si>
  <si>
    <t>jiri.CIZEK@kancelarzp.cz</t>
  </si>
  <si>
    <t>check budget increase with wp1</t>
  </si>
  <si>
    <t>DRV Bund</t>
  </si>
  <si>
    <t>mathias.landeck@drv-bund.de</t>
  </si>
  <si>
    <t>philipp.friedl@drv-bund.de</t>
  </si>
  <si>
    <t>dc4eu@drv-bund.de</t>
  </si>
  <si>
    <t>wolfgang.wernig@drv-bund.de</t>
  </si>
  <si>
    <t>malte.frank.extern@drv-bund.de</t>
  </si>
  <si>
    <t>elke.schmidt@drv-bund.de</t>
  </si>
  <si>
    <t>fatma.sakin@drv-bund.de</t>
  </si>
  <si>
    <t>GZD</t>
  </si>
  <si>
    <t>Generalzolldirektion</t>
  </si>
  <si>
    <t>Jan.Steinbacher@zoll.bund.de</t>
  </si>
  <si>
    <t>Hüsselmann</t>
  </si>
  <si>
    <t>Ronja</t>
  </si>
  <si>
    <t>DVII.gzd@zoll.bund.de</t>
  </si>
  <si>
    <t>Hegener</t>
  </si>
  <si>
    <t>Anke</t>
  </si>
  <si>
    <t>candidate</t>
  </si>
  <si>
    <t>anke.hegener@dvka.de</t>
  </si>
  <si>
    <t>included in the amendment as BEN</t>
  </si>
  <si>
    <t>Ahlrichs</t>
  </si>
  <si>
    <t>markus.ahlrichs@dvka.de</t>
  </si>
  <si>
    <t>DC4EU@dvka.de</t>
  </si>
  <si>
    <t>Böttcher</t>
  </si>
  <si>
    <t>Götz-Michael</t>
  </si>
  <si>
    <t>goetz-michael.boettcher@dvka.de</t>
  </si>
  <si>
    <t>aylin.ritzert@dvka.de</t>
  </si>
  <si>
    <t>Styrelsen for Arbejdsmarked og Rekruttering</t>
  </si>
  <si>
    <t>CKA@edora.dk</t>
  </si>
  <si>
    <t>lars.ilsoe@star.dk</t>
  </si>
  <si>
    <t>Erdman</t>
  </si>
  <si>
    <t>Busk</t>
  </si>
  <si>
    <t>David</t>
  </si>
  <si>
    <t>dabu@star.dk</t>
  </si>
  <si>
    <t>Merilo</t>
  </si>
  <si>
    <t>Jaanika</t>
  </si>
  <si>
    <t>SM</t>
  </si>
  <si>
    <t>Ministry of Social Affairs of Estonia</t>
  </si>
  <si>
    <t>Jaanika.Merilo@sm.ee</t>
  </si>
  <si>
    <t>Ounap</t>
  </si>
  <si>
    <t>TEHIK</t>
  </si>
  <si>
    <t>The Health and Welfare Information Systems Centre</t>
  </si>
  <si>
    <t>martin.ounap@tehik.ee</t>
  </si>
  <si>
    <t>Corregidor</t>
  </si>
  <si>
    <t>GISS-MISM</t>
  </si>
  <si>
    <t>daniel.corregidor@seg-social.es</t>
  </si>
  <si>
    <t>Nuñez</t>
  </si>
  <si>
    <t>daniel.nunez@seg-social.es</t>
  </si>
  <si>
    <t>lorenzo.garcia@at.seg-social.es</t>
  </si>
  <si>
    <t>Jorge.pozuelo@seg-social.es</t>
  </si>
  <si>
    <t>Ruano</t>
  </si>
  <si>
    <t>Asier</t>
  </si>
  <si>
    <t xml:space="preserve">asier.ruano@seg-social.es  </t>
  </si>
  <si>
    <t>elena.izaguirre@at.seg-social.es</t>
  </si>
  <si>
    <t>Nandelstadh</t>
  </si>
  <si>
    <t>Von</t>
  </si>
  <si>
    <t>Reetta</t>
  </si>
  <si>
    <t>Tilvis</t>
  </si>
  <si>
    <t>reetta.tilvis@kela.fi</t>
  </si>
  <si>
    <t>tiina.asikainen@kela.fi</t>
  </si>
  <si>
    <t>Sundblad</t>
  </si>
  <si>
    <t>Mia</t>
  </si>
  <si>
    <t>mia.sundblad@kela.fi</t>
  </si>
  <si>
    <t>KÄHKÖNEN</t>
  </si>
  <si>
    <t>Jasmina</t>
  </si>
  <si>
    <t>jasmina.kahkonen@kela.fi</t>
  </si>
  <si>
    <t>dc4eu.fi@kela.fi</t>
  </si>
  <si>
    <t>ACOSS/URSSAF</t>
  </si>
  <si>
    <t>Central Agency of Social Security Institutions</t>
  </si>
  <si>
    <t>bruno.gregoire@acoss.fr</t>
  </si>
  <si>
    <t>Dhelemme</t>
  </si>
  <si>
    <t>Frédéric</t>
  </si>
  <si>
    <t>frederic.dhelemme@acoss.fr</t>
  </si>
  <si>
    <t>nicolas.bizet@acoss.fr</t>
  </si>
  <si>
    <t>Morel</t>
  </si>
  <si>
    <t>Florent</t>
  </si>
  <si>
    <t>florent.morel@acoss.fr</t>
  </si>
  <si>
    <t>Mouy</t>
  </si>
  <si>
    <t>Myriam</t>
  </si>
  <si>
    <t>myriam.mouy@urssaf.fr</t>
  </si>
  <si>
    <t>BEUNARDEAU</t>
  </si>
  <si>
    <t>Armelle</t>
  </si>
  <si>
    <t>Centre des liaisons européennes et internationales de sécurité sociale</t>
  </si>
  <si>
    <t>a.beunardeau@cleiss.fr</t>
  </si>
  <si>
    <t>k.damiens@cleiss.fr</t>
  </si>
  <si>
    <t>Umark</t>
  </si>
  <si>
    <t>Fabrice</t>
  </si>
  <si>
    <t>f.umark@cleiss.fr</t>
  </si>
  <si>
    <t>CNAM</t>
  </si>
  <si>
    <t>National Health Insurance Fund</t>
  </si>
  <si>
    <t>armand.carel@assurance-maladie.fr</t>
  </si>
  <si>
    <t>sarah.lamare@assurance-maladie.fr</t>
  </si>
  <si>
    <t>Varon</t>
  </si>
  <si>
    <t>nicolas.varon@assurance-maladie.fr</t>
  </si>
  <si>
    <t>Ramona</t>
  </si>
  <si>
    <t>Vincent</t>
  </si>
  <si>
    <t>vincent.ramona@assurance-maladie.fr</t>
  </si>
  <si>
    <t>Khalil</t>
  </si>
  <si>
    <t>Chantal</t>
  </si>
  <si>
    <t>chantal.khalil@assurance-maladie.fr</t>
  </si>
  <si>
    <t>Kabous</t>
  </si>
  <si>
    <t>Siham</t>
  </si>
  <si>
    <t>siham.kabous@assurance-maladie.fr</t>
  </si>
  <si>
    <t>Dorison-Poujol</t>
  </si>
  <si>
    <t>Pascale</t>
  </si>
  <si>
    <t>pascale.dorison-poujol@assurance-maladie.fr</t>
  </si>
  <si>
    <t>julie.galode@assurance-maladie.fr</t>
  </si>
  <si>
    <t>Nižetić</t>
  </si>
  <si>
    <t>Đorđe</t>
  </si>
  <si>
    <t>REGOS</t>
  </si>
  <si>
    <t>Central Registry of Affiliates  (Regos) </t>
  </si>
  <si>
    <t>Djordje.Nizetic@regos.hr</t>
  </si>
  <si>
    <t>applied as observer</t>
  </si>
  <si>
    <t>DSP</t>
  </si>
  <si>
    <t>Department of Social Protection</t>
  </si>
  <si>
    <t>Finnian.Gallagher@welfare.ie</t>
  </si>
  <si>
    <t>fiona.mccloskey@welfare.ie</t>
  </si>
  <si>
    <t>tony.kirwan@welfare.ie</t>
  </si>
  <si>
    <t>Xavier.Garcia@welfare.ie</t>
  </si>
  <si>
    <t>Collins</t>
  </si>
  <si>
    <t>Breda</t>
  </si>
  <si>
    <t>HSE</t>
  </si>
  <si>
    <t>Health Service Executive</t>
  </si>
  <si>
    <t>BredaM.Collins1@hse.ie</t>
  </si>
  <si>
    <t>included in the amendment as beneficiary</t>
  </si>
  <si>
    <t>Moloney</t>
  </si>
  <si>
    <t>Noel</t>
  </si>
  <si>
    <t>Noel.Moloney1@hse.ie</t>
  </si>
  <si>
    <t>barbara.ingrosso@inps.it</t>
  </si>
  <si>
    <t>valeria.bonavolonta@inps.it</t>
  </si>
  <si>
    <t>giada.ucci@inps.it</t>
  </si>
  <si>
    <t>NOSS</t>
  </si>
  <si>
    <t>LU</t>
  </si>
  <si>
    <t>CCSS</t>
  </si>
  <si>
    <t xml:space="preserve">Centre Commun de la Sécurité Sociale </t>
  </si>
  <si>
    <t>benoit.noss@secu.lu</t>
  </si>
  <si>
    <t>frans.rotink@secu.lu</t>
  </si>
  <si>
    <t>dc4eu-info@secu.lu</t>
  </si>
  <si>
    <t>SVB</t>
  </si>
  <si>
    <t>Sociale Verzekeringsbank</t>
  </si>
  <si>
    <t>rzonneveld@svb.nl</t>
  </si>
  <si>
    <t>GDonkersloot@svb.nl</t>
  </si>
  <si>
    <t>Vecozo</t>
  </si>
  <si>
    <t>Vecozo BV</t>
  </si>
  <si>
    <t>jeroen.jansen@vecozo.nl</t>
  </si>
  <si>
    <t>john.stevens@vecozo.nl</t>
  </si>
  <si>
    <t>margot.van.zwol@vecozo.nl</t>
  </si>
  <si>
    <t>Bogerd</t>
  </si>
  <si>
    <t>Ton</t>
  </si>
  <si>
    <t>ton.bogerd@vecozo.nl</t>
  </si>
  <si>
    <t>de</t>
  </si>
  <si>
    <t>Ewout</t>
  </si>
  <si>
    <t>Ewout.de.gast@vecozo.nl</t>
  </si>
  <si>
    <t>Kirschner</t>
  </si>
  <si>
    <t>Torsten</t>
  </si>
  <si>
    <t>NAV</t>
  </si>
  <si>
    <t>Norwegian Labour and Welfare Administration</t>
  </si>
  <si>
    <t xml:space="preserve">Torsten.Kirschner@nav.no </t>
  </si>
  <si>
    <t>NFZ</t>
  </si>
  <si>
    <t>Narodowy Fundusz Zdrowia</t>
  </si>
  <si>
    <t>dobroslaw.prorok@nfz.gov.pl</t>
  </si>
  <si>
    <t>Grabowska</t>
  </si>
  <si>
    <t>Iwona</t>
  </si>
  <si>
    <t>Iwona.Grabowska@nfz.gov.pl</t>
  </si>
  <si>
    <t>Kinga.Beda@nfz.gov.pl</t>
  </si>
  <si>
    <t>malgorzata.wrzosek@nfz.gov.pl</t>
  </si>
  <si>
    <t>Tomasz.flak@nfz.gov.pl</t>
  </si>
  <si>
    <t>Szybkie</t>
  </si>
  <si>
    <t>Andrzej</t>
  </si>
  <si>
    <t>Social Insurance Institution</t>
  </si>
  <si>
    <t>andrzej.szybkie@zus.pl</t>
  </si>
  <si>
    <t>Pióro</t>
  </si>
  <si>
    <t>Michał</t>
  </si>
  <si>
    <t>michal.pioro@zus.pl</t>
  </si>
  <si>
    <t>natalia.kostus@zus.pl</t>
  </si>
  <si>
    <t>Bołdak</t>
  </si>
  <si>
    <t>Maciej</t>
  </si>
  <si>
    <t>maciej.boldak@zus.pl</t>
  </si>
  <si>
    <t>Gąsiorek</t>
  </si>
  <si>
    <t>Edyta</t>
  </si>
  <si>
    <t>edyta.gasiorek@zus.pl</t>
  </si>
  <si>
    <t>Rafael</t>
  </si>
  <si>
    <t>Carla</t>
  </si>
  <si>
    <t>carla.s.rafael@seg-social.pt</t>
  </si>
  <si>
    <t>C.</t>
  </si>
  <si>
    <t>Paula</t>
  </si>
  <si>
    <t>Eugenia.M.Ribeiro</t>
  </si>
  <si>
    <t>II-CESD-DC4EU@seg-social.pt</t>
  </si>
  <si>
    <t>Bergström</t>
  </si>
  <si>
    <t>Jan-Erik</t>
  </si>
  <si>
    <t>FK</t>
  </si>
  <si>
    <t>Forsakringskassan</t>
  </si>
  <si>
    <t>jan-erik.bergstrom@forsakringskassan.se</t>
  </si>
  <si>
    <t>Pontes</t>
  </si>
  <si>
    <t>Ondrej</t>
  </si>
  <si>
    <t>HCSA</t>
  </si>
  <si>
    <t>Health Care Surveillance Authority</t>
  </si>
  <si>
    <t>ondrej.pontes@udzs-sk.sk</t>
  </si>
  <si>
    <t>Gabriel.SEPESI@udzs-sk.sk</t>
  </si>
  <si>
    <t>Zacka</t>
  </si>
  <si>
    <t>Jakub.Zacka@socpoist.sk</t>
  </si>
  <si>
    <t>Belicak</t>
  </si>
  <si>
    <t>Juraj.Belicak@socpoist.sk</t>
  </si>
  <si>
    <t>Pavel.Urbanek@socpoist.sk</t>
  </si>
  <si>
    <t>Piecuchova</t>
  </si>
  <si>
    <t>Zuzana</t>
  </si>
  <si>
    <t>VSZP</t>
  </si>
  <si>
    <t>VŠEOBECNÁ Zdravotná PoisŤOvňa</t>
  </si>
  <si>
    <t>zuzana.piecuchova@vszp.sk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</si>
</sst>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\-dd\-mm"/>
  </numFmts>
  <fonts count="18">
    <font>
      <sz val="11.0"/>
      <color theme="1"/>
      <name val="Aptos Narrow"/>
      <scheme val="minor"/>
    </font>
    <font>
      <b/>
      <u/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  <font>
      <sz val="10.0"/>
      <color theme="1"/>
      <name val="Arimo"/>
    </font>
    <font>
      <u/>
      <sz val="11.0"/>
      <color theme="10"/>
      <name val="Aptos Narrow"/>
    </font>
    <font>
      <sz val="11.0"/>
      <color theme="1"/>
      <name val="Aptos Narrow"/>
    </font>
    <font>
      <sz val="11.0"/>
      <color rgb="FF000000"/>
      <name val="Calibri"/>
    </font>
    <font>
      <sz val="11.0"/>
      <color theme="1"/>
      <name val="Arial"/>
    </font>
    <font>
      <u/>
      <sz val="11.0"/>
      <color theme="10"/>
      <name val="Aptos Narrow"/>
    </font>
    <font>
      <sz val="11.0"/>
      <color rgb="FF000000"/>
      <name val="Arial"/>
    </font>
    <font/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sz val="11.0"/>
      <color rgb="FF000000"/>
      <name val="Aptos Narrow"/>
    </font>
    <font>
      <sz val="11.0"/>
      <color rgb="FF404040"/>
      <name val="Aptos Narrow"/>
    </font>
    <font>
      <u/>
      <sz val="11.0"/>
      <color rgb="FF0000FF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4E291"/>
        <bgColor rgb="FF84E291"/>
      </patternFill>
    </fill>
    <fill>
      <patternFill patternType="solid">
        <fgColor rgb="FFBFBFBF"/>
        <bgColor rgb="FFBFBFBF"/>
      </patternFill>
    </fill>
    <fill>
      <patternFill patternType="solid">
        <fgColor rgb="FFC1E4F5"/>
        <bgColor rgb="FFC1E4F5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4" xfId="0" applyFont="1" applyNumberFormat="1"/>
    <xf borderId="0" fillId="0" fontId="4" numFmtId="0" xfId="0" applyFont="1"/>
    <xf borderId="0" fillId="0" fontId="5" numFmtId="0" xfId="0" applyFont="1"/>
    <xf borderId="0" fillId="0" fontId="6" numFmtId="14" xfId="0" applyFont="1" applyNumberFormat="1"/>
    <xf borderId="1" fillId="0" fontId="6" numFmtId="0" xfId="0" applyBorder="1" applyFont="1"/>
    <xf borderId="1" fillId="2" fontId="6" numFmtId="0" xfId="0" applyBorder="1" applyFill="1" applyFont="1"/>
    <xf borderId="1" fillId="0" fontId="6" numFmtId="14" xfId="0" applyBorder="1" applyFont="1" applyNumberFormat="1"/>
    <xf borderId="1" fillId="0" fontId="6" numFmtId="1" xfId="0" applyBorder="1" applyFont="1" applyNumberFormat="1"/>
    <xf borderId="1" fillId="0" fontId="6" numFmtId="49" xfId="0" applyBorder="1" applyFont="1" applyNumberFormat="1"/>
    <xf borderId="1" fillId="0" fontId="7" numFmtId="49" xfId="0" applyBorder="1" applyFont="1" applyNumberFormat="1"/>
    <xf borderId="1" fillId="0" fontId="6" numFmtId="0" xfId="0" applyAlignment="1" applyBorder="1" applyFont="1">
      <alignment shrinkToFit="0" vertical="center" wrapText="1"/>
    </xf>
    <xf borderId="2" fillId="0" fontId="6" numFmtId="0" xfId="0" applyBorder="1" applyFont="1"/>
    <xf borderId="2" fillId="0" fontId="6" numFmtId="49" xfId="0" applyBorder="1" applyFont="1" applyNumberFormat="1"/>
    <xf borderId="2" fillId="0" fontId="7" numFmtId="49" xfId="0" applyBorder="1" applyFont="1" applyNumberFormat="1"/>
    <xf borderId="3" fillId="0" fontId="6" numFmtId="1" xfId="0" applyBorder="1" applyFont="1" applyNumberFormat="1"/>
    <xf borderId="4" fillId="0" fontId="6" numFmtId="0" xfId="0" applyBorder="1" applyFont="1"/>
    <xf borderId="5" fillId="0" fontId="8" numFmtId="0" xfId="0" applyAlignment="1" applyBorder="1" applyFont="1">
      <alignment horizontal="left" readingOrder="0" shrinkToFit="0" vertical="center" wrapText="0"/>
    </xf>
    <xf borderId="6" fillId="0" fontId="6" numFmtId="0" xfId="0" applyAlignment="1" applyBorder="1" applyFont="1">
      <alignment horizontal="left" readingOrder="0" shrinkToFit="0" vertical="center" wrapText="0"/>
    </xf>
    <xf borderId="6" fillId="0" fontId="8" numFmtId="0" xfId="0" applyAlignment="1" applyBorder="1" applyFont="1">
      <alignment horizontal="left" readingOrder="0" shrinkToFit="0" vertical="center" wrapText="0"/>
    </xf>
    <xf borderId="6" fillId="0" fontId="6" numFmtId="49" xfId="0" applyAlignment="1" applyBorder="1" applyFont="1" applyNumberFormat="1">
      <alignment horizontal="left" readingOrder="0" shrinkToFit="0" vertical="center" wrapText="0"/>
    </xf>
    <xf borderId="6" fillId="0" fontId="6" numFmtId="0" xfId="0" applyAlignment="1" applyBorder="1" applyFont="1">
      <alignment horizontal="right" readingOrder="0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1" fillId="0" fontId="6" numFmtId="1" xfId="0" applyAlignment="1" applyBorder="1" applyFont="1" applyNumberFormat="1">
      <alignment shrinkToFit="0" vertical="center" wrapText="0"/>
    </xf>
    <xf borderId="1" fillId="0" fontId="6" numFmtId="164" xfId="0" applyAlignment="1" applyBorder="1" applyFont="1" applyNumberFormat="1">
      <alignment shrinkToFit="0" vertical="center" wrapText="0"/>
    </xf>
    <xf borderId="1" fillId="0" fontId="6" numFmtId="0" xfId="0" applyAlignment="1" applyBorder="1" applyFont="1">
      <alignment shrinkToFit="0" vertical="center" wrapText="0"/>
    </xf>
    <xf borderId="1" fillId="0" fontId="6" numFmtId="49" xfId="0" applyAlignment="1" applyBorder="1" applyFont="1" applyNumberFormat="1">
      <alignment shrinkToFit="0" vertical="center" wrapText="0"/>
    </xf>
    <xf borderId="1" fillId="0" fontId="6" numFmtId="0" xfId="0" applyAlignment="1" applyBorder="1" applyFont="1">
      <alignment horizontal="right" shrinkToFit="0" vertical="center" wrapText="0"/>
    </xf>
    <xf borderId="1" fillId="0" fontId="6" numFmtId="0" xfId="0" applyAlignment="1" applyBorder="1" applyFont="1">
      <alignment shrinkToFit="0" vertical="center" wrapText="1"/>
    </xf>
    <xf borderId="1" fillId="0" fontId="9" numFmtId="0" xfId="0" applyBorder="1" applyFont="1"/>
    <xf borderId="1" fillId="0" fontId="6" numFmtId="164" xfId="0" applyBorder="1" applyFont="1" applyNumberFormat="1"/>
    <xf borderId="1" fillId="0" fontId="6" numFmtId="49" xfId="0" applyAlignment="1" applyBorder="1" applyFont="1" applyNumberFormat="1">
      <alignment horizontal="left"/>
    </xf>
    <xf borderId="1" fillId="0" fontId="6" numFmtId="0" xfId="0" applyAlignment="1" applyBorder="1" applyFont="1">
      <alignment horizontal="right"/>
    </xf>
    <xf borderId="1" fillId="0" fontId="6" numFmtId="0" xfId="0" applyAlignment="1" applyBorder="1" applyFont="1">
      <alignment shrinkToFit="0" wrapText="1"/>
    </xf>
    <xf borderId="0" fillId="0" fontId="6" numFmtId="49" xfId="0" applyFont="1" applyNumberFormat="1"/>
    <xf borderId="0" fillId="0" fontId="6" numFmtId="0" xfId="0" applyAlignment="1" applyFont="1">
      <alignment horizontal="right"/>
    </xf>
    <xf borderId="1" fillId="0" fontId="8" numFmtId="1" xfId="0" applyAlignment="1" applyBorder="1" applyFont="1" applyNumberFormat="1">
      <alignment readingOrder="0"/>
    </xf>
    <xf borderId="0" fillId="0" fontId="6" numFmtId="0" xfId="0" applyAlignment="1" applyFont="1">
      <alignment horizontal="center"/>
    </xf>
    <xf borderId="1" fillId="2" fontId="6" numFmtId="49" xfId="0" applyBorder="1" applyFont="1" applyNumberFormat="1"/>
    <xf borderId="1" fillId="0" fontId="10" numFmtId="0" xfId="0" applyAlignment="1" applyBorder="1" applyFont="1">
      <alignment horizontal="left" shrinkToFit="0" vertical="center" wrapText="1"/>
    </xf>
    <xf quotePrefix="1" borderId="1" fillId="0" fontId="6" numFmtId="0" xfId="0" applyBorder="1" applyFont="1"/>
    <xf borderId="0" fillId="0" fontId="7" numFmtId="0" xfId="0" applyFont="1"/>
    <xf borderId="0" fillId="0" fontId="7" numFmtId="49" xfId="0" applyFont="1" applyNumberFormat="1"/>
    <xf borderId="3" fillId="0" fontId="2" numFmtId="0" xfId="0" applyAlignment="1" applyBorder="1" applyFont="1">
      <alignment horizontal="center"/>
    </xf>
    <xf borderId="8" fillId="0" fontId="11" numFmtId="0" xfId="0" applyBorder="1" applyFont="1"/>
    <xf borderId="4" fillId="0" fontId="11" numFmtId="0" xfId="0" applyBorder="1" applyFont="1"/>
    <xf borderId="9" fillId="0" fontId="2" numFmtId="0" xfId="0" applyAlignment="1" applyBorder="1" applyFont="1">
      <alignment horizontal="center"/>
    </xf>
    <xf borderId="10" fillId="0" fontId="11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6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1" fillId="0" fontId="6" numFmtId="0" xfId="0" applyBorder="1" applyFont="1"/>
    <xf borderId="11" fillId="0" fontId="12" numFmtId="0" xfId="0" applyBorder="1" applyFont="1"/>
    <xf borderId="11" fillId="0" fontId="6" numFmtId="49" xfId="0" applyAlignment="1" applyBorder="1" applyFont="1" applyNumberFormat="1">
      <alignment horizontal="right"/>
    </xf>
    <xf borderId="1" fillId="0" fontId="6" numFmtId="49" xfId="0" applyAlignment="1" applyBorder="1" applyFont="1" applyNumberFormat="1">
      <alignment horizontal="right"/>
    </xf>
    <xf borderId="1" fillId="0" fontId="13" numFmtId="0" xfId="0" applyBorder="1" applyFont="1"/>
    <xf borderId="2" fillId="0" fontId="14" numFmtId="0" xfId="0" applyBorder="1" applyFont="1"/>
    <xf borderId="2" fillId="0" fontId="6" numFmtId="49" xfId="0" applyAlignment="1" applyBorder="1" applyFont="1" applyNumberFormat="1">
      <alignment horizontal="right"/>
    </xf>
    <xf borderId="1" fillId="0" fontId="15" numFmtId="0" xfId="0" applyAlignment="1" applyBorder="1" applyFont="1">
      <alignment vertical="center"/>
    </xf>
    <xf borderId="0" fillId="0" fontId="16" numFmtId="0" xfId="0" applyAlignment="1" applyFont="1">
      <alignment horizontal="right"/>
    </xf>
    <xf borderId="1" fillId="0" fontId="16" numFmtId="0" xfId="0" applyBorder="1" applyFont="1"/>
    <xf borderId="1" fillId="0" fontId="16" numFmtId="0" xfId="0" applyAlignment="1" applyBorder="1" applyFont="1">
      <alignment horizontal="right"/>
    </xf>
    <xf borderId="1" fillId="3" fontId="16" numFmtId="0" xfId="0" applyAlignment="1" applyBorder="1" applyFill="1" applyFont="1">
      <alignment shrinkToFit="0" vertical="center" wrapText="1"/>
    </xf>
    <xf borderId="12" fillId="2" fontId="6" numFmtId="0" xfId="0" applyBorder="1" applyFont="1"/>
    <xf borderId="1" fillId="4" fontId="2" numFmtId="0" xfId="0" applyAlignment="1" applyBorder="1" applyFill="1" applyFont="1">
      <alignment horizontal="center" vertical="center"/>
    </xf>
    <xf borderId="1" fillId="4" fontId="2" numFmtId="164" xfId="0" applyAlignment="1" applyBorder="1" applyFont="1" applyNumberFormat="1">
      <alignment horizontal="center" vertical="center"/>
    </xf>
    <xf borderId="13" fillId="5" fontId="6" numFmtId="0" xfId="0" applyBorder="1" applyFill="1" applyFont="1"/>
    <xf borderId="0" fillId="0" fontId="6" numFmtId="165" xfId="0" applyFont="1" applyNumberFormat="1"/>
    <xf borderId="0" fillId="0" fontId="6" numFmtId="0" xfId="0" applyAlignment="1" applyFont="1">
      <alignment horizontal="left"/>
    </xf>
    <xf borderId="1" fillId="4" fontId="6" numFmtId="0" xfId="0" applyBorder="1" applyFont="1"/>
    <xf borderId="1" fillId="4" fontId="6" numFmtId="164" xfId="0" applyBorder="1" applyFont="1" applyNumberFormat="1"/>
    <xf borderId="0" fillId="0" fontId="6" numFmtId="164" xfId="0" applyFont="1" applyNumberFormat="1"/>
    <xf borderId="1" fillId="6" fontId="2" numFmtId="0" xfId="0" applyBorder="1" applyFill="1" applyFont="1"/>
    <xf borderId="1" fillId="6" fontId="2" numFmtId="0" xfId="0" applyAlignment="1" applyBorder="1" applyFont="1">
      <alignment horizontal="center" vertical="center"/>
    </xf>
    <xf borderId="14" fillId="0" fontId="6" numFmtId="0" xfId="0" applyBorder="1" applyFont="1"/>
    <xf borderId="1" fillId="2" fontId="2" numFmtId="0" xfId="0" applyBorder="1" applyFont="1"/>
    <xf borderId="1" fillId="2" fontId="6" numFmtId="0" xfId="0" applyAlignment="1" applyBorder="1" applyFont="1">
      <alignment horizontal="center" vertical="center"/>
    </xf>
    <xf borderId="13" fillId="2" fontId="6" numFmtId="0" xfId="0" applyBorder="1" applyFont="1"/>
    <xf borderId="0" fillId="0" fontId="6" numFmtId="0" xfId="0" applyFont="1"/>
    <xf borderId="1" fillId="0" fontId="17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EHIC-style">
      <tableStyleElement dxfId="1" type="headerRow"/>
      <tableStyleElement dxfId="2" type="firstRowStripe"/>
      <tableStyleElement dxfId="3" type="secondRowStripe"/>
    </tableStyle>
    <tableStyle count="2" pivot="0" name="EHIC2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sites.ey.com/Users/MBI/AppData/Local/Microsoft/Windows/INetCache/Content.Outlook/YQDHO7JG/2024-04-08%20Rome%20WS_participant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in-person"/>
      <sheetName val="remote"/>
      <sheetName val="rome workshop-entries-08042024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ref="A1:K31" displayName="Table1" name="Table1" id="1">
  <autoFilter ref="$A$1:$K$31"/>
  <tableColumns count="11">
    <tableColumn name="pid_id" id="1"/>
    <tableColumn name="ehic_expiry_date" id="2"/>
    <tableColumn name="ehic_issuing_authority" id="3"/>
    <tableColumn name="ehic_iussing_country" id="4"/>
    <tableColumn name="social_security_pin" id="5"/>
    <tableColumn name="ehic_start_date" id="6"/>
    <tableColumn name="ehic_end_date" id="7"/>
    <tableColumn name="ehic_card_identification_number" id="8"/>
    <tableColumn name="ehic_institution_id" id="9"/>
    <tableColumn name="ehic_institution_name" id="10"/>
    <tableColumn name="ehic_institution_country_code_" id="11"/>
  </tableColumns>
  <tableStyleInfo name="EHIC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30" displayName="Table_1" name="Table_1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HIC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dc4eu-piloting@sozialversicherung.at" TargetMode="External"/><Relationship Id="rId22" Type="http://schemas.openxmlformats.org/officeDocument/2006/relationships/hyperlink" Target="mailto:dc4eu-piloting@sozialversicherung.at" TargetMode="External"/><Relationship Id="rId21" Type="http://schemas.openxmlformats.org/officeDocument/2006/relationships/hyperlink" Target="mailto:dc4eu-piloting@sozialversicherung.at" TargetMode="External"/><Relationship Id="rId24" Type="http://schemas.openxmlformats.org/officeDocument/2006/relationships/hyperlink" Target="mailto:dc4eu-piloting@sozialversicherung.at" TargetMode="External"/><Relationship Id="rId23" Type="http://schemas.openxmlformats.org/officeDocument/2006/relationships/hyperlink" Target="mailto:dc4eu-piloting@sozialversicherung.at" TargetMode="External"/><Relationship Id="rId1" Type="http://schemas.openxmlformats.org/officeDocument/2006/relationships/hyperlink" Target="mailto:dc4eu-piloting@sozialversicherung.at" TargetMode="External"/><Relationship Id="rId2" Type="http://schemas.openxmlformats.org/officeDocument/2006/relationships/hyperlink" Target="mailto:dc4eu-piloting@sozialversicherung.at" TargetMode="External"/><Relationship Id="rId3" Type="http://schemas.openxmlformats.org/officeDocument/2006/relationships/hyperlink" Target="mailto:dc4eu-piloting@sozialversicherung.at" TargetMode="External"/><Relationship Id="rId4" Type="http://schemas.openxmlformats.org/officeDocument/2006/relationships/hyperlink" Target="mailto:dc4eu-piloting@sozialversicherung.at" TargetMode="External"/><Relationship Id="rId9" Type="http://schemas.openxmlformats.org/officeDocument/2006/relationships/hyperlink" Target="mailto:dc4eu-piloting@sozialversicherung.at" TargetMode="External"/><Relationship Id="rId26" Type="http://schemas.openxmlformats.org/officeDocument/2006/relationships/hyperlink" Target="mailto:dc4eu-piloting@sozialversicherung.at" TargetMode="External"/><Relationship Id="rId25" Type="http://schemas.openxmlformats.org/officeDocument/2006/relationships/hyperlink" Target="mailto:dc4eu-piloting@sozialversicherung.at" TargetMode="External"/><Relationship Id="rId28" Type="http://schemas.openxmlformats.org/officeDocument/2006/relationships/hyperlink" Target="mailto:dc4eu-piloting@sozialversicherung.at" TargetMode="External"/><Relationship Id="rId27" Type="http://schemas.openxmlformats.org/officeDocument/2006/relationships/hyperlink" Target="mailto:dc4eu-piloting@sozialversicherung.at" TargetMode="External"/><Relationship Id="rId5" Type="http://schemas.openxmlformats.org/officeDocument/2006/relationships/hyperlink" Target="mailto:dc4eu-piloting@sozialversicherung.at" TargetMode="External"/><Relationship Id="rId6" Type="http://schemas.openxmlformats.org/officeDocument/2006/relationships/hyperlink" Target="mailto:dc4eu-piloting@sozialversicherung.at" TargetMode="External"/><Relationship Id="rId29" Type="http://schemas.openxmlformats.org/officeDocument/2006/relationships/hyperlink" Target="mailto:dc4eu-piloting@sozialversicherung.at" TargetMode="External"/><Relationship Id="rId7" Type="http://schemas.openxmlformats.org/officeDocument/2006/relationships/hyperlink" Target="mailto:dc4eu-piloting@sozialversicherung.at" TargetMode="External"/><Relationship Id="rId8" Type="http://schemas.openxmlformats.org/officeDocument/2006/relationships/hyperlink" Target="mailto:dc4eu-piloting@sozialversicherung.at" TargetMode="External"/><Relationship Id="rId31" Type="http://schemas.openxmlformats.org/officeDocument/2006/relationships/hyperlink" Target="mailto:dc4eu-piloting@sozialversicherung.at" TargetMode="External"/><Relationship Id="rId30" Type="http://schemas.openxmlformats.org/officeDocument/2006/relationships/hyperlink" Target="mailto:dc4eu-piloting@sozialversicherung.at" TargetMode="External"/><Relationship Id="rId11" Type="http://schemas.openxmlformats.org/officeDocument/2006/relationships/hyperlink" Target="mailto:dc4eu-piloting@sozialversicherung.at" TargetMode="External"/><Relationship Id="rId33" Type="http://schemas.openxmlformats.org/officeDocument/2006/relationships/hyperlink" Target="mailto:dc4eu-piloting@sozialversicherung.at" TargetMode="External"/><Relationship Id="rId10" Type="http://schemas.openxmlformats.org/officeDocument/2006/relationships/hyperlink" Target="mailto:dc4eu-piloting@sozialversicherung.at" TargetMode="External"/><Relationship Id="rId32" Type="http://schemas.openxmlformats.org/officeDocument/2006/relationships/hyperlink" Target="mailto:dc4eu-piloting@sozialversicherung.at" TargetMode="External"/><Relationship Id="rId13" Type="http://schemas.openxmlformats.org/officeDocument/2006/relationships/hyperlink" Target="mailto:dc4eu-piloting@sozialversicherung.at" TargetMode="External"/><Relationship Id="rId35" Type="http://schemas.openxmlformats.org/officeDocument/2006/relationships/hyperlink" Target="mailto:dc4eu-piloting@sozialversicherung.at" TargetMode="External"/><Relationship Id="rId12" Type="http://schemas.openxmlformats.org/officeDocument/2006/relationships/hyperlink" Target="mailto:dc4eu-piloting@sozialversicherung.at" TargetMode="External"/><Relationship Id="rId34" Type="http://schemas.openxmlformats.org/officeDocument/2006/relationships/hyperlink" Target="mailto:dc4eu-piloting@sozialversicherung.at" TargetMode="External"/><Relationship Id="rId15" Type="http://schemas.openxmlformats.org/officeDocument/2006/relationships/hyperlink" Target="mailto:dc4eu-piloting@sozialversicherung.at" TargetMode="External"/><Relationship Id="rId14" Type="http://schemas.openxmlformats.org/officeDocument/2006/relationships/hyperlink" Target="mailto:dc4eu-piloting@sozialversicherung.at" TargetMode="External"/><Relationship Id="rId36" Type="http://schemas.openxmlformats.org/officeDocument/2006/relationships/drawing" Target="../drawings/drawing3.xml"/><Relationship Id="rId17" Type="http://schemas.openxmlformats.org/officeDocument/2006/relationships/hyperlink" Target="mailto:dc4eu-piloting@sozialversicherung.at" TargetMode="External"/><Relationship Id="rId16" Type="http://schemas.openxmlformats.org/officeDocument/2006/relationships/hyperlink" Target="mailto:dc4eu-piloting@sozialversicherung.at" TargetMode="External"/><Relationship Id="rId38" Type="http://schemas.openxmlformats.org/officeDocument/2006/relationships/table" Target="../tables/table1.xml"/><Relationship Id="rId19" Type="http://schemas.openxmlformats.org/officeDocument/2006/relationships/hyperlink" Target="mailto:dc4eu-piloting@sozialversicherung.at" TargetMode="External"/><Relationship Id="rId18" Type="http://schemas.openxmlformats.org/officeDocument/2006/relationships/hyperlink" Target="mailto:dc4eu-piloting@sozialversicherung.a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dc4eu-piloting@sozialversicherung.at" TargetMode="External"/><Relationship Id="rId42" Type="http://schemas.openxmlformats.org/officeDocument/2006/relationships/hyperlink" Target="mailto:dc4eu-piloting@sozialversicherung.at" TargetMode="External"/><Relationship Id="rId41" Type="http://schemas.openxmlformats.org/officeDocument/2006/relationships/hyperlink" Target="mailto:dc4eu-piloting@sozialversicherung.at" TargetMode="External"/><Relationship Id="rId44" Type="http://schemas.openxmlformats.org/officeDocument/2006/relationships/hyperlink" Target="mailto:dc4eu-piloting@sozialversicherung.at" TargetMode="External"/><Relationship Id="rId43" Type="http://schemas.openxmlformats.org/officeDocument/2006/relationships/hyperlink" Target="mailto:dc4eu-piloting@sozialversicherung.at" TargetMode="External"/><Relationship Id="rId46" Type="http://schemas.openxmlformats.org/officeDocument/2006/relationships/hyperlink" Target="mailto:dc4eu-piloting@sozialversicherung.at" TargetMode="External"/><Relationship Id="rId45" Type="http://schemas.openxmlformats.org/officeDocument/2006/relationships/hyperlink" Target="mailto:dc4eu-piloting@sozialversicherung.at" TargetMode="External"/><Relationship Id="rId1" Type="http://schemas.openxmlformats.org/officeDocument/2006/relationships/hyperlink" Target="mailto:dc4eu-piloting@sozialversicherung.at" TargetMode="External"/><Relationship Id="rId2" Type="http://schemas.openxmlformats.org/officeDocument/2006/relationships/hyperlink" Target="mailto:dc4eu-piloting@sozialversicherung.at" TargetMode="External"/><Relationship Id="rId3" Type="http://schemas.openxmlformats.org/officeDocument/2006/relationships/hyperlink" Target="mailto:dc4eu-piloting@sozialversicherung.at" TargetMode="External"/><Relationship Id="rId4" Type="http://schemas.openxmlformats.org/officeDocument/2006/relationships/hyperlink" Target="mailto:dc4eu-piloting@sozialversicherung.at" TargetMode="External"/><Relationship Id="rId9" Type="http://schemas.openxmlformats.org/officeDocument/2006/relationships/hyperlink" Target="mailto:dc4eu-piloting@sozialversicherung.at" TargetMode="External"/><Relationship Id="rId48" Type="http://schemas.openxmlformats.org/officeDocument/2006/relationships/hyperlink" Target="mailto:dc4eu-piloting@sozialversicherung.at" TargetMode="External"/><Relationship Id="rId47" Type="http://schemas.openxmlformats.org/officeDocument/2006/relationships/hyperlink" Target="mailto:dc4eu-piloting@sozialversicherung.at" TargetMode="External"/><Relationship Id="rId49" Type="http://schemas.openxmlformats.org/officeDocument/2006/relationships/hyperlink" Target="mailto:dc4eu-piloting@sozialversicherung.at" TargetMode="External"/><Relationship Id="rId5" Type="http://schemas.openxmlformats.org/officeDocument/2006/relationships/hyperlink" Target="mailto:dc4eu-piloting@sozialversicherung.at" TargetMode="External"/><Relationship Id="rId6" Type="http://schemas.openxmlformats.org/officeDocument/2006/relationships/hyperlink" Target="mailto:dc4eu-piloting@sozialversicherung.at" TargetMode="External"/><Relationship Id="rId7" Type="http://schemas.openxmlformats.org/officeDocument/2006/relationships/hyperlink" Target="mailto:dc4eu-piloting@sozialversicherung.at" TargetMode="External"/><Relationship Id="rId8" Type="http://schemas.openxmlformats.org/officeDocument/2006/relationships/hyperlink" Target="mailto:dc4eu-piloting@sozialversicherung.at" TargetMode="External"/><Relationship Id="rId31" Type="http://schemas.openxmlformats.org/officeDocument/2006/relationships/hyperlink" Target="mailto:dc4eu-piloting@sozialversicherung.at" TargetMode="External"/><Relationship Id="rId30" Type="http://schemas.openxmlformats.org/officeDocument/2006/relationships/hyperlink" Target="mailto:dc4eu-piloting@sozialversicherung.at" TargetMode="External"/><Relationship Id="rId33" Type="http://schemas.openxmlformats.org/officeDocument/2006/relationships/hyperlink" Target="mailto:dc4eu-piloting@sozialversicherung.at" TargetMode="External"/><Relationship Id="rId32" Type="http://schemas.openxmlformats.org/officeDocument/2006/relationships/hyperlink" Target="mailto:dc4eu-piloting@sozialversicherung.at" TargetMode="External"/><Relationship Id="rId35" Type="http://schemas.openxmlformats.org/officeDocument/2006/relationships/hyperlink" Target="mailto:dc4eu-piloting@sozialversicherung.at" TargetMode="External"/><Relationship Id="rId34" Type="http://schemas.openxmlformats.org/officeDocument/2006/relationships/hyperlink" Target="mailto:dc4eu-piloting@sozialversicherung.at" TargetMode="External"/><Relationship Id="rId37" Type="http://schemas.openxmlformats.org/officeDocument/2006/relationships/hyperlink" Target="mailto:dc4eu-piloting@sozialversicherung.at" TargetMode="External"/><Relationship Id="rId36" Type="http://schemas.openxmlformats.org/officeDocument/2006/relationships/hyperlink" Target="mailto:dc4eu-piloting@sozialversicherung.at" TargetMode="External"/><Relationship Id="rId39" Type="http://schemas.openxmlformats.org/officeDocument/2006/relationships/hyperlink" Target="mailto:dc4eu-piloting@sozialversicherung.at" TargetMode="External"/><Relationship Id="rId38" Type="http://schemas.openxmlformats.org/officeDocument/2006/relationships/hyperlink" Target="mailto:dc4eu-piloting@sozialversicherung.at" TargetMode="External"/><Relationship Id="rId62" Type="http://schemas.openxmlformats.org/officeDocument/2006/relationships/hyperlink" Target="mailto:dc4eu-piloting@sozialversicherung.at" TargetMode="External"/><Relationship Id="rId61" Type="http://schemas.openxmlformats.org/officeDocument/2006/relationships/hyperlink" Target="mailto:dc4eu-piloting@sozialversicherung.at" TargetMode="External"/><Relationship Id="rId20" Type="http://schemas.openxmlformats.org/officeDocument/2006/relationships/hyperlink" Target="mailto:dc4eu-piloting@sozialversicherung.at" TargetMode="External"/><Relationship Id="rId64" Type="http://schemas.openxmlformats.org/officeDocument/2006/relationships/hyperlink" Target="mailto:dc4eu-piloting@sozialversicherung.at" TargetMode="External"/><Relationship Id="rId63" Type="http://schemas.openxmlformats.org/officeDocument/2006/relationships/hyperlink" Target="mailto:dc4eu-piloting@sozialversicherung.at" TargetMode="External"/><Relationship Id="rId22" Type="http://schemas.openxmlformats.org/officeDocument/2006/relationships/hyperlink" Target="mailto:dc4eu-piloting@sozialversicherung.at" TargetMode="External"/><Relationship Id="rId66" Type="http://schemas.openxmlformats.org/officeDocument/2006/relationships/drawing" Target="../drawings/drawing5.xml"/><Relationship Id="rId21" Type="http://schemas.openxmlformats.org/officeDocument/2006/relationships/hyperlink" Target="mailto:dc4eu-piloting@sozialversicherung.at" TargetMode="External"/><Relationship Id="rId65" Type="http://schemas.openxmlformats.org/officeDocument/2006/relationships/hyperlink" Target="mailto:dc4eu-piloting@sozialversicherung.at" TargetMode="External"/><Relationship Id="rId24" Type="http://schemas.openxmlformats.org/officeDocument/2006/relationships/hyperlink" Target="mailto:dc4eu-piloting@sozialversicherung.at" TargetMode="External"/><Relationship Id="rId23" Type="http://schemas.openxmlformats.org/officeDocument/2006/relationships/hyperlink" Target="mailto:dc4eu-piloting@sozialversicherung.at" TargetMode="External"/><Relationship Id="rId60" Type="http://schemas.openxmlformats.org/officeDocument/2006/relationships/hyperlink" Target="mailto:dc4eu-piloting@sozialversicherung.at" TargetMode="External"/><Relationship Id="rId26" Type="http://schemas.openxmlformats.org/officeDocument/2006/relationships/hyperlink" Target="mailto:dc4eu-piloting@sozialversicherung.at" TargetMode="External"/><Relationship Id="rId25" Type="http://schemas.openxmlformats.org/officeDocument/2006/relationships/hyperlink" Target="mailto:dc4eu-piloting@sozialversicherung.at" TargetMode="External"/><Relationship Id="rId28" Type="http://schemas.openxmlformats.org/officeDocument/2006/relationships/hyperlink" Target="mailto:dc4eu-piloting@sozialversicherung.at" TargetMode="External"/><Relationship Id="rId27" Type="http://schemas.openxmlformats.org/officeDocument/2006/relationships/hyperlink" Target="mailto:dc4eu-piloting@sozialversicherung.at" TargetMode="External"/><Relationship Id="rId29" Type="http://schemas.openxmlformats.org/officeDocument/2006/relationships/hyperlink" Target="mailto:dc4eu-piloting@sozialversicherung.at" TargetMode="External"/><Relationship Id="rId51" Type="http://schemas.openxmlformats.org/officeDocument/2006/relationships/hyperlink" Target="mailto:dc4eu-piloting@sozialversicherung.at" TargetMode="External"/><Relationship Id="rId50" Type="http://schemas.openxmlformats.org/officeDocument/2006/relationships/hyperlink" Target="mailto:dc4eu-piloting@sozialversicherung.at" TargetMode="External"/><Relationship Id="rId53" Type="http://schemas.openxmlformats.org/officeDocument/2006/relationships/hyperlink" Target="mailto:dc4eu-piloting@sozialversicherung.at" TargetMode="External"/><Relationship Id="rId52" Type="http://schemas.openxmlformats.org/officeDocument/2006/relationships/hyperlink" Target="mailto:dc4eu-piloting@sozialversicherung.at" TargetMode="External"/><Relationship Id="rId11" Type="http://schemas.openxmlformats.org/officeDocument/2006/relationships/hyperlink" Target="mailto:dc4eu-piloting@sozialversicherung.at" TargetMode="External"/><Relationship Id="rId55" Type="http://schemas.openxmlformats.org/officeDocument/2006/relationships/hyperlink" Target="mailto:dc4eu-piloting@sozialversicherung.at" TargetMode="External"/><Relationship Id="rId10" Type="http://schemas.openxmlformats.org/officeDocument/2006/relationships/hyperlink" Target="mailto:dc4eu-piloting@sozialversicherung.at" TargetMode="External"/><Relationship Id="rId54" Type="http://schemas.openxmlformats.org/officeDocument/2006/relationships/hyperlink" Target="mailto:dc4eu-piloting@sozialversicherung.at" TargetMode="External"/><Relationship Id="rId13" Type="http://schemas.openxmlformats.org/officeDocument/2006/relationships/hyperlink" Target="mailto:dc4eu-piloting@sozialversicherung.at" TargetMode="External"/><Relationship Id="rId57" Type="http://schemas.openxmlformats.org/officeDocument/2006/relationships/hyperlink" Target="mailto:dc4eu-piloting@sozialversicherung.at" TargetMode="External"/><Relationship Id="rId12" Type="http://schemas.openxmlformats.org/officeDocument/2006/relationships/hyperlink" Target="mailto:dc4eu-piloting@sozialversicherung.at" TargetMode="External"/><Relationship Id="rId56" Type="http://schemas.openxmlformats.org/officeDocument/2006/relationships/hyperlink" Target="mailto:dc4eu-piloting@sozialversicherung.at" TargetMode="External"/><Relationship Id="rId15" Type="http://schemas.openxmlformats.org/officeDocument/2006/relationships/hyperlink" Target="mailto:dc4eu-piloting@sozialversicherung.at" TargetMode="External"/><Relationship Id="rId59" Type="http://schemas.openxmlformats.org/officeDocument/2006/relationships/hyperlink" Target="mailto:dc4eu-piloting@sozialversicherung.at" TargetMode="External"/><Relationship Id="rId14" Type="http://schemas.openxmlformats.org/officeDocument/2006/relationships/hyperlink" Target="mailto:dc4eu-piloting@sozialversicherung.at" TargetMode="External"/><Relationship Id="rId58" Type="http://schemas.openxmlformats.org/officeDocument/2006/relationships/hyperlink" Target="mailto:dc4eu-piloting@sozialversicherung.at" TargetMode="External"/><Relationship Id="rId17" Type="http://schemas.openxmlformats.org/officeDocument/2006/relationships/hyperlink" Target="mailto:dc4eu-piloting@sozialversicherung.at" TargetMode="External"/><Relationship Id="rId16" Type="http://schemas.openxmlformats.org/officeDocument/2006/relationships/hyperlink" Target="mailto:dc4eu-piloting@sozialversicherung.at" TargetMode="External"/><Relationship Id="rId19" Type="http://schemas.openxmlformats.org/officeDocument/2006/relationships/hyperlink" Target="mailto:dc4eu-piloting@sozialversicherung.at" TargetMode="External"/><Relationship Id="rId18" Type="http://schemas.openxmlformats.org/officeDocument/2006/relationships/hyperlink" Target="mailto:dc4eu-piloting@sozialversicherung.a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guus.kuipers@vecozo.nl" TargetMode="External"/><Relationship Id="rId2" Type="http://schemas.openxmlformats.org/officeDocument/2006/relationships/hyperlink" Target="mailto:Eugenia.M.Ribeiro@seg-social.pt" TargetMode="External"/><Relationship Id="rId3" Type="http://schemas.openxmlformats.org/officeDocument/2006/relationships/hyperlink" Target="mailto:casper.von_nandelstadh@kela.fi" TargetMode="External"/><Relationship Id="rId4" Type="http://schemas.openxmlformats.org/officeDocument/2006/relationships/hyperlink" Target="mailto:juraj.belicak@socpoist.sk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mailto:Mathias.Landeck@drv-bund.de" TargetMode="External"/><Relationship Id="rId6" Type="http://schemas.openxmlformats.org/officeDocument/2006/relationships/hyperlink" Target="mailto:jakub.zacka@socpoist.sk" TargetMode="External"/><Relationship Id="rId7" Type="http://schemas.openxmlformats.org/officeDocument/2006/relationships/hyperlink" Target="mailto:thomas.ebbinghaus@drv-bund.de" TargetMode="External"/><Relationship Id="rId8" Type="http://schemas.openxmlformats.org/officeDocument/2006/relationships/hyperlink" Target="mailto:marta.pardyka@zus.p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mailto:GDonkersloot@svb.nl" TargetMode="External"/><Relationship Id="rId42" Type="http://schemas.openxmlformats.org/officeDocument/2006/relationships/hyperlink" Target="mailto:Ewout.de.gast@vecozo.nl" TargetMode="External"/><Relationship Id="rId41" Type="http://schemas.openxmlformats.org/officeDocument/2006/relationships/hyperlink" Target="mailto:guus.kuipers@vecozo.nl" TargetMode="External"/><Relationship Id="rId44" Type="http://schemas.openxmlformats.org/officeDocument/2006/relationships/hyperlink" Target="mailto:marta.pardyka@zus.pl" TargetMode="External"/><Relationship Id="rId43" Type="http://schemas.openxmlformats.org/officeDocument/2006/relationships/hyperlink" Target="mailto:michal.pioro@zus.pl" TargetMode="External"/><Relationship Id="rId46" Type="http://schemas.openxmlformats.org/officeDocument/2006/relationships/hyperlink" Target="mailto:maciej.boldak@zus.pl" TargetMode="External"/><Relationship Id="rId45" Type="http://schemas.openxmlformats.org/officeDocument/2006/relationships/hyperlink" Target="mailto:natalia.kostus@zus.pl" TargetMode="External"/><Relationship Id="rId1" Type="http://schemas.openxmlformats.org/officeDocument/2006/relationships/hyperlink" Target="mailto:Ruediger.Stickler@itsv.at" TargetMode="External"/><Relationship Id="rId2" Type="http://schemas.openxmlformats.org/officeDocument/2006/relationships/hyperlink" Target="mailto:lode.vansteenkiste@onssrszlss.fgov.be" TargetMode="External"/><Relationship Id="rId3" Type="http://schemas.openxmlformats.org/officeDocument/2006/relationships/hyperlink" Target="mailto:maxence.feller@bsv.admin.ch" TargetMode="External"/><Relationship Id="rId4" Type="http://schemas.openxmlformats.org/officeDocument/2006/relationships/hyperlink" Target="mailto:DC4EU@bsv.admin.ch" TargetMode="External"/><Relationship Id="rId9" Type="http://schemas.openxmlformats.org/officeDocument/2006/relationships/hyperlink" Target="mailto:Jorge.pozuelo@seg-social.es" TargetMode="External"/><Relationship Id="rId48" Type="http://schemas.openxmlformats.org/officeDocument/2006/relationships/hyperlink" Target="mailto:Eugenia.M.Ribeiro@seg-social.pt" TargetMode="External"/><Relationship Id="rId47" Type="http://schemas.openxmlformats.org/officeDocument/2006/relationships/hyperlink" Target="mailto:edyta.gasiorek@zus.pl" TargetMode="External"/><Relationship Id="rId49" Type="http://schemas.openxmlformats.org/officeDocument/2006/relationships/hyperlink" Target="mailto:II-CESD-DC4EU@seg-social.pt" TargetMode="External"/><Relationship Id="rId5" Type="http://schemas.openxmlformats.org/officeDocument/2006/relationships/hyperlink" Target="mailto:jiri.CIZEK@kancelarzp.cz" TargetMode="External"/><Relationship Id="rId6" Type="http://schemas.openxmlformats.org/officeDocument/2006/relationships/hyperlink" Target="mailto:DC4EU@dvka.de" TargetMode="External"/><Relationship Id="rId7" Type="http://schemas.openxmlformats.org/officeDocument/2006/relationships/hyperlink" Target="mailto:goetz-michael.boettcher@dvka.de" TargetMode="External"/><Relationship Id="rId8" Type="http://schemas.openxmlformats.org/officeDocument/2006/relationships/hyperlink" Target="mailto:aylin.ritzert@dvka.de" TargetMode="External"/><Relationship Id="rId31" Type="http://schemas.openxmlformats.org/officeDocument/2006/relationships/hyperlink" Target="mailto:julie.galode@assurance-maladie.fr" TargetMode="External"/><Relationship Id="rId30" Type="http://schemas.openxmlformats.org/officeDocument/2006/relationships/hyperlink" Target="mailto:pascale.dorison-poujol@assurance-maladie.fr" TargetMode="External"/><Relationship Id="rId33" Type="http://schemas.openxmlformats.org/officeDocument/2006/relationships/hyperlink" Target="mailto:BredaM.Collins1@hse.ie" TargetMode="External"/><Relationship Id="rId32" Type="http://schemas.openxmlformats.org/officeDocument/2006/relationships/hyperlink" Target="mailto:Djordje.Nizetic@regos.hr" TargetMode="External"/><Relationship Id="rId35" Type="http://schemas.openxmlformats.org/officeDocument/2006/relationships/hyperlink" Target="mailto:giada.ucci@inps.it" TargetMode="External"/><Relationship Id="rId34" Type="http://schemas.openxmlformats.org/officeDocument/2006/relationships/hyperlink" Target="mailto:Noel.Moloney1@hse.ie" TargetMode="External"/><Relationship Id="rId37" Type="http://schemas.openxmlformats.org/officeDocument/2006/relationships/hyperlink" Target="mailto:frans.rotink@secu.lu" TargetMode="External"/><Relationship Id="rId36" Type="http://schemas.openxmlformats.org/officeDocument/2006/relationships/hyperlink" Target="mailto:benoit.noss@secu.lu" TargetMode="External"/><Relationship Id="rId39" Type="http://schemas.openxmlformats.org/officeDocument/2006/relationships/hyperlink" Target="mailto:rzonneveld@svb.nl" TargetMode="External"/><Relationship Id="rId38" Type="http://schemas.openxmlformats.org/officeDocument/2006/relationships/hyperlink" Target="mailto:dc4eu-info@secu.lu" TargetMode="External"/><Relationship Id="rId20" Type="http://schemas.openxmlformats.org/officeDocument/2006/relationships/hyperlink" Target="mailto:florent.morel@acoss.fr" TargetMode="External"/><Relationship Id="rId22" Type="http://schemas.openxmlformats.org/officeDocument/2006/relationships/hyperlink" Target="mailto:a.beunardeau@cleiss.fr" TargetMode="External"/><Relationship Id="rId21" Type="http://schemas.openxmlformats.org/officeDocument/2006/relationships/hyperlink" Target="mailto:myriam.mouy@urssaf.fr" TargetMode="External"/><Relationship Id="rId24" Type="http://schemas.openxmlformats.org/officeDocument/2006/relationships/hyperlink" Target="mailto:f.umark@cleiss.fr" TargetMode="External"/><Relationship Id="rId23" Type="http://schemas.openxmlformats.org/officeDocument/2006/relationships/hyperlink" Target="mailto:k.damiens@cleiss.fr" TargetMode="External"/><Relationship Id="rId26" Type="http://schemas.openxmlformats.org/officeDocument/2006/relationships/hyperlink" Target="mailto:nicolas.varon@assurance-maladie.fr" TargetMode="External"/><Relationship Id="rId25" Type="http://schemas.openxmlformats.org/officeDocument/2006/relationships/hyperlink" Target="mailto:sarah.lamare@assurance-maladie.fr" TargetMode="External"/><Relationship Id="rId28" Type="http://schemas.openxmlformats.org/officeDocument/2006/relationships/hyperlink" Target="mailto:chantal.khalil@assurance-maladie.fr" TargetMode="External"/><Relationship Id="rId27" Type="http://schemas.openxmlformats.org/officeDocument/2006/relationships/hyperlink" Target="mailto:vincent.ramona@assurance-maladie.fr" TargetMode="External"/><Relationship Id="rId29" Type="http://schemas.openxmlformats.org/officeDocument/2006/relationships/hyperlink" Target="mailto:siham.kabous@assurance-maladie.fr" TargetMode="External"/><Relationship Id="rId51" Type="http://schemas.openxmlformats.org/officeDocument/2006/relationships/drawing" Target="../drawings/drawing9.xml"/><Relationship Id="rId50" Type="http://schemas.openxmlformats.org/officeDocument/2006/relationships/hyperlink" Target="mailto:Pavel.Urbanek@socpoist.sk" TargetMode="External"/><Relationship Id="rId11" Type="http://schemas.openxmlformats.org/officeDocument/2006/relationships/hyperlink" Target="mailto:elena.izaguirre@at.seg-social.es" TargetMode="External"/><Relationship Id="rId10" Type="http://schemas.openxmlformats.org/officeDocument/2006/relationships/hyperlink" Target="mailto:asier.ruano@seg-social.es" TargetMode="External"/><Relationship Id="rId13" Type="http://schemas.openxmlformats.org/officeDocument/2006/relationships/hyperlink" Target="mailto:reetta.tilvis@kela.fi" TargetMode="External"/><Relationship Id="rId12" Type="http://schemas.openxmlformats.org/officeDocument/2006/relationships/hyperlink" Target="mailto:casper.von_nandelstadh@kela.fi" TargetMode="External"/><Relationship Id="rId15" Type="http://schemas.openxmlformats.org/officeDocument/2006/relationships/hyperlink" Target="mailto:mia.sundblad@kela.fi" TargetMode="External"/><Relationship Id="rId14" Type="http://schemas.openxmlformats.org/officeDocument/2006/relationships/hyperlink" Target="mailto:tiina.asikainen@kela.fi" TargetMode="External"/><Relationship Id="rId17" Type="http://schemas.openxmlformats.org/officeDocument/2006/relationships/hyperlink" Target="mailto:dc4eu.fi@kela.fi" TargetMode="External"/><Relationship Id="rId16" Type="http://schemas.openxmlformats.org/officeDocument/2006/relationships/hyperlink" Target="mailto:jasmina.kahkonen@kela.fi" TargetMode="External"/><Relationship Id="rId19" Type="http://schemas.openxmlformats.org/officeDocument/2006/relationships/hyperlink" Target="mailto:nicolas.bizet@acoss.fr" TargetMode="External"/><Relationship Id="rId18" Type="http://schemas.openxmlformats.org/officeDocument/2006/relationships/hyperlink" Target="mailto:frederic.dhelemme@acos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6.38"/>
    <col customWidth="1" min="3" max="3" width="14.25"/>
    <col customWidth="1" min="4" max="4" width="16.13"/>
    <col customWidth="1" min="5" max="5" width="15.25"/>
    <col customWidth="1" min="6" max="6" width="17.25"/>
    <col customWidth="1" min="7" max="7" width="15.13"/>
    <col customWidth="1" min="8" max="26" width="9.38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>
      <c r="A4" s="3" t="str">
        <f t="array" ref="A4:I4">PID!A2:I2</f>
        <v>pid_id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</row>
    <row r="5" ht="14.25" customHeight="1"/>
    <row r="6" ht="14.25" customHeight="1">
      <c r="A6" s="2" t="s">
        <v>10</v>
      </c>
    </row>
    <row r="7" ht="14.25" customHeight="1">
      <c r="A7" s="3" t="str">
        <f t="array" ref="A7">#REF!</f>
        <v>#REF!</v>
      </c>
    </row>
    <row r="8" ht="14.25" customHeight="1"/>
    <row r="9" ht="14.25" customHeight="1">
      <c r="A9" s="2" t="s">
        <v>11</v>
      </c>
    </row>
    <row r="10" ht="14.25" customHeight="1">
      <c r="A10" s="3" t="str">
        <f t="array" ref="A10">#REF!</f>
        <v>#REF!</v>
      </c>
    </row>
    <row r="11" ht="14.25" customHeight="1"/>
    <row r="12" ht="14.25" customHeight="1">
      <c r="A12" s="2" t="s">
        <v>12</v>
      </c>
    </row>
    <row r="13" ht="14.25" customHeight="1">
      <c r="A13" s="3" t="str">
        <f t="array" ref="A13:E13">Verifier!A1:E1</f>
        <v>verifier_name</v>
      </c>
      <c r="B13" s="3" t="s">
        <v>13</v>
      </c>
      <c r="C13" s="3" t="s">
        <v>14</v>
      </c>
      <c r="D13" s="3" t="s">
        <v>15</v>
      </c>
      <c r="E13" s="3" t="s">
        <v>16</v>
      </c>
    </row>
    <row r="14" ht="14.25" customHeight="1"/>
    <row r="15" ht="14.25" customHeight="1"/>
    <row r="16" ht="14.25" customHeight="1"/>
    <row r="17" ht="14.25" customHeight="1">
      <c r="A17" s="2" t="s">
        <v>17</v>
      </c>
    </row>
    <row r="18" ht="14.25" customHeight="1">
      <c r="A18" s="3" t="s">
        <v>18</v>
      </c>
    </row>
    <row r="19" ht="14.25" customHeight="1">
      <c r="A19" s="3" t="s">
        <v>19</v>
      </c>
    </row>
    <row r="20" ht="14.25" customHeight="1">
      <c r="A20" s="3" t="s">
        <v>20</v>
      </c>
      <c r="D20" s="5"/>
    </row>
    <row r="21" ht="14.25" customHeight="1">
      <c r="A21" s="3" t="s">
        <v>21</v>
      </c>
      <c r="D21" s="5"/>
    </row>
    <row r="22" ht="14.25" customHeight="1">
      <c r="A22" s="3" t="s">
        <v>22</v>
      </c>
    </row>
    <row r="23" ht="14.25" customHeight="1">
      <c r="A23" s="2" t="s">
        <v>23</v>
      </c>
    </row>
    <row r="24" ht="14.25" customHeight="1">
      <c r="A24" s="3" t="s">
        <v>12</v>
      </c>
      <c r="B24" s="6"/>
    </row>
    <row r="25" ht="14.25" customHeight="1">
      <c r="A25" s="3" t="s">
        <v>24</v>
      </c>
    </row>
    <row r="26" ht="14.25" customHeight="1">
      <c r="A26" s="3" t="s">
        <v>25</v>
      </c>
    </row>
    <row r="27" ht="14.25" customHeight="1">
      <c r="A27" s="3" t="s">
        <v>26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7.5"/>
    <col customWidth="1" min="3" max="3" width="14.38"/>
    <col customWidth="1" min="4" max="4" width="18.75"/>
    <col customWidth="1" min="5" max="5" width="17.13"/>
    <col customWidth="1" min="6" max="6" width="19.63"/>
    <col customWidth="1" min="7" max="7" width="12.25"/>
    <col customWidth="1" min="8" max="8" width="11.25"/>
    <col customWidth="1" min="9" max="9" width="15.5"/>
    <col customWidth="1" min="10" max="10" width="9.88"/>
    <col customWidth="1" min="11" max="11" width="13.5"/>
    <col customWidth="1" min="12" max="26" width="9.38"/>
  </cols>
  <sheetData>
    <row r="1" ht="14.25" hidden="1" customHeight="1">
      <c r="A1" s="3" t="s">
        <v>27</v>
      </c>
      <c r="B1" s="3" t="s">
        <v>7</v>
      </c>
      <c r="C1" s="3" t="s">
        <v>9</v>
      </c>
      <c r="I1" s="7"/>
    </row>
    <row r="2" ht="27.0" customHeight="1">
      <c r="A2" s="8" t="s">
        <v>27</v>
      </c>
      <c r="B2" s="9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10" t="s">
        <v>9</v>
      </c>
      <c r="J2" s="8" t="s">
        <v>28</v>
      </c>
      <c r="K2" s="8" t="s">
        <v>29</v>
      </c>
    </row>
    <row r="3" ht="14.25" customHeight="1">
      <c r="A3" s="11">
        <v>70.0</v>
      </c>
      <c r="B3" s="8"/>
      <c r="C3" s="12" t="s">
        <v>30</v>
      </c>
      <c r="D3" s="8" t="s">
        <v>31</v>
      </c>
      <c r="E3" s="8" t="s">
        <v>32</v>
      </c>
      <c r="F3" s="8"/>
      <c r="G3" s="8" t="s">
        <v>33</v>
      </c>
      <c r="H3" s="8" t="s">
        <v>34</v>
      </c>
      <c r="I3" s="12" t="s">
        <v>35</v>
      </c>
      <c r="J3" s="8" t="s">
        <v>36</v>
      </c>
      <c r="K3" s="8" t="s">
        <v>36</v>
      </c>
    </row>
    <row r="4" ht="14.25" customHeight="1">
      <c r="A4" s="11">
        <f t="shared" ref="A4:A82" si="1">A3+1</f>
        <v>71</v>
      </c>
      <c r="B4" s="8"/>
      <c r="C4" s="12" t="s">
        <v>30</v>
      </c>
      <c r="D4" s="8" t="s">
        <v>31</v>
      </c>
      <c r="E4" s="8" t="s">
        <v>32</v>
      </c>
      <c r="F4" s="8"/>
      <c r="G4" s="8" t="s">
        <v>37</v>
      </c>
      <c r="H4" s="8" t="s">
        <v>38</v>
      </c>
      <c r="I4" s="13" t="s">
        <v>39</v>
      </c>
      <c r="J4" s="8" t="s">
        <v>40</v>
      </c>
      <c r="K4" s="8" t="s">
        <v>40</v>
      </c>
    </row>
    <row r="5" ht="14.25" customHeight="1">
      <c r="A5" s="11">
        <f t="shared" si="1"/>
        <v>72</v>
      </c>
      <c r="B5" s="8"/>
      <c r="C5" s="12" t="s">
        <v>30</v>
      </c>
      <c r="D5" s="8" t="s">
        <v>31</v>
      </c>
      <c r="E5" s="8" t="s">
        <v>32</v>
      </c>
      <c r="F5" s="8"/>
      <c r="G5" s="8" t="s">
        <v>41</v>
      </c>
      <c r="H5" s="8" t="s">
        <v>42</v>
      </c>
      <c r="I5" s="12" t="s">
        <v>43</v>
      </c>
      <c r="J5" s="8" t="s">
        <v>44</v>
      </c>
      <c r="K5" s="8" t="s">
        <v>44</v>
      </c>
    </row>
    <row r="6" ht="14.25" customHeight="1">
      <c r="A6" s="11">
        <f t="shared" si="1"/>
        <v>73</v>
      </c>
      <c r="B6" s="8"/>
      <c r="C6" s="12" t="s">
        <v>30</v>
      </c>
      <c r="D6" s="8" t="s">
        <v>31</v>
      </c>
      <c r="E6" s="8" t="s">
        <v>32</v>
      </c>
      <c r="F6" s="8"/>
      <c r="G6" s="8" t="s">
        <v>45</v>
      </c>
      <c r="H6" s="8" t="s">
        <v>46</v>
      </c>
      <c r="I6" s="12" t="s">
        <v>47</v>
      </c>
      <c r="J6" s="8" t="s">
        <v>48</v>
      </c>
      <c r="K6" s="8" t="s">
        <v>48</v>
      </c>
    </row>
    <row r="7" ht="14.25" customHeight="1">
      <c r="A7" s="11">
        <f t="shared" si="1"/>
        <v>74</v>
      </c>
      <c r="B7" s="8"/>
      <c r="C7" s="12" t="s">
        <v>30</v>
      </c>
      <c r="D7" s="8" t="s">
        <v>31</v>
      </c>
      <c r="E7" s="8" t="s">
        <v>32</v>
      </c>
      <c r="F7" s="8"/>
      <c r="G7" s="8" t="s">
        <v>49</v>
      </c>
      <c r="H7" s="8" t="s">
        <v>34</v>
      </c>
      <c r="I7" s="12" t="s">
        <v>50</v>
      </c>
      <c r="J7" s="8" t="s">
        <v>51</v>
      </c>
      <c r="K7" s="8" t="s">
        <v>51</v>
      </c>
    </row>
    <row r="8" ht="14.25" customHeight="1">
      <c r="A8" s="11">
        <f t="shared" si="1"/>
        <v>75</v>
      </c>
      <c r="B8" s="8"/>
      <c r="C8" s="12" t="s">
        <v>30</v>
      </c>
      <c r="D8" s="8" t="s">
        <v>31</v>
      </c>
      <c r="E8" s="8" t="s">
        <v>32</v>
      </c>
      <c r="F8" s="8"/>
      <c r="G8" s="8" t="s">
        <v>52</v>
      </c>
      <c r="H8" s="8" t="s">
        <v>53</v>
      </c>
      <c r="I8" s="12" t="s">
        <v>54</v>
      </c>
      <c r="J8" s="8" t="s">
        <v>55</v>
      </c>
      <c r="K8" s="8" t="s">
        <v>55</v>
      </c>
    </row>
    <row r="9" ht="14.25" customHeight="1">
      <c r="A9" s="11">
        <f t="shared" si="1"/>
        <v>76</v>
      </c>
      <c r="B9" s="8"/>
      <c r="C9" s="12" t="s">
        <v>30</v>
      </c>
      <c r="D9" s="8" t="s">
        <v>31</v>
      </c>
      <c r="E9" s="8" t="s">
        <v>32</v>
      </c>
      <c r="F9" s="8"/>
      <c r="G9" s="8" t="s">
        <v>56</v>
      </c>
      <c r="H9" s="8" t="s">
        <v>57</v>
      </c>
      <c r="I9" s="12" t="s">
        <v>58</v>
      </c>
      <c r="J9" s="8" t="s">
        <v>59</v>
      </c>
      <c r="K9" s="8" t="s">
        <v>59</v>
      </c>
    </row>
    <row r="10" ht="14.25" customHeight="1">
      <c r="A10" s="11">
        <f t="shared" si="1"/>
        <v>77</v>
      </c>
      <c r="B10" s="8"/>
      <c r="C10" s="12" t="s">
        <v>30</v>
      </c>
      <c r="D10" s="8" t="s">
        <v>31</v>
      </c>
      <c r="E10" s="8" t="s">
        <v>32</v>
      </c>
      <c r="F10" s="8"/>
      <c r="G10" s="8" t="s">
        <v>60</v>
      </c>
      <c r="H10" s="8" t="s">
        <v>61</v>
      </c>
      <c r="I10" s="12" t="s">
        <v>62</v>
      </c>
      <c r="J10" s="8" t="s">
        <v>63</v>
      </c>
      <c r="K10" s="8" t="s">
        <v>63</v>
      </c>
    </row>
    <row r="11" ht="14.25" customHeight="1">
      <c r="A11" s="11">
        <f t="shared" si="1"/>
        <v>78</v>
      </c>
      <c r="B11" s="8"/>
      <c r="C11" s="12" t="s">
        <v>30</v>
      </c>
      <c r="D11" s="8" t="s">
        <v>31</v>
      </c>
      <c r="E11" s="8" t="s">
        <v>32</v>
      </c>
      <c r="F11" s="8"/>
      <c r="G11" s="8" t="s">
        <v>64</v>
      </c>
      <c r="H11" s="8" t="s">
        <v>65</v>
      </c>
      <c r="I11" s="12" t="s">
        <v>66</v>
      </c>
      <c r="J11" s="8" t="s">
        <v>67</v>
      </c>
      <c r="K11" s="8" t="s">
        <v>67</v>
      </c>
    </row>
    <row r="12" ht="14.25" customHeight="1">
      <c r="A12" s="11">
        <f t="shared" si="1"/>
        <v>79</v>
      </c>
      <c r="B12" s="8"/>
      <c r="C12" s="12" t="s">
        <v>30</v>
      </c>
      <c r="D12" s="8" t="s">
        <v>31</v>
      </c>
      <c r="E12" s="8" t="s">
        <v>32</v>
      </c>
      <c r="F12" s="8"/>
      <c r="G12" s="8" t="s">
        <v>68</v>
      </c>
      <c r="H12" s="8" t="s">
        <v>69</v>
      </c>
      <c r="I12" s="13" t="s">
        <v>70</v>
      </c>
      <c r="J12" s="8" t="s">
        <v>71</v>
      </c>
      <c r="K12" s="8" t="s">
        <v>71</v>
      </c>
    </row>
    <row r="13" ht="14.25" customHeight="1">
      <c r="A13" s="11">
        <f t="shared" si="1"/>
        <v>80</v>
      </c>
      <c r="B13" s="8"/>
      <c r="C13" s="12" t="s">
        <v>30</v>
      </c>
      <c r="D13" s="8" t="s">
        <v>31</v>
      </c>
      <c r="E13" s="8" t="s">
        <v>32</v>
      </c>
      <c r="F13" s="8"/>
      <c r="G13" s="8" t="s">
        <v>72</v>
      </c>
      <c r="H13" s="8" t="s">
        <v>73</v>
      </c>
      <c r="I13" s="12" t="s">
        <v>74</v>
      </c>
      <c r="J13" s="8" t="s">
        <v>75</v>
      </c>
      <c r="K13" s="8" t="s">
        <v>75</v>
      </c>
    </row>
    <row r="14" ht="14.25" customHeight="1">
      <c r="A14" s="11">
        <f t="shared" si="1"/>
        <v>81</v>
      </c>
      <c r="B14" s="8"/>
      <c r="C14" s="12" t="s">
        <v>30</v>
      </c>
      <c r="D14" s="8" t="s">
        <v>31</v>
      </c>
      <c r="E14" s="8" t="s">
        <v>32</v>
      </c>
      <c r="F14" s="8"/>
      <c r="G14" s="8" t="s">
        <v>76</v>
      </c>
      <c r="H14" s="8" t="s">
        <v>77</v>
      </c>
      <c r="I14" s="12" t="s">
        <v>78</v>
      </c>
      <c r="J14" s="8" t="s">
        <v>79</v>
      </c>
      <c r="K14" s="8" t="s">
        <v>79</v>
      </c>
    </row>
    <row r="15" ht="14.25" customHeight="1">
      <c r="A15" s="11">
        <f t="shared" si="1"/>
        <v>82</v>
      </c>
      <c r="B15" s="8"/>
      <c r="C15" s="12" t="s">
        <v>30</v>
      </c>
      <c r="D15" s="8" t="s">
        <v>31</v>
      </c>
      <c r="E15" s="8" t="s">
        <v>32</v>
      </c>
      <c r="F15" s="8"/>
      <c r="G15" s="14" t="s">
        <v>80</v>
      </c>
      <c r="H15" s="14" t="s">
        <v>81</v>
      </c>
      <c r="I15" s="12" t="s">
        <v>82</v>
      </c>
      <c r="J15" s="8" t="s">
        <v>83</v>
      </c>
      <c r="K15" s="8" t="s">
        <v>83</v>
      </c>
    </row>
    <row r="16" ht="14.25" customHeight="1">
      <c r="A16" s="11">
        <f t="shared" si="1"/>
        <v>83</v>
      </c>
      <c r="B16" s="8"/>
      <c r="C16" s="12" t="s">
        <v>30</v>
      </c>
      <c r="D16" s="8" t="s">
        <v>31</v>
      </c>
      <c r="E16" s="8" t="s">
        <v>32</v>
      </c>
      <c r="F16" s="8"/>
      <c r="G16" s="8" t="s">
        <v>84</v>
      </c>
      <c r="H16" s="8" t="s">
        <v>85</v>
      </c>
      <c r="I16" s="12" t="s">
        <v>86</v>
      </c>
      <c r="J16" s="8" t="s">
        <v>87</v>
      </c>
      <c r="K16" s="8" t="s">
        <v>87</v>
      </c>
    </row>
    <row r="17" ht="14.25" customHeight="1">
      <c r="A17" s="11">
        <f t="shared" si="1"/>
        <v>84</v>
      </c>
      <c r="B17" s="8"/>
      <c r="C17" s="12" t="s">
        <v>30</v>
      </c>
      <c r="D17" s="8" t="s">
        <v>31</v>
      </c>
      <c r="E17" s="8" t="s">
        <v>32</v>
      </c>
      <c r="F17" s="8"/>
      <c r="G17" s="8" t="s">
        <v>88</v>
      </c>
      <c r="H17" s="8" t="s">
        <v>89</v>
      </c>
      <c r="I17" s="13" t="s">
        <v>90</v>
      </c>
      <c r="J17" s="8" t="s">
        <v>91</v>
      </c>
      <c r="K17" s="8" t="s">
        <v>91</v>
      </c>
    </row>
    <row r="18" ht="14.25" customHeight="1">
      <c r="A18" s="11">
        <f t="shared" si="1"/>
        <v>85</v>
      </c>
      <c r="B18" s="8"/>
      <c r="C18" s="12" t="s">
        <v>30</v>
      </c>
      <c r="D18" s="8" t="s">
        <v>31</v>
      </c>
      <c r="E18" s="8" t="s">
        <v>32</v>
      </c>
      <c r="F18" s="8"/>
      <c r="G18" s="8" t="s">
        <v>92</v>
      </c>
      <c r="H18" s="8" t="s">
        <v>93</v>
      </c>
      <c r="I18" s="13" t="s">
        <v>94</v>
      </c>
      <c r="J18" s="8" t="s">
        <v>95</v>
      </c>
      <c r="K18" s="8" t="s">
        <v>95</v>
      </c>
    </row>
    <row r="19" ht="14.25" customHeight="1">
      <c r="A19" s="11">
        <f t="shared" si="1"/>
        <v>86</v>
      </c>
      <c r="B19" s="8"/>
      <c r="C19" s="12" t="s">
        <v>30</v>
      </c>
      <c r="D19" s="8" t="s">
        <v>31</v>
      </c>
      <c r="E19" s="8" t="s">
        <v>32</v>
      </c>
      <c r="F19" s="8"/>
      <c r="G19" s="8" t="s">
        <v>96</v>
      </c>
      <c r="H19" s="8" t="s">
        <v>97</v>
      </c>
      <c r="I19" s="13" t="s">
        <v>98</v>
      </c>
      <c r="J19" s="8" t="s">
        <v>99</v>
      </c>
      <c r="K19" s="8" t="s">
        <v>99</v>
      </c>
    </row>
    <row r="20" ht="14.25" customHeight="1">
      <c r="A20" s="11">
        <f t="shared" si="1"/>
        <v>87</v>
      </c>
      <c r="B20" s="8"/>
      <c r="C20" s="12" t="s">
        <v>30</v>
      </c>
      <c r="D20" s="8" t="s">
        <v>31</v>
      </c>
      <c r="E20" s="8" t="s">
        <v>32</v>
      </c>
      <c r="F20" s="8"/>
      <c r="G20" s="8" t="s">
        <v>100</v>
      </c>
      <c r="H20" s="8" t="s">
        <v>101</v>
      </c>
      <c r="I20" s="12" t="s">
        <v>102</v>
      </c>
      <c r="J20" s="8" t="s">
        <v>103</v>
      </c>
      <c r="K20" s="8" t="s">
        <v>103</v>
      </c>
    </row>
    <row r="21" ht="14.25" customHeight="1">
      <c r="A21" s="11">
        <f t="shared" si="1"/>
        <v>88</v>
      </c>
      <c r="B21" s="8"/>
      <c r="C21" s="12" t="s">
        <v>30</v>
      </c>
      <c r="D21" s="8" t="s">
        <v>31</v>
      </c>
      <c r="E21" s="8" t="s">
        <v>32</v>
      </c>
      <c r="F21" s="8"/>
      <c r="G21" s="14" t="s">
        <v>104</v>
      </c>
      <c r="H21" s="14" t="s">
        <v>105</v>
      </c>
      <c r="I21" s="12" t="s">
        <v>106</v>
      </c>
      <c r="J21" s="8" t="s">
        <v>107</v>
      </c>
      <c r="K21" s="8" t="s">
        <v>107</v>
      </c>
    </row>
    <row r="22" ht="14.25" customHeight="1">
      <c r="A22" s="11">
        <f t="shared" si="1"/>
        <v>89</v>
      </c>
      <c r="B22" s="8"/>
      <c r="C22" s="12" t="s">
        <v>30</v>
      </c>
      <c r="D22" s="8" t="s">
        <v>31</v>
      </c>
      <c r="E22" s="8" t="s">
        <v>32</v>
      </c>
      <c r="F22" s="8"/>
      <c r="G22" s="8" t="s">
        <v>108</v>
      </c>
      <c r="H22" s="8" t="s">
        <v>109</v>
      </c>
      <c r="I22" s="12" t="s">
        <v>110</v>
      </c>
      <c r="J22" s="8" t="s">
        <v>111</v>
      </c>
      <c r="K22" s="8" t="s">
        <v>111</v>
      </c>
    </row>
    <row r="23" ht="14.25" customHeight="1">
      <c r="A23" s="11">
        <f t="shared" si="1"/>
        <v>90</v>
      </c>
      <c r="B23" s="8"/>
      <c r="C23" s="12" t="s">
        <v>30</v>
      </c>
      <c r="D23" s="8" t="s">
        <v>31</v>
      </c>
      <c r="E23" s="8" t="s">
        <v>32</v>
      </c>
      <c r="F23" s="8"/>
      <c r="G23" s="14" t="s">
        <v>112</v>
      </c>
      <c r="H23" s="14" t="s">
        <v>113</v>
      </c>
      <c r="I23" s="12" t="s">
        <v>114</v>
      </c>
      <c r="J23" s="8" t="s">
        <v>115</v>
      </c>
      <c r="K23" s="8" t="s">
        <v>115</v>
      </c>
    </row>
    <row r="24" ht="14.25" customHeight="1">
      <c r="A24" s="11">
        <f t="shared" si="1"/>
        <v>91</v>
      </c>
      <c r="B24" s="8"/>
      <c r="C24" s="12" t="s">
        <v>30</v>
      </c>
      <c r="D24" s="8" t="s">
        <v>31</v>
      </c>
      <c r="E24" s="8" t="s">
        <v>32</v>
      </c>
      <c r="F24" s="8"/>
      <c r="G24" s="8" t="s">
        <v>116</v>
      </c>
      <c r="H24" s="8" t="s">
        <v>117</v>
      </c>
      <c r="I24" s="13" t="s">
        <v>118</v>
      </c>
      <c r="J24" s="8" t="s">
        <v>119</v>
      </c>
      <c r="K24" s="8" t="s">
        <v>119</v>
      </c>
    </row>
    <row r="25" ht="14.25" customHeight="1">
      <c r="A25" s="11">
        <f t="shared" si="1"/>
        <v>92</v>
      </c>
      <c r="B25" s="8"/>
      <c r="C25" s="12" t="s">
        <v>30</v>
      </c>
      <c r="D25" s="8" t="s">
        <v>31</v>
      </c>
      <c r="E25" s="8" t="s">
        <v>32</v>
      </c>
      <c r="F25" s="8"/>
      <c r="G25" s="8" t="s">
        <v>120</v>
      </c>
      <c r="H25" s="8" t="s">
        <v>121</v>
      </c>
      <c r="I25" s="13" t="s">
        <v>122</v>
      </c>
      <c r="J25" s="8" t="s">
        <v>123</v>
      </c>
      <c r="K25" s="8" t="s">
        <v>123</v>
      </c>
    </row>
    <row r="26" ht="14.25" customHeight="1">
      <c r="A26" s="11">
        <f t="shared" si="1"/>
        <v>93</v>
      </c>
      <c r="B26" s="8"/>
      <c r="C26" s="12" t="s">
        <v>30</v>
      </c>
      <c r="D26" s="8" t="s">
        <v>31</v>
      </c>
      <c r="E26" s="8" t="s">
        <v>32</v>
      </c>
      <c r="F26" s="8"/>
      <c r="G26" s="8" t="s">
        <v>124</v>
      </c>
      <c r="H26" s="8" t="s">
        <v>125</v>
      </c>
      <c r="I26" s="13" t="s">
        <v>126</v>
      </c>
      <c r="J26" s="8" t="s">
        <v>127</v>
      </c>
      <c r="K26" s="8" t="s">
        <v>127</v>
      </c>
    </row>
    <row r="27" ht="14.25" customHeight="1">
      <c r="A27" s="11">
        <f t="shared" si="1"/>
        <v>94</v>
      </c>
      <c r="B27" s="8"/>
      <c r="C27" s="12" t="s">
        <v>30</v>
      </c>
      <c r="D27" s="8" t="s">
        <v>31</v>
      </c>
      <c r="E27" s="8" t="s">
        <v>32</v>
      </c>
      <c r="F27" s="8"/>
      <c r="G27" s="8" t="s">
        <v>128</v>
      </c>
      <c r="H27" s="8" t="s">
        <v>129</v>
      </c>
      <c r="I27" s="13" t="s">
        <v>130</v>
      </c>
      <c r="J27" s="8" t="s">
        <v>131</v>
      </c>
      <c r="K27" s="8" t="s">
        <v>131</v>
      </c>
    </row>
    <row r="28" ht="14.25" customHeight="1">
      <c r="A28" s="11">
        <f t="shared" si="1"/>
        <v>95</v>
      </c>
      <c r="B28" s="8"/>
      <c r="C28" s="12" t="s">
        <v>30</v>
      </c>
      <c r="D28" s="8" t="s">
        <v>31</v>
      </c>
      <c r="E28" s="8" t="s">
        <v>32</v>
      </c>
      <c r="F28" s="8"/>
      <c r="G28" s="8" t="s">
        <v>132</v>
      </c>
      <c r="H28" s="8" t="s">
        <v>133</v>
      </c>
      <c r="I28" s="13" t="s">
        <v>134</v>
      </c>
      <c r="J28" s="8" t="s">
        <v>135</v>
      </c>
      <c r="K28" s="8" t="s">
        <v>135</v>
      </c>
    </row>
    <row r="29" ht="14.25" customHeight="1">
      <c r="A29" s="11">
        <f t="shared" si="1"/>
        <v>96</v>
      </c>
      <c r="B29" s="8"/>
      <c r="C29" s="12" t="s">
        <v>30</v>
      </c>
      <c r="D29" s="8" t="s">
        <v>31</v>
      </c>
      <c r="E29" s="8" t="s">
        <v>32</v>
      </c>
      <c r="F29" s="8"/>
      <c r="G29" s="14" t="s">
        <v>136</v>
      </c>
      <c r="H29" s="14" t="s">
        <v>137</v>
      </c>
      <c r="I29" s="12" t="s">
        <v>138</v>
      </c>
      <c r="J29" s="8" t="s">
        <v>139</v>
      </c>
      <c r="K29" s="8" t="s">
        <v>139</v>
      </c>
    </row>
    <row r="30" ht="14.25" customHeight="1">
      <c r="A30" s="11">
        <f t="shared" si="1"/>
        <v>97</v>
      </c>
      <c r="B30" s="15"/>
      <c r="C30" s="16" t="s">
        <v>30</v>
      </c>
      <c r="D30" s="15" t="s">
        <v>31</v>
      </c>
      <c r="E30" s="15" t="s">
        <v>32</v>
      </c>
      <c r="F30" s="15"/>
      <c r="G30" s="15" t="s">
        <v>140</v>
      </c>
      <c r="H30" s="15" t="s">
        <v>141</v>
      </c>
      <c r="I30" s="17" t="s">
        <v>142</v>
      </c>
      <c r="J30" s="8" t="s">
        <v>143</v>
      </c>
      <c r="K30" s="8" t="s">
        <v>143</v>
      </c>
    </row>
    <row r="31" ht="14.25" customHeight="1">
      <c r="A31" s="18">
        <f t="shared" si="1"/>
        <v>98</v>
      </c>
      <c r="B31" s="8"/>
      <c r="C31" s="12" t="s">
        <v>30</v>
      </c>
      <c r="D31" s="8" t="s">
        <v>31</v>
      </c>
      <c r="E31" s="8" t="s">
        <v>32</v>
      </c>
      <c r="F31" s="8"/>
      <c r="G31" s="8" t="s">
        <v>144</v>
      </c>
      <c r="H31" s="8" t="s">
        <v>145</v>
      </c>
      <c r="I31" s="12" t="s">
        <v>146</v>
      </c>
      <c r="J31" s="19" t="s">
        <v>147</v>
      </c>
      <c r="K31" s="8" t="s">
        <v>147</v>
      </c>
    </row>
    <row r="32" ht="14.25" customHeight="1">
      <c r="A32" s="18">
        <f t="shared" si="1"/>
        <v>99</v>
      </c>
      <c r="B32" s="8"/>
      <c r="C32" s="12" t="s">
        <v>30</v>
      </c>
      <c r="D32" s="8" t="s">
        <v>31</v>
      </c>
      <c r="E32" s="8" t="s">
        <v>32</v>
      </c>
      <c r="F32" s="8"/>
      <c r="G32" s="8" t="s">
        <v>148</v>
      </c>
      <c r="H32" s="8" t="s">
        <v>149</v>
      </c>
      <c r="I32" s="12" t="s">
        <v>150</v>
      </c>
      <c r="J32" s="19" t="s">
        <v>151</v>
      </c>
      <c r="K32" s="8" t="s">
        <v>151</v>
      </c>
    </row>
    <row r="33" ht="14.25" customHeight="1">
      <c r="A33" s="18">
        <f t="shared" si="1"/>
        <v>100</v>
      </c>
      <c r="B33" s="8"/>
      <c r="C33" s="12" t="s">
        <v>30</v>
      </c>
      <c r="D33" s="8" t="s">
        <v>31</v>
      </c>
      <c r="E33" s="8" t="s">
        <v>32</v>
      </c>
      <c r="F33" s="8"/>
      <c r="G33" s="8" t="s">
        <v>152</v>
      </c>
      <c r="H33" s="8" t="s">
        <v>153</v>
      </c>
      <c r="I33" s="13" t="s">
        <v>154</v>
      </c>
      <c r="J33" s="19" t="s">
        <v>155</v>
      </c>
      <c r="K33" s="8" t="s">
        <v>155</v>
      </c>
    </row>
    <row r="34" ht="14.25" customHeight="1">
      <c r="A34" s="18">
        <f t="shared" si="1"/>
        <v>101</v>
      </c>
      <c r="B34" s="8"/>
      <c r="C34" s="12" t="s">
        <v>30</v>
      </c>
      <c r="D34" s="8" t="s">
        <v>31</v>
      </c>
      <c r="E34" s="8" t="s">
        <v>32</v>
      </c>
      <c r="F34" s="8"/>
      <c r="G34" s="8" t="s">
        <v>156</v>
      </c>
      <c r="H34" s="8" t="s">
        <v>157</v>
      </c>
      <c r="I34" s="12" t="s">
        <v>158</v>
      </c>
      <c r="J34" s="19" t="s">
        <v>159</v>
      </c>
      <c r="K34" s="8" t="s">
        <v>159</v>
      </c>
    </row>
    <row r="35" ht="14.25" customHeight="1">
      <c r="A35" s="18">
        <f t="shared" si="1"/>
        <v>102</v>
      </c>
      <c r="B35" s="8"/>
      <c r="C35" s="12" t="s">
        <v>30</v>
      </c>
      <c r="D35" s="8" t="s">
        <v>31</v>
      </c>
      <c r="E35" s="8" t="s">
        <v>32</v>
      </c>
      <c r="F35" s="8"/>
      <c r="G35" s="8" t="s">
        <v>160</v>
      </c>
      <c r="H35" s="8" t="s">
        <v>161</v>
      </c>
      <c r="I35" s="12" t="s">
        <v>162</v>
      </c>
      <c r="J35" s="19" t="s">
        <v>163</v>
      </c>
      <c r="K35" s="8" t="s">
        <v>163</v>
      </c>
    </row>
    <row r="36" ht="14.25" customHeight="1">
      <c r="A36" s="18">
        <f t="shared" si="1"/>
        <v>103</v>
      </c>
      <c r="B36" s="8"/>
      <c r="C36" s="12" t="s">
        <v>30</v>
      </c>
      <c r="D36" s="8" t="s">
        <v>31</v>
      </c>
      <c r="E36" s="8" t="s">
        <v>32</v>
      </c>
      <c r="F36" s="8"/>
      <c r="G36" s="8" t="s">
        <v>164</v>
      </c>
      <c r="H36" s="8" t="s">
        <v>165</v>
      </c>
      <c r="I36" s="12" t="s">
        <v>166</v>
      </c>
      <c r="J36" s="19" t="s">
        <v>167</v>
      </c>
      <c r="K36" s="8" t="s">
        <v>167</v>
      </c>
    </row>
    <row r="37" ht="14.25" customHeight="1">
      <c r="A37" s="18">
        <f t="shared" si="1"/>
        <v>104</v>
      </c>
      <c r="B37" s="8"/>
      <c r="C37" s="12" t="s">
        <v>30</v>
      </c>
      <c r="D37" s="8" t="s">
        <v>31</v>
      </c>
      <c r="E37" s="8" t="s">
        <v>32</v>
      </c>
      <c r="F37" s="8"/>
      <c r="G37" s="8" t="s">
        <v>168</v>
      </c>
      <c r="H37" s="8" t="s">
        <v>169</v>
      </c>
      <c r="I37" s="13" t="s">
        <v>170</v>
      </c>
      <c r="J37" s="19" t="s">
        <v>171</v>
      </c>
      <c r="K37" s="8" t="s">
        <v>171</v>
      </c>
    </row>
    <row r="38" ht="14.25" customHeight="1">
      <c r="A38" s="18">
        <f t="shared" si="1"/>
        <v>105</v>
      </c>
      <c r="B38" s="8"/>
      <c r="C38" s="12" t="s">
        <v>30</v>
      </c>
      <c r="D38" s="8" t="s">
        <v>31</v>
      </c>
      <c r="E38" s="8" t="s">
        <v>32</v>
      </c>
      <c r="F38" s="8"/>
      <c r="G38" s="8" t="s">
        <v>172</v>
      </c>
      <c r="H38" s="8" t="s">
        <v>173</v>
      </c>
      <c r="I38" s="12" t="s">
        <v>174</v>
      </c>
      <c r="J38" s="19" t="s">
        <v>175</v>
      </c>
      <c r="K38" s="8" t="s">
        <v>175</v>
      </c>
    </row>
    <row r="39" ht="14.25" customHeight="1">
      <c r="A39" s="18">
        <f t="shared" si="1"/>
        <v>106</v>
      </c>
      <c r="B39" s="8"/>
      <c r="C39" s="12" t="s">
        <v>30</v>
      </c>
      <c r="D39" s="8" t="s">
        <v>31</v>
      </c>
      <c r="E39" s="8" t="s">
        <v>32</v>
      </c>
      <c r="F39" s="8"/>
      <c r="G39" s="8" t="s">
        <v>176</v>
      </c>
      <c r="H39" s="8" t="s">
        <v>177</v>
      </c>
      <c r="I39" s="12" t="s">
        <v>178</v>
      </c>
      <c r="J39" s="19" t="s">
        <v>179</v>
      </c>
      <c r="K39" s="8" t="s">
        <v>179</v>
      </c>
    </row>
    <row r="40" ht="14.25" customHeight="1">
      <c r="A40" s="18">
        <f t="shared" si="1"/>
        <v>107</v>
      </c>
      <c r="B40" s="8"/>
      <c r="C40" s="12" t="s">
        <v>30</v>
      </c>
      <c r="D40" s="8" t="s">
        <v>31</v>
      </c>
      <c r="E40" s="8" t="s">
        <v>32</v>
      </c>
      <c r="F40" s="8"/>
      <c r="G40" s="14" t="s">
        <v>180</v>
      </c>
      <c r="H40" s="14" t="s">
        <v>181</v>
      </c>
      <c r="I40" s="12" t="s">
        <v>182</v>
      </c>
      <c r="J40" s="19" t="s">
        <v>183</v>
      </c>
      <c r="K40" s="8" t="s">
        <v>183</v>
      </c>
    </row>
    <row r="41" ht="14.25" customHeight="1">
      <c r="A41" s="18">
        <f t="shared" si="1"/>
        <v>108</v>
      </c>
      <c r="B41" s="8"/>
      <c r="C41" s="12" t="s">
        <v>30</v>
      </c>
      <c r="D41" s="8" t="s">
        <v>31</v>
      </c>
      <c r="E41" s="8" t="s">
        <v>32</v>
      </c>
      <c r="F41" s="8"/>
      <c r="G41" s="8" t="s">
        <v>184</v>
      </c>
      <c r="H41" s="8" t="s">
        <v>101</v>
      </c>
      <c r="I41" s="12" t="s">
        <v>185</v>
      </c>
      <c r="J41" s="19" t="s">
        <v>186</v>
      </c>
      <c r="K41" s="8" t="s">
        <v>186</v>
      </c>
    </row>
    <row r="42" ht="14.25" customHeight="1">
      <c r="A42" s="18">
        <f t="shared" si="1"/>
        <v>109</v>
      </c>
      <c r="B42" s="8"/>
      <c r="C42" s="12" t="s">
        <v>30</v>
      </c>
      <c r="D42" s="8" t="s">
        <v>31</v>
      </c>
      <c r="E42" s="8" t="s">
        <v>32</v>
      </c>
      <c r="F42" s="8"/>
      <c r="G42" s="8" t="s">
        <v>187</v>
      </c>
      <c r="H42" s="8" t="s">
        <v>188</v>
      </c>
      <c r="I42" s="12" t="s">
        <v>189</v>
      </c>
      <c r="J42" s="19" t="s">
        <v>190</v>
      </c>
      <c r="K42" s="8" t="s">
        <v>190</v>
      </c>
    </row>
    <row r="43" ht="14.25" customHeight="1">
      <c r="A43" s="18">
        <f t="shared" si="1"/>
        <v>110</v>
      </c>
      <c r="B43" s="8"/>
      <c r="C43" s="12" t="s">
        <v>30</v>
      </c>
      <c r="D43" s="8" t="s">
        <v>31</v>
      </c>
      <c r="E43" s="8" t="s">
        <v>32</v>
      </c>
      <c r="F43" s="8"/>
      <c r="G43" s="14" t="s">
        <v>191</v>
      </c>
      <c r="H43" s="14" t="s">
        <v>192</v>
      </c>
      <c r="I43" s="12" t="s">
        <v>193</v>
      </c>
      <c r="J43" s="19" t="s">
        <v>194</v>
      </c>
      <c r="K43" s="8" t="s">
        <v>194</v>
      </c>
    </row>
    <row r="44" ht="14.25" customHeight="1">
      <c r="A44" s="18">
        <f t="shared" si="1"/>
        <v>111</v>
      </c>
      <c r="B44" s="8"/>
      <c r="C44" s="12" t="s">
        <v>30</v>
      </c>
      <c r="D44" s="8" t="s">
        <v>31</v>
      </c>
      <c r="E44" s="8" t="s">
        <v>32</v>
      </c>
      <c r="F44" s="8"/>
      <c r="G44" s="8" t="s">
        <v>195</v>
      </c>
      <c r="H44" s="8" t="s">
        <v>196</v>
      </c>
      <c r="I44" s="12" t="s">
        <v>197</v>
      </c>
      <c r="J44" s="19" t="s">
        <v>198</v>
      </c>
      <c r="K44" s="8" t="s">
        <v>198</v>
      </c>
    </row>
    <row r="45" ht="14.25" customHeight="1">
      <c r="A45" s="18">
        <f t="shared" si="1"/>
        <v>112</v>
      </c>
      <c r="B45" s="8"/>
      <c r="C45" s="12" t="s">
        <v>30</v>
      </c>
      <c r="D45" s="8" t="s">
        <v>31</v>
      </c>
      <c r="E45" s="8" t="s">
        <v>32</v>
      </c>
      <c r="F45" s="8"/>
      <c r="G45" s="8" t="s">
        <v>199</v>
      </c>
      <c r="H45" s="8" t="s">
        <v>200</v>
      </c>
      <c r="I45" s="13" t="s">
        <v>201</v>
      </c>
      <c r="J45" s="19" t="s">
        <v>202</v>
      </c>
      <c r="K45" s="8" t="s">
        <v>202</v>
      </c>
    </row>
    <row r="46" ht="14.25" customHeight="1">
      <c r="A46" s="18">
        <f t="shared" si="1"/>
        <v>113</v>
      </c>
      <c r="B46" s="8"/>
      <c r="C46" s="12" t="s">
        <v>30</v>
      </c>
      <c r="D46" s="8" t="s">
        <v>31</v>
      </c>
      <c r="E46" s="8" t="s">
        <v>32</v>
      </c>
      <c r="F46" s="8"/>
      <c r="G46" s="8" t="s">
        <v>203</v>
      </c>
      <c r="H46" s="8" t="s">
        <v>204</v>
      </c>
      <c r="I46" s="13" t="s">
        <v>205</v>
      </c>
      <c r="J46" s="19" t="s">
        <v>206</v>
      </c>
      <c r="K46" s="8" t="s">
        <v>206</v>
      </c>
    </row>
    <row r="47" ht="14.25" customHeight="1">
      <c r="A47" s="18">
        <f t="shared" si="1"/>
        <v>114</v>
      </c>
      <c r="B47" s="8"/>
      <c r="C47" s="12" t="s">
        <v>30</v>
      </c>
      <c r="D47" s="8" t="s">
        <v>31</v>
      </c>
      <c r="E47" s="8" t="s">
        <v>32</v>
      </c>
      <c r="F47" s="8"/>
      <c r="G47" s="14" t="s">
        <v>207</v>
      </c>
      <c r="H47" s="14" t="s">
        <v>208</v>
      </c>
      <c r="I47" s="12" t="s">
        <v>209</v>
      </c>
      <c r="J47" s="19" t="s">
        <v>210</v>
      </c>
      <c r="K47" s="8" t="s">
        <v>210</v>
      </c>
    </row>
    <row r="48" ht="14.25" customHeight="1">
      <c r="A48" s="18">
        <f t="shared" si="1"/>
        <v>115</v>
      </c>
      <c r="B48" s="8"/>
      <c r="C48" s="12" t="s">
        <v>30</v>
      </c>
      <c r="D48" s="8" t="s">
        <v>31</v>
      </c>
      <c r="E48" s="8" t="s">
        <v>32</v>
      </c>
      <c r="F48" s="8"/>
      <c r="G48" s="8" t="s">
        <v>211</v>
      </c>
      <c r="H48" s="8" t="s">
        <v>212</v>
      </c>
      <c r="I48" s="12" t="s">
        <v>213</v>
      </c>
      <c r="J48" s="19" t="s">
        <v>214</v>
      </c>
      <c r="K48" s="8" t="s">
        <v>214</v>
      </c>
    </row>
    <row r="49" ht="14.25" customHeight="1">
      <c r="A49" s="18">
        <f t="shared" si="1"/>
        <v>116</v>
      </c>
      <c r="B49" s="8"/>
      <c r="C49" s="12" t="s">
        <v>30</v>
      </c>
      <c r="D49" s="8" t="s">
        <v>31</v>
      </c>
      <c r="E49" s="8" t="s">
        <v>32</v>
      </c>
      <c r="F49" s="8"/>
      <c r="G49" s="8" t="s">
        <v>215</v>
      </c>
      <c r="H49" s="8" t="s">
        <v>216</v>
      </c>
      <c r="I49" s="13" t="s">
        <v>217</v>
      </c>
      <c r="J49" s="19" t="s">
        <v>218</v>
      </c>
      <c r="K49" s="8" t="s">
        <v>218</v>
      </c>
    </row>
    <row r="50" ht="14.25" customHeight="1">
      <c r="A50" s="18">
        <f t="shared" si="1"/>
        <v>117</v>
      </c>
      <c r="B50" s="8"/>
      <c r="C50" s="12" t="s">
        <v>30</v>
      </c>
      <c r="D50" s="8" t="s">
        <v>31</v>
      </c>
      <c r="E50" s="8" t="s">
        <v>32</v>
      </c>
      <c r="F50" s="8"/>
      <c r="G50" s="8" t="s">
        <v>219</v>
      </c>
      <c r="H50" s="8" t="s">
        <v>220</v>
      </c>
      <c r="I50" s="13" t="s">
        <v>221</v>
      </c>
      <c r="J50" s="19" t="s">
        <v>222</v>
      </c>
      <c r="K50" s="8" t="s">
        <v>222</v>
      </c>
    </row>
    <row r="51" ht="14.25" customHeight="1">
      <c r="A51" s="18">
        <f t="shared" si="1"/>
        <v>118</v>
      </c>
      <c r="B51" s="8"/>
      <c r="C51" s="12" t="s">
        <v>30</v>
      </c>
      <c r="D51" s="8" t="s">
        <v>31</v>
      </c>
      <c r="E51" s="8" t="s">
        <v>32</v>
      </c>
      <c r="F51" s="8"/>
      <c r="G51" s="8" t="s">
        <v>223</v>
      </c>
      <c r="H51" s="8" t="s">
        <v>224</v>
      </c>
      <c r="I51" s="13" t="s">
        <v>225</v>
      </c>
      <c r="J51" s="19" t="s">
        <v>226</v>
      </c>
      <c r="K51" s="8" t="s">
        <v>226</v>
      </c>
    </row>
    <row r="52" ht="14.25" customHeight="1">
      <c r="A52" s="18">
        <f t="shared" si="1"/>
        <v>119</v>
      </c>
      <c r="B52" s="8"/>
      <c r="C52" s="12" t="s">
        <v>30</v>
      </c>
      <c r="D52" s="8" t="s">
        <v>31</v>
      </c>
      <c r="E52" s="8" t="s">
        <v>32</v>
      </c>
      <c r="F52" s="8"/>
      <c r="G52" s="14" t="s">
        <v>227</v>
      </c>
      <c r="H52" s="14" t="s">
        <v>228</v>
      </c>
      <c r="I52" s="12" t="s">
        <v>229</v>
      </c>
      <c r="J52" s="19" t="s">
        <v>230</v>
      </c>
      <c r="K52" s="8" t="s">
        <v>230</v>
      </c>
    </row>
    <row r="53" ht="14.25" customHeight="1">
      <c r="A53" s="18">
        <f t="shared" si="1"/>
        <v>120</v>
      </c>
      <c r="B53" s="8"/>
      <c r="C53" s="12" t="s">
        <v>30</v>
      </c>
      <c r="D53" s="8" t="s">
        <v>31</v>
      </c>
      <c r="E53" s="8" t="s">
        <v>32</v>
      </c>
      <c r="F53" s="8"/>
      <c r="G53" s="8" t="s">
        <v>231</v>
      </c>
      <c r="H53" s="8" t="s">
        <v>232</v>
      </c>
      <c r="I53" s="13" t="s">
        <v>233</v>
      </c>
      <c r="J53" s="19" t="s">
        <v>234</v>
      </c>
      <c r="K53" s="8" t="s">
        <v>234</v>
      </c>
    </row>
    <row r="54" ht="14.25" customHeight="1">
      <c r="A54" s="18">
        <f t="shared" si="1"/>
        <v>121</v>
      </c>
      <c r="B54" s="8"/>
      <c r="C54" s="12" t="s">
        <v>30</v>
      </c>
      <c r="D54" s="8" t="s">
        <v>31</v>
      </c>
      <c r="E54" s="8" t="s">
        <v>32</v>
      </c>
      <c r="F54" s="8"/>
      <c r="G54" s="14" t="s">
        <v>235</v>
      </c>
      <c r="H54" s="14" t="s">
        <v>236</v>
      </c>
      <c r="I54" s="12" t="s">
        <v>237</v>
      </c>
      <c r="J54" s="19" t="s">
        <v>238</v>
      </c>
      <c r="K54" s="8" t="s">
        <v>238</v>
      </c>
    </row>
    <row r="55" ht="14.25" customHeight="1">
      <c r="A55" s="18">
        <f t="shared" si="1"/>
        <v>122</v>
      </c>
      <c r="B55" s="8"/>
      <c r="C55" s="12" t="s">
        <v>30</v>
      </c>
      <c r="D55" s="8" t="s">
        <v>31</v>
      </c>
      <c r="E55" s="8" t="s">
        <v>32</v>
      </c>
      <c r="F55" s="8"/>
      <c r="G55" s="8" t="s">
        <v>239</v>
      </c>
      <c r="H55" s="8" t="s">
        <v>240</v>
      </c>
      <c r="I55" s="13" t="s">
        <v>241</v>
      </c>
      <c r="J55" s="19" t="s">
        <v>242</v>
      </c>
      <c r="K55" s="8" t="s">
        <v>242</v>
      </c>
    </row>
    <row r="56" ht="14.25" customHeight="1">
      <c r="A56" s="18">
        <f t="shared" si="1"/>
        <v>123</v>
      </c>
      <c r="B56" s="8"/>
      <c r="C56" s="12" t="s">
        <v>30</v>
      </c>
      <c r="D56" s="8" t="s">
        <v>31</v>
      </c>
      <c r="E56" s="8" t="s">
        <v>32</v>
      </c>
      <c r="F56" s="8"/>
      <c r="G56" s="8" t="s">
        <v>243</v>
      </c>
      <c r="H56" s="8" t="s">
        <v>244</v>
      </c>
      <c r="I56" s="12" t="s">
        <v>245</v>
      </c>
      <c r="J56" s="19" t="s">
        <v>246</v>
      </c>
      <c r="K56" s="8" t="s">
        <v>246</v>
      </c>
    </row>
    <row r="57" ht="14.25" customHeight="1">
      <c r="A57" s="18">
        <f t="shared" si="1"/>
        <v>124</v>
      </c>
      <c r="B57" s="8"/>
      <c r="C57" s="12" t="s">
        <v>30</v>
      </c>
      <c r="D57" s="8" t="s">
        <v>31</v>
      </c>
      <c r="E57" s="8" t="s">
        <v>32</v>
      </c>
      <c r="F57" s="8"/>
      <c r="G57" s="8" t="s">
        <v>247</v>
      </c>
      <c r="H57" s="8" t="s">
        <v>248</v>
      </c>
      <c r="I57" s="13" t="s">
        <v>249</v>
      </c>
      <c r="J57" s="19" t="s">
        <v>250</v>
      </c>
      <c r="K57" s="8" t="s">
        <v>250</v>
      </c>
    </row>
    <row r="58" ht="14.25" customHeight="1">
      <c r="A58" s="18">
        <f t="shared" si="1"/>
        <v>125</v>
      </c>
      <c r="B58" s="8"/>
      <c r="C58" s="12" t="s">
        <v>30</v>
      </c>
      <c r="D58" s="8" t="s">
        <v>31</v>
      </c>
      <c r="E58" s="8" t="s">
        <v>32</v>
      </c>
      <c r="F58" s="8"/>
      <c r="G58" s="8" t="s">
        <v>251</v>
      </c>
      <c r="H58" s="8" t="s">
        <v>252</v>
      </c>
      <c r="I58" s="13" t="s">
        <v>253</v>
      </c>
      <c r="J58" s="19" t="s">
        <v>254</v>
      </c>
      <c r="K58" s="8" t="s">
        <v>254</v>
      </c>
    </row>
    <row r="59" ht="14.25" customHeight="1">
      <c r="A59" s="18">
        <f t="shared" si="1"/>
        <v>126</v>
      </c>
      <c r="B59" s="8"/>
      <c r="C59" s="12" t="s">
        <v>30</v>
      </c>
      <c r="D59" s="8" t="s">
        <v>31</v>
      </c>
      <c r="E59" s="8" t="s">
        <v>32</v>
      </c>
      <c r="F59" s="8"/>
      <c r="G59" s="8" t="s">
        <v>255</v>
      </c>
      <c r="H59" s="8" t="s">
        <v>256</v>
      </c>
      <c r="I59" s="12" t="s">
        <v>257</v>
      </c>
      <c r="J59" s="19" t="s">
        <v>258</v>
      </c>
      <c r="K59" s="8" t="s">
        <v>258</v>
      </c>
    </row>
    <row r="60" ht="14.25" customHeight="1">
      <c r="A60" s="18">
        <f t="shared" si="1"/>
        <v>127</v>
      </c>
      <c r="B60" s="8"/>
      <c r="C60" s="12" t="s">
        <v>30</v>
      </c>
      <c r="D60" s="8" t="s">
        <v>31</v>
      </c>
      <c r="E60" s="8" t="s">
        <v>32</v>
      </c>
      <c r="F60" s="8"/>
      <c r="G60" s="8" t="s">
        <v>259</v>
      </c>
      <c r="H60" s="8" t="s">
        <v>260</v>
      </c>
      <c r="I60" s="13" t="s">
        <v>261</v>
      </c>
      <c r="J60" s="19" t="s">
        <v>262</v>
      </c>
      <c r="K60" s="8" t="s">
        <v>262</v>
      </c>
    </row>
    <row r="61" ht="14.25" customHeight="1">
      <c r="A61" s="18">
        <f t="shared" si="1"/>
        <v>128</v>
      </c>
      <c r="B61" s="8"/>
      <c r="C61" s="12" t="s">
        <v>30</v>
      </c>
      <c r="D61" s="8" t="s">
        <v>31</v>
      </c>
      <c r="E61" s="8" t="s">
        <v>32</v>
      </c>
      <c r="F61" s="8"/>
      <c r="G61" s="8" t="s">
        <v>263</v>
      </c>
      <c r="H61" s="8" t="s">
        <v>169</v>
      </c>
      <c r="I61" s="13" t="s">
        <v>264</v>
      </c>
      <c r="J61" s="19" t="s">
        <v>265</v>
      </c>
      <c r="K61" s="8" t="s">
        <v>265</v>
      </c>
    </row>
    <row r="62" ht="14.25" customHeight="1">
      <c r="A62" s="18">
        <f t="shared" si="1"/>
        <v>129</v>
      </c>
      <c r="B62" s="8"/>
      <c r="C62" s="12" t="s">
        <v>30</v>
      </c>
      <c r="D62" s="8" t="s">
        <v>31</v>
      </c>
      <c r="E62" s="8" t="s">
        <v>32</v>
      </c>
      <c r="F62" s="8"/>
      <c r="G62" s="14" t="s">
        <v>266</v>
      </c>
      <c r="H62" s="14" t="s">
        <v>267</v>
      </c>
      <c r="I62" s="12" t="s">
        <v>268</v>
      </c>
      <c r="J62" s="19" t="s">
        <v>269</v>
      </c>
      <c r="K62" s="8" t="s">
        <v>269</v>
      </c>
    </row>
    <row r="63" ht="14.25" customHeight="1">
      <c r="A63" s="18">
        <f t="shared" si="1"/>
        <v>130</v>
      </c>
      <c r="B63" s="8"/>
      <c r="C63" s="12" t="s">
        <v>30</v>
      </c>
      <c r="D63" s="8" t="s">
        <v>31</v>
      </c>
      <c r="E63" s="8" t="s">
        <v>32</v>
      </c>
      <c r="F63" s="8"/>
      <c r="G63" s="8" t="s">
        <v>270</v>
      </c>
      <c r="H63" s="8" t="s">
        <v>271</v>
      </c>
      <c r="I63" s="13" t="s">
        <v>272</v>
      </c>
      <c r="J63" s="19" t="s">
        <v>273</v>
      </c>
      <c r="K63" s="8" t="s">
        <v>273</v>
      </c>
    </row>
    <row r="64" ht="14.25" customHeight="1">
      <c r="A64" s="18">
        <f t="shared" si="1"/>
        <v>131</v>
      </c>
      <c r="B64" s="8"/>
      <c r="C64" s="12" t="s">
        <v>30</v>
      </c>
      <c r="D64" s="8" t="s">
        <v>31</v>
      </c>
      <c r="E64" s="8" t="s">
        <v>32</v>
      </c>
      <c r="F64" s="8"/>
      <c r="G64" s="8" t="s">
        <v>274</v>
      </c>
      <c r="H64" s="8" t="s">
        <v>275</v>
      </c>
      <c r="I64" s="13" t="s">
        <v>276</v>
      </c>
      <c r="J64" s="19" t="s">
        <v>277</v>
      </c>
      <c r="K64" s="8" t="s">
        <v>277</v>
      </c>
    </row>
    <row r="65" ht="14.25" customHeight="1">
      <c r="A65" s="18">
        <f t="shared" si="1"/>
        <v>132</v>
      </c>
      <c r="B65" s="8"/>
      <c r="C65" s="12" t="s">
        <v>30</v>
      </c>
      <c r="D65" s="8" t="s">
        <v>31</v>
      </c>
      <c r="E65" s="8" t="s">
        <v>32</v>
      </c>
      <c r="F65" s="8"/>
      <c r="G65" s="8" t="s">
        <v>278</v>
      </c>
      <c r="H65" s="8" t="s">
        <v>279</v>
      </c>
      <c r="I65" s="13" t="s">
        <v>280</v>
      </c>
      <c r="J65" s="19" t="s">
        <v>281</v>
      </c>
      <c r="K65" s="8" t="s">
        <v>281</v>
      </c>
    </row>
    <row r="66" ht="14.25" customHeight="1">
      <c r="A66" s="18">
        <f t="shared" si="1"/>
        <v>133</v>
      </c>
      <c r="B66" s="8"/>
      <c r="C66" s="12" t="s">
        <v>30</v>
      </c>
      <c r="D66" s="8" t="s">
        <v>31</v>
      </c>
      <c r="E66" s="8" t="s">
        <v>32</v>
      </c>
      <c r="F66" s="8"/>
      <c r="G66" s="8" t="s">
        <v>282</v>
      </c>
      <c r="H66" s="8" t="s">
        <v>283</v>
      </c>
      <c r="I66" s="12" t="s">
        <v>284</v>
      </c>
      <c r="J66" s="19" t="s">
        <v>285</v>
      </c>
      <c r="K66" s="8" t="s">
        <v>285</v>
      </c>
    </row>
    <row r="67" ht="14.25" customHeight="1">
      <c r="A67" s="18">
        <f t="shared" si="1"/>
        <v>134</v>
      </c>
      <c r="B67" s="8"/>
      <c r="C67" s="12" t="s">
        <v>30</v>
      </c>
      <c r="D67" s="8" t="s">
        <v>31</v>
      </c>
      <c r="E67" s="8" t="s">
        <v>32</v>
      </c>
      <c r="F67" s="8"/>
      <c r="G67" s="8" t="s">
        <v>286</v>
      </c>
      <c r="H67" s="8" t="s">
        <v>93</v>
      </c>
      <c r="I67" s="13" t="s">
        <v>287</v>
      </c>
      <c r="J67" s="19" t="s">
        <v>288</v>
      </c>
      <c r="K67" s="8" t="s">
        <v>288</v>
      </c>
    </row>
    <row r="68" ht="14.25" customHeight="1">
      <c r="A68" s="18">
        <f t="shared" si="1"/>
        <v>135</v>
      </c>
      <c r="B68" s="8"/>
      <c r="C68" s="12" t="s">
        <v>30</v>
      </c>
      <c r="D68" s="8" t="s">
        <v>31</v>
      </c>
      <c r="E68" s="8" t="s">
        <v>32</v>
      </c>
      <c r="F68" s="8"/>
      <c r="G68" s="8" t="s">
        <v>289</v>
      </c>
      <c r="H68" s="8" t="s">
        <v>290</v>
      </c>
      <c r="I68" s="13" t="s">
        <v>291</v>
      </c>
      <c r="J68" s="19" t="s">
        <v>292</v>
      </c>
      <c r="K68" s="8" t="s">
        <v>292</v>
      </c>
    </row>
    <row r="69" ht="14.25" customHeight="1">
      <c r="A69" s="18">
        <f t="shared" si="1"/>
        <v>136</v>
      </c>
      <c r="B69" s="8"/>
      <c r="C69" s="12" t="s">
        <v>30</v>
      </c>
      <c r="D69" s="8" t="s">
        <v>31</v>
      </c>
      <c r="E69" s="8" t="s">
        <v>32</v>
      </c>
      <c r="F69" s="8"/>
      <c r="G69" s="8" t="s">
        <v>293</v>
      </c>
      <c r="H69" s="8" t="s">
        <v>294</v>
      </c>
      <c r="I69" s="13" t="s">
        <v>295</v>
      </c>
      <c r="J69" s="19" t="s">
        <v>296</v>
      </c>
      <c r="K69" s="8" t="s">
        <v>296</v>
      </c>
    </row>
    <row r="70" ht="14.25" customHeight="1">
      <c r="A70" s="18">
        <f t="shared" si="1"/>
        <v>137</v>
      </c>
      <c r="B70" s="8"/>
      <c r="C70" s="12" t="s">
        <v>30</v>
      </c>
      <c r="D70" s="8" t="s">
        <v>31</v>
      </c>
      <c r="E70" s="8" t="s">
        <v>32</v>
      </c>
      <c r="F70" s="8"/>
      <c r="G70" s="14" t="s">
        <v>297</v>
      </c>
      <c r="H70" s="14" t="s">
        <v>298</v>
      </c>
      <c r="I70" s="12" t="s">
        <v>299</v>
      </c>
      <c r="J70" s="19" t="s">
        <v>300</v>
      </c>
      <c r="K70" s="8" t="s">
        <v>300</v>
      </c>
    </row>
    <row r="71" ht="14.25" customHeight="1">
      <c r="A71" s="18">
        <f t="shared" si="1"/>
        <v>138</v>
      </c>
      <c r="B71" s="8"/>
      <c r="C71" s="12" t="s">
        <v>30</v>
      </c>
      <c r="D71" s="8" t="s">
        <v>31</v>
      </c>
      <c r="E71" s="8" t="s">
        <v>32</v>
      </c>
      <c r="F71" s="8"/>
      <c r="G71" s="8" t="s">
        <v>301</v>
      </c>
      <c r="H71" s="8" t="s">
        <v>302</v>
      </c>
      <c r="I71" s="13" t="s">
        <v>303</v>
      </c>
      <c r="J71" s="19" t="s">
        <v>304</v>
      </c>
      <c r="K71" s="8" t="s">
        <v>304</v>
      </c>
    </row>
    <row r="72" ht="14.25" customHeight="1">
      <c r="A72" s="18">
        <f t="shared" si="1"/>
        <v>139</v>
      </c>
      <c r="B72" s="8"/>
      <c r="C72" s="12" t="s">
        <v>30</v>
      </c>
      <c r="D72" s="8" t="s">
        <v>31</v>
      </c>
      <c r="E72" s="8" t="s">
        <v>32</v>
      </c>
      <c r="F72" s="8"/>
      <c r="G72" s="14" t="s">
        <v>305</v>
      </c>
      <c r="H72" s="14" t="s">
        <v>306</v>
      </c>
      <c r="I72" s="12" t="s">
        <v>307</v>
      </c>
      <c r="J72" s="19" t="s">
        <v>308</v>
      </c>
      <c r="K72" s="8" t="s">
        <v>308</v>
      </c>
    </row>
    <row r="73" ht="14.25" customHeight="1">
      <c r="A73" s="18">
        <f t="shared" si="1"/>
        <v>140</v>
      </c>
      <c r="B73" s="8"/>
      <c r="C73" s="12" t="s">
        <v>30</v>
      </c>
      <c r="D73" s="8" t="s">
        <v>31</v>
      </c>
      <c r="E73" s="8" t="s">
        <v>32</v>
      </c>
      <c r="F73" s="8"/>
      <c r="G73" s="8" t="s">
        <v>309</v>
      </c>
      <c r="H73" s="8" t="s">
        <v>310</v>
      </c>
      <c r="I73" s="13" t="s">
        <v>311</v>
      </c>
      <c r="J73" s="19" t="s">
        <v>312</v>
      </c>
      <c r="K73" s="8" t="s">
        <v>312</v>
      </c>
    </row>
    <row r="74" ht="14.25" customHeight="1">
      <c r="A74" s="18">
        <f t="shared" si="1"/>
        <v>141</v>
      </c>
      <c r="B74" s="8"/>
      <c r="C74" s="12" t="s">
        <v>30</v>
      </c>
      <c r="D74" s="8" t="s">
        <v>31</v>
      </c>
      <c r="E74" s="8" t="s">
        <v>32</v>
      </c>
      <c r="F74" s="8"/>
      <c r="G74" s="14" t="s">
        <v>313</v>
      </c>
      <c r="H74" s="14" t="s">
        <v>314</v>
      </c>
      <c r="I74" s="12" t="s">
        <v>315</v>
      </c>
      <c r="J74" s="19" t="s">
        <v>316</v>
      </c>
      <c r="K74" s="8" t="s">
        <v>316</v>
      </c>
    </row>
    <row r="75" ht="14.25" customHeight="1">
      <c r="A75" s="18">
        <f t="shared" si="1"/>
        <v>142</v>
      </c>
      <c r="B75" s="8"/>
      <c r="C75" s="12" t="s">
        <v>30</v>
      </c>
      <c r="D75" s="8" t="s">
        <v>31</v>
      </c>
      <c r="E75" s="8" t="s">
        <v>32</v>
      </c>
      <c r="F75" s="8"/>
      <c r="G75" s="14" t="s">
        <v>317</v>
      </c>
      <c r="H75" s="14" t="s">
        <v>318</v>
      </c>
      <c r="I75" s="12" t="s">
        <v>319</v>
      </c>
      <c r="J75" s="19" t="s">
        <v>320</v>
      </c>
      <c r="K75" s="8" t="s">
        <v>320</v>
      </c>
    </row>
    <row r="76" ht="14.25" customHeight="1">
      <c r="A76" s="18">
        <f t="shared" si="1"/>
        <v>143</v>
      </c>
      <c r="B76" s="8"/>
      <c r="C76" s="12" t="s">
        <v>30</v>
      </c>
      <c r="D76" s="8" t="s">
        <v>31</v>
      </c>
      <c r="E76" s="8" t="s">
        <v>32</v>
      </c>
      <c r="F76" s="8"/>
      <c r="G76" s="8" t="s">
        <v>321</v>
      </c>
      <c r="H76" s="8" t="s">
        <v>294</v>
      </c>
      <c r="I76" s="13" t="s">
        <v>322</v>
      </c>
      <c r="J76" s="19" t="s">
        <v>323</v>
      </c>
      <c r="K76" s="8" t="s">
        <v>323</v>
      </c>
    </row>
    <row r="77" ht="14.25" customHeight="1">
      <c r="A77" s="18">
        <f t="shared" si="1"/>
        <v>144</v>
      </c>
      <c r="B77" s="8"/>
      <c r="C77" s="12" t="s">
        <v>30</v>
      </c>
      <c r="D77" s="8" t="s">
        <v>31</v>
      </c>
      <c r="E77" s="8" t="s">
        <v>32</v>
      </c>
      <c r="F77" s="8"/>
      <c r="G77" s="8" t="s">
        <v>324</v>
      </c>
      <c r="H77" s="8" t="s">
        <v>325</v>
      </c>
      <c r="I77" s="13" t="s">
        <v>326</v>
      </c>
      <c r="J77" s="19" t="s">
        <v>327</v>
      </c>
      <c r="K77" s="8" t="s">
        <v>327</v>
      </c>
    </row>
    <row r="78" ht="14.25" customHeight="1">
      <c r="A78" s="18">
        <f t="shared" si="1"/>
        <v>145</v>
      </c>
      <c r="B78" s="8"/>
      <c r="C78" s="12" t="s">
        <v>30</v>
      </c>
      <c r="D78" s="8" t="s">
        <v>31</v>
      </c>
      <c r="E78" s="8" t="s">
        <v>32</v>
      </c>
      <c r="F78" s="8"/>
      <c r="G78" s="8" t="s">
        <v>328</v>
      </c>
      <c r="H78" s="8" t="s">
        <v>329</v>
      </c>
      <c r="I78" s="12" t="s">
        <v>330</v>
      </c>
      <c r="J78" s="19" t="s">
        <v>331</v>
      </c>
      <c r="K78" s="8" t="s">
        <v>331</v>
      </c>
    </row>
    <row r="79" ht="14.25" customHeight="1">
      <c r="A79" s="18">
        <f t="shared" si="1"/>
        <v>146</v>
      </c>
      <c r="B79" s="8"/>
      <c r="C79" s="12" t="s">
        <v>30</v>
      </c>
      <c r="D79" s="8" t="s">
        <v>31</v>
      </c>
      <c r="E79" s="8" t="s">
        <v>32</v>
      </c>
      <c r="F79" s="8"/>
      <c r="G79" s="8" t="s">
        <v>332</v>
      </c>
      <c r="H79" s="8" t="s">
        <v>333</v>
      </c>
      <c r="I79" s="13" t="s">
        <v>334</v>
      </c>
      <c r="J79" s="19" t="s">
        <v>335</v>
      </c>
      <c r="K79" s="8" t="s">
        <v>335</v>
      </c>
    </row>
    <row r="80" ht="14.25" customHeight="1">
      <c r="A80" s="18">
        <f t="shared" si="1"/>
        <v>147</v>
      </c>
      <c r="B80" s="8"/>
      <c r="C80" s="12" t="s">
        <v>30</v>
      </c>
      <c r="D80" s="8" t="s">
        <v>31</v>
      </c>
      <c r="E80" s="8" t="s">
        <v>32</v>
      </c>
      <c r="F80" s="8"/>
      <c r="G80" s="8" t="s">
        <v>336</v>
      </c>
      <c r="H80" s="8" t="s">
        <v>337</v>
      </c>
      <c r="I80" s="12" t="s">
        <v>338</v>
      </c>
      <c r="J80" s="19" t="s">
        <v>339</v>
      </c>
      <c r="K80" s="8" t="s">
        <v>339</v>
      </c>
    </row>
    <row r="81" ht="14.25" customHeight="1">
      <c r="A81" s="18">
        <f t="shared" si="1"/>
        <v>148</v>
      </c>
      <c r="B81" s="8"/>
      <c r="C81" s="12" t="s">
        <v>30</v>
      </c>
      <c r="D81" s="8" t="s">
        <v>31</v>
      </c>
      <c r="E81" s="8" t="s">
        <v>32</v>
      </c>
      <c r="F81" s="8"/>
      <c r="G81" s="8" t="s">
        <v>340</v>
      </c>
      <c r="H81" s="8" t="s">
        <v>341</v>
      </c>
      <c r="I81" s="12" t="s">
        <v>342</v>
      </c>
      <c r="J81" s="19" t="s">
        <v>343</v>
      </c>
      <c r="K81" s="8" t="s">
        <v>343</v>
      </c>
    </row>
    <row r="82" ht="14.25" customHeight="1">
      <c r="A82" s="18">
        <f t="shared" si="1"/>
        <v>149</v>
      </c>
      <c r="B82" s="8"/>
      <c r="C82" s="12" t="s">
        <v>30</v>
      </c>
      <c r="D82" s="8" t="s">
        <v>31</v>
      </c>
      <c r="E82" s="8" t="s">
        <v>32</v>
      </c>
      <c r="F82" s="8"/>
      <c r="G82" s="14" t="s">
        <v>344</v>
      </c>
      <c r="H82" s="14" t="s">
        <v>345</v>
      </c>
      <c r="I82" s="12" t="s">
        <v>346</v>
      </c>
      <c r="J82" s="19" t="s">
        <v>347</v>
      </c>
      <c r="K82" s="8" t="s">
        <v>347</v>
      </c>
    </row>
    <row r="83" ht="14.25" customHeight="1">
      <c r="I83" s="7"/>
    </row>
    <row r="84" ht="14.25" customHeight="1">
      <c r="I84" s="7"/>
    </row>
    <row r="85" ht="14.25" customHeight="1">
      <c r="I85" s="7"/>
    </row>
    <row r="86" ht="14.25" customHeight="1">
      <c r="I86" s="7"/>
    </row>
    <row r="87" ht="14.25" customHeight="1">
      <c r="I87" s="7"/>
    </row>
    <row r="88" ht="14.25" customHeight="1">
      <c r="I88" s="7"/>
    </row>
    <row r="89" ht="14.25" customHeight="1">
      <c r="I89" s="7"/>
    </row>
    <row r="90" ht="14.25" customHeight="1">
      <c r="I90" s="7"/>
    </row>
    <row r="91" ht="14.25" customHeight="1">
      <c r="I91" s="7"/>
    </row>
    <row r="92" ht="14.25" customHeight="1">
      <c r="I92" s="7"/>
    </row>
    <row r="93" ht="14.25" customHeight="1">
      <c r="I93" s="7"/>
    </row>
    <row r="94" ht="14.25" customHeight="1">
      <c r="I94" s="7"/>
    </row>
    <row r="95" ht="14.25" customHeight="1">
      <c r="I95" s="7"/>
    </row>
    <row r="96" ht="14.25" customHeight="1">
      <c r="I96" s="7"/>
    </row>
    <row r="97" ht="14.25" customHeight="1">
      <c r="I97" s="7"/>
    </row>
    <row r="98" ht="14.25" customHeight="1">
      <c r="I98" s="7"/>
    </row>
    <row r="99" ht="14.25" customHeight="1">
      <c r="I99" s="7"/>
    </row>
    <row r="100" ht="14.25" customHeight="1">
      <c r="I100" s="7"/>
    </row>
    <row r="101" ht="14.25" customHeight="1">
      <c r="I101" s="7"/>
    </row>
    <row r="102" ht="14.25" customHeight="1">
      <c r="I102" s="7"/>
    </row>
    <row r="103" ht="14.25" customHeight="1">
      <c r="I103" s="7"/>
    </row>
    <row r="104" ht="14.25" customHeight="1">
      <c r="I104" s="7"/>
    </row>
    <row r="105" ht="14.25" customHeight="1">
      <c r="I105" s="7"/>
    </row>
    <row r="106" ht="14.25" customHeight="1">
      <c r="I106" s="7"/>
    </row>
    <row r="107" ht="14.25" customHeight="1">
      <c r="I107" s="7"/>
    </row>
    <row r="108" ht="14.25" customHeight="1">
      <c r="I108" s="7"/>
    </row>
    <row r="109" ht="14.25" customHeight="1">
      <c r="I109" s="7"/>
    </row>
    <row r="110" ht="14.25" customHeight="1">
      <c r="I110" s="7"/>
    </row>
    <row r="111" ht="14.25" customHeight="1">
      <c r="I111" s="7"/>
    </row>
    <row r="112" ht="14.25" customHeight="1">
      <c r="I112" s="7"/>
    </row>
    <row r="113" ht="14.25" customHeight="1">
      <c r="I113" s="7"/>
    </row>
    <row r="114" ht="14.25" customHeight="1">
      <c r="I114" s="7"/>
    </row>
    <row r="115" ht="14.25" customHeight="1">
      <c r="I115" s="7"/>
    </row>
    <row r="116" ht="14.25" customHeight="1">
      <c r="I116" s="7"/>
    </row>
    <row r="117" ht="14.25" customHeight="1">
      <c r="I117" s="7"/>
    </row>
    <row r="118" ht="14.25" customHeight="1">
      <c r="I118" s="7"/>
    </row>
    <row r="119" ht="14.25" customHeight="1">
      <c r="I119" s="7"/>
    </row>
    <row r="120" ht="14.25" customHeight="1">
      <c r="I120" s="7"/>
    </row>
    <row r="121" ht="14.25" customHeight="1">
      <c r="I121" s="7"/>
    </row>
    <row r="122" ht="14.25" customHeight="1">
      <c r="I122" s="7"/>
    </row>
    <row r="123" ht="14.25" customHeight="1">
      <c r="I123" s="7"/>
    </row>
    <row r="124" ht="14.25" customHeight="1">
      <c r="I124" s="7"/>
    </row>
    <row r="125" ht="14.25" customHeight="1">
      <c r="I125" s="7"/>
    </row>
    <row r="126" ht="14.25" customHeight="1">
      <c r="I126" s="7"/>
    </row>
    <row r="127" ht="14.25" customHeight="1">
      <c r="I127" s="7"/>
    </row>
    <row r="128" ht="14.25" customHeight="1">
      <c r="I128" s="7"/>
    </row>
    <row r="129" ht="14.25" customHeight="1">
      <c r="I129" s="7"/>
    </row>
    <row r="130" ht="14.25" customHeight="1">
      <c r="I130" s="7"/>
    </row>
    <row r="131" ht="14.25" customHeight="1">
      <c r="I131" s="7"/>
    </row>
    <row r="132" ht="14.25" customHeight="1">
      <c r="I132" s="7"/>
    </row>
    <row r="133" ht="14.25" customHeight="1">
      <c r="I133" s="7"/>
    </row>
    <row r="134" ht="14.25" customHeight="1">
      <c r="I134" s="7"/>
    </row>
    <row r="135" ht="14.25" customHeight="1">
      <c r="I135" s="7"/>
    </row>
    <row r="136" ht="14.25" customHeight="1">
      <c r="I136" s="7"/>
    </row>
    <row r="137" ht="14.25" customHeight="1">
      <c r="I137" s="7"/>
    </row>
    <row r="138" ht="14.25" customHeight="1">
      <c r="I138" s="7"/>
    </row>
    <row r="139" ht="14.25" customHeight="1">
      <c r="I139" s="7"/>
    </row>
    <row r="140" ht="14.25" customHeight="1">
      <c r="I140" s="7"/>
    </row>
    <row r="141" ht="14.25" customHeight="1">
      <c r="I141" s="7"/>
    </row>
    <row r="142" ht="14.25" customHeight="1">
      <c r="I142" s="7"/>
    </row>
    <row r="143" ht="14.25" customHeight="1">
      <c r="I143" s="7"/>
    </row>
    <row r="144" ht="14.25" customHeight="1">
      <c r="I144" s="7"/>
    </row>
    <row r="145" ht="14.25" customHeight="1">
      <c r="I145" s="7"/>
    </row>
    <row r="146" ht="14.25" customHeight="1">
      <c r="I146" s="7"/>
    </row>
    <row r="147" ht="14.25" customHeight="1">
      <c r="I147" s="7"/>
    </row>
    <row r="148" ht="14.25" customHeight="1">
      <c r="I148" s="7"/>
    </row>
    <row r="149" ht="14.25" customHeight="1">
      <c r="I149" s="7"/>
    </row>
    <row r="150" ht="14.25" customHeight="1">
      <c r="I150" s="7"/>
    </row>
    <row r="151" ht="14.25" customHeight="1">
      <c r="I151" s="7"/>
    </row>
    <row r="152" ht="14.25" customHeight="1">
      <c r="I152" s="7"/>
    </row>
    <row r="153" ht="14.25" customHeight="1">
      <c r="I153" s="7"/>
    </row>
    <row r="154" ht="14.25" customHeight="1">
      <c r="I154" s="7"/>
    </row>
    <row r="155" ht="14.25" customHeight="1">
      <c r="I155" s="7"/>
    </row>
    <row r="156" ht="14.25" customHeight="1">
      <c r="I156" s="7"/>
    </row>
    <row r="157" ht="14.25" customHeight="1">
      <c r="I157" s="7"/>
    </row>
    <row r="158" ht="14.25" customHeight="1">
      <c r="I158" s="7"/>
    </row>
    <row r="159" ht="14.25" customHeight="1">
      <c r="I159" s="7"/>
    </row>
    <row r="160" ht="14.25" customHeight="1">
      <c r="I160" s="7"/>
    </row>
    <row r="161" ht="14.25" customHeight="1">
      <c r="I161" s="7"/>
    </row>
    <row r="162" ht="14.25" customHeight="1">
      <c r="I162" s="7"/>
    </row>
    <row r="163" ht="14.25" customHeight="1">
      <c r="I163" s="7"/>
    </row>
    <row r="164" ht="14.25" customHeight="1">
      <c r="I164" s="7"/>
    </row>
    <row r="165" ht="14.25" customHeight="1">
      <c r="I165" s="7"/>
    </row>
    <row r="166" ht="14.25" customHeight="1">
      <c r="I166" s="7"/>
    </row>
    <row r="167" ht="14.25" customHeight="1">
      <c r="I167" s="7"/>
    </row>
    <row r="168" ht="14.25" customHeight="1">
      <c r="I168" s="7"/>
    </row>
    <row r="169" ht="14.25" customHeight="1">
      <c r="I169" s="7"/>
    </row>
    <row r="170" ht="14.25" customHeight="1">
      <c r="I170" s="7"/>
    </row>
    <row r="171" ht="14.25" customHeight="1">
      <c r="I171" s="7"/>
    </row>
    <row r="172" ht="14.25" customHeight="1">
      <c r="I172" s="7"/>
    </row>
    <row r="173" ht="14.25" customHeight="1">
      <c r="I173" s="7"/>
    </row>
    <row r="174" ht="14.25" customHeight="1">
      <c r="I174" s="7"/>
    </row>
    <row r="175" ht="14.25" customHeight="1">
      <c r="I175" s="7"/>
    </row>
    <row r="176" ht="14.25" customHeight="1">
      <c r="I176" s="7"/>
    </row>
    <row r="177" ht="14.25" customHeight="1">
      <c r="I177" s="7"/>
    </row>
    <row r="178" ht="14.25" customHeight="1">
      <c r="I178" s="7"/>
    </row>
    <row r="179" ht="14.25" customHeight="1">
      <c r="I179" s="7"/>
    </row>
    <row r="180" ht="14.25" customHeight="1">
      <c r="I180" s="7"/>
    </row>
    <row r="181" ht="14.25" customHeight="1">
      <c r="I181" s="7"/>
    </row>
    <row r="182" ht="14.25" customHeight="1">
      <c r="I182" s="7"/>
    </row>
    <row r="183" ht="14.25" customHeight="1">
      <c r="I183" s="7"/>
    </row>
    <row r="184" ht="14.25" customHeight="1">
      <c r="I184" s="7"/>
    </row>
    <row r="185" ht="14.25" customHeight="1">
      <c r="I185" s="7"/>
    </row>
    <row r="186" ht="14.25" customHeight="1">
      <c r="I186" s="7"/>
    </row>
    <row r="187" ht="14.25" customHeight="1">
      <c r="I187" s="7"/>
    </row>
    <row r="188" ht="14.25" customHeight="1">
      <c r="I188" s="7"/>
    </row>
    <row r="189" ht="14.25" customHeight="1">
      <c r="I189" s="7"/>
    </row>
    <row r="190" ht="14.25" customHeight="1">
      <c r="I190" s="7"/>
    </row>
    <row r="191" ht="14.25" customHeight="1">
      <c r="I191" s="7"/>
    </row>
    <row r="192" ht="14.25" customHeight="1">
      <c r="I192" s="7"/>
    </row>
    <row r="193" ht="14.25" customHeight="1">
      <c r="I193" s="7"/>
    </row>
    <row r="194" ht="14.25" customHeight="1">
      <c r="I194" s="7"/>
    </row>
    <row r="195" ht="14.25" customHeight="1">
      <c r="I195" s="7"/>
    </row>
    <row r="196" ht="14.25" customHeight="1">
      <c r="I196" s="7"/>
    </row>
    <row r="197" ht="14.25" customHeight="1">
      <c r="I197" s="7"/>
    </row>
    <row r="198" ht="14.25" customHeight="1">
      <c r="I198" s="7"/>
    </row>
    <row r="199" ht="14.25" customHeight="1">
      <c r="I199" s="7"/>
    </row>
    <row r="200" ht="14.25" customHeight="1">
      <c r="I200" s="7"/>
    </row>
    <row r="201" ht="14.25" customHeight="1">
      <c r="I201" s="7"/>
    </row>
    <row r="202" ht="14.25" customHeight="1">
      <c r="I202" s="7"/>
    </row>
    <row r="203" ht="14.25" customHeight="1">
      <c r="I203" s="7"/>
    </row>
    <row r="204" ht="14.25" customHeight="1">
      <c r="I204" s="7"/>
    </row>
    <row r="205" ht="14.25" customHeight="1">
      <c r="I205" s="7"/>
    </row>
    <row r="206" ht="14.25" customHeight="1">
      <c r="I206" s="7"/>
    </row>
    <row r="207" ht="14.25" customHeight="1">
      <c r="I207" s="7"/>
    </row>
    <row r="208" ht="14.25" customHeight="1">
      <c r="I208" s="7"/>
    </row>
    <row r="209" ht="14.25" customHeight="1">
      <c r="I209" s="7"/>
    </row>
    <row r="210" ht="14.25" customHeight="1">
      <c r="I210" s="7"/>
    </row>
    <row r="211" ht="14.25" customHeight="1">
      <c r="I211" s="7"/>
    </row>
    <row r="212" ht="14.25" customHeight="1">
      <c r="I212" s="7"/>
    </row>
    <row r="213" ht="14.25" customHeight="1">
      <c r="I213" s="7"/>
    </row>
    <row r="214" ht="14.25" customHeight="1">
      <c r="I214" s="7"/>
    </row>
    <row r="215" ht="14.25" customHeight="1">
      <c r="I215" s="7"/>
    </row>
    <row r="216" ht="14.25" customHeight="1">
      <c r="I216" s="7"/>
    </row>
    <row r="217" ht="14.25" customHeight="1">
      <c r="I217" s="7"/>
    </row>
    <row r="218" ht="14.25" customHeight="1">
      <c r="I218" s="7"/>
    </row>
    <row r="219" ht="14.25" customHeight="1">
      <c r="I219" s="7"/>
    </row>
    <row r="220" ht="14.25" customHeight="1">
      <c r="I220" s="7"/>
    </row>
    <row r="221" ht="14.25" customHeight="1">
      <c r="I221" s="7"/>
    </row>
    <row r="222" ht="14.25" customHeight="1">
      <c r="I222" s="7"/>
    </row>
    <row r="223" ht="14.25" customHeight="1">
      <c r="I223" s="7"/>
    </row>
    <row r="224" ht="14.25" customHeight="1">
      <c r="I224" s="7"/>
    </row>
    <row r="225" ht="14.25" customHeight="1">
      <c r="I225" s="7"/>
    </row>
    <row r="226" ht="14.25" customHeight="1">
      <c r="I226" s="7"/>
    </row>
    <row r="227" ht="14.25" customHeight="1">
      <c r="I227" s="7"/>
    </row>
    <row r="228" ht="14.25" customHeight="1">
      <c r="I228" s="7"/>
    </row>
    <row r="229" ht="14.25" customHeight="1">
      <c r="I229" s="7"/>
    </row>
    <row r="230" ht="14.25" customHeight="1">
      <c r="I230" s="7"/>
    </row>
    <row r="231" ht="14.25" customHeight="1">
      <c r="I231" s="7"/>
    </row>
    <row r="232" ht="14.25" customHeight="1">
      <c r="I232" s="7"/>
    </row>
    <row r="233" ht="14.25" customHeight="1">
      <c r="I233" s="7"/>
    </row>
    <row r="234" ht="14.25" customHeight="1">
      <c r="I234" s="7"/>
    </row>
    <row r="235" ht="14.25" customHeight="1">
      <c r="I235" s="7"/>
    </row>
    <row r="236" ht="14.25" customHeight="1">
      <c r="I236" s="7"/>
    </row>
    <row r="237" ht="14.25" customHeight="1">
      <c r="I237" s="7"/>
    </row>
    <row r="238" ht="14.25" customHeight="1">
      <c r="I238" s="7"/>
    </row>
    <row r="239" ht="14.25" customHeight="1">
      <c r="I239" s="7"/>
    </row>
    <row r="240" ht="14.25" customHeight="1">
      <c r="I240" s="7"/>
    </row>
    <row r="241" ht="14.25" customHeight="1">
      <c r="I241" s="7"/>
    </row>
    <row r="242" ht="14.25" customHeight="1">
      <c r="I242" s="7"/>
    </row>
    <row r="243" ht="14.25" customHeight="1">
      <c r="I243" s="7"/>
    </row>
    <row r="244" ht="14.25" customHeight="1">
      <c r="I244" s="7"/>
    </row>
    <row r="245" ht="14.25" customHeight="1">
      <c r="I245" s="7"/>
    </row>
    <row r="246" ht="14.25" customHeight="1">
      <c r="I246" s="7"/>
    </row>
    <row r="247" ht="14.25" customHeight="1">
      <c r="I247" s="7"/>
    </row>
    <row r="248" ht="14.25" customHeight="1">
      <c r="I248" s="7"/>
    </row>
    <row r="249" ht="14.25" customHeight="1">
      <c r="I249" s="7"/>
    </row>
    <row r="250" ht="14.25" customHeight="1">
      <c r="I250" s="7"/>
    </row>
    <row r="251" ht="14.25" customHeight="1">
      <c r="I251" s="7"/>
    </row>
    <row r="252" ht="14.25" customHeight="1">
      <c r="I252" s="7"/>
    </row>
    <row r="253" ht="14.25" customHeight="1">
      <c r="I253" s="7"/>
    </row>
    <row r="254" ht="14.25" customHeight="1">
      <c r="I254" s="7"/>
    </row>
    <row r="255" ht="14.25" customHeight="1">
      <c r="I255" s="7"/>
    </row>
    <row r="256" ht="14.25" customHeight="1">
      <c r="I256" s="7"/>
    </row>
    <row r="257" ht="14.25" customHeight="1">
      <c r="I257" s="7"/>
    </row>
    <row r="258" ht="14.25" customHeight="1">
      <c r="I258" s="7"/>
    </row>
    <row r="259" ht="14.25" customHeight="1">
      <c r="I259" s="7"/>
    </row>
    <row r="260" ht="14.25" customHeight="1">
      <c r="I260" s="7"/>
    </row>
    <row r="261" ht="14.25" customHeight="1">
      <c r="I261" s="7"/>
    </row>
    <row r="262" ht="14.25" customHeight="1">
      <c r="I262" s="7"/>
    </row>
    <row r="263" ht="14.25" customHeight="1">
      <c r="I263" s="7"/>
    </row>
    <row r="264" ht="14.25" customHeight="1">
      <c r="I264" s="7"/>
    </row>
    <row r="265" ht="14.25" customHeight="1">
      <c r="I265" s="7"/>
    </row>
    <row r="266" ht="14.25" customHeight="1">
      <c r="I266" s="7"/>
    </row>
    <row r="267" ht="14.25" customHeight="1">
      <c r="I267" s="7"/>
    </row>
    <row r="268" ht="14.25" customHeight="1">
      <c r="I268" s="7"/>
    </row>
    <row r="269" ht="14.25" customHeight="1">
      <c r="I269" s="7"/>
    </row>
    <row r="270" ht="14.25" customHeight="1">
      <c r="I270" s="7"/>
    </row>
    <row r="271" ht="14.25" customHeight="1">
      <c r="I271" s="7"/>
    </row>
    <row r="272" ht="14.25" customHeight="1">
      <c r="I272" s="7"/>
    </row>
    <row r="273" ht="14.25" customHeight="1">
      <c r="I273" s="7"/>
    </row>
    <row r="274" ht="14.25" customHeight="1">
      <c r="I274" s="7"/>
    </row>
    <row r="275" ht="14.25" customHeight="1">
      <c r="I275" s="7"/>
    </row>
    <row r="276" ht="14.25" customHeight="1">
      <c r="I276" s="7"/>
    </row>
    <row r="277" ht="14.25" customHeight="1">
      <c r="I277" s="7"/>
    </row>
    <row r="278" ht="14.25" customHeight="1">
      <c r="I278" s="7"/>
    </row>
    <row r="279" ht="14.25" customHeight="1">
      <c r="I279" s="7"/>
    </row>
    <row r="280" ht="14.25" customHeight="1">
      <c r="I280" s="7"/>
    </row>
    <row r="281" ht="14.25" customHeight="1">
      <c r="I281" s="7"/>
    </row>
    <row r="282" ht="14.25" customHeight="1">
      <c r="I282" s="7"/>
    </row>
    <row r="283" ht="14.25" customHeight="1">
      <c r="I283" s="7"/>
    </row>
    <row r="284" ht="14.25" customHeight="1">
      <c r="I284" s="7"/>
    </row>
    <row r="285" ht="14.25" customHeight="1">
      <c r="I285" s="7"/>
    </row>
    <row r="286" ht="14.25" customHeight="1">
      <c r="I286" s="7"/>
    </row>
    <row r="287" ht="14.25" customHeight="1">
      <c r="I287" s="7"/>
    </row>
    <row r="288" ht="14.25" customHeight="1">
      <c r="I288" s="7"/>
    </row>
    <row r="289" ht="14.25" customHeight="1">
      <c r="I289" s="7"/>
    </row>
    <row r="290" ht="14.25" customHeight="1">
      <c r="I290" s="7"/>
    </row>
    <row r="291" ht="14.25" customHeight="1">
      <c r="I291" s="7"/>
    </row>
    <row r="292" ht="14.25" customHeight="1">
      <c r="I292" s="7"/>
    </row>
    <row r="293" ht="14.25" customHeight="1">
      <c r="I293" s="7"/>
    </row>
    <row r="294" ht="14.25" customHeight="1">
      <c r="I294" s="7"/>
    </row>
    <row r="295" ht="14.25" customHeight="1">
      <c r="I295" s="7"/>
    </row>
    <row r="296" ht="14.25" customHeight="1">
      <c r="I296" s="7"/>
    </row>
    <row r="297" ht="14.25" customHeight="1">
      <c r="I297" s="7"/>
    </row>
    <row r="298" ht="14.25" customHeight="1">
      <c r="I298" s="7"/>
    </row>
    <row r="299" ht="14.25" customHeight="1">
      <c r="I299" s="7"/>
    </row>
    <row r="300" ht="14.25" customHeight="1">
      <c r="I300" s="7"/>
    </row>
    <row r="301" ht="14.25" customHeight="1">
      <c r="I301" s="7"/>
    </row>
    <row r="302" ht="14.25" customHeight="1">
      <c r="I302" s="7"/>
    </row>
    <row r="303" ht="14.25" customHeight="1">
      <c r="I303" s="7"/>
    </row>
    <row r="304" ht="14.25" customHeight="1">
      <c r="I304" s="7"/>
    </row>
    <row r="305" ht="14.25" customHeight="1">
      <c r="I305" s="7"/>
    </row>
    <row r="306" ht="14.25" customHeight="1">
      <c r="I306" s="7"/>
    </row>
    <row r="307" ht="14.25" customHeight="1">
      <c r="I307" s="7"/>
    </row>
    <row r="308" ht="14.25" customHeight="1">
      <c r="I308" s="7"/>
    </row>
    <row r="309" ht="14.25" customHeight="1">
      <c r="I309" s="7"/>
    </row>
    <row r="310" ht="14.25" customHeight="1">
      <c r="I310" s="7"/>
    </row>
    <row r="311" ht="14.25" customHeight="1">
      <c r="I311" s="7"/>
    </row>
    <row r="312" ht="14.25" customHeight="1">
      <c r="I312" s="7"/>
    </row>
    <row r="313" ht="14.25" customHeight="1">
      <c r="I313" s="7"/>
    </row>
    <row r="314" ht="14.25" customHeight="1">
      <c r="I314" s="7"/>
    </row>
    <row r="315" ht="14.25" customHeight="1">
      <c r="I315" s="7"/>
    </row>
    <row r="316" ht="14.25" customHeight="1">
      <c r="I316" s="7"/>
    </row>
    <row r="317" ht="14.25" customHeight="1">
      <c r="I317" s="7"/>
    </row>
    <row r="318" ht="14.25" customHeight="1">
      <c r="I318" s="7"/>
    </row>
    <row r="319" ht="14.25" customHeight="1">
      <c r="I319" s="7"/>
    </row>
    <row r="320" ht="14.25" customHeight="1">
      <c r="I320" s="7"/>
    </row>
    <row r="321" ht="14.25" customHeight="1">
      <c r="I321" s="7"/>
    </row>
    <row r="322" ht="14.25" customHeight="1">
      <c r="I322" s="7"/>
    </row>
    <row r="323" ht="14.25" customHeight="1">
      <c r="I323" s="7"/>
    </row>
    <row r="324" ht="14.25" customHeight="1">
      <c r="I324" s="7"/>
    </row>
    <row r="325" ht="14.25" customHeight="1">
      <c r="I325" s="7"/>
    </row>
    <row r="326" ht="14.25" customHeight="1">
      <c r="I326" s="7"/>
    </row>
    <row r="327" ht="14.25" customHeight="1">
      <c r="I327" s="7"/>
    </row>
    <row r="328" ht="14.25" customHeight="1">
      <c r="I328" s="7"/>
    </row>
    <row r="329" ht="14.25" customHeight="1">
      <c r="I329" s="7"/>
    </row>
    <row r="330" ht="14.25" customHeight="1">
      <c r="I330" s="7"/>
    </row>
    <row r="331" ht="14.25" customHeight="1">
      <c r="I331" s="7"/>
    </row>
    <row r="332" ht="14.25" customHeight="1">
      <c r="I332" s="7"/>
    </row>
    <row r="333" ht="14.25" customHeight="1">
      <c r="I333" s="7"/>
    </row>
    <row r="334" ht="14.25" customHeight="1">
      <c r="I334" s="7"/>
    </row>
    <row r="335" ht="14.25" customHeight="1">
      <c r="I335" s="7"/>
    </row>
    <row r="336" ht="14.25" customHeight="1">
      <c r="I336" s="7"/>
    </row>
    <row r="337" ht="14.25" customHeight="1">
      <c r="I337" s="7"/>
    </row>
    <row r="338" ht="14.25" customHeight="1">
      <c r="I338" s="7"/>
    </row>
    <row r="339" ht="14.25" customHeight="1">
      <c r="I339" s="7"/>
    </row>
    <row r="340" ht="14.25" customHeight="1">
      <c r="I340" s="7"/>
    </row>
    <row r="341" ht="14.25" customHeight="1">
      <c r="I341" s="7"/>
    </row>
    <row r="342" ht="14.25" customHeight="1">
      <c r="I342" s="7"/>
    </row>
    <row r="343" ht="14.25" customHeight="1">
      <c r="I343" s="7"/>
    </row>
    <row r="344" ht="14.25" customHeight="1">
      <c r="I344" s="7"/>
    </row>
    <row r="345" ht="14.25" customHeight="1">
      <c r="I345" s="7"/>
    </row>
    <row r="346" ht="14.25" customHeight="1">
      <c r="I346" s="7"/>
    </row>
    <row r="347" ht="14.25" customHeight="1">
      <c r="I347" s="7"/>
    </row>
    <row r="348" ht="14.25" customHeight="1">
      <c r="I348" s="7"/>
    </row>
    <row r="349" ht="14.25" customHeight="1">
      <c r="I349" s="7"/>
    </row>
    <row r="350" ht="14.25" customHeight="1">
      <c r="I350" s="7"/>
    </row>
    <row r="351" ht="14.25" customHeight="1">
      <c r="I351" s="7"/>
    </row>
    <row r="352" ht="14.25" customHeight="1">
      <c r="I352" s="7"/>
    </row>
    <row r="353" ht="14.25" customHeight="1">
      <c r="I353" s="7"/>
    </row>
    <row r="354" ht="14.25" customHeight="1">
      <c r="I354" s="7"/>
    </row>
    <row r="355" ht="14.25" customHeight="1">
      <c r="I355" s="7"/>
    </row>
    <row r="356" ht="14.25" customHeight="1">
      <c r="I356" s="7"/>
    </row>
    <row r="357" ht="14.25" customHeight="1">
      <c r="I357" s="7"/>
    </row>
    <row r="358" ht="14.25" customHeight="1">
      <c r="I358" s="7"/>
    </row>
    <row r="359" ht="14.25" customHeight="1">
      <c r="I359" s="7"/>
    </row>
    <row r="360" ht="14.25" customHeight="1">
      <c r="I360" s="7"/>
    </row>
    <row r="361" ht="14.25" customHeight="1">
      <c r="I361" s="7"/>
    </row>
    <row r="362" ht="14.25" customHeight="1">
      <c r="I362" s="7"/>
    </row>
    <row r="363" ht="14.25" customHeight="1">
      <c r="I363" s="7"/>
    </row>
    <row r="364" ht="14.25" customHeight="1">
      <c r="I364" s="7"/>
    </row>
    <row r="365" ht="14.25" customHeight="1">
      <c r="I365" s="7"/>
    </row>
    <row r="366" ht="14.25" customHeight="1">
      <c r="I366" s="7"/>
    </row>
    <row r="367" ht="14.25" customHeight="1">
      <c r="I367" s="7"/>
    </row>
    <row r="368" ht="14.25" customHeight="1">
      <c r="I368" s="7"/>
    </row>
    <row r="369" ht="14.25" customHeight="1">
      <c r="I369" s="7"/>
    </row>
    <row r="370" ht="14.25" customHeight="1">
      <c r="I370" s="7"/>
    </row>
    <row r="371" ht="14.25" customHeight="1">
      <c r="I371" s="7"/>
    </row>
    <row r="372" ht="14.25" customHeight="1">
      <c r="I372" s="7"/>
    </row>
    <row r="373" ht="14.25" customHeight="1">
      <c r="I373" s="7"/>
    </row>
    <row r="374" ht="14.25" customHeight="1">
      <c r="I374" s="7"/>
    </row>
    <row r="375" ht="14.25" customHeight="1">
      <c r="I375" s="7"/>
    </row>
    <row r="376" ht="14.25" customHeight="1">
      <c r="I376" s="7"/>
    </row>
    <row r="377" ht="14.25" customHeight="1">
      <c r="I377" s="7"/>
    </row>
    <row r="378" ht="14.25" customHeight="1">
      <c r="I378" s="7"/>
    </row>
    <row r="379" ht="14.25" customHeight="1">
      <c r="I379" s="7"/>
    </row>
    <row r="380" ht="14.25" customHeight="1">
      <c r="I380" s="7"/>
    </row>
    <row r="381" ht="14.25" customHeight="1">
      <c r="I381" s="7"/>
    </row>
    <row r="382" ht="14.25" customHeight="1">
      <c r="I382" s="7"/>
    </row>
    <row r="383" ht="14.25" customHeight="1">
      <c r="I383" s="7"/>
    </row>
    <row r="384" ht="14.25" customHeight="1">
      <c r="I384" s="7"/>
    </row>
    <row r="385" ht="14.25" customHeight="1">
      <c r="I385" s="7"/>
    </row>
    <row r="386" ht="14.25" customHeight="1">
      <c r="I386" s="7"/>
    </row>
    <row r="387" ht="14.25" customHeight="1">
      <c r="I387" s="7"/>
    </row>
    <row r="388" ht="14.25" customHeight="1">
      <c r="I388" s="7"/>
    </row>
    <row r="389" ht="14.25" customHeight="1">
      <c r="I389" s="7"/>
    </row>
    <row r="390" ht="14.25" customHeight="1">
      <c r="I390" s="7"/>
    </row>
    <row r="391" ht="14.25" customHeight="1">
      <c r="I391" s="7"/>
    </row>
    <row r="392" ht="14.25" customHeight="1">
      <c r="I392" s="7"/>
    </row>
    <row r="393" ht="14.25" customHeight="1">
      <c r="I393" s="7"/>
    </row>
    <row r="394" ht="14.25" customHeight="1">
      <c r="I394" s="7"/>
    </row>
    <row r="395" ht="14.25" customHeight="1">
      <c r="I395" s="7"/>
    </row>
    <row r="396" ht="14.25" customHeight="1">
      <c r="I396" s="7"/>
    </row>
    <row r="397" ht="14.25" customHeight="1">
      <c r="I397" s="7"/>
    </row>
    <row r="398" ht="14.25" customHeight="1">
      <c r="I398" s="7"/>
    </row>
    <row r="399" ht="14.25" customHeight="1">
      <c r="I399" s="7"/>
    </row>
    <row r="400" ht="14.25" customHeight="1">
      <c r="I400" s="7"/>
    </row>
    <row r="401" ht="14.25" customHeight="1">
      <c r="I401" s="7"/>
    </row>
    <row r="402" ht="14.25" customHeight="1">
      <c r="I402" s="7"/>
    </row>
    <row r="403" ht="14.25" customHeight="1">
      <c r="I403" s="7"/>
    </row>
    <row r="404" ht="14.25" customHeight="1">
      <c r="I404" s="7"/>
    </row>
    <row r="405" ht="14.25" customHeight="1">
      <c r="I405" s="7"/>
    </row>
    <row r="406" ht="14.25" customHeight="1">
      <c r="I406" s="7"/>
    </row>
    <row r="407" ht="14.25" customHeight="1">
      <c r="I407" s="7"/>
    </row>
    <row r="408" ht="14.25" customHeight="1">
      <c r="I408" s="7"/>
    </row>
    <row r="409" ht="14.25" customHeight="1">
      <c r="I409" s="7"/>
    </row>
    <row r="410" ht="14.25" customHeight="1">
      <c r="I410" s="7"/>
    </row>
    <row r="411" ht="14.25" customHeight="1">
      <c r="I411" s="7"/>
    </row>
    <row r="412" ht="14.25" customHeight="1">
      <c r="I412" s="7"/>
    </row>
    <row r="413" ht="14.25" customHeight="1">
      <c r="I413" s="7"/>
    </row>
    <row r="414" ht="14.25" customHeight="1">
      <c r="I414" s="7"/>
    </row>
    <row r="415" ht="14.25" customHeight="1">
      <c r="I415" s="7"/>
    </row>
    <row r="416" ht="14.25" customHeight="1">
      <c r="I416" s="7"/>
    </row>
    <row r="417" ht="14.25" customHeight="1">
      <c r="I417" s="7"/>
    </row>
    <row r="418" ht="14.25" customHeight="1">
      <c r="I418" s="7"/>
    </row>
    <row r="419" ht="14.25" customHeight="1">
      <c r="I419" s="7"/>
    </row>
    <row r="420" ht="14.25" customHeight="1">
      <c r="I420" s="7"/>
    </row>
    <row r="421" ht="14.25" customHeight="1">
      <c r="I421" s="7"/>
    </row>
    <row r="422" ht="14.25" customHeight="1">
      <c r="I422" s="7"/>
    </row>
    <row r="423" ht="14.25" customHeight="1">
      <c r="I423" s="7"/>
    </row>
    <row r="424" ht="14.25" customHeight="1">
      <c r="I424" s="7"/>
    </row>
    <row r="425" ht="14.25" customHeight="1">
      <c r="I425" s="7"/>
    </row>
    <row r="426" ht="14.25" customHeight="1">
      <c r="I426" s="7"/>
    </row>
    <row r="427" ht="14.25" customHeight="1">
      <c r="I427" s="7"/>
    </row>
    <row r="428" ht="14.25" customHeight="1">
      <c r="I428" s="7"/>
    </row>
    <row r="429" ht="14.25" customHeight="1">
      <c r="I429" s="7"/>
    </row>
    <row r="430" ht="14.25" customHeight="1">
      <c r="I430" s="7"/>
    </row>
    <row r="431" ht="14.25" customHeight="1">
      <c r="I431" s="7"/>
    </row>
    <row r="432" ht="14.25" customHeight="1">
      <c r="I432" s="7"/>
    </row>
    <row r="433" ht="14.25" customHeight="1">
      <c r="I433" s="7"/>
    </row>
    <row r="434" ht="14.25" customHeight="1">
      <c r="I434" s="7"/>
    </row>
    <row r="435" ht="14.25" customHeight="1">
      <c r="I435" s="7"/>
    </row>
    <row r="436" ht="14.25" customHeight="1">
      <c r="I436" s="7"/>
    </row>
    <row r="437" ht="14.25" customHeight="1">
      <c r="I437" s="7"/>
    </row>
    <row r="438" ht="14.25" customHeight="1">
      <c r="I438" s="7"/>
    </row>
    <row r="439" ht="14.25" customHeight="1">
      <c r="I439" s="7"/>
    </row>
    <row r="440" ht="14.25" customHeight="1">
      <c r="I440" s="7"/>
    </row>
    <row r="441" ht="14.25" customHeight="1">
      <c r="I441" s="7"/>
    </row>
    <row r="442" ht="14.25" customHeight="1">
      <c r="I442" s="7"/>
    </row>
    <row r="443" ht="14.25" customHeight="1">
      <c r="I443" s="7"/>
    </row>
    <row r="444" ht="14.25" customHeight="1">
      <c r="I444" s="7"/>
    </row>
    <row r="445" ht="14.25" customHeight="1">
      <c r="I445" s="7"/>
    </row>
    <row r="446" ht="14.25" customHeight="1">
      <c r="I446" s="7"/>
    </row>
    <row r="447" ht="14.25" customHeight="1">
      <c r="I447" s="7"/>
    </row>
    <row r="448" ht="14.25" customHeight="1">
      <c r="I448" s="7"/>
    </row>
    <row r="449" ht="14.25" customHeight="1">
      <c r="I449" s="7"/>
    </row>
    <row r="450" ht="14.25" customHeight="1">
      <c r="I450" s="7"/>
    </row>
    <row r="451" ht="14.25" customHeight="1">
      <c r="I451" s="7"/>
    </row>
    <row r="452" ht="14.25" customHeight="1">
      <c r="I452" s="7"/>
    </row>
    <row r="453" ht="14.25" customHeight="1">
      <c r="I453" s="7"/>
    </row>
    <row r="454" ht="14.25" customHeight="1">
      <c r="I454" s="7"/>
    </row>
    <row r="455" ht="14.25" customHeight="1">
      <c r="I455" s="7"/>
    </row>
    <row r="456" ht="14.25" customHeight="1">
      <c r="I456" s="7"/>
    </row>
    <row r="457" ht="14.25" customHeight="1">
      <c r="I457" s="7"/>
    </row>
    <row r="458" ht="14.25" customHeight="1">
      <c r="I458" s="7"/>
    </row>
    <row r="459" ht="14.25" customHeight="1">
      <c r="I459" s="7"/>
    </row>
    <row r="460" ht="14.25" customHeight="1">
      <c r="I460" s="7"/>
    </row>
    <row r="461" ht="14.25" customHeight="1">
      <c r="I461" s="7"/>
    </row>
    <row r="462" ht="14.25" customHeight="1">
      <c r="I462" s="7"/>
    </row>
    <row r="463" ht="14.25" customHeight="1">
      <c r="I463" s="7"/>
    </row>
    <row r="464" ht="14.25" customHeight="1">
      <c r="I464" s="7"/>
    </row>
    <row r="465" ht="14.25" customHeight="1">
      <c r="I465" s="7"/>
    </row>
    <row r="466" ht="14.25" customHeight="1">
      <c r="I466" s="7"/>
    </row>
    <row r="467" ht="14.25" customHeight="1">
      <c r="I467" s="7"/>
    </row>
    <row r="468" ht="14.25" customHeight="1">
      <c r="I468" s="7"/>
    </row>
    <row r="469" ht="14.25" customHeight="1">
      <c r="I469" s="7"/>
    </row>
    <row r="470" ht="14.25" customHeight="1">
      <c r="I470" s="7"/>
    </row>
    <row r="471" ht="14.25" customHeight="1">
      <c r="I471" s="7"/>
    </row>
    <row r="472" ht="14.25" customHeight="1">
      <c r="I472" s="7"/>
    </row>
    <row r="473" ht="14.25" customHeight="1">
      <c r="I473" s="7"/>
    </row>
    <row r="474" ht="14.25" customHeight="1">
      <c r="I474" s="7"/>
    </row>
    <row r="475" ht="14.25" customHeight="1">
      <c r="I475" s="7"/>
    </row>
    <row r="476" ht="14.25" customHeight="1">
      <c r="I476" s="7"/>
    </row>
    <row r="477" ht="14.25" customHeight="1">
      <c r="I477" s="7"/>
    </row>
    <row r="478" ht="14.25" customHeight="1">
      <c r="I478" s="7"/>
    </row>
    <row r="479" ht="14.25" customHeight="1">
      <c r="I479" s="7"/>
    </row>
    <row r="480" ht="14.25" customHeight="1">
      <c r="I480" s="7"/>
    </row>
    <row r="481" ht="14.25" customHeight="1">
      <c r="I481" s="7"/>
    </row>
    <row r="482" ht="14.25" customHeight="1">
      <c r="I482" s="7"/>
    </row>
    <row r="483" ht="14.25" customHeight="1">
      <c r="I483" s="7"/>
    </row>
    <row r="484" ht="14.25" customHeight="1">
      <c r="I484" s="7"/>
    </row>
    <row r="485" ht="14.25" customHeight="1">
      <c r="I485" s="7"/>
    </row>
    <row r="486" ht="14.25" customHeight="1">
      <c r="I486" s="7"/>
    </row>
    <row r="487" ht="14.25" customHeight="1">
      <c r="I487" s="7"/>
    </row>
    <row r="488" ht="14.25" customHeight="1">
      <c r="I488" s="7"/>
    </row>
    <row r="489" ht="14.25" customHeight="1">
      <c r="I489" s="7"/>
    </row>
    <row r="490" ht="14.25" customHeight="1">
      <c r="I490" s="7"/>
    </row>
    <row r="491" ht="14.25" customHeight="1">
      <c r="I491" s="7"/>
    </row>
    <row r="492" ht="14.25" customHeight="1">
      <c r="I492" s="7"/>
    </row>
    <row r="493" ht="14.25" customHeight="1">
      <c r="I493" s="7"/>
    </row>
    <row r="494" ht="14.25" customHeight="1">
      <c r="I494" s="7"/>
    </row>
    <row r="495" ht="14.25" customHeight="1">
      <c r="I495" s="7"/>
    </row>
    <row r="496" ht="14.25" customHeight="1">
      <c r="I496" s="7"/>
    </row>
    <row r="497" ht="14.25" customHeight="1">
      <c r="I497" s="7"/>
    </row>
    <row r="498" ht="14.25" customHeight="1">
      <c r="I498" s="7"/>
    </row>
    <row r="499" ht="14.25" customHeight="1">
      <c r="I499" s="7"/>
    </row>
    <row r="500" ht="14.25" customHeight="1">
      <c r="I500" s="7"/>
    </row>
    <row r="501" ht="14.25" customHeight="1">
      <c r="I501" s="7"/>
    </row>
    <row r="502" ht="14.25" customHeight="1">
      <c r="I502" s="7"/>
    </row>
    <row r="503" ht="14.25" customHeight="1">
      <c r="I503" s="7"/>
    </row>
    <row r="504" ht="14.25" customHeight="1">
      <c r="I504" s="7"/>
    </row>
    <row r="505" ht="14.25" customHeight="1">
      <c r="I505" s="7"/>
    </row>
    <row r="506" ht="14.25" customHeight="1">
      <c r="I506" s="7"/>
    </row>
    <row r="507" ht="14.25" customHeight="1">
      <c r="I507" s="7"/>
    </row>
    <row r="508" ht="14.25" customHeight="1">
      <c r="I508" s="7"/>
    </row>
    <row r="509" ht="14.25" customHeight="1">
      <c r="I509" s="7"/>
    </row>
    <row r="510" ht="14.25" customHeight="1">
      <c r="I510" s="7"/>
    </row>
    <row r="511" ht="14.25" customHeight="1">
      <c r="I511" s="7"/>
    </row>
    <row r="512" ht="14.25" customHeight="1">
      <c r="I512" s="7"/>
    </row>
    <row r="513" ht="14.25" customHeight="1">
      <c r="I513" s="7"/>
    </row>
    <row r="514" ht="14.25" customHeight="1">
      <c r="I514" s="7"/>
    </row>
    <row r="515" ht="14.25" customHeight="1">
      <c r="I515" s="7"/>
    </row>
    <row r="516" ht="14.25" customHeight="1">
      <c r="I516" s="7"/>
    </row>
    <row r="517" ht="14.25" customHeight="1">
      <c r="I517" s="7"/>
    </row>
    <row r="518" ht="14.25" customHeight="1">
      <c r="I518" s="7"/>
    </row>
    <row r="519" ht="14.25" customHeight="1">
      <c r="I519" s="7"/>
    </row>
    <row r="520" ht="14.25" customHeight="1">
      <c r="I520" s="7"/>
    </row>
    <row r="521" ht="14.25" customHeight="1">
      <c r="I521" s="7"/>
    </row>
    <row r="522" ht="14.25" customHeight="1">
      <c r="I522" s="7"/>
    </row>
    <row r="523" ht="14.25" customHeight="1">
      <c r="I523" s="7"/>
    </row>
    <row r="524" ht="14.25" customHeight="1">
      <c r="I524" s="7"/>
    </row>
    <row r="525" ht="14.25" customHeight="1">
      <c r="I525" s="7"/>
    </row>
    <row r="526" ht="14.25" customHeight="1">
      <c r="I526" s="7"/>
    </row>
    <row r="527" ht="14.25" customHeight="1">
      <c r="I527" s="7"/>
    </row>
    <row r="528" ht="14.25" customHeight="1">
      <c r="I528" s="7"/>
    </row>
    <row r="529" ht="14.25" customHeight="1">
      <c r="I529" s="7"/>
    </row>
    <row r="530" ht="14.25" customHeight="1">
      <c r="I530" s="7"/>
    </row>
    <row r="531" ht="14.25" customHeight="1">
      <c r="I531" s="7"/>
    </row>
    <row r="532" ht="14.25" customHeight="1">
      <c r="I532" s="7"/>
    </row>
    <row r="533" ht="14.25" customHeight="1">
      <c r="I533" s="7"/>
    </row>
    <row r="534" ht="14.25" customHeight="1">
      <c r="I534" s="7"/>
    </row>
    <row r="535" ht="14.25" customHeight="1">
      <c r="I535" s="7"/>
    </row>
    <row r="536" ht="14.25" customHeight="1">
      <c r="I536" s="7"/>
    </row>
    <row r="537" ht="14.25" customHeight="1">
      <c r="I537" s="7"/>
    </row>
    <row r="538" ht="14.25" customHeight="1">
      <c r="I538" s="7"/>
    </row>
    <row r="539" ht="14.25" customHeight="1">
      <c r="I539" s="7"/>
    </row>
    <row r="540" ht="14.25" customHeight="1">
      <c r="I540" s="7"/>
    </row>
    <row r="541" ht="14.25" customHeight="1">
      <c r="I541" s="7"/>
    </row>
    <row r="542" ht="14.25" customHeight="1">
      <c r="I542" s="7"/>
    </row>
    <row r="543" ht="14.25" customHeight="1">
      <c r="I543" s="7"/>
    </row>
    <row r="544" ht="14.25" customHeight="1">
      <c r="I544" s="7"/>
    </row>
    <row r="545" ht="14.25" customHeight="1">
      <c r="I545" s="7"/>
    </row>
    <row r="546" ht="14.25" customHeight="1">
      <c r="I546" s="7"/>
    </row>
    <row r="547" ht="14.25" customHeight="1">
      <c r="I547" s="7"/>
    </row>
    <row r="548" ht="14.25" customHeight="1">
      <c r="I548" s="7"/>
    </row>
    <row r="549" ht="14.25" customHeight="1">
      <c r="I549" s="7"/>
    </row>
    <row r="550" ht="14.25" customHeight="1">
      <c r="I550" s="7"/>
    </row>
    <row r="551" ht="14.25" customHeight="1">
      <c r="I551" s="7"/>
    </row>
    <row r="552" ht="14.25" customHeight="1">
      <c r="I552" s="7"/>
    </row>
    <row r="553" ht="14.25" customHeight="1">
      <c r="I553" s="7"/>
    </row>
    <row r="554" ht="14.25" customHeight="1">
      <c r="I554" s="7"/>
    </row>
    <row r="555" ht="14.25" customHeight="1">
      <c r="I555" s="7"/>
    </row>
    <row r="556" ht="14.25" customHeight="1">
      <c r="I556" s="7"/>
    </row>
    <row r="557" ht="14.25" customHeight="1">
      <c r="I557" s="7"/>
    </row>
    <row r="558" ht="14.25" customHeight="1">
      <c r="I558" s="7"/>
    </row>
    <row r="559" ht="14.25" customHeight="1">
      <c r="I559" s="7"/>
    </row>
    <row r="560" ht="14.25" customHeight="1">
      <c r="I560" s="7"/>
    </row>
    <row r="561" ht="14.25" customHeight="1">
      <c r="I561" s="7"/>
    </row>
    <row r="562" ht="14.25" customHeight="1">
      <c r="I562" s="7"/>
    </row>
    <row r="563" ht="14.25" customHeight="1">
      <c r="I563" s="7"/>
    </row>
    <row r="564" ht="14.25" customHeight="1">
      <c r="I564" s="7"/>
    </row>
    <row r="565" ht="14.25" customHeight="1">
      <c r="I565" s="7"/>
    </row>
    <row r="566" ht="14.25" customHeight="1">
      <c r="I566" s="7"/>
    </row>
    <row r="567" ht="14.25" customHeight="1">
      <c r="I567" s="7"/>
    </row>
    <row r="568" ht="14.25" customHeight="1">
      <c r="I568" s="7"/>
    </row>
    <row r="569" ht="14.25" customHeight="1">
      <c r="I569" s="7"/>
    </row>
    <row r="570" ht="14.25" customHeight="1">
      <c r="I570" s="7"/>
    </row>
    <row r="571" ht="14.25" customHeight="1">
      <c r="I571" s="7"/>
    </row>
    <row r="572" ht="14.25" customHeight="1">
      <c r="I572" s="7"/>
    </row>
    <row r="573" ht="14.25" customHeight="1">
      <c r="I573" s="7"/>
    </row>
    <row r="574" ht="14.25" customHeight="1">
      <c r="I574" s="7"/>
    </row>
    <row r="575" ht="14.25" customHeight="1">
      <c r="I575" s="7"/>
    </row>
    <row r="576" ht="14.25" customHeight="1">
      <c r="I576" s="7"/>
    </row>
    <row r="577" ht="14.25" customHeight="1">
      <c r="I577" s="7"/>
    </row>
    <row r="578" ht="14.25" customHeight="1">
      <c r="I578" s="7"/>
    </row>
    <row r="579" ht="14.25" customHeight="1">
      <c r="I579" s="7"/>
    </row>
    <row r="580" ht="14.25" customHeight="1">
      <c r="I580" s="7"/>
    </row>
    <row r="581" ht="14.25" customHeight="1">
      <c r="I581" s="7"/>
    </row>
    <row r="582" ht="14.25" customHeight="1">
      <c r="I582" s="7"/>
    </row>
    <row r="583" ht="14.25" customHeight="1">
      <c r="I583" s="7"/>
    </row>
    <row r="584" ht="14.25" customHeight="1">
      <c r="I584" s="7"/>
    </row>
    <row r="585" ht="14.25" customHeight="1">
      <c r="I585" s="7"/>
    </row>
    <row r="586" ht="14.25" customHeight="1">
      <c r="I586" s="7"/>
    </row>
    <row r="587" ht="14.25" customHeight="1">
      <c r="I587" s="7"/>
    </row>
    <row r="588" ht="14.25" customHeight="1">
      <c r="I588" s="7"/>
    </row>
    <row r="589" ht="14.25" customHeight="1">
      <c r="I589" s="7"/>
    </row>
    <row r="590" ht="14.25" customHeight="1">
      <c r="I590" s="7"/>
    </row>
    <row r="591" ht="14.25" customHeight="1">
      <c r="I591" s="7"/>
    </row>
    <row r="592" ht="14.25" customHeight="1">
      <c r="I592" s="7"/>
    </row>
    <row r="593" ht="14.25" customHeight="1">
      <c r="I593" s="7"/>
    </row>
    <row r="594" ht="14.25" customHeight="1">
      <c r="I594" s="7"/>
    </row>
    <row r="595" ht="14.25" customHeight="1">
      <c r="I595" s="7"/>
    </row>
    <row r="596" ht="14.25" customHeight="1">
      <c r="I596" s="7"/>
    </row>
    <row r="597" ht="14.25" customHeight="1">
      <c r="I597" s="7"/>
    </row>
    <row r="598" ht="14.25" customHeight="1">
      <c r="I598" s="7"/>
    </row>
    <row r="599" ht="14.25" customHeight="1">
      <c r="I599" s="7"/>
    </row>
    <row r="600" ht="14.25" customHeight="1">
      <c r="I600" s="7"/>
    </row>
    <row r="601" ht="14.25" customHeight="1">
      <c r="I601" s="7"/>
    </row>
    <row r="602" ht="14.25" customHeight="1">
      <c r="I602" s="7"/>
    </row>
    <row r="603" ht="14.25" customHeight="1">
      <c r="I603" s="7"/>
    </row>
    <row r="604" ht="14.25" customHeight="1">
      <c r="I604" s="7"/>
    </row>
    <row r="605" ht="14.25" customHeight="1">
      <c r="I605" s="7"/>
    </row>
    <row r="606" ht="14.25" customHeight="1">
      <c r="I606" s="7"/>
    </row>
    <row r="607" ht="14.25" customHeight="1">
      <c r="I607" s="7"/>
    </row>
    <row r="608" ht="14.25" customHeight="1">
      <c r="I608" s="7"/>
    </row>
    <row r="609" ht="14.25" customHeight="1">
      <c r="I609" s="7"/>
    </row>
    <row r="610" ht="14.25" customHeight="1">
      <c r="I610" s="7"/>
    </row>
    <row r="611" ht="14.25" customHeight="1">
      <c r="I611" s="7"/>
    </row>
    <row r="612" ht="14.25" customHeight="1">
      <c r="I612" s="7"/>
    </row>
    <row r="613" ht="14.25" customHeight="1">
      <c r="I613" s="7"/>
    </row>
    <row r="614" ht="14.25" customHeight="1">
      <c r="I614" s="7"/>
    </row>
    <row r="615" ht="14.25" customHeight="1">
      <c r="I615" s="7"/>
    </row>
    <row r="616" ht="14.25" customHeight="1">
      <c r="I616" s="7"/>
    </row>
    <row r="617" ht="14.25" customHeight="1">
      <c r="I617" s="7"/>
    </row>
    <row r="618" ht="14.25" customHeight="1">
      <c r="I618" s="7"/>
    </row>
    <row r="619" ht="14.25" customHeight="1">
      <c r="I619" s="7"/>
    </row>
    <row r="620" ht="14.25" customHeight="1">
      <c r="I620" s="7"/>
    </row>
    <row r="621" ht="14.25" customHeight="1">
      <c r="I621" s="7"/>
    </row>
    <row r="622" ht="14.25" customHeight="1">
      <c r="I622" s="7"/>
    </row>
    <row r="623" ht="14.25" customHeight="1">
      <c r="I623" s="7"/>
    </row>
    <row r="624" ht="14.25" customHeight="1">
      <c r="I624" s="7"/>
    </row>
    <row r="625" ht="14.25" customHeight="1">
      <c r="I625" s="7"/>
    </row>
    <row r="626" ht="14.25" customHeight="1">
      <c r="I626" s="7"/>
    </row>
    <row r="627" ht="14.25" customHeight="1">
      <c r="I627" s="7"/>
    </row>
    <row r="628" ht="14.25" customHeight="1">
      <c r="I628" s="7"/>
    </row>
    <row r="629" ht="14.25" customHeight="1">
      <c r="I629" s="7"/>
    </row>
    <row r="630" ht="14.25" customHeight="1">
      <c r="I630" s="7"/>
    </row>
    <row r="631" ht="14.25" customHeight="1">
      <c r="I631" s="7"/>
    </row>
    <row r="632" ht="14.25" customHeight="1">
      <c r="I632" s="7"/>
    </row>
    <row r="633" ht="14.25" customHeight="1">
      <c r="I633" s="7"/>
    </row>
    <row r="634" ht="14.25" customHeight="1">
      <c r="I634" s="7"/>
    </row>
    <row r="635" ht="14.25" customHeight="1">
      <c r="I635" s="7"/>
    </row>
    <row r="636" ht="14.25" customHeight="1">
      <c r="I636" s="7"/>
    </row>
    <row r="637" ht="14.25" customHeight="1">
      <c r="I637" s="7"/>
    </row>
    <row r="638" ht="14.25" customHeight="1">
      <c r="I638" s="7"/>
    </row>
    <row r="639" ht="14.25" customHeight="1">
      <c r="I639" s="7"/>
    </row>
    <row r="640" ht="14.25" customHeight="1">
      <c r="I640" s="7"/>
    </row>
    <row r="641" ht="14.25" customHeight="1">
      <c r="I641" s="7"/>
    </row>
    <row r="642" ht="14.25" customHeight="1">
      <c r="I642" s="7"/>
    </row>
    <row r="643" ht="14.25" customHeight="1">
      <c r="I643" s="7"/>
    </row>
    <row r="644" ht="14.25" customHeight="1">
      <c r="I644" s="7"/>
    </row>
    <row r="645" ht="14.25" customHeight="1">
      <c r="I645" s="7"/>
    </row>
    <row r="646" ht="14.25" customHeight="1">
      <c r="I646" s="7"/>
    </row>
    <row r="647" ht="14.25" customHeight="1">
      <c r="I647" s="7"/>
    </row>
    <row r="648" ht="14.25" customHeight="1">
      <c r="I648" s="7"/>
    </row>
    <row r="649" ht="14.25" customHeight="1">
      <c r="I649" s="7"/>
    </row>
    <row r="650" ht="14.25" customHeight="1">
      <c r="I650" s="7"/>
    </row>
    <row r="651" ht="14.25" customHeight="1">
      <c r="I651" s="7"/>
    </row>
    <row r="652" ht="14.25" customHeight="1">
      <c r="I652" s="7"/>
    </row>
    <row r="653" ht="14.25" customHeight="1">
      <c r="I653" s="7"/>
    </row>
    <row r="654" ht="14.25" customHeight="1">
      <c r="I654" s="7"/>
    </row>
    <row r="655" ht="14.25" customHeight="1">
      <c r="I655" s="7"/>
    </row>
    <row r="656" ht="14.25" customHeight="1">
      <c r="I656" s="7"/>
    </row>
    <row r="657" ht="14.25" customHeight="1">
      <c r="I657" s="7"/>
    </row>
    <row r="658" ht="14.25" customHeight="1">
      <c r="I658" s="7"/>
    </row>
    <row r="659" ht="14.25" customHeight="1">
      <c r="I659" s="7"/>
    </row>
    <row r="660" ht="14.25" customHeight="1">
      <c r="I660" s="7"/>
    </row>
    <row r="661" ht="14.25" customHeight="1">
      <c r="I661" s="7"/>
    </row>
    <row r="662" ht="14.25" customHeight="1">
      <c r="I662" s="7"/>
    </row>
    <row r="663" ht="14.25" customHeight="1">
      <c r="I663" s="7"/>
    </row>
    <row r="664" ht="14.25" customHeight="1">
      <c r="I664" s="7"/>
    </row>
    <row r="665" ht="14.25" customHeight="1">
      <c r="I665" s="7"/>
    </row>
    <row r="666" ht="14.25" customHeight="1">
      <c r="I666" s="7"/>
    </row>
    <row r="667" ht="14.25" customHeight="1">
      <c r="I667" s="7"/>
    </row>
    <row r="668" ht="14.25" customHeight="1">
      <c r="I668" s="7"/>
    </row>
    <row r="669" ht="14.25" customHeight="1">
      <c r="I669" s="7"/>
    </row>
    <row r="670" ht="14.25" customHeight="1">
      <c r="I670" s="7"/>
    </row>
    <row r="671" ht="14.25" customHeight="1">
      <c r="I671" s="7"/>
    </row>
    <row r="672" ht="14.25" customHeight="1">
      <c r="I672" s="7"/>
    </row>
    <row r="673" ht="14.25" customHeight="1">
      <c r="I673" s="7"/>
    </row>
    <row r="674" ht="14.25" customHeight="1">
      <c r="I674" s="7"/>
    </row>
    <row r="675" ht="14.25" customHeight="1">
      <c r="I675" s="7"/>
    </row>
    <row r="676" ht="14.25" customHeight="1">
      <c r="I676" s="7"/>
    </row>
    <row r="677" ht="14.25" customHeight="1">
      <c r="I677" s="7"/>
    </row>
    <row r="678" ht="14.25" customHeight="1">
      <c r="I678" s="7"/>
    </row>
    <row r="679" ht="14.25" customHeight="1">
      <c r="I679" s="7"/>
    </row>
    <row r="680" ht="14.25" customHeight="1">
      <c r="I680" s="7"/>
    </row>
    <row r="681" ht="14.25" customHeight="1">
      <c r="I681" s="7"/>
    </row>
    <row r="682" ht="14.25" customHeight="1">
      <c r="I682" s="7"/>
    </row>
    <row r="683" ht="14.25" customHeight="1">
      <c r="I683" s="7"/>
    </row>
    <row r="684" ht="14.25" customHeight="1">
      <c r="I684" s="7"/>
    </row>
    <row r="685" ht="14.25" customHeight="1">
      <c r="I685" s="7"/>
    </row>
    <row r="686" ht="14.25" customHeight="1">
      <c r="I686" s="7"/>
    </row>
    <row r="687" ht="14.25" customHeight="1">
      <c r="I687" s="7"/>
    </row>
    <row r="688" ht="14.25" customHeight="1">
      <c r="I688" s="7"/>
    </row>
    <row r="689" ht="14.25" customHeight="1">
      <c r="I689" s="7"/>
    </row>
    <row r="690" ht="14.25" customHeight="1">
      <c r="I690" s="7"/>
    </row>
    <row r="691" ht="14.25" customHeight="1">
      <c r="I691" s="7"/>
    </row>
    <row r="692" ht="14.25" customHeight="1">
      <c r="I692" s="7"/>
    </row>
    <row r="693" ht="14.25" customHeight="1">
      <c r="I693" s="7"/>
    </row>
    <row r="694" ht="14.25" customHeight="1">
      <c r="I694" s="7"/>
    </row>
    <row r="695" ht="14.25" customHeight="1">
      <c r="I695" s="7"/>
    </row>
    <row r="696" ht="14.25" customHeight="1">
      <c r="I696" s="7"/>
    </row>
    <row r="697" ht="14.25" customHeight="1">
      <c r="I697" s="7"/>
    </row>
    <row r="698" ht="14.25" customHeight="1">
      <c r="I698" s="7"/>
    </row>
    <row r="699" ht="14.25" customHeight="1">
      <c r="I699" s="7"/>
    </row>
    <row r="700" ht="14.25" customHeight="1">
      <c r="I700" s="7"/>
    </row>
    <row r="701" ht="14.25" customHeight="1">
      <c r="I701" s="7"/>
    </row>
    <row r="702" ht="14.25" customHeight="1">
      <c r="I702" s="7"/>
    </row>
    <row r="703" ht="14.25" customHeight="1">
      <c r="I703" s="7"/>
    </row>
    <row r="704" ht="14.25" customHeight="1">
      <c r="I704" s="7"/>
    </row>
    <row r="705" ht="14.25" customHeight="1">
      <c r="I705" s="7"/>
    </row>
    <row r="706" ht="14.25" customHeight="1">
      <c r="I706" s="7"/>
    </row>
    <row r="707" ht="14.25" customHeight="1">
      <c r="I707" s="7"/>
    </row>
    <row r="708" ht="14.25" customHeight="1">
      <c r="I708" s="7"/>
    </row>
    <row r="709" ht="14.25" customHeight="1">
      <c r="I709" s="7"/>
    </row>
    <row r="710" ht="14.25" customHeight="1">
      <c r="I710" s="7"/>
    </row>
    <row r="711" ht="14.25" customHeight="1">
      <c r="I711" s="7"/>
    </row>
    <row r="712" ht="14.25" customHeight="1">
      <c r="I712" s="7"/>
    </row>
    <row r="713" ht="14.25" customHeight="1">
      <c r="I713" s="7"/>
    </row>
    <row r="714" ht="14.25" customHeight="1">
      <c r="I714" s="7"/>
    </row>
    <row r="715" ht="14.25" customHeight="1">
      <c r="I715" s="7"/>
    </row>
    <row r="716" ht="14.25" customHeight="1">
      <c r="I716" s="7"/>
    </row>
    <row r="717" ht="14.25" customHeight="1">
      <c r="I717" s="7"/>
    </row>
    <row r="718" ht="14.25" customHeight="1">
      <c r="I718" s="7"/>
    </row>
    <row r="719" ht="14.25" customHeight="1">
      <c r="I719" s="7"/>
    </row>
    <row r="720" ht="14.25" customHeight="1">
      <c r="I720" s="7"/>
    </row>
    <row r="721" ht="14.25" customHeight="1">
      <c r="I721" s="7"/>
    </row>
    <row r="722" ht="14.25" customHeight="1">
      <c r="I722" s="7"/>
    </row>
    <row r="723" ht="14.25" customHeight="1">
      <c r="I723" s="7"/>
    </row>
    <row r="724" ht="14.25" customHeight="1">
      <c r="I724" s="7"/>
    </row>
    <row r="725" ht="14.25" customHeight="1">
      <c r="I725" s="7"/>
    </row>
    <row r="726" ht="14.25" customHeight="1">
      <c r="I726" s="7"/>
    </row>
    <row r="727" ht="14.25" customHeight="1">
      <c r="I727" s="7"/>
    </row>
    <row r="728" ht="14.25" customHeight="1">
      <c r="I728" s="7"/>
    </row>
    <row r="729" ht="14.25" customHeight="1">
      <c r="I729" s="7"/>
    </row>
    <row r="730" ht="14.25" customHeight="1">
      <c r="I730" s="7"/>
    </row>
    <row r="731" ht="14.25" customHeight="1">
      <c r="I731" s="7"/>
    </row>
    <row r="732" ht="14.25" customHeight="1">
      <c r="I732" s="7"/>
    </row>
    <row r="733" ht="14.25" customHeight="1">
      <c r="I733" s="7"/>
    </row>
    <row r="734" ht="14.25" customHeight="1">
      <c r="I734" s="7"/>
    </row>
    <row r="735" ht="14.25" customHeight="1">
      <c r="I735" s="7"/>
    </row>
    <row r="736" ht="14.25" customHeight="1">
      <c r="I736" s="7"/>
    </row>
    <row r="737" ht="14.25" customHeight="1">
      <c r="I737" s="7"/>
    </row>
    <row r="738" ht="14.25" customHeight="1">
      <c r="I738" s="7"/>
    </row>
    <row r="739" ht="14.25" customHeight="1">
      <c r="I739" s="7"/>
    </row>
    <row r="740" ht="14.25" customHeight="1">
      <c r="I740" s="7"/>
    </row>
    <row r="741" ht="14.25" customHeight="1">
      <c r="I741" s="7"/>
    </row>
    <row r="742" ht="14.25" customHeight="1">
      <c r="I742" s="7"/>
    </row>
    <row r="743" ht="14.25" customHeight="1">
      <c r="I743" s="7"/>
    </row>
    <row r="744" ht="14.25" customHeight="1">
      <c r="I744" s="7"/>
    </row>
    <row r="745" ht="14.25" customHeight="1">
      <c r="I745" s="7"/>
    </row>
    <row r="746" ht="14.25" customHeight="1">
      <c r="I746" s="7"/>
    </row>
    <row r="747" ht="14.25" customHeight="1">
      <c r="I747" s="7"/>
    </row>
    <row r="748" ht="14.25" customHeight="1">
      <c r="I748" s="7"/>
    </row>
    <row r="749" ht="14.25" customHeight="1">
      <c r="I749" s="7"/>
    </row>
    <row r="750" ht="14.25" customHeight="1">
      <c r="I750" s="7"/>
    </row>
    <row r="751" ht="14.25" customHeight="1">
      <c r="I751" s="7"/>
    </row>
    <row r="752" ht="14.25" customHeight="1">
      <c r="I752" s="7"/>
    </row>
    <row r="753" ht="14.25" customHeight="1">
      <c r="I753" s="7"/>
    </row>
    <row r="754" ht="14.25" customHeight="1">
      <c r="I754" s="7"/>
    </row>
    <row r="755" ht="14.25" customHeight="1">
      <c r="I755" s="7"/>
    </row>
    <row r="756" ht="14.25" customHeight="1">
      <c r="I756" s="7"/>
    </row>
    <row r="757" ht="14.25" customHeight="1">
      <c r="I757" s="7"/>
    </row>
    <row r="758" ht="14.25" customHeight="1">
      <c r="I758" s="7"/>
    </row>
    <row r="759" ht="14.25" customHeight="1">
      <c r="I759" s="7"/>
    </row>
    <row r="760" ht="14.25" customHeight="1">
      <c r="I760" s="7"/>
    </row>
    <row r="761" ht="14.25" customHeight="1">
      <c r="I761" s="7"/>
    </row>
    <row r="762" ht="14.25" customHeight="1">
      <c r="I762" s="7"/>
    </row>
    <row r="763" ht="14.25" customHeight="1">
      <c r="I763" s="7"/>
    </row>
    <row r="764" ht="14.25" customHeight="1">
      <c r="I764" s="7"/>
    </row>
    <row r="765" ht="14.25" customHeight="1">
      <c r="I765" s="7"/>
    </row>
    <row r="766" ht="14.25" customHeight="1">
      <c r="I766" s="7"/>
    </row>
    <row r="767" ht="14.25" customHeight="1">
      <c r="I767" s="7"/>
    </row>
    <row r="768" ht="14.25" customHeight="1">
      <c r="I768" s="7"/>
    </row>
    <row r="769" ht="14.25" customHeight="1">
      <c r="I769" s="7"/>
    </row>
    <row r="770" ht="14.25" customHeight="1">
      <c r="I770" s="7"/>
    </row>
    <row r="771" ht="14.25" customHeight="1">
      <c r="I771" s="7"/>
    </row>
    <row r="772" ht="14.25" customHeight="1">
      <c r="I772" s="7"/>
    </row>
    <row r="773" ht="14.25" customHeight="1">
      <c r="I773" s="7"/>
    </row>
    <row r="774" ht="14.25" customHeight="1">
      <c r="I774" s="7"/>
    </row>
    <row r="775" ht="14.25" customHeight="1">
      <c r="I775" s="7"/>
    </row>
    <row r="776" ht="14.25" customHeight="1">
      <c r="I776" s="7"/>
    </row>
    <row r="777" ht="14.25" customHeight="1">
      <c r="I777" s="7"/>
    </row>
    <row r="778" ht="14.25" customHeight="1">
      <c r="I778" s="7"/>
    </row>
    <row r="779" ht="14.25" customHeight="1">
      <c r="I779" s="7"/>
    </row>
    <row r="780" ht="14.25" customHeight="1">
      <c r="I780" s="7"/>
    </row>
    <row r="781" ht="14.25" customHeight="1">
      <c r="I781" s="7"/>
    </row>
    <row r="782" ht="14.25" customHeight="1">
      <c r="I782" s="7"/>
    </row>
    <row r="783" ht="14.25" customHeight="1">
      <c r="I783" s="7"/>
    </row>
    <row r="784" ht="14.25" customHeight="1">
      <c r="I784" s="7"/>
    </row>
    <row r="785" ht="14.25" customHeight="1">
      <c r="I785" s="7"/>
    </row>
    <row r="786" ht="14.25" customHeight="1">
      <c r="I786" s="7"/>
    </row>
    <row r="787" ht="14.25" customHeight="1">
      <c r="I787" s="7"/>
    </row>
    <row r="788" ht="14.25" customHeight="1">
      <c r="I788" s="7"/>
    </row>
    <row r="789" ht="14.25" customHeight="1">
      <c r="I789" s="7"/>
    </row>
    <row r="790" ht="14.25" customHeight="1">
      <c r="I790" s="7"/>
    </row>
    <row r="791" ht="14.25" customHeight="1">
      <c r="I791" s="7"/>
    </row>
    <row r="792" ht="14.25" customHeight="1">
      <c r="I792" s="7"/>
    </row>
    <row r="793" ht="14.25" customHeight="1">
      <c r="I793" s="7"/>
    </row>
    <row r="794" ht="14.25" customHeight="1">
      <c r="I794" s="7"/>
    </row>
    <row r="795" ht="14.25" customHeight="1">
      <c r="I795" s="7"/>
    </row>
    <row r="796" ht="14.25" customHeight="1">
      <c r="I796" s="7"/>
    </row>
    <row r="797" ht="14.25" customHeight="1">
      <c r="I797" s="7"/>
    </row>
    <row r="798" ht="14.25" customHeight="1">
      <c r="I798" s="7"/>
    </row>
    <row r="799" ht="14.25" customHeight="1">
      <c r="I799" s="7"/>
    </row>
    <row r="800" ht="14.25" customHeight="1">
      <c r="I800" s="7"/>
    </row>
    <row r="801" ht="14.25" customHeight="1">
      <c r="I801" s="7"/>
    </row>
    <row r="802" ht="14.25" customHeight="1">
      <c r="I802" s="7"/>
    </row>
    <row r="803" ht="14.25" customHeight="1">
      <c r="I803" s="7"/>
    </row>
    <row r="804" ht="14.25" customHeight="1">
      <c r="I804" s="7"/>
    </row>
    <row r="805" ht="14.25" customHeight="1">
      <c r="I805" s="7"/>
    </row>
    <row r="806" ht="14.25" customHeight="1">
      <c r="I806" s="7"/>
    </row>
    <row r="807" ht="14.25" customHeight="1">
      <c r="I807" s="7"/>
    </row>
    <row r="808" ht="14.25" customHeight="1">
      <c r="I808" s="7"/>
    </row>
    <row r="809" ht="14.25" customHeight="1">
      <c r="I809" s="7"/>
    </row>
    <row r="810" ht="14.25" customHeight="1">
      <c r="I810" s="7"/>
    </row>
    <row r="811" ht="14.25" customHeight="1">
      <c r="I811" s="7"/>
    </row>
    <row r="812" ht="14.25" customHeight="1">
      <c r="I812" s="7"/>
    </row>
    <row r="813" ht="14.25" customHeight="1">
      <c r="I813" s="7"/>
    </row>
    <row r="814" ht="14.25" customHeight="1">
      <c r="I814" s="7"/>
    </row>
    <row r="815" ht="14.25" customHeight="1">
      <c r="I815" s="7"/>
    </row>
    <row r="816" ht="14.25" customHeight="1">
      <c r="I816" s="7"/>
    </row>
    <row r="817" ht="14.25" customHeight="1">
      <c r="I817" s="7"/>
    </row>
    <row r="818" ht="14.25" customHeight="1">
      <c r="I818" s="7"/>
    </row>
    <row r="819" ht="14.25" customHeight="1">
      <c r="I819" s="7"/>
    </row>
    <row r="820" ht="14.25" customHeight="1">
      <c r="I820" s="7"/>
    </row>
    <row r="821" ht="14.25" customHeight="1">
      <c r="I821" s="7"/>
    </row>
    <row r="822" ht="14.25" customHeight="1">
      <c r="I822" s="7"/>
    </row>
    <row r="823" ht="14.25" customHeight="1">
      <c r="I823" s="7"/>
    </row>
    <row r="824" ht="14.25" customHeight="1">
      <c r="I824" s="7"/>
    </row>
    <row r="825" ht="14.25" customHeight="1">
      <c r="I825" s="7"/>
    </row>
    <row r="826" ht="14.25" customHeight="1">
      <c r="I826" s="7"/>
    </row>
    <row r="827" ht="14.25" customHeight="1">
      <c r="I827" s="7"/>
    </row>
    <row r="828" ht="14.25" customHeight="1">
      <c r="I828" s="7"/>
    </row>
    <row r="829" ht="14.25" customHeight="1">
      <c r="I829" s="7"/>
    </row>
    <row r="830" ht="14.25" customHeight="1">
      <c r="I830" s="7"/>
    </row>
    <row r="831" ht="14.25" customHeight="1">
      <c r="I831" s="7"/>
    </row>
    <row r="832" ht="14.25" customHeight="1">
      <c r="I832" s="7"/>
    </row>
    <row r="833" ht="14.25" customHeight="1">
      <c r="I833" s="7"/>
    </row>
    <row r="834" ht="14.25" customHeight="1">
      <c r="I834" s="7"/>
    </row>
    <row r="835" ht="14.25" customHeight="1">
      <c r="I835" s="7"/>
    </row>
    <row r="836" ht="14.25" customHeight="1">
      <c r="I836" s="7"/>
    </row>
    <row r="837" ht="14.25" customHeight="1">
      <c r="I837" s="7"/>
    </row>
    <row r="838" ht="14.25" customHeight="1">
      <c r="I838" s="7"/>
    </row>
    <row r="839" ht="14.25" customHeight="1">
      <c r="I839" s="7"/>
    </row>
    <row r="840" ht="14.25" customHeight="1">
      <c r="I840" s="7"/>
    </row>
    <row r="841" ht="14.25" customHeight="1">
      <c r="I841" s="7"/>
    </row>
    <row r="842" ht="14.25" customHeight="1">
      <c r="I842" s="7"/>
    </row>
    <row r="843" ht="14.25" customHeight="1">
      <c r="I843" s="7"/>
    </row>
    <row r="844" ht="14.25" customHeight="1">
      <c r="I844" s="7"/>
    </row>
    <row r="845" ht="14.25" customHeight="1">
      <c r="I845" s="7"/>
    </row>
    <row r="846" ht="14.25" customHeight="1">
      <c r="I846" s="7"/>
    </row>
    <row r="847" ht="14.25" customHeight="1">
      <c r="I847" s="7"/>
    </row>
    <row r="848" ht="14.25" customHeight="1">
      <c r="I848" s="7"/>
    </row>
    <row r="849" ht="14.25" customHeight="1">
      <c r="I849" s="7"/>
    </row>
    <row r="850" ht="14.25" customHeight="1">
      <c r="I850" s="7"/>
    </row>
    <row r="851" ht="14.25" customHeight="1">
      <c r="I851" s="7"/>
    </row>
    <row r="852" ht="14.25" customHeight="1">
      <c r="I852" s="7"/>
    </row>
    <row r="853" ht="14.25" customHeight="1">
      <c r="I853" s="7"/>
    </row>
    <row r="854" ht="14.25" customHeight="1">
      <c r="I854" s="7"/>
    </row>
    <row r="855" ht="14.25" customHeight="1">
      <c r="I855" s="7"/>
    </row>
    <row r="856" ht="14.25" customHeight="1">
      <c r="I856" s="7"/>
    </row>
    <row r="857" ht="14.25" customHeight="1">
      <c r="I857" s="7"/>
    </row>
    <row r="858" ht="14.25" customHeight="1">
      <c r="I858" s="7"/>
    </row>
    <row r="859" ht="14.25" customHeight="1">
      <c r="I859" s="7"/>
    </row>
    <row r="860" ht="14.25" customHeight="1">
      <c r="I860" s="7"/>
    </row>
    <row r="861" ht="14.25" customHeight="1">
      <c r="I861" s="7"/>
    </row>
    <row r="862" ht="14.25" customHeight="1">
      <c r="I862" s="7"/>
    </row>
    <row r="863" ht="14.25" customHeight="1">
      <c r="I863" s="7"/>
    </row>
    <row r="864" ht="14.25" customHeight="1">
      <c r="I864" s="7"/>
    </row>
    <row r="865" ht="14.25" customHeight="1">
      <c r="I865" s="7"/>
    </row>
    <row r="866" ht="14.25" customHeight="1">
      <c r="I866" s="7"/>
    </row>
    <row r="867" ht="14.25" customHeight="1">
      <c r="I867" s="7"/>
    </row>
    <row r="868" ht="14.25" customHeight="1">
      <c r="I868" s="7"/>
    </row>
    <row r="869" ht="14.25" customHeight="1">
      <c r="I869" s="7"/>
    </row>
    <row r="870" ht="14.25" customHeight="1">
      <c r="I870" s="7"/>
    </row>
    <row r="871" ht="14.25" customHeight="1">
      <c r="I871" s="7"/>
    </row>
    <row r="872" ht="14.25" customHeight="1">
      <c r="I872" s="7"/>
    </row>
    <row r="873" ht="14.25" customHeight="1">
      <c r="I873" s="7"/>
    </row>
    <row r="874" ht="14.25" customHeight="1">
      <c r="I874" s="7"/>
    </row>
    <row r="875" ht="14.25" customHeight="1">
      <c r="I875" s="7"/>
    </row>
    <row r="876" ht="14.25" customHeight="1">
      <c r="I876" s="7"/>
    </row>
    <row r="877" ht="14.25" customHeight="1">
      <c r="I877" s="7"/>
    </row>
    <row r="878" ht="14.25" customHeight="1">
      <c r="I878" s="7"/>
    </row>
    <row r="879" ht="14.25" customHeight="1">
      <c r="I879" s="7"/>
    </row>
    <row r="880" ht="14.25" customHeight="1">
      <c r="I880" s="7"/>
    </row>
    <row r="881" ht="14.25" customHeight="1">
      <c r="I881" s="7"/>
    </row>
    <row r="882" ht="14.25" customHeight="1">
      <c r="I882" s="7"/>
    </row>
    <row r="883" ht="14.25" customHeight="1">
      <c r="I883" s="7"/>
    </row>
    <row r="884" ht="14.25" customHeight="1">
      <c r="I884" s="7"/>
    </row>
    <row r="885" ht="14.25" customHeight="1">
      <c r="I885" s="7"/>
    </row>
    <row r="886" ht="14.25" customHeight="1">
      <c r="I886" s="7"/>
    </row>
    <row r="887" ht="14.25" customHeight="1">
      <c r="I887" s="7"/>
    </row>
    <row r="888" ht="14.25" customHeight="1">
      <c r="I888" s="7"/>
    </row>
    <row r="889" ht="14.25" customHeight="1">
      <c r="I889" s="7"/>
    </row>
    <row r="890" ht="14.25" customHeight="1">
      <c r="I890" s="7"/>
    </row>
    <row r="891" ht="14.25" customHeight="1">
      <c r="I891" s="7"/>
    </row>
    <row r="892" ht="14.25" customHeight="1">
      <c r="I892" s="7"/>
    </row>
    <row r="893" ht="14.25" customHeight="1">
      <c r="I893" s="7"/>
    </row>
    <row r="894" ht="14.25" customHeight="1">
      <c r="I894" s="7"/>
    </row>
    <row r="895" ht="14.25" customHeight="1">
      <c r="I895" s="7"/>
    </row>
    <row r="896" ht="14.25" customHeight="1">
      <c r="I896" s="7"/>
    </row>
    <row r="897" ht="14.25" customHeight="1">
      <c r="I897" s="7"/>
    </row>
    <row r="898" ht="14.25" customHeight="1">
      <c r="I898" s="7"/>
    </row>
    <row r="899" ht="14.25" customHeight="1">
      <c r="I899" s="7"/>
    </row>
    <row r="900" ht="14.25" customHeight="1">
      <c r="I900" s="7"/>
    </row>
    <row r="901" ht="14.25" customHeight="1">
      <c r="I901" s="7"/>
    </row>
    <row r="902" ht="14.25" customHeight="1">
      <c r="I902" s="7"/>
    </row>
    <row r="903" ht="14.25" customHeight="1">
      <c r="I903" s="7"/>
    </row>
    <row r="904" ht="14.25" customHeight="1">
      <c r="I904" s="7"/>
    </row>
    <row r="905" ht="14.25" customHeight="1">
      <c r="I905" s="7"/>
    </row>
    <row r="906" ht="14.25" customHeight="1">
      <c r="I906" s="7"/>
    </row>
    <row r="907" ht="14.25" customHeight="1">
      <c r="I907" s="7"/>
    </row>
    <row r="908" ht="14.25" customHeight="1">
      <c r="I908" s="7"/>
    </row>
    <row r="909" ht="14.25" customHeight="1">
      <c r="I909" s="7"/>
    </row>
    <row r="910" ht="14.25" customHeight="1">
      <c r="I910" s="7"/>
    </row>
    <row r="911" ht="14.25" customHeight="1">
      <c r="I911" s="7"/>
    </row>
    <row r="912" ht="14.25" customHeight="1">
      <c r="I912" s="7"/>
    </row>
    <row r="913" ht="14.25" customHeight="1">
      <c r="I913" s="7"/>
    </row>
    <row r="914" ht="14.25" customHeight="1">
      <c r="I914" s="7"/>
    </row>
    <row r="915" ht="14.25" customHeight="1">
      <c r="I915" s="7"/>
    </row>
    <row r="916" ht="14.25" customHeight="1">
      <c r="I916" s="7"/>
    </row>
    <row r="917" ht="14.25" customHeight="1">
      <c r="I917" s="7"/>
    </row>
    <row r="918" ht="14.25" customHeight="1">
      <c r="I918" s="7"/>
    </row>
    <row r="919" ht="14.25" customHeight="1">
      <c r="I919" s="7"/>
    </row>
    <row r="920" ht="14.25" customHeight="1">
      <c r="I920" s="7"/>
    </row>
    <row r="921" ht="14.25" customHeight="1">
      <c r="I921" s="7"/>
    </row>
    <row r="922" ht="14.25" customHeight="1">
      <c r="I922" s="7"/>
    </row>
    <row r="923" ht="14.25" customHeight="1">
      <c r="I923" s="7"/>
    </row>
    <row r="924" ht="14.25" customHeight="1">
      <c r="I924" s="7"/>
    </row>
    <row r="925" ht="14.25" customHeight="1">
      <c r="I925" s="7"/>
    </row>
    <row r="926" ht="14.25" customHeight="1">
      <c r="I926" s="7"/>
    </row>
    <row r="927" ht="14.25" customHeight="1">
      <c r="I927" s="7"/>
    </row>
    <row r="928" ht="14.25" customHeight="1">
      <c r="I928" s="7"/>
    </row>
    <row r="929" ht="14.25" customHeight="1">
      <c r="I929" s="7"/>
    </row>
    <row r="930" ht="14.25" customHeight="1">
      <c r="I930" s="7"/>
    </row>
    <row r="931" ht="14.25" customHeight="1">
      <c r="I931" s="7"/>
    </row>
    <row r="932" ht="14.25" customHeight="1">
      <c r="I932" s="7"/>
    </row>
    <row r="933" ht="14.25" customHeight="1">
      <c r="I933" s="7"/>
    </row>
    <row r="934" ht="14.25" customHeight="1">
      <c r="I934" s="7"/>
    </row>
    <row r="935" ht="14.25" customHeight="1">
      <c r="I935" s="7"/>
    </row>
    <row r="936" ht="14.25" customHeight="1">
      <c r="I936" s="7"/>
    </row>
    <row r="937" ht="14.25" customHeight="1">
      <c r="I937" s="7"/>
    </row>
    <row r="938" ht="14.25" customHeight="1">
      <c r="I938" s="7"/>
    </row>
    <row r="939" ht="14.25" customHeight="1">
      <c r="I939" s="7"/>
    </row>
    <row r="940" ht="14.25" customHeight="1">
      <c r="I940" s="7"/>
    </row>
    <row r="941" ht="14.25" customHeight="1">
      <c r="I941" s="7"/>
    </row>
    <row r="942" ht="14.25" customHeight="1">
      <c r="I942" s="7"/>
    </row>
    <row r="943" ht="14.25" customHeight="1">
      <c r="I943" s="7"/>
    </row>
    <row r="944" ht="14.25" customHeight="1">
      <c r="I944" s="7"/>
    </row>
    <row r="945" ht="14.25" customHeight="1">
      <c r="I945" s="7"/>
    </row>
    <row r="946" ht="14.25" customHeight="1">
      <c r="I946" s="7"/>
    </row>
    <row r="947" ht="14.25" customHeight="1">
      <c r="I947" s="7"/>
    </row>
    <row r="948" ht="14.25" customHeight="1">
      <c r="I948" s="7"/>
    </row>
    <row r="949" ht="14.25" customHeight="1">
      <c r="I949" s="7"/>
    </row>
    <row r="950" ht="14.25" customHeight="1">
      <c r="I950" s="7"/>
    </row>
    <row r="951" ht="14.25" customHeight="1">
      <c r="I951" s="7"/>
    </row>
    <row r="952" ht="14.25" customHeight="1">
      <c r="I952" s="7"/>
    </row>
    <row r="953" ht="14.25" customHeight="1">
      <c r="I953" s="7"/>
    </row>
    <row r="954" ht="14.25" customHeight="1">
      <c r="I954" s="7"/>
    </row>
    <row r="955" ht="14.25" customHeight="1">
      <c r="I955" s="7"/>
    </row>
    <row r="956" ht="14.25" customHeight="1">
      <c r="I956" s="7"/>
    </row>
    <row r="957" ht="14.25" customHeight="1">
      <c r="I957" s="7"/>
    </row>
    <row r="958" ht="14.25" customHeight="1">
      <c r="I958" s="7"/>
    </row>
    <row r="959" ht="14.25" customHeight="1">
      <c r="I959" s="7"/>
    </row>
    <row r="960" ht="14.25" customHeight="1">
      <c r="I960" s="7"/>
    </row>
    <row r="961" ht="14.25" customHeight="1">
      <c r="I961" s="7"/>
    </row>
    <row r="962" ht="14.25" customHeight="1">
      <c r="I962" s="7"/>
    </row>
    <row r="963" ht="14.25" customHeight="1">
      <c r="I963" s="7"/>
    </row>
    <row r="964" ht="14.25" customHeight="1">
      <c r="I964" s="7"/>
    </row>
    <row r="965" ht="14.25" customHeight="1">
      <c r="I965" s="7"/>
    </row>
    <row r="966" ht="14.25" customHeight="1">
      <c r="I966" s="7"/>
    </row>
    <row r="967" ht="14.25" customHeight="1">
      <c r="I967" s="7"/>
    </row>
    <row r="968" ht="14.25" customHeight="1">
      <c r="I968" s="7"/>
    </row>
    <row r="969" ht="14.25" customHeight="1">
      <c r="I969" s="7"/>
    </row>
    <row r="970" ht="14.25" customHeight="1">
      <c r="I970" s="7"/>
    </row>
    <row r="971" ht="14.25" customHeight="1">
      <c r="I971" s="7"/>
    </row>
    <row r="972" ht="14.25" customHeight="1">
      <c r="I972" s="7"/>
    </row>
    <row r="973" ht="14.25" customHeight="1">
      <c r="I973" s="7"/>
    </row>
    <row r="974" ht="14.25" customHeight="1">
      <c r="I974" s="7"/>
    </row>
    <row r="975" ht="14.25" customHeight="1">
      <c r="I975" s="7"/>
    </row>
    <row r="976" ht="14.25" customHeight="1">
      <c r="I976" s="7"/>
    </row>
    <row r="977" ht="14.25" customHeight="1">
      <c r="I977" s="7"/>
    </row>
    <row r="978" ht="14.25" customHeight="1">
      <c r="I978" s="7"/>
    </row>
    <row r="979" ht="14.25" customHeight="1">
      <c r="I979" s="7"/>
    </row>
    <row r="980" ht="14.25" customHeight="1">
      <c r="I980" s="7"/>
    </row>
    <row r="981" ht="14.25" customHeight="1">
      <c r="I981" s="7"/>
    </row>
    <row r="982" ht="14.25" customHeight="1">
      <c r="I982" s="7"/>
    </row>
    <row r="983" ht="14.25" customHeight="1">
      <c r="I983" s="7"/>
    </row>
    <row r="984" ht="14.25" customHeight="1">
      <c r="I984" s="7"/>
    </row>
    <row r="985" ht="14.25" customHeight="1">
      <c r="I985" s="7"/>
    </row>
    <row r="986" ht="14.25" customHeight="1">
      <c r="I986" s="7"/>
    </row>
    <row r="987" ht="14.25" customHeight="1">
      <c r="I987" s="7"/>
    </row>
    <row r="988" ht="14.25" customHeight="1">
      <c r="I988" s="7"/>
    </row>
    <row r="989" ht="14.25" customHeight="1">
      <c r="I989" s="7"/>
    </row>
    <row r="990" ht="14.25" customHeight="1">
      <c r="I990" s="7"/>
    </row>
    <row r="991" ht="14.25" customHeight="1">
      <c r="I991" s="7"/>
    </row>
    <row r="992" ht="14.25" customHeight="1">
      <c r="I992" s="7"/>
    </row>
    <row r="993" ht="14.25" customHeight="1">
      <c r="I993" s="7"/>
    </row>
    <row r="994" ht="14.25" customHeight="1">
      <c r="I994" s="7"/>
    </row>
    <row r="995" ht="14.25" customHeight="1">
      <c r="I995" s="7"/>
    </row>
    <row r="996" ht="14.25" customHeight="1">
      <c r="I996" s="7"/>
    </row>
    <row r="997" ht="14.25" customHeight="1">
      <c r="I997" s="7"/>
    </row>
    <row r="998" ht="14.25" customHeight="1">
      <c r="I998" s="7"/>
    </row>
    <row r="999" ht="14.25" customHeight="1">
      <c r="I999" s="7"/>
    </row>
    <row r="1000" ht="14.25" customHeight="1">
      <c r="I1000" s="7"/>
    </row>
  </sheetData>
  <autoFilter ref="$A$2:$K$32"/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23.63"/>
    <col customWidth="1" min="3" max="3" width="25.5"/>
    <col customWidth="1" min="4" max="4" width="24.38"/>
    <col customWidth="1" min="5" max="5" width="22.5"/>
    <col customWidth="1" min="6" max="6" width="22.25"/>
    <col customWidth="1" min="7" max="7" width="21.5"/>
    <col customWidth="1" min="8" max="8" width="34.25"/>
    <col customWidth="1" min="9" max="9" width="22.13"/>
    <col customWidth="1" min="10" max="10" width="24.88"/>
    <col customWidth="1" min="11" max="11" width="33.13"/>
    <col customWidth="1" min="12" max="12" width="32.88"/>
    <col customWidth="1" min="13" max="24" width="9.38"/>
  </cols>
  <sheetData>
    <row r="1" ht="14.25" customHeight="1">
      <c r="A1" s="20" t="s">
        <v>27</v>
      </c>
      <c r="B1" s="21" t="s">
        <v>348</v>
      </c>
      <c r="C1" s="22" t="s">
        <v>349</v>
      </c>
      <c r="D1" s="21" t="s">
        <v>350</v>
      </c>
      <c r="E1" s="21" t="s">
        <v>351</v>
      </c>
      <c r="F1" s="23" t="s">
        <v>352</v>
      </c>
      <c r="G1" s="21" t="s">
        <v>353</v>
      </c>
      <c r="H1" s="21" t="s">
        <v>354</v>
      </c>
      <c r="I1" s="24" t="s">
        <v>355</v>
      </c>
      <c r="J1" s="21" t="s">
        <v>356</v>
      </c>
      <c r="K1" s="25" t="s">
        <v>357</v>
      </c>
      <c r="L1" s="8" t="s">
        <v>358</v>
      </c>
    </row>
    <row r="2" ht="14.25" customHeight="1">
      <c r="A2" s="26">
        <f>PID!A3</f>
        <v>70</v>
      </c>
      <c r="B2" s="27">
        <v>46124.0</v>
      </c>
      <c r="C2" s="28" t="s">
        <v>359</v>
      </c>
      <c r="D2" s="28" t="s">
        <v>32</v>
      </c>
      <c r="E2" s="28">
        <v>2.3451235E7</v>
      </c>
      <c r="F2" s="29" t="s">
        <v>360</v>
      </c>
      <c r="G2" s="29" t="s">
        <v>361</v>
      </c>
      <c r="H2" s="29" t="s">
        <v>362</v>
      </c>
      <c r="I2" s="30" t="s">
        <v>363</v>
      </c>
      <c r="J2" s="31" t="s">
        <v>364</v>
      </c>
      <c r="K2" s="28" t="s">
        <v>32</v>
      </c>
      <c r="L2" s="32" t="s">
        <v>365</v>
      </c>
    </row>
    <row r="3" ht="14.25" customHeight="1">
      <c r="A3" s="26">
        <f>PID!A4</f>
        <v>71</v>
      </c>
      <c r="B3" s="27">
        <v>46124.0</v>
      </c>
      <c r="C3" s="28" t="s">
        <v>359</v>
      </c>
      <c r="D3" s="28" t="s">
        <v>32</v>
      </c>
      <c r="E3" s="28">
        <v>3.4873567E7</v>
      </c>
      <c r="F3" s="29" t="s">
        <v>366</v>
      </c>
      <c r="G3" s="29" t="s">
        <v>361</v>
      </c>
      <c r="H3" s="29" t="s">
        <v>367</v>
      </c>
      <c r="I3" s="30" t="s">
        <v>363</v>
      </c>
      <c r="J3" s="31" t="s">
        <v>364</v>
      </c>
      <c r="K3" s="28" t="s">
        <v>32</v>
      </c>
      <c r="L3" s="32" t="s">
        <v>365</v>
      </c>
    </row>
    <row r="4" ht="14.25" customHeight="1">
      <c r="A4" s="26">
        <f>PID!A5</f>
        <v>72</v>
      </c>
      <c r="B4" s="27">
        <v>46124.0</v>
      </c>
      <c r="C4" s="28" t="s">
        <v>359</v>
      </c>
      <c r="D4" s="28" t="s">
        <v>32</v>
      </c>
      <c r="E4" s="28">
        <v>7.6841223E7</v>
      </c>
      <c r="F4" s="29" t="s">
        <v>368</v>
      </c>
      <c r="G4" s="29" t="s">
        <v>361</v>
      </c>
      <c r="H4" s="29" t="s">
        <v>369</v>
      </c>
      <c r="I4" s="30" t="s">
        <v>363</v>
      </c>
      <c r="J4" s="31" t="s">
        <v>364</v>
      </c>
      <c r="K4" s="28" t="s">
        <v>32</v>
      </c>
      <c r="L4" s="32" t="s">
        <v>365</v>
      </c>
    </row>
    <row r="5" ht="14.25" customHeight="1">
      <c r="A5" s="26">
        <f>PID!A6</f>
        <v>73</v>
      </c>
      <c r="B5" s="27">
        <v>46124.0</v>
      </c>
      <c r="C5" s="28" t="s">
        <v>359</v>
      </c>
      <c r="D5" s="28" t="s">
        <v>32</v>
      </c>
      <c r="E5" s="28">
        <v>8.386576E7</v>
      </c>
      <c r="F5" s="29" t="s">
        <v>370</v>
      </c>
      <c r="G5" s="29" t="s">
        <v>361</v>
      </c>
      <c r="H5" s="29" t="s">
        <v>371</v>
      </c>
      <c r="I5" s="30" t="s">
        <v>363</v>
      </c>
      <c r="J5" s="31" t="s">
        <v>364</v>
      </c>
      <c r="K5" s="28" t="s">
        <v>32</v>
      </c>
      <c r="L5" s="32" t="s">
        <v>365</v>
      </c>
    </row>
    <row r="6" ht="14.25" customHeight="1">
      <c r="A6" s="26">
        <f>PID!A7</f>
        <v>74</v>
      </c>
      <c r="B6" s="27">
        <v>46124.0</v>
      </c>
      <c r="C6" s="28" t="s">
        <v>359</v>
      </c>
      <c r="D6" s="28" t="s">
        <v>32</v>
      </c>
      <c r="E6" s="28">
        <v>3.9738563E7</v>
      </c>
      <c r="F6" s="29" t="s">
        <v>372</v>
      </c>
      <c r="G6" s="29" t="s">
        <v>361</v>
      </c>
      <c r="H6" s="29" t="s">
        <v>373</v>
      </c>
      <c r="I6" s="30" t="s">
        <v>363</v>
      </c>
      <c r="J6" s="31" t="s">
        <v>364</v>
      </c>
      <c r="K6" s="28" t="s">
        <v>32</v>
      </c>
      <c r="L6" s="32" t="s">
        <v>365</v>
      </c>
    </row>
    <row r="7" ht="14.25" customHeight="1">
      <c r="A7" s="26">
        <f>PID!A8</f>
        <v>75</v>
      </c>
      <c r="B7" s="27">
        <v>46124.0</v>
      </c>
      <c r="C7" s="28" t="s">
        <v>359</v>
      </c>
      <c r="D7" s="28" t="s">
        <v>32</v>
      </c>
      <c r="E7" s="28">
        <v>2.9899548E7</v>
      </c>
      <c r="F7" s="29" t="s">
        <v>374</v>
      </c>
      <c r="G7" s="29" t="s">
        <v>361</v>
      </c>
      <c r="H7" s="29" t="s">
        <v>375</v>
      </c>
      <c r="I7" s="30" t="s">
        <v>363</v>
      </c>
      <c r="J7" s="31" t="s">
        <v>364</v>
      </c>
      <c r="K7" s="28" t="s">
        <v>32</v>
      </c>
      <c r="L7" s="32" t="s">
        <v>365</v>
      </c>
    </row>
    <row r="8" ht="14.25" customHeight="1">
      <c r="A8" s="26">
        <f>PID!A9</f>
        <v>76</v>
      </c>
      <c r="B8" s="27">
        <v>46124.0</v>
      </c>
      <c r="C8" s="28" t="s">
        <v>359</v>
      </c>
      <c r="D8" s="28" t="s">
        <v>32</v>
      </c>
      <c r="E8" s="28">
        <v>5.2712842E7</v>
      </c>
      <c r="F8" s="29" t="s">
        <v>376</v>
      </c>
      <c r="G8" s="29" t="s">
        <v>361</v>
      </c>
      <c r="H8" s="29" t="s">
        <v>377</v>
      </c>
      <c r="I8" s="30" t="s">
        <v>363</v>
      </c>
      <c r="J8" s="31" t="s">
        <v>364</v>
      </c>
      <c r="K8" s="28" t="s">
        <v>32</v>
      </c>
      <c r="L8" s="32" t="s">
        <v>365</v>
      </c>
    </row>
    <row r="9" ht="14.25" customHeight="1">
      <c r="A9" s="26">
        <f>PID!A10</f>
        <v>77</v>
      </c>
      <c r="B9" s="27">
        <v>46124.0</v>
      </c>
      <c r="C9" s="28" t="s">
        <v>359</v>
      </c>
      <c r="D9" s="28" t="s">
        <v>32</v>
      </c>
      <c r="E9" s="28">
        <v>4.2388599E7</v>
      </c>
      <c r="F9" s="29" t="s">
        <v>378</v>
      </c>
      <c r="G9" s="29" t="s">
        <v>361</v>
      </c>
      <c r="H9" s="29" t="s">
        <v>379</v>
      </c>
      <c r="I9" s="30" t="s">
        <v>363</v>
      </c>
      <c r="J9" s="31" t="s">
        <v>364</v>
      </c>
      <c r="K9" s="28" t="s">
        <v>32</v>
      </c>
      <c r="L9" s="32" t="s">
        <v>365</v>
      </c>
    </row>
    <row r="10" ht="14.25" customHeight="1">
      <c r="A10" s="26">
        <f>PID!A11</f>
        <v>78</v>
      </c>
      <c r="B10" s="27">
        <v>46124.0</v>
      </c>
      <c r="C10" s="28" t="s">
        <v>359</v>
      </c>
      <c r="D10" s="28" t="s">
        <v>32</v>
      </c>
      <c r="E10" s="28">
        <v>4.446032E7</v>
      </c>
      <c r="F10" s="29" t="s">
        <v>380</v>
      </c>
      <c r="G10" s="29" t="s">
        <v>361</v>
      </c>
      <c r="H10" s="29" t="s">
        <v>381</v>
      </c>
      <c r="I10" s="30" t="s">
        <v>363</v>
      </c>
      <c r="J10" s="31" t="s">
        <v>364</v>
      </c>
      <c r="K10" s="28" t="s">
        <v>32</v>
      </c>
      <c r="L10" s="32" t="s">
        <v>365</v>
      </c>
    </row>
    <row r="11" ht="14.25" customHeight="1">
      <c r="A11" s="26">
        <f>PID!A12</f>
        <v>79</v>
      </c>
      <c r="B11" s="27">
        <v>46124.0</v>
      </c>
      <c r="C11" s="28" t="s">
        <v>359</v>
      </c>
      <c r="D11" s="28" t="s">
        <v>32</v>
      </c>
      <c r="E11" s="28">
        <v>7.1509226E7</v>
      </c>
      <c r="F11" s="29" t="s">
        <v>382</v>
      </c>
      <c r="G11" s="29" t="s">
        <v>361</v>
      </c>
      <c r="H11" s="29" t="s">
        <v>383</v>
      </c>
      <c r="I11" s="30" t="s">
        <v>363</v>
      </c>
      <c r="J11" s="31" t="s">
        <v>364</v>
      </c>
      <c r="K11" s="28" t="s">
        <v>32</v>
      </c>
      <c r="L11" s="32" t="s">
        <v>365</v>
      </c>
    </row>
    <row r="12" ht="14.25" customHeight="1">
      <c r="A12" s="26">
        <f>PID!A13</f>
        <v>80</v>
      </c>
      <c r="B12" s="27">
        <v>46124.0</v>
      </c>
      <c r="C12" s="28" t="s">
        <v>359</v>
      </c>
      <c r="D12" s="28" t="s">
        <v>32</v>
      </c>
      <c r="E12" s="28">
        <v>4.2393788E7</v>
      </c>
      <c r="F12" s="29" t="s">
        <v>384</v>
      </c>
      <c r="G12" s="29" t="s">
        <v>361</v>
      </c>
      <c r="H12" s="29" t="s">
        <v>385</v>
      </c>
      <c r="I12" s="30" t="s">
        <v>363</v>
      </c>
      <c r="J12" s="31" t="s">
        <v>364</v>
      </c>
      <c r="K12" s="28" t="s">
        <v>32</v>
      </c>
      <c r="L12" s="32" t="s">
        <v>365</v>
      </c>
    </row>
    <row r="13" ht="14.25" customHeight="1">
      <c r="A13" s="26">
        <f>PID!A14</f>
        <v>81</v>
      </c>
      <c r="B13" s="27">
        <v>46124.0</v>
      </c>
      <c r="C13" s="28" t="s">
        <v>359</v>
      </c>
      <c r="D13" s="28" t="s">
        <v>32</v>
      </c>
      <c r="E13" s="28">
        <v>8.6368354E7</v>
      </c>
      <c r="F13" s="29" t="s">
        <v>386</v>
      </c>
      <c r="G13" s="29" t="s">
        <v>361</v>
      </c>
      <c r="H13" s="29" t="s">
        <v>387</v>
      </c>
      <c r="I13" s="30" t="s">
        <v>363</v>
      </c>
      <c r="J13" s="31" t="s">
        <v>364</v>
      </c>
      <c r="K13" s="28" t="s">
        <v>32</v>
      </c>
      <c r="L13" s="32" t="s">
        <v>365</v>
      </c>
    </row>
    <row r="14" ht="14.25" customHeight="1">
      <c r="A14" s="26">
        <f>PID!A15</f>
        <v>82</v>
      </c>
      <c r="B14" s="27">
        <v>46124.0</v>
      </c>
      <c r="C14" s="28" t="s">
        <v>359</v>
      </c>
      <c r="D14" s="28" t="s">
        <v>32</v>
      </c>
      <c r="E14" s="28">
        <v>6.1350638E7</v>
      </c>
      <c r="F14" s="29" t="s">
        <v>388</v>
      </c>
      <c r="G14" s="29" t="s">
        <v>361</v>
      </c>
      <c r="H14" s="28" t="s">
        <v>389</v>
      </c>
      <c r="I14" s="30" t="s">
        <v>363</v>
      </c>
      <c r="J14" s="31" t="s">
        <v>364</v>
      </c>
      <c r="K14" s="28" t="s">
        <v>32</v>
      </c>
      <c r="L14" s="32" t="s">
        <v>365</v>
      </c>
    </row>
    <row r="15" ht="14.25" customHeight="1">
      <c r="A15" s="26">
        <f>PID!A16</f>
        <v>83</v>
      </c>
      <c r="B15" s="27">
        <v>46124.0</v>
      </c>
      <c r="C15" s="28" t="s">
        <v>359</v>
      </c>
      <c r="D15" s="28" t="s">
        <v>32</v>
      </c>
      <c r="E15" s="28">
        <v>4.0046784E7</v>
      </c>
      <c r="F15" s="29" t="s">
        <v>390</v>
      </c>
      <c r="G15" s="29" t="s">
        <v>361</v>
      </c>
      <c r="H15" s="28" t="s">
        <v>391</v>
      </c>
      <c r="I15" s="30" t="s">
        <v>363</v>
      </c>
      <c r="J15" s="31" t="s">
        <v>364</v>
      </c>
      <c r="K15" s="28" t="s">
        <v>32</v>
      </c>
      <c r="L15" s="32" t="s">
        <v>365</v>
      </c>
    </row>
    <row r="16" ht="14.25" customHeight="1">
      <c r="A16" s="26">
        <f>PID!A17</f>
        <v>84</v>
      </c>
      <c r="B16" s="27">
        <v>46124.0</v>
      </c>
      <c r="C16" s="28" t="s">
        <v>359</v>
      </c>
      <c r="D16" s="28" t="s">
        <v>32</v>
      </c>
      <c r="E16" s="28">
        <v>8.0387895E7</v>
      </c>
      <c r="F16" s="29" t="s">
        <v>392</v>
      </c>
      <c r="G16" s="29" t="s">
        <v>361</v>
      </c>
      <c r="H16" s="28" t="s">
        <v>393</v>
      </c>
      <c r="I16" s="30" t="s">
        <v>363</v>
      </c>
      <c r="J16" s="31" t="s">
        <v>364</v>
      </c>
      <c r="K16" s="28" t="s">
        <v>32</v>
      </c>
      <c r="L16" s="32" t="s">
        <v>365</v>
      </c>
    </row>
    <row r="17" ht="14.25" customHeight="1">
      <c r="A17" s="26">
        <f>PID!A18</f>
        <v>85</v>
      </c>
      <c r="B17" s="27">
        <v>46124.0</v>
      </c>
      <c r="C17" s="28" t="s">
        <v>359</v>
      </c>
      <c r="D17" s="28" t="s">
        <v>32</v>
      </c>
      <c r="E17" s="28">
        <v>5.7381544E7</v>
      </c>
      <c r="F17" s="29" t="s">
        <v>394</v>
      </c>
      <c r="G17" s="29" t="s">
        <v>361</v>
      </c>
      <c r="H17" s="28" t="s">
        <v>395</v>
      </c>
      <c r="I17" s="30" t="s">
        <v>363</v>
      </c>
      <c r="J17" s="31" t="s">
        <v>364</v>
      </c>
      <c r="K17" s="28" t="s">
        <v>32</v>
      </c>
      <c r="L17" s="32" t="s">
        <v>365</v>
      </c>
    </row>
    <row r="18" ht="14.25" customHeight="1">
      <c r="A18" s="26">
        <f>PID!A19</f>
        <v>86</v>
      </c>
      <c r="B18" s="27">
        <v>46124.0</v>
      </c>
      <c r="C18" s="28" t="s">
        <v>359</v>
      </c>
      <c r="D18" s="28" t="s">
        <v>32</v>
      </c>
      <c r="E18" s="28">
        <v>7.9785792E7</v>
      </c>
      <c r="F18" s="29" t="s">
        <v>396</v>
      </c>
      <c r="G18" s="29" t="s">
        <v>361</v>
      </c>
      <c r="H18" s="28" t="s">
        <v>397</v>
      </c>
      <c r="I18" s="30" t="s">
        <v>363</v>
      </c>
      <c r="J18" s="31" t="s">
        <v>364</v>
      </c>
      <c r="K18" s="28" t="s">
        <v>32</v>
      </c>
      <c r="L18" s="32" t="s">
        <v>365</v>
      </c>
    </row>
    <row r="19" ht="14.25" customHeight="1">
      <c r="A19" s="26">
        <f>PID!A20</f>
        <v>87</v>
      </c>
      <c r="B19" s="27">
        <v>46124.0</v>
      </c>
      <c r="C19" s="28" t="s">
        <v>359</v>
      </c>
      <c r="D19" s="28" t="s">
        <v>32</v>
      </c>
      <c r="E19" s="28">
        <v>8.7299198E7</v>
      </c>
      <c r="F19" s="29" t="s">
        <v>398</v>
      </c>
      <c r="G19" s="29" t="s">
        <v>361</v>
      </c>
      <c r="H19" s="28" t="s">
        <v>399</v>
      </c>
      <c r="I19" s="30" t="s">
        <v>363</v>
      </c>
      <c r="J19" s="31" t="s">
        <v>364</v>
      </c>
      <c r="K19" s="28" t="s">
        <v>32</v>
      </c>
      <c r="L19" s="32" t="s">
        <v>365</v>
      </c>
    </row>
    <row r="20" ht="14.25" customHeight="1">
      <c r="A20" s="26">
        <f>PID!A21</f>
        <v>88</v>
      </c>
      <c r="B20" s="27">
        <v>46124.0</v>
      </c>
      <c r="C20" s="28" t="s">
        <v>359</v>
      </c>
      <c r="D20" s="28" t="s">
        <v>32</v>
      </c>
      <c r="E20" s="28">
        <v>4.4715442E7</v>
      </c>
      <c r="F20" s="29" t="s">
        <v>400</v>
      </c>
      <c r="G20" s="29" t="s">
        <v>361</v>
      </c>
      <c r="H20" s="28" t="s">
        <v>401</v>
      </c>
      <c r="I20" s="30" t="s">
        <v>363</v>
      </c>
      <c r="J20" s="31" t="s">
        <v>364</v>
      </c>
      <c r="K20" s="28" t="s">
        <v>32</v>
      </c>
      <c r="L20" s="32" t="s">
        <v>365</v>
      </c>
    </row>
    <row r="21" ht="14.25" customHeight="1">
      <c r="A21" s="26">
        <f>PID!A22</f>
        <v>89</v>
      </c>
      <c r="B21" s="27">
        <v>46124.0</v>
      </c>
      <c r="C21" s="28" t="s">
        <v>359</v>
      </c>
      <c r="D21" s="28" t="s">
        <v>32</v>
      </c>
      <c r="E21" s="28">
        <v>7.0501734E7</v>
      </c>
      <c r="F21" s="29" t="s">
        <v>366</v>
      </c>
      <c r="G21" s="29" t="s">
        <v>361</v>
      </c>
      <c r="H21" s="28" t="s">
        <v>402</v>
      </c>
      <c r="I21" s="30" t="s">
        <v>363</v>
      </c>
      <c r="J21" s="31" t="s">
        <v>364</v>
      </c>
      <c r="K21" s="28" t="s">
        <v>32</v>
      </c>
      <c r="L21" s="32" t="s">
        <v>365</v>
      </c>
    </row>
    <row r="22" ht="14.25" customHeight="1">
      <c r="A22" s="26">
        <f>PID!A23</f>
        <v>90</v>
      </c>
      <c r="B22" s="27">
        <v>46124.0</v>
      </c>
      <c r="C22" s="28" t="s">
        <v>359</v>
      </c>
      <c r="D22" s="28" t="s">
        <v>32</v>
      </c>
      <c r="E22" s="28">
        <v>2.7713953E7</v>
      </c>
      <c r="F22" s="29" t="s">
        <v>403</v>
      </c>
      <c r="G22" s="29" t="s">
        <v>361</v>
      </c>
      <c r="H22" s="28" t="s">
        <v>404</v>
      </c>
      <c r="I22" s="30" t="s">
        <v>363</v>
      </c>
      <c r="J22" s="31" t="s">
        <v>364</v>
      </c>
      <c r="K22" s="28" t="s">
        <v>32</v>
      </c>
      <c r="L22" s="32" t="s">
        <v>365</v>
      </c>
    </row>
    <row r="23" ht="14.25" customHeight="1">
      <c r="A23" s="26">
        <f>PID!A24</f>
        <v>91</v>
      </c>
      <c r="B23" s="27">
        <v>46124.0</v>
      </c>
      <c r="C23" s="28" t="s">
        <v>359</v>
      </c>
      <c r="D23" s="28" t="s">
        <v>32</v>
      </c>
      <c r="E23" s="28">
        <v>7.4070435E7</v>
      </c>
      <c r="F23" s="29" t="s">
        <v>405</v>
      </c>
      <c r="G23" s="29" t="s">
        <v>361</v>
      </c>
      <c r="H23" s="28" t="s">
        <v>406</v>
      </c>
      <c r="I23" s="30" t="s">
        <v>363</v>
      </c>
      <c r="J23" s="31" t="s">
        <v>364</v>
      </c>
      <c r="K23" s="28" t="s">
        <v>32</v>
      </c>
      <c r="L23" s="32" t="s">
        <v>365</v>
      </c>
    </row>
    <row r="24" ht="14.25" customHeight="1">
      <c r="A24" s="26">
        <f>PID!A25</f>
        <v>92</v>
      </c>
      <c r="B24" s="27">
        <v>46124.0</v>
      </c>
      <c r="C24" s="28" t="s">
        <v>359</v>
      </c>
      <c r="D24" s="28" t="s">
        <v>32</v>
      </c>
      <c r="E24" s="28">
        <v>8.7416368E7</v>
      </c>
      <c r="F24" s="29" t="s">
        <v>407</v>
      </c>
      <c r="G24" s="29" t="s">
        <v>361</v>
      </c>
      <c r="H24" s="28" t="s">
        <v>408</v>
      </c>
      <c r="I24" s="30" t="s">
        <v>363</v>
      </c>
      <c r="J24" s="31" t="s">
        <v>364</v>
      </c>
      <c r="K24" s="28" t="s">
        <v>32</v>
      </c>
      <c r="L24" s="32" t="s">
        <v>365</v>
      </c>
    </row>
    <row r="25" ht="14.25" customHeight="1">
      <c r="A25" s="26">
        <f>PID!A26</f>
        <v>93</v>
      </c>
      <c r="B25" s="27">
        <v>46124.0</v>
      </c>
      <c r="C25" s="28" t="s">
        <v>359</v>
      </c>
      <c r="D25" s="28" t="s">
        <v>32</v>
      </c>
      <c r="E25" s="28">
        <v>3.3133266E7</v>
      </c>
      <c r="F25" s="29" t="s">
        <v>409</v>
      </c>
      <c r="G25" s="29" t="s">
        <v>361</v>
      </c>
      <c r="H25" s="28" t="s">
        <v>410</v>
      </c>
      <c r="I25" s="30" t="s">
        <v>363</v>
      </c>
      <c r="J25" s="31" t="s">
        <v>364</v>
      </c>
      <c r="K25" s="28" t="s">
        <v>32</v>
      </c>
      <c r="L25" s="32" t="s">
        <v>365</v>
      </c>
    </row>
    <row r="26" ht="14.25" customHeight="1">
      <c r="A26" s="26">
        <f>PID!A27</f>
        <v>94</v>
      </c>
      <c r="B26" s="27">
        <v>46124.0</v>
      </c>
      <c r="C26" s="28" t="s">
        <v>359</v>
      </c>
      <c r="D26" s="28" t="s">
        <v>32</v>
      </c>
      <c r="E26" s="28">
        <v>8.6154445E7</v>
      </c>
      <c r="F26" s="29" t="s">
        <v>411</v>
      </c>
      <c r="G26" s="29" t="s">
        <v>361</v>
      </c>
      <c r="H26" s="28" t="s">
        <v>412</v>
      </c>
      <c r="I26" s="30" t="s">
        <v>363</v>
      </c>
      <c r="J26" s="31" t="s">
        <v>364</v>
      </c>
      <c r="K26" s="28" t="s">
        <v>32</v>
      </c>
      <c r="L26" s="32" t="s">
        <v>365</v>
      </c>
    </row>
    <row r="27" ht="14.25" customHeight="1">
      <c r="A27" s="26">
        <f>PID!A28</f>
        <v>95</v>
      </c>
      <c r="B27" s="27">
        <v>46124.0</v>
      </c>
      <c r="C27" s="28" t="s">
        <v>359</v>
      </c>
      <c r="D27" s="28" t="s">
        <v>32</v>
      </c>
      <c r="E27" s="28">
        <v>5.5625776E7</v>
      </c>
      <c r="F27" s="29" t="s">
        <v>413</v>
      </c>
      <c r="G27" s="29" t="s">
        <v>361</v>
      </c>
      <c r="H27" s="28" t="s">
        <v>414</v>
      </c>
      <c r="I27" s="30" t="s">
        <v>363</v>
      </c>
      <c r="J27" s="31" t="s">
        <v>364</v>
      </c>
      <c r="K27" s="28" t="s">
        <v>32</v>
      </c>
      <c r="L27" s="32" t="s">
        <v>365</v>
      </c>
    </row>
    <row r="28" ht="14.25" customHeight="1">
      <c r="A28" s="26">
        <f>PID!A29</f>
        <v>96</v>
      </c>
      <c r="B28" s="27">
        <v>46124.0</v>
      </c>
      <c r="C28" s="28" t="s">
        <v>359</v>
      </c>
      <c r="D28" s="28" t="s">
        <v>32</v>
      </c>
      <c r="E28" s="28">
        <v>4.3568744E7</v>
      </c>
      <c r="F28" s="29" t="s">
        <v>415</v>
      </c>
      <c r="G28" s="29" t="s">
        <v>361</v>
      </c>
      <c r="H28" s="28" t="s">
        <v>416</v>
      </c>
      <c r="I28" s="30" t="s">
        <v>363</v>
      </c>
      <c r="J28" s="31" t="s">
        <v>364</v>
      </c>
      <c r="K28" s="28" t="s">
        <v>32</v>
      </c>
      <c r="L28" s="32" t="s">
        <v>365</v>
      </c>
    </row>
    <row r="29" ht="14.25" customHeight="1">
      <c r="A29" s="26">
        <f>PID!A30</f>
        <v>97</v>
      </c>
      <c r="B29" s="27">
        <v>46124.0</v>
      </c>
      <c r="C29" s="28" t="s">
        <v>359</v>
      </c>
      <c r="D29" s="28" t="s">
        <v>32</v>
      </c>
      <c r="E29" s="28">
        <v>6.5664926E7</v>
      </c>
      <c r="F29" s="29" t="s">
        <v>417</v>
      </c>
      <c r="G29" s="29" t="s">
        <v>361</v>
      </c>
      <c r="H29" s="28" t="s">
        <v>418</v>
      </c>
      <c r="I29" s="30" t="s">
        <v>363</v>
      </c>
      <c r="J29" s="31" t="s">
        <v>364</v>
      </c>
      <c r="K29" s="28" t="s">
        <v>32</v>
      </c>
      <c r="L29" s="32" t="s">
        <v>365</v>
      </c>
    </row>
    <row r="30" ht="14.25" customHeight="1">
      <c r="A30" s="26">
        <f>PID!A31</f>
        <v>98</v>
      </c>
      <c r="B30" s="27">
        <v>46124.0</v>
      </c>
      <c r="C30" s="28" t="s">
        <v>359</v>
      </c>
      <c r="D30" s="28" t="s">
        <v>32</v>
      </c>
      <c r="E30" s="28">
        <v>3.7400178E7</v>
      </c>
      <c r="F30" s="29" t="s">
        <v>419</v>
      </c>
      <c r="G30" s="29" t="s">
        <v>361</v>
      </c>
      <c r="H30" s="28" t="s">
        <v>420</v>
      </c>
      <c r="I30" s="30" t="s">
        <v>363</v>
      </c>
      <c r="J30" s="31" t="s">
        <v>364</v>
      </c>
      <c r="K30" s="28" t="s">
        <v>32</v>
      </c>
      <c r="L30" s="32" t="s">
        <v>365</v>
      </c>
    </row>
    <row r="31" ht="14.25" customHeight="1">
      <c r="A31" s="26">
        <f>PID!A32</f>
        <v>99</v>
      </c>
      <c r="B31" s="27">
        <v>46124.0</v>
      </c>
      <c r="C31" s="28" t="s">
        <v>359</v>
      </c>
      <c r="D31" s="28" t="s">
        <v>32</v>
      </c>
      <c r="E31" s="28">
        <v>4.1191495E7</v>
      </c>
      <c r="F31" s="29" t="s">
        <v>421</v>
      </c>
      <c r="G31" s="29" t="s">
        <v>361</v>
      </c>
      <c r="H31" s="28" t="s">
        <v>422</v>
      </c>
      <c r="I31" s="30" t="s">
        <v>363</v>
      </c>
      <c r="J31" s="31" t="s">
        <v>364</v>
      </c>
      <c r="K31" s="28" t="s">
        <v>32</v>
      </c>
      <c r="L31" s="32" t="s">
        <v>365</v>
      </c>
    </row>
    <row r="32" ht="14.25" customHeight="1">
      <c r="A32" s="11">
        <f>PID!A33</f>
        <v>100</v>
      </c>
      <c r="B32" s="33">
        <v>46124.0</v>
      </c>
      <c r="C32" s="8" t="s">
        <v>359</v>
      </c>
      <c r="D32" s="8" t="s">
        <v>32</v>
      </c>
      <c r="E32" s="8">
        <v>4.0046784E7</v>
      </c>
      <c r="F32" s="34" t="s">
        <v>390</v>
      </c>
      <c r="G32" s="12" t="s">
        <v>361</v>
      </c>
      <c r="H32" s="12" t="s">
        <v>391</v>
      </c>
      <c r="I32" s="35" t="s">
        <v>363</v>
      </c>
      <c r="J32" s="36" t="s">
        <v>364</v>
      </c>
      <c r="K32" s="8" t="s">
        <v>32</v>
      </c>
      <c r="L32" s="32" t="s">
        <v>365</v>
      </c>
    </row>
    <row r="33" ht="14.25" customHeight="1">
      <c r="A33" s="11">
        <f>PID!A34</f>
        <v>101</v>
      </c>
      <c r="B33" s="33">
        <v>46124.0</v>
      </c>
      <c r="C33" s="8" t="s">
        <v>359</v>
      </c>
      <c r="D33" s="8" t="s">
        <v>32</v>
      </c>
      <c r="E33" s="8">
        <v>8.0387895E7</v>
      </c>
      <c r="F33" s="34" t="s">
        <v>392</v>
      </c>
      <c r="G33" s="12" t="s">
        <v>361</v>
      </c>
      <c r="H33" s="12" t="s">
        <v>393</v>
      </c>
      <c r="I33" s="35" t="s">
        <v>363</v>
      </c>
      <c r="J33" s="36" t="s">
        <v>364</v>
      </c>
      <c r="K33" s="8" t="s">
        <v>32</v>
      </c>
      <c r="L33" s="32" t="s">
        <v>365</v>
      </c>
    </row>
    <row r="34" ht="14.25" customHeight="1">
      <c r="A34" s="11">
        <f>PID!A35</f>
        <v>102</v>
      </c>
      <c r="B34" s="33">
        <v>46124.0</v>
      </c>
      <c r="C34" s="8" t="s">
        <v>359</v>
      </c>
      <c r="D34" s="8" t="s">
        <v>32</v>
      </c>
      <c r="E34" s="8">
        <v>5.7381544E7</v>
      </c>
      <c r="F34" s="34" t="s">
        <v>394</v>
      </c>
      <c r="G34" s="12" t="s">
        <v>361</v>
      </c>
      <c r="H34" s="12" t="s">
        <v>395</v>
      </c>
      <c r="I34" s="35" t="s">
        <v>363</v>
      </c>
      <c r="J34" s="36" t="s">
        <v>364</v>
      </c>
      <c r="K34" s="8" t="s">
        <v>32</v>
      </c>
      <c r="L34" s="32" t="s">
        <v>365</v>
      </c>
    </row>
    <row r="35" ht="14.25" customHeight="1">
      <c r="A35" s="11">
        <f>PID!A36</f>
        <v>103</v>
      </c>
      <c r="B35" s="33">
        <v>46124.0</v>
      </c>
      <c r="C35" s="8" t="s">
        <v>359</v>
      </c>
      <c r="D35" s="8" t="s">
        <v>32</v>
      </c>
      <c r="E35" s="8">
        <v>7.9785792E7</v>
      </c>
      <c r="F35" s="34" t="s">
        <v>396</v>
      </c>
      <c r="G35" s="12" t="s">
        <v>361</v>
      </c>
      <c r="H35" s="12" t="s">
        <v>397</v>
      </c>
      <c r="I35" s="35" t="s">
        <v>363</v>
      </c>
      <c r="J35" s="36" t="s">
        <v>364</v>
      </c>
      <c r="K35" s="8" t="s">
        <v>32</v>
      </c>
      <c r="L35" s="32" t="s">
        <v>365</v>
      </c>
    </row>
    <row r="36" ht="14.25" customHeight="1">
      <c r="A36" s="11">
        <f>PID!A37</f>
        <v>104</v>
      </c>
      <c r="B36" s="33">
        <v>46124.0</v>
      </c>
      <c r="C36" s="8" t="s">
        <v>359</v>
      </c>
      <c r="D36" s="8" t="s">
        <v>32</v>
      </c>
      <c r="E36" s="8">
        <v>8.7299198E7</v>
      </c>
      <c r="F36" s="34" t="s">
        <v>398</v>
      </c>
      <c r="G36" s="12" t="s">
        <v>361</v>
      </c>
      <c r="H36" s="12" t="s">
        <v>399</v>
      </c>
      <c r="I36" s="35" t="s">
        <v>363</v>
      </c>
      <c r="J36" s="36" t="s">
        <v>364</v>
      </c>
      <c r="K36" s="8" t="s">
        <v>32</v>
      </c>
      <c r="L36" s="32" t="s">
        <v>365</v>
      </c>
    </row>
    <row r="37" ht="14.25" customHeight="1">
      <c r="A37" s="11">
        <f>PID!A38</f>
        <v>105</v>
      </c>
      <c r="B37" s="33">
        <v>46124.0</v>
      </c>
      <c r="C37" s="8" t="s">
        <v>359</v>
      </c>
      <c r="D37" s="8" t="s">
        <v>32</v>
      </c>
      <c r="E37" s="8">
        <v>4.4715442E7</v>
      </c>
      <c r="F37" s="34" t="s">
        <v>400</v>
      </c>
      <c r="G37" s="12" t="s">
        <v>361</v>
      </c>
      <c r="H37" s="12" t="s">
        <v>401</v>
      </c>
      <c r="I37" s="35" t="s">
        <v>363</v>
      </c>
      <c r="J37" s="36" t="s">
        <v>364</v>
      </c>
      <c r="K37" s="8" t="s">
        <v>32</v>
      </c>
      <c r="L37" s="32" t="s">
        <v>365</v>
      </c>
    </row>
    <row r="38" ht="14.25" customHeight="1">
      <c r="A38" s="11">
        <f>PID!A39</f>
        <v>106</v>
      </c>
      <c r="B38" s="33">
        <v>46124.0</v>
      </c>
      <c r="C38" s="8" t="s">
        <v>359</v>
      </c>
      <c r="D38" s="8" t="s">
        <v>32</v>
      </c>
      <c r="E38" s="8">
        <v>7.0501734E7</v>
      </c>
      <c r="F38" s="34" t="s">
        <v>366</v>
      </c>
      <c r="G38" s="12" t="s">
        <v>361</v>
      </c>
      <c r="H38" s="12" t="s">
        <v>402</v>
      </c>
      <c r="I38" s="35" t="s">
        <v>363</v>
      </c>
      <c r="J38" s="36" t="s">
        <v>364</v>
      </c>
      <c r="K38" s="8" t="s">
        <v>32</v>
      </c>
      <c r="L38" s="32" t="s">
        <v>365</v>
      </c>
    </row>
    <row r="39" ht="14.25" customHeight="1">
      <c r="A39" s="11">
        <f>PID!A40</f>
        <v>107</v>
      </c>
      <c r="B39" s="33">
        <v>46124.0</v>
      </c>
      <c r="C39" s="8" t="s">
        <v>359</v>
      </c>
      <c r="D39" s="8" t="s">
        <v>32</v>
      </c>
      <c r="E39" s="8">
        <v>2.7713953E7</v>
      </c>
      <c r="F39" s="34" t="s">
        <v>403</v>
      </c>
      <c r="G39" s="12" t="s">
        <v>361</v>
      </c>
      <c r="H39" s="12" t="s">
        <v>404</v>
      </c>
      <c r="I39" s="35" t="s">
        <v>363</v>
      </c>
      <c r="J39" s="36" t="s">
        <v>364</v>
      </c>
      <c r="K39" s="8" t="s">
        <v>32</v>
      </c>
      <c r="L39" s="32" t="s">
        <v>365</v>
      </c>
    </row>
    <row r="40" ht="14.25" customHeight="1">
      <c r="A40" s="11">
        <f>PID!A41</f>
        <v>108</v>
      </c>
      <c r="B40" s="33">
        <v>46124.0</v>
      </c>
      <c r="C40" s="8" t="s">
        <v>359</v>
      </c>
      <c r="D40" s="8" t="s">
        <v>32</v>
      </c>
      <c r="E40" s="8">
        <v>7.4070435E7</v>
      </c>
      <c r="F40" s="34" t="s">
        <v>405</v>
      </c>
      <c r="G40" s="12" t="s">
        <v>361</v>
      </c>
      <c r="H40" s="12" t="s">
        <v>406</v>
      </c>
      <c r="I40" s="35" t="s">
        <v>363</v>
      </c>
      <c r="J40" s="36" t="s">
        <v>364</v>
      </c>
      <c r="K40" s="8" t="s">
        <v>32</v>
      </c>
      <c r="L40" s="32" t="s">
        <v>365</v>
      </c>
    </row>
    <row r="41" ht="14.25" customHeight="1">
      <c r="A41" s="11">
        <f>PID!A42</f>
        <v>109</v>
      </c>
      <c r="B41" s="33">
        <v>46124.0</v>
      </c>
      <c r="C41" s="8" t="s">
        <v>359</v>
      </c>
      <c r="D41" s="8" t="s">
        <v>32</v>
      </c>
      <c r="E41" s="8">
        <v>8.7416368E7</v>
      </c>
      <c r="F41" s="34" t="s">
        <v>407</v>
      </c>
      <c r="G41" s="12" t="s">
        <v>361</v>
      </c>
      <c r="H41" s="12" t="s">
        <v>408</v>
      </c>
      <c r="I41" s="35" t="s">
        <v>363</v>
      </c>
      <c r="J41" s="36" t="s">
        <v>364</v>
      </c>
      <c r="K41" s="8" t="s">
        <v>32</v>
      </c>
      <c r="L41" s="32" t="s">
        <v>365</v>
      </c>
    </row>
    <row r="42" ht="14.25" customHeight="1">
      <c r="A42" s="11">
        <f>PID!A43</f>
        <v>110</v>
      </c>
      <c r="B42" s="33">
        <v>46124.0</v>
      </c>
      <c r="C42" s="8" t="s">
        <v>359</v>
      </c>
      <c r="D42" s="8" t="s">
        <v>32</v>
      </c>
      <c r="E42" s="8">
        <v>3.3133266E7</v>
      </c>
      <c r="F42" s="34" t="s">
        <v>409</v>
      </c>
      <c r="G42" s="12" t="s">
        <v>361</v>
      </c>
      <c r="H42" s="12" t="s">
        <v>410</v>
      </c>
      <c r="I42" s="35" t="s">
        <v>363</v>
      </c>
      <c r="J42" s="36" t="s">
        <v>364</v>
      </c>
      <c r="K42" s="8" t="s">
        <v>32</v>
      </c>
      <c r="L42" s="32" t="s">
        <v>365</v>
      </c>
    </row>
    <row r="43" ht="14.25" customHeight="1">
      <c r="A43" s="11">
        <f>PID!A44</f>
        <v>111</v>
      </c>
      <c r="B43" s="33">
        <v>46124.0</v>
      </c>
      <c r="C43" s="8" t="s">
        <v>359</v>
      </c>
      <c r="D43" s="8" t="s">
        <v>32</v>
      </c>
      <c r="E43" s="8">
        <v>8.6154445E7</v>
      </c>
      <c r="F43" s="34" t="s">
        <v>411</v>
      </c>
      <c r="G43" s="12" t="s">
        <v>361</v>
      </c>
      <c r="H43" s="12" t="s">
        <v>412</v>
      </c>
      <c r="I43" s="35" t="s">
        <v>363</v>
      </c>
      <c r="J43" s="36" t="s">
        <v>364</v>
      </c>
      <c r="K43" s="8" t="s">
        <v>32</v>
      </c>
      <c r="L43" s="32" t="s">
        <v>365</v>
      </c>
    </row>
    <row r="44" ht="14.25" customHeight="1">
      <c r="A44" s="11">
        <f>PID!A45</f>
        <v>112</v>
      </c>
      <c r="B44" s="33">
        <v>46124.0</v>
      </c>
      <c r="C44" s="8" t="s">
        <v>359</v>
      </c>
      <c r="D44" s="8" t="s">
        <v>32</v>
      </c>
      <c r="E44" s="8">
        <v>5.5625776E7</v>
      </c>
      <c r="F44" s="34" t="s">
        <v>413</v>
      </c>
      <c r="G44" s="12" t="s">
        <v>361</v>
      </c>
      <c r="H44" s="12" t="s">
        <v>414</v>
      </c>
      <c r="I44" s="35" t="s">
        <v>363</v>
      </c>
      <c r="J44" s="36" t="s">
        <v>364</v>
      </c>
      <c r="K44" s="8" t="s">
        <v>32</v>
      </c>
      <c r="L44" s="32" t="s">
        <v>365</v>
      </c>
    </row>
    <row r="45" ht="14.25" customHeight="1">
      <c r="A45" s="11">
        <f>PID!A46</f>
        <v>113</v>
      </c>
      <c r="B45" s="33">
        <v>46124.0</v>
      </c>
      <c r="C45" s="8" t="s">
        <v>359</v>
      </c>
      <c r="D45" s="8" t="s">
        <v>32</v>
      </c>
      <c r="E45" s="8">
        <v>4.3568744E7</v>
      </c>
      <c r="F45" s="34" t="s">
        <v>415</v>
      </c>
      <c r="G45" s="12" t="s">
        <v>361</v>
      </c>
      <c r="H45" s="12" t="s">
        <v>416</v>
      </c>
      <c r="I45" s="35" t="s">
        <v>363</v>
      </c>
      <c r="J45" s="36" t="s">
        <v>364</v>
      </c>
      <c r="K45" s="8" t="s">
        <v>32</v>
      </c>
      <c r="L45" s="32" t="s">
        <v>365</v>
      </c>
    </row>
    <row r="46" ht="14.25" customHeight="1">
      <c r="A46" s="11">
        <f>PID!A47</f>
        <v>114</v>
      </c>
      <c r="B46" s="33">
        <v>46124.0</v>
      </c>
      <c r="C46" s="8" t="s">
        <v>359</v>
      </c>
      <c r="D46" s="8" t="s">
        <v>32</v>
      </c>
      <c r="E46" s="8">
        <v>6.5664926E7</v>
      </c>
      <c r="F46" s="34" t="s">
        <v>417</v>
      </c>
      <c r="G46" s="12" t="s">
        <v>361</v>
      </c>
      <c r="H46" s="12" t="s">
        <v>418</v>
      </c>
      <c r="I46" s="35" t="s">
        <v>363</v>
      </c>
      <c r="J46" s="36" t="s">
        <v>364</v>
      </c>
      <c r="K46" s="8" t="s">
        <v>32</v>
      </c>
      <c r="L46" s="32" t="s">
        <v>365</v>
      </c>
    </row>
    <row r="47" ht="14.25" customHeight="1">
      <c r="A47" s="11">
        <f>PID!A48</f>
        <v>115</v>
      </c>
      <c r="B47" s="33">
        <v>46124.0</v>
      </c>
      <c r="C47" s="8" t="s">
        <v>359</v>
      </c>
      <c r="D47" s="8" t="s">
        <v>32</v>
      </c>
      <c r="E47" s="8">
        <v>8.5734926E7</v>
      </c>
      <c r="F47" s="34" t="s">
        <v>417</v>
      </c>
      <c r="G47" s="12" t="s">
        <v>361</v>
      </c>
      <c r="H47" s="12" t="s">
        <v>418</v>
      </c>
      <c r="I47" s="35" t="s">
        <v>363</v>
      </c>
      <c r="J47" s="36" t="s">
        <v>364</v>
      </c>
      <c r="K47" s="8" t="s">
        <v>32</v>
      </c>
      <c r="L47" s="32" t="s">
        <v>365</v>
      </c>
    </row>
    <row r="48" ht="14.25" customHeight="1">
      <c r="A48" s="11">
        <f>PID!A49</f>
        <v>116</v>
      </c>
      <c r="B48" s="33">
        <v>46124.0</v>
      </c>
      <c r="C48" s="8" t="s">
        <v>359</v>
      </c>
      <c r="D48" s="8" t="s">
        <v>32</v>
      </c>
      <c r="E48" s="8">
        <v>8.7451234E7</v>
      </c>
      <c r="F48" s="34" t="s">
        <v>417</v>
      </c>
      <c r="G48" s="12" t="s">
        <v>361</v>
      </c>
      <c r="H48" s="12" t="s">
        <v>423</v>
      </c>
      <c r="I48" s="35" t="s">
        <v>363</v>
      </c>
      <c r="J48" s="36" t="s">
        <v>364</v>
      </c>
      <c r="K48" s="8" t="s">
        <v>32</v>
      </c>
      <c r="L48" s="32" t="s">
        <v>365</v>
      </c>
    </row>
    <row r="49" ht="14.25" customHeight="1">
      <c r="A49" s="11">
        <f>PID!A50</f>
        <v>117</v>
      </c>
      <c r="B49" s="33">
        <v>46124.0</v>
      </c>
      <c r="C49" s="8" t="s">
        <v>359</v>
      </c>
      <c r="D49" s="8" t="s">
        <v>32</v>
      </c>
      <c r="E49" s="8">
        <v>2.3987456E7</v>
      </c>
      <c r="F49" s="34" t="s">
        <v>417</v>
      </c>
      <c r="G49" s="12" t="s">
        <v>361</v>
      </c>
      <c r="H49" s="12" t="s">
        <v>424</v>
      </c>
      <c r="I49" s="35" t="s">
        <v>363</v>
      </c>
      <c r="J49" s="36" t="s">
        <v>364</v>
      </c>
      <c r="K49" s="8" t="s">
        <v>32</v>
      </c>
      <c r="L49" s="32" t="s">
        <v>365</v>
      </c>
    </row>
    <row r="50" ht="14.25" customHeight="1">
      <c r="A50" s="11">
        <f>PID!A51</f>
        <v>118</v>
      </c>
      <c r="B50" s="33">
        <v>46124.0</v>
      </c>
      <c r="C50" s="8" t="s">
        <v>359</v>
      </c>
      <c r="D50" s="8" t="s">
        <v>32</v>
      </c>
      <c r="E50" s="8">
        <v>9.8765432E7</v>
      </c>
      <c r="F50" s="34" t="s">
        <v>417</v>
      </c>
      <c r="G50" s="12" t="s">
        <v>361</v>
      </c>
      <c r="H50" s="12" t="s">
        <v>425</v>
      </c>
      <c r="I50" s="35" t="s">
        <v>363</v>
      </c>
      <c r="J50" s="36" t="s">
        <v>364</v>
      </c>
      <c r="K50" s="8" t="s">
        <v>32</v>
      </c>
      <c r="L50" s="32" t="s">
        <v>365</v>
      </c>
    </row>
    <row r="51" ht="14.25" customHeight="1">
      <c r="A51" s="11">
        <f>PID!A52</f>
        <v>119</v>
      </c>
      <c r="B51" s="33">
        <v>46124.0</v>
      </c>
      <c r="C51" s="8" t="s">
        <v>359</v>
      </c>
      <c r="D51" s="8" t="s">
        <v>32</v>
      </c>
      <c r="E51" s="8">
        <v>1.2345678E7</v>
      </c>
      <c r="F51" s="34" t="s">
        <v>417</v>
      </c>
      <c r="G51" s="12" t="s">
        <v>361</v>
      </c>
      <c r="H51" s="12" t="s">
        <v>426</v>
      </c>
      <c r="I51" s="35" t="s">
        <v>363</v>
      </c>
      <c r="J51" s="36" t="s">
        <v>364</v>
      </c>
      <c r="K51" s="8" t="s">
        <v>32</v>
      </c>
      <c r="L51" s="32" t="s">
        <v>365</v>
      </c>
    </row>
    <row r="52" ht="14.25" customHeight="1">
      <c r="A52" s="11">
        <f>PID!A53</f>
        <v>120</v>
      </c>
      <c r="B52" s="33">
        <v>46124.0</v>
      </c>
      <c r="C52" s="8" t="s">
        <v>359</v>
      </c>
      <c r="D52" s="8" t="s">
        <v>32</v>
      </c>
      <c r="E52" s="8">
        <v>4.5678901E7</v>
      </c>
      <c r="F52" s="34" t="s">
        <v>417</v>
      </c>
      <c r="G52" s="12" t="s">
        <v>361</v>
      </c>
      <c r="H52" s="12" t="s">
        <v>427</v>
      </c>
      <c r="I52" s="35" t="s">
        <v>363</v>
      </c>
      <c r="J52" s="36" t="s">
        <v>364</v>
      </c>
      <c r="K52" s="8" t="s">
        <v>32</v>
      </c>
      <c r="L52" s="32" t="s">
        <v>365</v>
      </c>
    </row>
    <row r="53" ht="14.25" customHeight="1">
      <c r="A53" s="11">
        <f>PID!A54</f>
        <v>121</v>
      </c>
      <c r="B53" s="33">
        <v>46124.0</v>
      </c>
      <c r="C53" s="8" t="s">
        <v>359</v>
      </c>
      <c r="D53" s="8" t="s">
        <v>32</v>
      </c>
      <c r="E53" s="8">
        <v>2.3456789E7</v>
      </c>
      <c r="F53" s="34" t="s">
        <v>417</v>
      </c>
      <c r="G53" s="12" t="s">
        <v>361</v>
      </c>
      <c r="H53" s="12" t="s">
        <v>428</v>
      </c>
      <c r="I53" s="35" t="s">
        <v>363</v>
      </c>
      <c r="J53" s="36" t="s">
        <v>364</v>
      </c>
      <c r="K53" s="8" t="s">
        <v>32</v>
      </c>
      <c r="L53" s="32" t="s">
        <v>365</v>
      </c>
    </row>
    <row r="54" ht="14.25" customHeight="1">
      <c r="A54" s="11">
        <f>PID!A55</f>
        <v>122</v>
      </c>
      <c r="B54" s="33">
        <v>46124.0</v>
      </c>
      <c r="C54" s="8" t="s">
        <v>359</v>
      </c>
      <c r="D54" s="8" t="s">
        <v>32</v>
      </c>
      <c r="E54" s="8">
        <v>3.456789E7</v>
      </c>
      <c r="F54" s="34" t="s">
        <v>417</v>
      </c>
      <c r="G54" s="12" t="s">
        <v>361</v>
      </c>
      <c r="H54" s="12" t="s">
        <v>429</v>
      </c>
      <c r="I54" s="35" t="s">
        <v>363</v>
      </c>
      <c r="J54" s="36" t="s">
        <v>364</v>
      </c>
      <c r="K54" s="8" t="s">
        <v>32</v>
      </c>
      <c r="L54" s="32" t="s">
        <v>365</v>
      </c>
    </row>
    <row r="55" ht="14.25" customHeight="1">
      <c r="A55" s="11">
        <f>PID!A56</f>
        <v>123</v>
      </c>
      <c r="B55" s="33">
        <v>46124.0</v>
      </c>
      <c r="C55" s="8" t="s">
        <v>359</v>
      </c>
      <c r="D55" s="8" t="s">
        <v>32</v>
      </c>
      <c r="E55" s="8">
        <v>5.6789012E7</v>
      </c>
      <c r="F55" s="34" t="s">
        <v>417</v>
      </c>
      <c r="G55" s="12" t="s">
        <v>361</v>
      </c>
      <c r="H55" s="12" t="s">
        <v>430</v>
      </c>
      <c r="I55" s="35" t="s">
        <v>363</v>
      </c>
      <c r="J55" s="36" t="s">
        <v>364</v>
      </c>
      <c r="K55" s="8" t="s">
        <v>32</v>
      </c>
      <c r="L55" s="32" t="s">
        <v>365</v>
      </c>
    </row>
    <row r="56" ht="14.25" customHeight="1">
      <c r="A56" s="11">
        <f>PID!A57</f>
        <v>124</v>
      </c>
      <c r="B56" s="33">
        <v>46124.0</v>
      </c>
      <c r="C56" s="8" t="s">
        <v>359</v>
      </c>
      <c r="D56" s="8" t="s">
        <v>32</v>
      </c>
      <c r="E56" s="8">
        <v>6.7890123E7</v>
      </c>
      <c r="F56" s="34" t="s">
        <v>417</v>
      </c>
      <c r="G56" s="12" t="s">
        <v>361</v>
      </c>
      <c r="H56" s="12" t="s">
        <v>431</v>
      </c>
      <c r="I56" s="35" t="s">
        <v>363</v>
      </c>
      <c r="J56" s="36" t="s">
        <v>364</v>
      </c>
      <c r="K56" s="8" t="s">
        <v>32</v>
      </c>
      <c r="L56" s="32" t="s">
        <v>365</v>
      </c>
    </row>
    <row r="57" ht="14.25" customHeight="1">
      <c r="A57" s="11">
        <f>PID!A58</f>
        <v>125</v>
      </c>
      <c r="B57" s="33">
        <v>46124.0</v>
      </c>
      <c r="C57" s="8" t="s">
        <v>359</v>
      </c>
      <c r="D57" s="8" t="s">
        <v>32</v>
      </c>
      <c r="E57" s="8">
        <v>7.8901234E7</v>
      </c>
      <c r="F57" s="34" t="s">
        <v>417</v>
      </c>
      <c r="G57" s="12" t="s">
        <v>361</v>
      </c>
      <c r="H57" s="12" t="s">
        <v>432</v>
      </c>
      <c r="I57" s="35" t="s">
        <v>363</v>
      </c>
      <c r="J57" s="36" t="s">
        <v>364</v>
      </c>
      <c r="K57" s="8" t="s">
        <v>32</v>
      </c>
      <c r="L57" s="32" t="s">
        <v>365</v>
      </c>
    </row>
    <row r="58" ht="14.25" customHeight="1">
      <c r="A58" s="11">
        <f>PID!A59</f>
        <v>126</v>
      </c>
      <c r="B58" s="33">
        <v>46124.0</v>
      </c>
      <c r="C58" s="8" t="s">
        <v>359</v>
      </c>
      <c r="D58" s="8" t="s">
        <v>32</v>
      </c>
      <c r="E58" s="8">
        <v>8.9012345E7</v>
      </c>
      <c r="F58" s="34" t="s">
        <v>417</v>
      </c>
      <c r="G58" s="12" t="s">
        <v>361</v>
      </c>
      <c r="H58" s="12" t="s">
        <v>427</v>
      </c>
      <c r="I58" s="35" t="s">
        <v>363</v>
      </c>
      <c r="J58" s="36" t="s">
        <v>364</v>
      </c>
      <c r="K58" s="8" t="s">
        <v>32</v>
      </c>
      <c r="L58" s="32" t="s">
        <v>365</v>
      </c>
    </row>
    <row r="59" ht="14.25" customHeight="1">
      <c r="A59" s="11">
        <f>PID!A60</f>
        <v>127</v>
      </c>
      <c r="B59" s="33">
        <v>46124.0</v>
      </c>
      <c r="C59" s="8" t="s">
        <v>359</v>
      </c>
      <c r="D59" s="8" t="s">
        <v>32</v>
      </c>
      <c r="E59" s="8">
        <v>9.0123456E7</v>
      </c>
      <c r="F59" s="34" t="s">
        <v>417</v>
      </c>
      <c r="G59" s="12" t="s">
        <v>361</v>
      </c>
      <c r="H59" s="12" t="s">
        <v>423</v>
      </c>
      <c r="I59" s="35" t="s">
        <v>363</v>
      </c>
      <c r="J59" s="36" t="s">
        <v>364</v>
      </c>
      <c r="K59" s="8" t="s">
        <v>32</v>
      </c>
      <c r="L59" s="32" t="s">
        <v>365</v>
      </c>
    </row>
    <row r="60" ht="14.25" customHeight="1">
      <c r="A60" s="11">
        <f>PID!A61</f>
        <v>128</v>
      </c>
      <c r="B60" s="33">
        <v>46124.0</v>
      </c>
      <c r="C60" s="8" t="s">
        <v>359</v>
      </c>
      <c r="D60" s="8" t="s">
        <v>32</v>
      </c>
      <c r="E60" s="8">
        <v>3.4561278E7</v>
      </c>
      <c r="F60" s="34" t="s">
        <v>417</v>
      </c>
      <c r="G60" s="12" t="s">
        <v>361</v>
      </c>
      <c r="H60" s="12" t="s">
        <v>428</v>
      </c>
      <c r="I60" s="35" t="s">
        <v>363</v>
      </c>
      <c r="J60" s="36" t="s">
        <v>364</v>
      </c>
      <c r="K60" s="8" t="s">
        <v>32</v>
      </c>
      <c r="L60" s="32" t="s">
        <v>365</v>
      </c>
    </row>
    <row r="61" ht="14.25" customHeight="1">
      <c r="A61" s="11">
        <f>PID!A62</f>
        <v>129</v>
      </c>
      <c r="B61" s="33">
        <v>46124.0</v>
      </c>
      <c r="C61" s="8" t="s">
        <v>359</v>
      </c>
      <c r="D61" s="8" t="s">
        <v>32</v>
      </c>
      <c r="E61" s="8">
        <v>4.5672389E7</v>
      </c>
      <c r="F61" s="34" t="s">
        <v>417</v>
      </c>
      <c r="G61" s="12" t="s">
        <v>361</v>
      </c>
      <c r="H61" s="12" t="s">
        <v>429</v>
      </c>
      <c r="I61" s="35" t="s">
        <v>363</v>
      </c>
      <c r="J61" s="36" t="s">
        <v>364</v>
      </c>
      <c r="K61" s="8" t="s">
        <v>32</v>
      </c>
      <c r="L61" s="32" t="s">
        <v>365</v>
      </c>
    </row>
    <row r="62" ht="14.25" customHeight="1">
      <c r="A62" s="11">
        <f>PID!A63</f>
        <v>130</v>
      </c>
      <c r="B62" s="33">
        <v>46124.0</v>
      </c>
      <c r="C62" s="8" t="s">
        <v>359</v>
      </c>
      <c r="D62" s="8" t="s">
        <v>32</v>
      </c>
      <c r="E62" s="8">
        <v>5.678349E7</v>
      </c>
      <c r="F62" s="34" t="s">
        <v>417</v>
      </c>
      <c r="G62" s="12" t="s">
        <v>361</v>
      </c>
      <c r="H62" s="12" t="s">
        <v>430</v>
      </c>
      <c r="I62" s="35" t="s">
        <v>363</v>
      </c>
      <c r="J62" s="36" t="s">
        <v>364</v>
      </c>
      <c r="K62" s="8" t="s">
        <v>32</v>
      </c>
      <c r="L62" s="32" t="s">
        <v>365</v>
      </c>
    </row>
    <row r="63" ht="14.25" customHeight="1">
      <c r="A63" s="11">
        <f>PID!A64</f>
        <v>131</v>
      </c>
      <c r="B63" s="33">
        <v>46124.0</v>
      </c>
      <c r="C63" s="8" t="s">
        <v>359</v>
      </c>
      <c r="D63" s="8" t="s">
        <v>32</v>
      </c>
      <c r="E63" s="8">
        <v>6.7894501E7</v>
      </c>
      <c r="F63" s="34" t="s">
        <v>417</v>
      </c>
      <c r="G63" s="12" t="s">
        <v>361</v>
      </c>
      <c r="H63" s="12" t="s">
        <v>431</v>
      </c>
      <c r="I63" s="35" t="s">
        <v>363</v>
      </c>
      <c r="J63" s="36" t="s">
        <v>364</v>
      </c>
      <c r="K63" s="8" t="s">
        <v>32</v>
      </c>
      <c r="L63" s="32" t="s">
        <v>365</v>
      </c>
    </row>
    <row r="64" ht="14.25" customHeight="1">
      <c r="A64" s="11">
        <f>PID!A65</f>
        <v>132</v>
      </c>
      <c r="B64" s="33">
        <v>46124.0</v>
      </c>
      <c r="C64" s="8" t="s">
        <v>359</v>
      </c>
      <c r="D64" s="8" t="s">
        <v>32</v>
      </c>
      <c r="E64" s="8">
        <v>7.8905612E7</v>
      </c>
      <c r="F64" s="34" t="s">
        <v>417</v>
      </c>
      <c r="G64" s="12" t="s">
        <v>361</v>
      </c>
      <c r="H64" s="12" t="s">
        <v>432</v>
      </c>
      <c r="I64" s="35" t="s">
        <v>363</v>
      </c>
      <c r="J64" s="36" t="s">
        <v>364</v>
      </c>
      <c r="K64" s="8" t="s">
        <v>32</v>
      </c>
      <c r="L64" s="32" t="s">
        <v>365</v>
      </c>
    </row>
    <row r="65" ht="14.25" customHeight="1">
      <c r="A65" s="11">
        <f>PID!A66</f>
        <v>133</v>
      </c>
      <c r="B65" s="33">
        <v>46124.0</v>
      </c>
      <c r="C65" s="8" t="s">
        <v>359</v>
      </c>
      <c r="D65" s="8" t="s">
        <v>32</v>
      </c>
      <c r="E65" s="8">
        <v>8.9016723E7</v>
      </c>
      <c r="F65" s="34" t="s">
        <v>417</v>
      </c>
      <c r="G65" s="12" t="s">
        <v>361</v>
      </c>
      <c r="H65" s="12" t="s">
        <v>424</v>
      </c>
      <c r="I65" s="35" t="s">
        <v>363</v>
      </c>
      <c r="J65" s="36" t="s">
        <v>364</v>
      </c>
      <c r="K65" s="8" t="s">
        <v>32</v>
      </c>
      <c r="L65" s="32" t="s">
        <v>365</v>
      </c>
    </row>
    <row r="66" ht="14.25" customHeight="1">
      <c r="A66" s="11">
        <f>PID!A67</f>
        <v>134</v>
      </c>
      <c r="B66" s="33">
        <v>46124.0</v>
      </c>
      <c r="C66" s="8" t="s">
        <v>359</v>
      </c>
      <c r="D66" s="8" t="s">
        <v>32</v>
      </c>
      <c r="E66" s="8">
        <v>9.0127834E7</v>
      </c>
      <c r="F66" s="34" t="s">
        <v>417</v>
      </c>
      <c r="G66" s="12" t="s">
        <v>361</v>
      </c>
      <c r="H66" s="12" t="s">
        <v>426</v>
      </c>
      <c r="I66" s="35" t="s">
        <v>363</v>
      </c>
      <c r="J66" s="36" t="s">
        <v>364</v>
      </c>
      <c r="K66" s="8" t="s">
        <v>32</v>
      </c>
      <c r="L66" s="32" t="s">
        <v>365</v>
      </c>
    </row>
    <row r="67" ht="14.25" customHeight="1">
      <c r="A67" s="11">
        <f>PID!A68</f>
        <v>135</v>
      </c>
      <c r="B67" s="33">
        <v>46124.0</v>
      </c>
      <c r="C67" s="8" t="s">
        <v>359</v>
      </c>
      <c r="D67" s="8" t="s">
        <v>32</v>
      </c>
      <c r="E67" s="8">
        <v>1.2348945E7</v>
      </c>
      <c r="F67" s="34" t="s">
        <v>417</v>
      </c>
      <c r="G67" s="12" t="s">
        <v>361</v>
      </c>
      <c r="H67" s="12" t="s">
        <v>427</v>
      </c>
      <c r="I67" s="35" t="s">
        <v>363</v>
      </c>
      <c r="J67" s="36" t="s">
        <v>364</v>
      </c>
      <c r="K67" s="8" t="s">
        <v>32</v>
      </c>
      <c r="L67" s="32" t="s">
        <v>365</v>
      </c>
    </row>
    <row r="68" ht="14.25" customHeight="1">
      <c r="A68" s="11">
        <f>PID!A69</f>
        <v>136</v>
      </c>
      <c r="B68" s="33">
        <v>46124.0</v>
      </c>
      <c r="C68" s="8" t="s">
        <v>359</v>
      </c>
      <c r="D68" s="8" t="s">
        <v>32</v>
      </c>
      <c r="E68" s="8">
        <v>2.3459056E7</v>
      </c>
      <c r="F68" s="34" t="s">
        <v>417</v>
      </c>
      <c r="G68" s="12" t="s">
        <v>361</v>
      </c>
      <c r="H68" s="12" t="s">
        <v>423</v>
      </c>
      <c r="I68" s="35" t="s">
        <v>363</v>
      </c>
      <c r="J68" s="36" t="s">
        <v>364</v>
      </c>
      <c r="K68" s="8" t="s">
        <v>32</v>
      </c>
      <c r="L68" s="32" t="s">
        <v>365</v>
      </c>
    </row>
    <row r="69" ht="14.25" customHeight="1">
      <c r="A69" s="11">
        <f>PID!A70</f>
        <v>137</v>
      </c>
      <c r="B69" s="33">
        <v>46124.0</v>
      </c>
      <c r="C69" s="8" t="s">
        <v>359</v>
      </c>
      <c r="D69" s="8" t="s">
        <v>32</v>
      </c>
      <c r="E69" s="8">
        <v>3.4560167E7</v>
      </c>
      <c r="F69" s="34" t="s">
        <v>417</v>
      </c>
      <c r="G69" s="12" t="s">
        <v>361</v>
      </c>
      <c r="H69" s="12" t="s">
        <v>428</v>
      </c>
      <c r="I69" s="35" t="s">
        <v>363</v>
      </c>
      <c r="J69" s="36" t="s">
        <v>364</v>
      </c>
      <c r="K69" s="8" t="s">
        <v>32</v>
      </c>
      <c r="L69" s="32" t="s">
        <v>365</v>
      </c>
    </row>
    <row r="70" ht="14.25" customHeight="1">
      <c r="A70" s="11">
        <f>PID!A71</f>
        <v>138</v>
      </c>
      <c r="B70" s="33">
        <v>46124.0</v>
      </c>
      <c r="C70" s="8" t="s">
        <v>359</v>
      </c>
      <c r="D70" s="8" t="s">
        <v>32</v>
      </c>
      <c r="E70" s="8">
        <v>4.5671278E7</v>
      </c>
      <c r="F70" s="34" t="s">
        <v>417</v>
      </c>
      <c r="G70" s="12" t="s">
        <v>361</v>
      </c>
      <c r="H70" s="12" t="s">
        <v>429</v>
      </c>
      <c r="I70" s="35" t="s">
        <v>363</v>
      </c>
      <c r="J70" s="36" t="s">
        <v>364</v>
      </c>
      <c r="K70" s="8" t="s">
        <v>32</v>
      </c>
      <c r="L70" s="32" t="s">
        <v>365</v>
      </c>
    </row>
    <row r="71" ht="14.25" customHeight="1">
      <c r="A71" s="11">
        <f>PID!A72</f>
        <v>139</v>
      </c>
      <c r="B71" s="33">
        <v>46124.0</v>
      </c>
      <c r="C71" s="8" t="s">
        <v>359</v>
      </c>
      <c r="D71" s="8" t="s">
        <v>32</v>
      </c>
      <c r="E71" s="8">
        <v>5.6782389E7</v>
      </c>
      <c r="F71" s="34" t="s">
        <v>417</v>
      </c>
      <c r="G71" s="12" t="s">
        <v>361</v>
      </c>
      <c r="H71" s="12" t="s">
        <v>430</v>
      </c>
      <c r="I71" s="35" t="s">
        <v>363</v>
      </c>
      <c r="J71" s="36" t="s">
        <v>364</v>
      </c>
      <c r="K71" s="8" t="s">
        <v>32</v>
      </c>
      <c r="L71" s="32" t="s">
        <v>365</v>
      </c>
    </row>
    <row r="72" ht="14.25" customHeight="1">
      <c r="A72" s="11">
        <f>PID!A73</f>
        <v>140</v>
      </c>
      <c r="B72" s="33">
        <v>46124.0</v>
      </c>
      <c r="C72" s="8" t="s">
        <v>359</v>
      </c>
      <c r="D72" s="8" t="s">
        <v>32</v>
      </c>
      <c r="E72" s="8">
        <v>6.789349E7</v>
      </c>
      <c r="F72" s="34" t="s">
        <v>417</v>
      </c>
      <c r="G72" s="12" t="s">
        <v>361</v>
      </c>
      <c r="H72" s="12" t="s">
        <v>431</v>
      </c>
      <c r="I72" s="35" t="s">
        <v>363</v>
      </c>
      <c r="J72" s="36" t="s">
        <v>364</v>
      </c>
      <c r="K72" s="8" t="s">
        <v>32</v>
      </c>
      <c r="L72" s="32" t="s">
        <v>365</v>
      </c>
    </row>
    <row r="73" ht="14.25" customHeight="1">
      <c r="A73" s="11">
        <f>PID!A74</f>
        <v>141</v>
      </c>
      <c r="B73" s="33">
        <v>46124.0</v>
      </c>
      <c r="C73" s="8" t="s">
        <v>359</v>
      </c>
      <c r="D73" s="8" t="s">
        <v>32</v>
      </c>
      <c r="E73" s="8">
        <v>7.8904501E7</v>
      </c>
      <c r="F73" s="34" t="s">
        <v>417</v>
      </c>
      <c r="G73" s="12" t="s">
        <v>361</v>
      </c>
      <c r="H73" s="12" t="s">
        <v>432</v>
      </c>
      <c r="I73" s="35" t="s">
        <v>363</v>
      </c>
      <c r="J73" s="36" t="s">
        <v>364</v>
      </c>
      <c r="K73" s="8" t="s">
        <v>32</v>
      </c>
      <c r="L73" s="32" t="s">
        <v>365</v>
      </c>
    </row>
    <row r="74" ht="14.25" customHeight="1">
      <c r="A74" s="11">
        <f>PID!A75</f>
        <v>142</v>
      </c>
      <c r="B74" s="33">
        <v>46124.0</v>
      </c>
      <c r="C74" s="8" t="s">
        <v>359</v>
      </c>
      <c r="D74" s="8" t="s">
        <v>32</v>
      </c>
      <c r="E74" s="8">
        <v>8.9015612E7</v>
      </c>
      <c r="F74" s="34" t="s">
        <v>417</v>
      </c>
      <c r="G74" s="12" t="s">
        <v>361</v>
      </c>
      <c r="H74" s="12" t="s">
        <v>424</v>
      </c>
      <c r="I74" s="35" t="s">
        <v>363</v>
      </c>
      <c r="J74" s="36" t="s">
        <v>364</v>
      </c>
      <c r="K74" s="8" t="s">
        <v>32</v>
      </c>
      <c r="L74" s="32" t="s">
        <v>365</v>
      </c>
    </row>
    <row r="75" ht="14.25" customHeight="1">
      <c r="A75" s="11">
        <f>PID!A76</f>
        <v>143</v>
      </c>
      <c r="B75" s="33">
        <v>46124.0</v>
      </c>
      <c r="C75" s="8" t="s">
        <v>359</v>
      </c>
      <c r="D75" s="8" t="s">
        <v>32</v>
      </c>
      <c r="E75" s="8">
        <v>9.0126723E7</v>
      </c>
      <c r="F75" s="34" t="s">
        <v>417</v>
      </c>
      <c r="G75" s="12" t="s">
        <v>361</v>
      </c>
      <c r="H75" s="12" t="s">
        <v>426</v>
      </c>
      <c r="I75" s="35" t="s">
        <v>363</v>
      </c>
      <c r="J75" s="36" t="s">
        <v>364</v>
      </c>
      <c r="K75" s="8" t="s">
        <v>32</v>
      </c>
      <c r="L75" s="32" t="s">
        <v>365</v>
      </c>
    </row>
    <row r="76" ht="14.25" customHeight="1">
      <c r="A76" s="11">
        <f>PID!A77</f>
        <v>144</v>
      </c>
      <c r="B76" s="33">
        <v>46124.0</v>
      </c>
      <c r="C76" s="8" t="s">
        <v>359</v>
      </c>
      <c r="D76" s="8" t="s">
        <v>32</v>
      </c>
      <c r="E76" s="8">
        <v>1.2337834E7</v>
      </c>
      <c r="F76" s="34" t="s">
        <v>417</v>
      </c>
      <c r="G76" s="12" t="s">
        <v>361</v>
      </c>
      <c r="H76" s="12" t="s">
        <v>427</v>
      </c>
      <c r="I76" s="35" t="s">
        <v>363</v>
      </c>
      <c r="J76" s="36" t="s">
        <v>364</v>
      </c>
      <c r="K76" s="8" t="s">
        <v>32</v>
      </c>
      <c r="L76" s="32" t="s">
        <v>365</v>
      </c>
    </row>
    <row r="77" ht="14.25" customHeight="1">
      <c r="A77" s="11">
        <f>PID!A78</f>
        <v>145</v>
      </c>
      <c r="B77" s="33">
        <v>46124.0</v>
      </c>
      <c r="C77" s="8" t="s">
        <v>359</v>
      </c>
      <c r="D77" s="8" t="s">
        <v>32</v>
      </c>
      <c r="E77" s="8">
        <v>2.3448945E7</v>
      </c>
      <c r="F77" s="34" t="s">
        <v>417</v>
      </c>
      <c r="G77" s="12" t="s">
        <v>361</v>
      </c>
      <c r="H77" s="12" t="s">
        <v>423</v>
      </c>
      <c r="I77" s="35" t="s">
        <v>363</v>
      </c>
      <c r="J77" s="36" t="s">
        <v>364</v>
      </c>
      <c r="K77" s="8" t="s">
        <v>32</v>
      </c>
      <c r="L77" s="32" t="s">
        <v>365</v>
      </c>
    </row>
    <row r="78" ht="14.25" customHeight="1">
      <c r="A78" s="11">
        <f>PID!A79</f>
        <v>146</v>
      </c>
      <c r="B78" s="33">
        <v>46124.0</v>
      </c>
      <c r="C78" s="8" t="s">
        <v>359</v>
      </c>
      <c r="D78" s="8" t="s">
        <v>32</v>
      </c>
      <c r="E78" s="8">
        <v>3.4559056E7</v>
      </c>
      <c r="F78" s="34" t="s">
        <v>417</v>
      </c>
      <c r="G78" s="12" t="s">
        <v>361</v>
      </c>
      <c r="H78" s="12" t="s">
        <v>428</v>
      </c>
      <c r="I78" s="35" t="s">
        <v>363</v>
      </c>
      <c r="J78" s="36" t="s">
        <v>364</v>
      </c>
      <c r="K78" s="8" t="s">
        <v>32</v>
      </c>
      <c r="L78" s="32" t="s">
        <v>365</v>
      </c>
    </row>
    <row r="79" ht="14.25" customHeight="1">
      <c r="A79" s="11">
        <f>PID!A80</f>
        <v>147</v>
      </c>
      <c r="B79" s="33">
        <v>46124.0</v>
      </c>
      <c r="C79" s="8" t="s">
        <v>359</v>
      </c>
      <c r="D79" s="8" t="s">
        <v>32</v>
      </c>
      <c r="E79" s="8">
        <v>4.5660167E7</v>
      </c>
      <c r="F79" s="34" t="s">
        <v>417</v>
      </c>
      <c r="G79" s="12" t="s">
        <v>361</v>
      </c>
      <c r="H79" s="12" t="s">
        <v>429</v>
      </c>
      <c r="I79" s="35" t="s">
        <v>363</v>
      </c>
      <c r="J79" s="36" t="s">
        <v>364</v>
      </c>
      <c r="K79" s="8" t="s">
        <v>32</v>
      </c>
      <c r="L79" s="32" t="s">
        <v>365</v>
      </c>
    </row>
    <row r="80" ht="14.25" customHeight="1">
      <c r="A80" s="11">
        <f>PID!A81</f>
        <v>148</v>
      </c>
      <c r="B80" s="33">
        <v>46124.0</v>
      </c>
      <c r="C80" s="8" t="s">
        <v>359</v>
      </c>
      <c r="D80" s="8" t="s">
        <v>32</v>
      </c>
      <c r="E80" s="8">
        <v>9.2330167E7</v>
      </c>
      <c r="F80" s="34" t="s">
        <v>417</v>
      </c>
      <c r="G80" s="12" t="s">
        <v>361</v>
      </c>
      <c r="H80" s="12" t="s">
        <v>430</v>
      </c>
      <c r="I80" s="35" t="s">
        <v>363</v>
      </c>
      <c r="J80" s="36" t="s">
        <v>364</v>
      </c>
      <c r="K80" s="8" t="s">
        <v>32</v>
      </c>
      <c r="L80" s="32" t="s">
        <v>365</v>
      </c>
    </row>
    <row r="81" ht="14.25" customHeight="1">
      <c r="A81" s="11">
        <f>PID!A82</f>
        <v>149</v>
      </c>
      <c r="B81" s="33">
        <v>46124.0</v>
      </c>
      <c r="C81" s="8" t="s">
        <v>359</v>
      </c>
      <c r="D81" s="8" t="s">
        <v>32</v>
      </c>
      <c r="E81" s="8">
        <v>8.0440167E7</v>
      </c>
      <c r="F81" s="34" t="s">
        <v>417</v>
      </c>
      <c r="G81" s="12" t="s">
        <v>361</v>
      </c>
      <c r="H81" s="12" t="s">
        <v>433</v>
      </c>
      <c r="I81" s="35" t="s">
        <v>363</v>
      </c>
      <c r="J81" s="36" t="s">
        <v>364</v>
      </c>
      <c r="K81" s="8" t="s">
        <v>32</v>
      </c>
      <c r="L81" s="32" t="s">
        <v>365</v>
      </c>
    </row>
    <row r="82" ht="14.25" customHeight="1">
      <c r="F82" s="37"/>
      <c r="I82" s="38"/>
    </row>
    <row r="83" ht="14.25" customHeight="1">
      <c r="F83" s="37"/>
      <c r="I83" s="38"/>
    </row>
    <row r="84" ht="14.25" customHeight="1">
      <c r="F84" s="37"/>
      <c r="I84" s="38"/>
    </row>
    <row r="85" ht="14.25" customHeight="1">
      <c r="F85" s="37"/>
      <c r="I85" s="38"/>
    </row>
    <row r="86" ht="14.25" customHeight="1">
      <c r="F86" s="37"/>
      <c r="I86" s="38"/>
    </row>
    <row r="87" ht="14.25" customHeight="1">
      <c r="F87" s="37"/>
      <c r="I87" s="38"/>
    </row>
    <row r="88" ht="14.25" customHeight="1">
      <c r="F88" s="37"/>
      <c r="I88" s="38"/>
    </row>
    <row r="89" ht="14.25" customHeight="1">
      <c r="F89" s="37"/>
      <c r="I89" s="38"/>
    </row>
    <row r="90" ht="14.25" customHeight="1">
      <c r="F90" s="37"/>
      <c r="I90" s="38"/>
    </row>
    <row r="91" ht="14.25" customHeight="1">
      <c r="F91" s="37"/>
      <c r="I91" s="38"/>
    </row>
    <row r="92" ht="14.25" customHeight="1">
      <c r="F92" s="37"/>
      <c r="I92" s="38"/>
    </row>
    <row r="93" ht="14.25" customHeight="1">
      <c r="F93" s="37"/>
      <c r="I93" s="38"/>
    </row>
    <row r="94" ht="14.25" customHeight="1">
      <c r="F94" s="37"/>
      <c r="I94" s="38"/>
    </row>
    <row r="95" ht="14.25" customHeight="1">
      <c r="F95" s="37"/>
      <c r="I95" s="38"/>
    </row>
    <row r="96" ht="14.25" customHeight="1">
      <c r="F96" s="37"/>
      <c r="I96" s="38"/>
    </row>
    <row r="97" ht="14.25" customHeight="1">
      <c r="F97" s="37"/>
      <c r="I97" s="38"/>
    </row>
    <row r="98" ht="14.25" customHeight="1">
      <c r="F98" s="37"/>
      <c r="I98" s="38"/>
    </row>
    <row r="99" ht="14.25" customHeight="1">
      <c r="F99" s="37"/>
      <c r="I99" s="38"/>
    </row>
    <row r="100" ht="14.25" customHeight="1">
      <c r="F100" s="37"/>
      <c r="I100" s="38"/>
    </row>
    <row r="101" ht="14.25" customHeight="1">
      <c r="F101" s="37"/>
      <c r="I101" s="38"/>
    </row>
    <row r="102" ht="14.25" customHeight="1">
      <c r="F102" s="37"/>
      <c r="I102" s="38"/>
    </row>
    <row r="103" ht="14.25" customHeight="1">
      <c r="F103" s="37"/>
      <c r="I103" s="38"/>
    </row>
    <row r="104" ht="14.25" customHeight="1">
      <c r="F104" s="37"/>
      <c r="I104" s="38"/>
    </row>
    <row r="105" ht="14.25" customHeight="1">
      <c r="F105" s="37"/>
      <c r="I105" s="38"/>
    </row>
    <row r="106" ht="14.25" customHeight="1">
      <c r="F106" s="37"/>
      <c r="I106" s="38"/>
    </row>
    <row r="107" ht="14.25" customHeight="1">
      <c r="F107" s="37"/>
      <c r="I107" s="38"/>
    </row>
    <row r="108" ht="14.25" customHeight="1">
      <c r="F108" s="37"/>
      <c r="I108" s="38"/>
    </row>
    <row r="109" ht="14.25" customHeight="1">
      <c r="F109" s="37"/>
      <c r="I109" s="38"/>
    </row>
    <row r="110" ht="14.25" customHeight="1">
      <c r="F110" s="37"/>
      <c r="I110" s="38"/>
    </row>
    <row r="111" ht="14.25" customHeight="1">
      <c r="F111" s="37"/>
      <c r="I111" s="38"/>
    </row>
    <row r="112" ht="14.25" customHeight="1">
      <c r="F112" s="37"/>
      <c r="I112" s="38"/>
    </row>
    <row r="113" ht="14.25" customHeight="1">
      <c r="F113" s="37"/>
      <c r="I113" s="38"/>
    </row>
    <row r="114" ht="14.25" customHeight="1">
      <c r="F114" s="37"/>
      <c r="I114" s="38"/>
    </row>
    <row r="115" ht="14.25" customHeight="1">
      <c r="F115" s="37"/>
      <c r="I115" s="38"/>
    </row>
    <row r="116" ht="14.25" customHeight="1">
      <c r="F116" s="37"/>
      <c r="I116" s="38"/>
    </row>
    <row r="117" ht="14.25" customHeight="1">
      <c r="F117" s="37"/>
      <c r="I117" s="38"/>
    </row>
    <row r="118" ht="14.25" customHeight="1">
      <c r="F118" s="37"/>
      <c r="I118" s="38"/>
    </row>
    <row r="119" ht="14.25" customHeight="1">
      <c r="F119" s="37"/>
      <c r="I119" s="38"/>
    </row>
    <row r="120" ht="14.25" customHeight="1">
      <c r="F120" s="37"/>
      <c r="I120" s="38"/>
    </row>
    <row r="121" ht="14.25" customHeight="1">
      <c r="F121" s="37"/>
      <c r="I121" s="38"/>
    </row>
    <row r="122" ht="14.25" customHeight="1">
      <c r="F122" s="37"/>
      <c r="I122" s="38"/>
    </row>
    <row r="123" ht="14.25" customHeight="1">
      <c r="F123" s="37"/>
      <c r="I123" s="38"/>
    </row>
    <row r="124" ht="14.25" customHeight="1">
      <c r="F124" s="37"/>
      <c r="I124" s="38"/>
    </row>
    <row r="125" ht="14.25" customHeight="1">
      <c r="F125" s="37"/>
      <c r="I125" s="38"/>
    </row>
    <row r="126" ht="14.25" customHeight="1">
      <c r="F126" s="37"/>
      <c r="I126" s="38"/>
    </row>
    <row r="127" ht="14.25" customHeight="1">
      <c r="F127" s="37"/>
      <c r="I127" s="38"/>
    </row>
    <row r="128" ht="14.25" customHeight="1">
      <c r="F128" s="37"/>
      <c r="I128" s="38"/>
    </row>
    <row r="129" ht="14.25" customHeight="1">
      <c r="F129" s="37"/>
      <c r="I129" s="38"/>
    </row>
    <row r="130" ht="14.25" customHeight="1">
      <c r="F130" s="37"/>
      <c r="I130" s="38"/>
    </row>
    <row r="131" ht="14.25" customHeight="1">
      <c r="F131" s="37"/>
      <c r="I131" s="38"/>
    </row>
    <row r="132" ht="14.25" customHeight="1">
      <c r="F132" s="37"/>
      <c r="I132" s="38"/>
    </row>
    <row r="133" ht="14.25" customHeight="1">
      <c r="F133" s="37"/>
      <c r="I133" s="38"/>
    </row>
    <row r="134" ht="14.25" customHeight="1">
      <c r="F134" s="37"/>
      <c r="I134" s="38"/>
    </row>
    <row r="135" ht="14.25" customHeight="1">
      <c r="F135" s="37"/>
      <c r="I135" s="38"/>
    </row>
    <row r="136" ht="14.25" customHeight="1">
      <c r="F136" s="37"/>
      <c r="I136" s="38"/>
    </row>
    <row r="137" ht="14.25" customHeight="1">
      <c r="F137" s="37"/>
      <c r="I137" s="38"/>
    </row>
    <row r="138" ht="14.25" customHeight="1">
      <c r="F138" s="37"/>
      <c r="I138" s="38"/>
    </row>
    <row r="139" ht="14.25" customHeight="1">
      <c r="F139" s="37"/>
      <c r="I139" s="38"/>
    </row>
    <row r="140" ht="14.25" customHeight="1">
      <c r="F140" s="37"/>
      <c r="I140" s="38"/>
    </row>
    <row r="141" ht="14.25" customHeight="1">
      <c r="F141" s="37"/>
      <c r="I141" s="38"/>
    </row>
    <row r="142" ht="14.25" customHeight="1">
      <c r="F142" s="37"/>
      <c r="I142" s="38"/>
    </row>
    <row r="143" ht="14.25" customHeight="1">
      <c r="F143" s="37"/>
      <c r="I143" s="38"/>
    </row>
    <row r="144" ht="14.25" customHeight="1">
      <c r="F144" s="37"/>
      <c r="I144" s="38"/>
    </row>
    <row r="145" ht="14.25" customHeight="1">
      <c r="F145" s="37"/>
      <c r="I145" s="38"/>
    </row>
    <row r="146" ht="14.25" customHeight="1">
      <c r="F146" s="37"/>
      <c r="I146" s="38"/>
    </row>
    <row r="147" ht="14.25" customHeight="1">
      <c r="F147" s="37"/>
      <c r="I147" s="38"/>
    </row>
    <row r="148" ht="14.25" customHeight="1">
      <c r="F148" s="37"/>
      <c r="I148" s="38"/>
    </row>
    <row r="149" ht="14.25" customHeight="1">
      <c r="F149" s="37"/>
      <c r="I149" s="38"/>
    </row>
    <row r="150" ht="14.25" customHeight="1">
      <c r="F150" s="37"/>
      <c r="I150" s="38"/>
    </row>
    <row r="151" ht="14.25" customHeight="1">
      <c r="F151" s="37"/>
      <c r="I151" s="38"/>
    </row>
    <row r="152" ht="14.25" customHeight="1">
      <c r="F152" s="37"/>
      <c r="I152" s="38"/>
    </row>
    <row r="153" ht="14.25" customHeight="1">
      <c r="F153" s="37"/>
      <c r="I153" s="38"/>
    </row>
    <row r="154" ht="14.25" customHeight="1">
      <c r="F154" s="37"/>
      <c r="I154" s="38"/>
    </row>
    <row r="155" ht="14.25" customHeight="1">
      <c r="F155" s="37"/>
      <c r="I155" s="38"/>
    </row>
    <row r="156" ht="14.25" customHeight="1">
      <c r="F156" s="37"/>
      <c r="I156" s="38"/>
    </row>
    <row r="157" ht="14.25" customHeight="1">
      <c r="F157" s="37"/>
      <c r="I157" s="38"/>
    </row>
    <row r="158" ht="14.25" customHeight="1">
      <c r="F158" s="37"/>
      <c r="I158" s="38"/>
    </row>
    <row r="159" ht="14.25" customHeight="1">
      <c r="F159" s="37"/>
      <c r="I159" s="38"/>
    </row>
    <row r="160" ht="14.25" customHeight="1">
      <c r="F160" s="37"/>
      <c r="I160" s="38"/>
    </row>
    <row r="161" ht="14.25" customHeight="1">
      <c r="F161" s="37"/>
      <c r="I161" s="38"/>
    </row>
    <row r="162" ht="14.25" customHeight="1">
      <c r="F162" s="37"/>
      <c r="I162" s="38"/>
    </row>
    <row r="163" ht="14.25" customHeight="1">
      <c r="F163" s="37"/>
      <c r="I163" s="38"/>
    </row>
    <row r="164" ht="14.25" customHeight="1">
      <c r="F164" s="37"/>
      <c r="I164" s="38"/>
    </row>
    <row r="165" ht="14.25" customHeight="1">
      <c r="F165" s="37"/>
      <c r="I165" s="38"/>
    </row>
    <row r="166" ht="14.25" customHeight="1">
      <c r="F166" s="37"/>
      <c r="I166" s="38"/>
    </row>
    <row r="167" ht="14.25" customHeight="1">
      <c r="F167" s="37"/>
      <c r="I167" s="38"/>
    </row>
    <row r="168" ht="14.25" customHeight="1">
      <c r="F168" s="37"/>
      <c r="I168" s="38"/>
    </row>
    <row r="169" ht="14.25" customHeight="1">
      <c r="F169" s="37"/>
      <c r="I169" s="38"/>
    </row>
    <row r="170" ht="14.25" customHeight="1">
      <c r="F170" s="37"/>
      <c r="I170" s="38"/>
    </row>
    <row r="171" ht="14.25" customHeight="1">
      <c r="F171" s="37"/>
      <c r="I171" s="38"/>
    </row>
    <row r="172" ht="14.25" customHeight="1">
      <c r="F172" s="37"/>
      <c r="I172" s="38"/>
    </row>
    <row r="173" ht="14.25" customHeight="1">
      <c r="F173" s="37"/>
      <c r="I173" s="38"/>
    </row>
    <row r="174" ht="14.25" customHeight="1">
      <c r="F174" s="37"/>
      <c r="I174" s="38"/>
    </row>
    <row r="175" ht="14.25" customHeight="1">
      <c r="F175" s="37"/>
      <c r="I175" s="38"/>
    </row>
    <row r="176" ht="14.25" customHeight="1">
      <c r="F176" s="37"/>
      <c r="I176" s="38"/>
    </row>
    <row r="177" ht="14.25" customHeight="1">
      <c r="F177" s="37"/>
      <c r="I177" s="38"/>
    </row>
    <row r="178" ht="14.25" customHeight="1">
      <c r="F178" s="37"/>
      <c r="I178" s="38"/>
    </row>
    <row r="179" ht="14.25" customHeight="1">
      <c r="F179" s="37"/>
      <c r="I179" s="38"/>
    </row>
    <row r="180" ht="14.25" customHeight="1">
      <c r="F180" s="37"/>
      <c r="I180" s="38"/>
    </row>
    <row r="181" ht="14.25" customHeight="1">
      <c r="F181" s="37"/>
      <c r="I181" s="38"/>
    </row>
    <row r="182" ht="14.25" customHeight="1">
      <c r="F182" s="37"/>
      <c r="I182" s="38"/>
    </row>
    <row r="183" ht="14.25" customHeight="1">
      <c r="F183" s="37"/>
      <c r="I183" s="38"/>
    </row>
    <row r="184" ht="14.25" customHeight="1">
      <c r="F184" s="37"/>
      <c r="I184" s="38"/>
    </row>
    <row r="185" ht="14.25" customHeight="1">
      <c r="F185" s="37"/>
      <c r="I185" s="38"/>
    </row>
    <row r="186" ht="14.25" customHeight="1">
      <c r="F186" s="37"/>
      <c r="I186" s="38"/>
    </row>
    <row r="187" ht="14.25" customHeight="1">
      <c r="F187" s="37"/>
      <c r="I187" s="38"/>
    </row>
    <row r="188" ht="14.25" customHeight="1">
      <c r="F188" s="37"/>
      <c r="I188" s="38"/>
    </row>
    <row r="189" ht="14.25" customHeight="1">
      <c r="F189" s="37"/>
      <c r="I189" s="38"/>
    </row>
    <row r="190" ht="14.25" customHeight="1">
      <c r="F190" s="37"/>
      <c r="I190" s="38"/>
    </row>
    <row r="191" ht="14.25" customHeight="1">
      <c r="F191" s="37"/>
      <c r="I191" s="38"/>
    </row>
    <row r="192" ht="14.25" customHeight="1">
      <c r="F192" s="37"/>
      <c r="I192" s="38"/>
    </row>
    <row r="193" ht="14.25" customHeight="1">
      <c r="F193" s="37"/>
      <c r="I193" s="38"/>
    </row>
    <row r="194" ht="14.25" customHeight="1">
      <c r="F194" s="37"/>
      <c r="I194" s="38"/>
    </row>
    <row r="195" ht="14.25" customHeight="1">
      <c r="F195" s="37"/>
      <c r="I195" s="38"/>
    </row>
    <row r="196" ht="14.25" customHeight="1">
      <c r="F196" s="37"/>
      <c r="I196" s="38"/>
    </row>
    <row r="197" ht="14.25" customHeight="1">
      <c r="F197" s="37"/>
      <c r="I197" s="38"/>
    </row>
    <row r="198" ht="14.25" customHeight="1">
      <c r="F198" s="37"/>
      <c r="I198" s="38"/>
    </row>
    <row r="199" ht="14.25" customHeight="1">
      <c r="F199" s="37"/>
      <c r="I199" s="38"/>
    </row>
    <row r="200" ht="14.25" customHeight="1">
      <c r="F200" s="37"/>
      <c r="I200" s="38"/>
    </row>
    <row r="201" ht="14.25" customHeight="1">
      <c r="F201" s="37"/>
      <c r="I201" s="38"/>
    </row>
    <row r="202" ht="14.25" customHeight="1">
      <c r="F202" s="37"/>
      <c r="I202" s="38"/>
    </row>
    <row r="203" ht="14.25" customHeight="1">
      <c r="F203" s="37"/>
      <c r="I203" s="38"/>
    </row>
    <row r="204" ht="14.25" customHeight="1">
      <c r="F204" s="37"/>
      <c r="I204" s="38"/>
    </row>
    <row r="205" ht="14.25" customHeight="1">
      <c r="F205" s="37"/>
      <c r="I205" s="38"/>
    </row>
    <row r="206" ht="14.25" customHeight="1">
      <c r="F206" s="37"/>
      <c r="I206" s="38"/>
    </row>
    <row r="207" ht="14.25" customHeight="1">
      <c r="F207" s="37"/>
      <c r="I207" s="38"/>
    </row>
    <row r="208" ht="14.25" customHeight="1">
      <c r="F208" s="37"/>
      <c r="I208" s="38"/>
    </row>
    <row r="209" ht="14.25" customHeight="1">
      <c r="F209" s="37"/>
      <c r="I209" s="38"/>
    </row>
    <row r="210" ht="14.25" customHeight="1">
      <c r="F210" s="37"/>
      <c r="I210" s="38"/>
    </row>
    <row r="211" ht="14.25" customHeight="1">
      <c r="F211" s="37"/>
      <c r="I211" s="38"/>
    </row>
    <row r="212" ht="14.25" customHeight="1">
      <c r="F212" s="37"/>
      <c r="I212" s="38"/>
    </row>
    <row r="213" ht="14.25" customHeight="1">
      <c r="F213" s="37"/>
      <c r="I213" s="38"/>
    </row>
    <row r="214" ht="14.25" customHeight="1">
      <c r="F214" s="37"/>
      <c r="I214" s="38"/>
    </row>
    <row r="215" ht="14.25" customHeight="1">
      <c r="F215" s="37"/>
      <c r="I215" s="38"/>
    </row>
    <row r="216" ht="14.25" customHeight="1">
      <c r="F216" s="37"/>
      <c r="I216" s="38"/>
    </row>
    <row r="217" ht="14.25" customHeight="1">
      <c r="F217" s="37"/>
      <c r="I217" s="38"/>
    </row>
    <row r="218" ht="14.25" customHeight="1">
      <c r="F218" s="37"/>
      <c r="I218" s="38"/>
    </row>
    <row r="219" ht="14.25" customHeight="1">
      <c r="F219" s="37"/>
      <c r="I219" s="38"/>
    </row>
    <row r="220" ht="14.25" customHeight="1">
      <c r="F220" s="37"/>
      <c r="I220" s="38"/>
    </row>
    <row r="221" ht="14.25" customHeight="1">
      <c r="F221" s="37"/>
      <c r="I221" s="38"/>
    </row>
    <row r="222" ht="14.25" customHeight="1">
      <c r="F222" s="37"/>
      <c r="I222" s="38"/>
    </row>
    <row r="223" ht="14.25" customHeight="1">
      <c r="F223" s="37"/>
      <c r="I223" s="38"/>
    </row>
    <row r="224" ht="14.25" customHeight="1">
      <c r="F224" s="37"/>
      <c r="I224" s="38"/>
    </row>
    <row r="225" ht="14.25" customHeight="1">
      <c r="F225" s="37"/>
      <c r="I225" s="38"/>
    </row>
    <row r="226" ht="14.25" customHeight="1">
      <c r="F226" s="37"/>
      <c r="I226" s="38"/>
    </row>
    <row r="227" ht="14.25" customHeight="1">
      <c r="F227" s="37"/>
      <c r="I227" s="38"/>
    </row>
    <row r="228" ht="14.25" customHeight="1">
      <c r="F228" s="37"/>
      <c r="I228" s="38"/>
    </row>
    <row r="229" ht="14.25" customHeight="1">
      <c r="F229" s="37"/>
      <c r="I229" s="38"/>
    </row>
    <row r="230" ht="14.25" customHeight="1">
      <c r="F230" s="37"/>
      <c r="I230" s="38"/>
    </row>
    <row r="231" ht="14.25" customHeight="1">
      <c r="F231" s="37"/>
      <c r="I231" s="38"/>
    </row>
    <row r="232" ht="14.25" customHeight="1">
      <c r="F232" s="37"/>
      <c r="I232" s="38"/>
    </row>
    <row r="233" ht="14.25" customHeight="1">
      <c r="F233" s="37"/>
      <c r="I233" s="38"/>
    </row>
    <row r="234" ht="14.25" customHeight="1">
      <c r="F234" s="37"/>
      <c r="I234" s="38"/>
    </row>
    <row r="235" ht="14.25" customHeight="1">
      <c r="F235" s="37"/>
      <c r="I235" s="38"/>
    </row>
    <row r="236" ht="14.25" customHeight="1">
      <c r="F236" s="37"/>
      <c r="I236" s="38"/>
    </row>
    <row r="237" ht="14.25" customHeight="1">
      <c r="F237" s="37"/>
      <c r="I237" s="38"/>
    </row>
    <row r="238" ht="14.25" customHeight="1">
      <c r="F238" s="37"/>
      <c r="I238" s="38"/>
    </row>
    <row r="239" ht="14.25" customHeight="1">
      <c r="F239" s="37"/>
      <c r="I239" s="38"/>
    </row>
    <row r="240" ht="14.25" customHeight="1">
      <c r="F240" s="37"/>
      <c r="I240" s="38"/>
    </row>
    <row r="241" ht="14.25" customHeight="1">
      <c r="F241" s="37"/>
      <c r="I241" s="38"/>
    </row>
    <row r="242" ht="14.25" customHeight="1">
      <c r="F242" s="37"/>
      <c r="I242" s="38"/>
    </row>
    <row r="243" ht="14.25" customHeight="1">
      <c r="F243" s="37"/>
      <c r="I243" s="38"/>
    </row>
    <row r="244" ht="14.25" customHeight="1">
      <c r="F244" s="37"/>
      <c r="I244" s="38"/>
    </row>
    <row r="245" ht="14.25" customHeight="1">
      <c r="F245" s="37"/>
      <c r="I245" s="38"/>
    </row>
    <row r="246" ht="14.25" customHeight="1">
      <c r="F246" s="37"/>
      <c r="I246" s="38"/>
    </row>
    <row r="247" ht="14.25" customHeight="1">
      <c r="F247" s="37"/>
      <c r="I247" s="38"/>
    </row>
    <row r="248" ht="14.25" customHeight="1">
      <c r="F248" s="37"/>
      <c r="I248" s="38"/>
    </row>
    <row r="249" ht="14.25" customHeight="1">
      <c r="F249" s="37"/>
      <c r="I249" s="38"/>
    </row>
    <row r="250" ht="14.25" customHeight="1">
      <c r="F250" s="37"/>
      <c r="I250" s="38"/>
    </row>
    <row r="251" ht="14.25" customHeight="1">
      <c r="F251" s="37"/>
      <c r="I251" s="38"/>
    </row>
    <row r="252" ht="14.25" customHeight="1">
      <c r="F252" s="37"/>
      <c r="I252" s="38"/>
    </row>
    <row r="253" ht="14.25" customHeight="1">
      <c r="F253" s="37"/>
      <c r="I253" s="38"/>
    </row>
    <row r="254" ht="14.25" customHeight="1">
      <c r="F254" s="37"/>
      <c r="I254" s="38"/>
    </row>
    <row r="255" ht="14.25" customHeight="1">
      <c r="F255" s="37"/>
      <c r="I255" s="38"/>
    </row>
    <row r="256" ht="14.25" customHeight="1">
      <c r="F256" s="37"/>
      <c r="I256" s="38"/>
    </row>
    <row r="257" ht="14.25" customHeight="1">
      <c r="F257" s="37"/>
      <c r="I257" s="38"/>
    </row>
    <row r="258" ht="14.25" customHeight="1">
      <c r="F258" s="37"/>
      <c r="I258" s="38"/>
    </row>
    <row r="259" ht="14.25" customHeight="1">
      <c r="F259" s="37"/>
      <c r="I259" s="38"/>
    </row>
    <row r="260" ht="14.25" customHeight="1">
      <c r="F260" s="37"/>
      <c r="I260" s="38"/>
    </row>
    <row r="261" ht="14.25" customHeight="1">
      <c r="F261" s="37"/>
      <c r="I261" s="38"/>
    </row>
    <row r="262" ht="14.25" customHeight="1">
      <c r="F262" s="37"/>
      <c r="I262" s="38"/>
    </row>
    <row r="263" ht="14.25" customHeight="1">
      <c r="F263" s="37"/>
      <c r="I263" s="38"/>
    </row>
    <row r="264" ht="14.25" customHeight="1">
      <c r="F264" s="37"/>
      <c r="I264" s="38"/>
    </row>
    <row r="265" ht="14.25" customHeight="1">
      <c r="F265" s="37"/>
      <c r="I265" s="38"/>
    </row>
    <row r="266" ht="14.25" customHeight="1">
      <c r="F266" s="37"/>
      <c r="I266" s="38"/>
    </row>
    <row r="267" ht="14.25" customHeight="1">
      <c r="F267" s="37"/>
      <c r="I267" s="38"/>
    </row>
    <row r="268" ht="14.25" customHeight="1">
      <c r="F268" s="37"/>
      <c r="I268" s="38"/>
    </row>
    <row r="269" ht="14.25" customHeight="1">
      <c r="F269" s="37"/>
      <c r="I269" s="38"/>
    </row>
    <row r="270" ht="14.25" customHeight="1">
      <c r="F270" s="37"/>
      <c r="I270" s="38"/>
    </row>
    <row r="271" ht="14.25" customHeight="1">
      <c r="F271" s="37"/>
      <c r="I271" s="38"/>
    </row>
    <row r="272" ht="14.25" customHeight="1">
      <c r="F272" s="37"/>
      <c r="I272" s="38"/>
    </row>
    <row r="273" ht="14.25" customHeight="1">
      <c r="F273" s="37"/>
      <c r="I273" s="38"/>
    </row>
    <row r="274" ht="14.25" customHeight="1">
      <c r="F274" s="37"/>
      <c r="I274" s="38"/>
    </row>
    <row r="275" ht="14.25" customHeight="1">
      <c r="F275" s="37"/>
      <c r="I275" s="38"/>
    </row>
    <row r="276" ht="14.25" customHeight="1">
      <c r="F276" s="37"/>
      <c r="I276" s="38"/>
    </row>
    <row r="277" ht="14.25" customHeight="1">
      <c r="F277" s="37"/>
      <c r="I277" s="38"/>
    </row>
    <row r="278" ht="14.25" customHeight="1">
      <c r="F278" s="37"/>
      <c r="I278" s="38"/>
    </row>
    <row r="279" ht="14.25" customHeight="1">
      <c r="F279" s="37"/>
      <c r="I279" s="38"/>
    </row>
    <row r="280" ht="14.25" customHeight="1">
      <c r="F280" s="37"/>
      <c r="I280" s="38"/>
    </row>
    <row r="281" ht="14.25" customHeight="1">
      <c r="F281" s="37"/>
      <c r="I281" s="38"/>
    </row>
    <row r="282" ht="14.25" customHeight="1">
      <c r="F282" s="37"/>
      <c r="I282" s="38"/>
    </row>
    <row r="283" ht="14.25" customHeight="1">
      <c r="F283" s="37"/>
      <c r="I283" s="38"/>
    </row>
    <row r="284" ht="14.25" customHeight="1">
      <c r="F284" s="37"/>
      <c r="I284" s="38"/>
    </row>
    <row r="285" ht="14.25" customHeight="1">
      <c r="F285" s="37"/>
      <c r="I285" s="38"/>
    </row>
    <row r="286" ht="14.25" customHeight="1">
      <c r="F286" s="37"/>
      <c r="I286" s="38"/>
    </row>
    <row r="287" ht="14.25" customHeight="1">
      <c r="F287" s="37"/>
      <c r="I287" s="38"/>
    </row>
    <row r="288" ht="14.25" customHeight="1">
      <c r="F288" s="37"/>
      <c r="I288" s="38"/>
    </row>
    <row r="289" ht="14.25" customHeight="1">
      <c r="F289" s="37"/>
      <c r="I289" s="38"/>
    </row>
    <row r="290" ht="14.25" customHeight="1">
      <c r="F290" s="37"/>
      <c r="I290" s="38"/>
    </row>
    <row r="291" ht="14.25" customHeight="1">
      <c r="F291" s="37"/>
      <c r="I291" s="38"/>
    </row>
    <row r="292" ht="14.25" customHeight="1">
      <c r="F292" s="37"/>
      <c r="I292" s="38"/>
    </row>
    <row r="293" ht="14.25" customHeight="1">
      <c r="F293" s="37"/>
      <c r="I293" s="38"/>
    </row>
    <row r="294" ht="14.25" customHeight="1">
      <c r="F294" s="37"/>
      <c r="I294" s="38"/>
    </row>
    <row r="295" ht="14.25" customHeight="1">
      <c r="F295" s="37"/>
      <c r="I295" s="38"/>
    </row>
    <row r="296" ht="14.25" customHeight="1">
      <c r="F296" s="37"/>
      <c r="I296" s="38"/>
    </row>
    <row r="297" ht="14.25" customHeight="1">
      <c r="F297" s="37"/>
      <c r="I297" s="38"/>
    </row>
    <row r="298" ht="14.25" customHeight="1">
      <c r="F298" s="37"/>
      <c r="I298" s="38"/>
    </row>
    <row r="299" ht="14.25" customHeight="1">
      <c r="F299" s="37"/>
      <c r="I299" s="38"/>
    </row>
    <row r="300" ht="14.25" customHeight="1">
      <c r="F300" s="37"/>
      <c r="I300" s="38"/>
    </row>
    <row r="301" ht="14.25" customHeight="1">
      <c r="F301" s="37"/>
      <c r="I301" s="38"/>
    </row>
    <row r="302" ht="14.25" customHeight="1">
      <c r="F302" s="37"/>
      <c r="I302" s="38"/>
    </row>
    <row r="303" ht="14.25" customHeight="1">
      <c r="F303" s="37"/>
      <c r="I303" s="38"/>
    </row>
    <row r="304" ht="14.25" customHeight="1">
      <c r="F304" s="37"/>
      <c r="I304" s="38"/>
    </row>
    <row r="305" ht="14.25" customHeight="1">
      <c r="F305" s="37"/>
      <c r="I305" s="38"/>
    </row>
    <row r="306" ht="14.25" customHeight="1">
      <c r="F306" s="37"/>
      <c r="I306" s="38"/>
    </row>
    <row r="307" ht="14.25" customHeight="1">
      <c r="F307" s="37"/>
      <c r="I307" s="38"/>
    </row>
    <row r="308" ht="14.25" customHeight="1">
      <c r="F308" s="37"/>
      <c r="I308" s="38"/>
    </row>
    <row r="309" ht="14.25" customHeight="1">
      <c r="F309" s="37"/>
      <c r="I309" s="38"/>
    </row>
    <row r="310" ht="14.25" customHeight="1">
      <c r="F310" s="37"/>
      <c r="I310" s="38"/>
    </row>
    <row r="311" ht="14.25" customHeight="1">
      <c r="F311" s="37"/>
      <c r="I311" s="38"/>
    </row>
    <row r="312" ht="14.25" customHeight="1">
      <c r="F312" s="37"/>
      <c r="I312" s="38"/>
    </row>
    <row r="313" ht="14.25" customHeight="1">
      <c r="F313" s="37"/>
      <c r="I313" s="38"/>
    </row>
    <row r="314" ht="14.25" customHeight="1">
      <c r="F314" s="37"/>
      <c r="I314" s="38"/>
    </row>
    <row r="315" ht="14.25" customHeight="1">
      <c r="F315" s="37"/>
      <c r="I315" s="38"/>
    </row>
    <row r="316" ht="14.25" customHeight="1">
      <c r="F316" s="37"/>
      <c r="I316" s="38"/>
    </row>
    <row r="317" ht="14.25" customHeight="1">
      <c r="F317" s="37"/>
      <c r="I317" s="38"/>
    </row>
    <row r="318" ht="14.25" customHeight="1">
      <c r="F318" s="37"/>
      <c r="I318" s="38"/>
    </row>
    <row r="319" ht="14.25" customHeight="1">
      <c r="F319" s="37"/>
      <c r="I319" s="38"/>
    </row>
    <row r="320" ht="14.25" customHeight="1">
      <c r="F320" s="37"/>
      <c r="I320" s="38"/>
    </row>
    <row r="321" ht="14.25" customHeight="1">
      <c r="F321" s="37"/>
      <c r="I321" s="38"/>
    </row>
    <row r="322" ht="14.25" customHeight="1">
      <c r="F322" s="37"/>
      <c r="I322" s="38"/>
    </row>
    <row r="323" ht="14.25" customHeight="1">
      <c r="F323" s="37"/>
      <c r="I323" s="38"/>
    </row>
    <row r="324" ht="14.25" customHeight="1">
      <c r="F324" s="37"/>
      <c r="I324" s="38"/>
    </row>
    <row r="325" ht="14.25" customHeight="1">
      <c r="F325" s="37"/>
      <c r="I325" s="38"/>
    </row>
    <row r="326" ht="14.25" customHeight="1">
      <c r="F326" s="37"/>
      <c r="I326" s="38"/>
    </row>
    <row r="327" ht="14.25" customHeight="1">
      <c r="F327" s="37"/>
      <c r="I327" s="38"/>
    </row>
    <row r="328" ht="14.25" customHeight="1">
      <c r="F328" s="37"/>
      <c r="I328" s="38"/>
    </row>
    <row r="329" ht="14.25" customHeight="1">
      <c r="F329" s="37"/>
      <c r="I329" s="38"/>
    </row>
    <row r="330" ht="14.25" customHeight="1">
      <c r="F330" s="37"/>
      <c r="I330" s="38"/>
    </row>
    <row r="331" ht="14.25" customHeight="1">
      <c r="F331" s="37"/>
      <c r="I331" s="38"/>
    </row>
    <row r="332" ht="14.25" customHeight="1">
      <c r="F332" s="37"/>
      <c r="I332" s="38"/>
    </row>
    <row r="333" ht="14.25" customHeight="1">
      <c r="F333" s="37"/>
      <c r="I333" s="38"/>
    </row>
    <row r="334" ht="14.25" customHeight="1">
      <c r="F334" s="37"/>
      <c r="I334" s="38"/>
    </row>
    <row r="335" ht="14.25" customHeight="1">
      <c r="F335" s="37"/>
      <c r="I335" s="38"/>
    </row>
    <row r="336" ht="14.25" customHeight="1">
      <c r="F336" s="37"/>
      <c r="I336" s="38"/>
    </row>
    <row r="337" ht="14.25" customHeight="1">
      <c r="F337" s="37"/>
      <c r="I337" s="38"/>
    </row>
    <row r="338" ht="14.25" customHeight="1">
      <c r="F338" s="37"/>
      <c r="I338" s="38"/>
    </row>
    <row r="339" ht="14.25" customHeight="1">
      <c r="F339" s="37"/>
      <c r="I339" s="38"/>
    </row>
    <row r="340" ht="14.25" customHeight="1">
      <c r="F340" s="37"/>
      <c r="I340" s="38"/>
    </row>
    <row r="341" ht="14.25" customHeight="1">
      <c r="F341" s="37"/>
      <c r="I341" s="38"/>
    </row>
    <row r="342" ht="14.25" customHeight="1">
      <c r="F342" s="37"/>
      <c r="I342" s="38"/>
    </row>
    <row r="343" ht="14.25" customHeight="1">
      <c r="F343" s="37"/>
      <c r="I343" s="38"/>
    </row>
    <row r="344" ht="14.25" customHeight="1">
      <c r="F344" s="37"/>
      <c r="I344" s="38"/>
    </row>
    <row r="345" ht="14.25" customHeight="1">
      <c r="F345" s="37"/>
      <c r="I345" s="38"/>
    </row>
    <row r="346" ht="14.25" customHeight="1">
      <c r="F346" s="37"/>
      <c r="I346" s="38"/>
    </row>
    <row r="347" ht="14.25" customHeight="1">
      <c r="F347" s="37"/>
      <c r="I347" s="38"/>
    </row>
    <row r="348" ht="14.25" customHeight="1">
      <c r="F348" s="37"/>
      <c r="I348" s="38"/>
    </row>
    <row r="349" ht="14.25" customHeight="1">
      <c r="F349" s="37"/>
      <c r="I349" s="38"/>
    </row>
    <row r="350" ht="14.25" customHeight="1">
      <c r="F350" s="37"/>
      <c r="I350" s="38"/>
    </row>
    <row r="351" ht="14.25" customHeight="1">
      <c r="F351" s="37"/>
      <c r="I351" s="38"/>
    </row>
    <row r="352" ht="14.25" customHeight="1">
      <c r="F352" s="37"/>
      <c r="I352" s="38"/>
    </row>
    <row r="353" ht="14.25" customHeight="1">
      <c r="F353" s="37"/>
      <c r="I353" s="38"/>
    </row>
    <row r="354" ht="14.25" customHeight="1">
      <c r="F354" s="37"/>
      <c r="I354" s="38"/>
    </row>
    <row r="355" ht="14.25" customHeight="1">
      <c r="F355" s="37"/>
      <c r="I355" s="38"/>
    </row>
    <row r="356" ht="14.25" customHeight="1">
      <c r="F356" s="37"/>
      <c r="I356" s="38"/>
    </row>
    <row r="357" ht="14.25" customHeight="1">
      <c r="F357" s="37"/>
      <c r="I357" s="38"/>
    </row>
    <row r="358" ht="14.25" customHeight="1">
      <c r="F358" s="37"/>
      <c r="I358" s="38"/>
    </row>
    <row r="359" ht="14.25" customHeight="1">
      <c r="F359" s="37"/>
      <c r="I359" s="38"/>
    </row>
    <row r="360" ht="14.25" customHeight="1">
      <c r="F360" s="37"/>
      <c r="I360" s="38"/>
    </row>
    <row r="361" ht="14.25" customHeight="1">
      <c r="F361" s="37"/>
      <c r="I361" s="38"/>
    </row>
    <row r="362" ht="14.25" customHeight="1">
      <c r="F362" s="37"/>
      <c r="I362" s="38"/>
    </row>
    <row r="363" ht="14.25" customHeight="1">
      <c r="F363" s="37"/>
      <c r="I363" s="38"/>
    </row>
    <row r="364" ht="14.25" customHeight="1">
      <c r="F364" s="37"/>
      <c r="I364" s="38"/>
    </row>
    <row r="365" ht="14.25" customHeight="1">
      <c r="F365" s="37"/>
      <c r="I365" s="38"/>
    </row>
    <row r="366" ht="14.25" customHeight="1">
      <c r="F366" s="37"/>
      <c r="I366" s="38"/>
    </row>
    <row r="367" ht="14.25" customHeight="1">
      <c r="F367" s="37"/>
      <c r="I367" s="38"/>
    </row>
    <row r="368" ht="14.25" customHeight="1">
      <c r="F368" s="37"/>
      <c r="I368" s="38"/>
    </row>
    <row r="369" ht="14.25" customHeight="1">
      <c r="F369" s="37"/>
      <c r="I369" s="38"/>
    </row>
    <row r="370" ht="14.25" customHeight="1">
      <c r="F370" s="37"/>
      <c r="I370" s="38"/>
    </row>
    <row r="371" ht="14.25" customHeight="1">
      <c r="F371" s="37"/>
      <c r="I371" s="38"/>
    </row>
    <row r="372" ht="14.25" customHeight="1">
      <c r="F372" s="37"/>
      <c r="I372" s="38"/>
    </row>
    <row r="373" ht="14.25" customHeight="1">
      <c r="F373" s="37"/>
      <c r="I373" s="38"/>
    </row>
    <row r="374" ht="14.25" customHeight="1">
      <c r="F374" s="37"/>
      <c r="I374" s="38"/>
    </row>
    <row r="375" ht="14.25" customHeight="1">
      <c r="F375" s="37"/>
      <c r="I375" s="38"/>
    </row>
    <row r="376" ht="14.25" customHeight="1">
      <c r="F376" s="37"/>
      <c r="I376" s="38"/>
    </row>
    <row r="377" ht="14.25" customHeight="1">
      <c r="F377" s="37"/>
      <c r="I377" s="38"/>
    </row>
    <row r="378" ht="14.25" customHeight="1">
      <c r="F378" s="37"/>
      <c r="I378" s="38"/>
    </row>
    <row r="379" ht="14.25" customHeight="1">
      <c r="F379" s="37"/>
      <c r="I379" s="38"/>
    </row>
    <row r="380" ht="14.25" customHeight="1">
      <c r="F380" s="37"/>
      <c r="I380" s="38"/>
    </row>
    <row r="381" ht="14.25" customHeight="1">
      <c r="F381" s="37"/>
      <c r="I381" s="38"/>
    </row>
    <row r="382" ht="14.25" customHeight="1">
      <c r="F382" s="37"/>
      <c r="I382" s="38"/>
    </row>
    <row r="383" ht="14.25" customHeight="1">
      <c r="F383" s="37"/>
      <c r="I383" s="38"/>
    </row>
    <row r="384" ht="14.25" customHeight="1">
      <c r="F384" s="37"/>
      <c r="I384" s="38"/>
    </row>
    <row r="385" ht="14.25" customHeight="1">
      <c r="F385" s="37"/>
      <c r="I385" s="38"/>
    </row>
    <row r="386" ht="14.25" customHeight="1">
      <c r="F386" s="37"/>
      <c r="I386" s="38"/>
    </row>
    <row r="387" ht="14.25" customHeight="1">
      <c r="F387" s="37"/>
      <c r="I387" s="38"/>
    </row>
    <row r="388" ht="14.25" customHeight="1">
      <c r="F388" s="37"/>
      <c r="I388" s="38"/>
    </row>
    <row r="389" ht="14.25" customHeight="1">
      <c r="F389" s="37"/>
      <c r="I389" s="38"/>
    </row>
    <row r="390" ht="14.25" customHeight="1">
      <c r="F390" s="37"/>
      <c r="I390" s="38"/>
    </row>
    <row r="391" ht="14.25" customHeight="1">
      <c r="F391" s="37"/>
      <c r="I391" s="38"/>
    </row>
    <row r="392" ht="14.25" customHeight="1">
      <c r="F392" s="37"/>
      <c r="I392" s="38"/>
    </row>
    <row r="393" ht="14.25" customHeight="1">
      <c r="F393" s="37"/>
      <c r="I393" s="38"/>
    </row>
    <row r="394" ht="14.25" customHeight="1">
      <c r="F394" s="37"/>
      <c r="I394" s="38"/>
    </row>
    <row r="395" ht="14.25" customHeight="1">
      <c r="F395" s="37"/>
      <c r="I395" s="38"/>
    </row>
    <row r="396" ht="14.25" customHeight="1">
      <c r="F396" s="37"/>
      <c r="I396" s="38"/>
    </row>
    <row r="397" ht="14.25" customHeight="1">
      <c r="F397" s="37"/>
      <c r="I397" s="38"/>
    </row>
    <row r="398" ht="14.25" customHeight="1">
      <c r="F398" s="37"/>
      <c r="I398" s="38"/>
    </row>
    <row r="399" ht="14.25" customHeight="1">
      <c r="F399" s="37"/>
      <c r="I399" s="38"/>
    </row>
    <row r="400" ht="14.25" customHeight="1">
      <c r="F400" s="37"/>
      <c r="I400" s="38"/>
    </row>
    <row r="401" ht="14.25" customHeight="1">
      <c r="F401" s="37"/>
      <c r="I401" s="38"/>
    </row>
    <row r="402" ht="14.25" customHeight="1">
      <c r="F402" s="37"/>
      <c r="I402" s="38"/>
    </row>
    <row r="403" ht="14.25" customHeight="1">
      <c r="F403" s="37"/>
      <c r="I403" s="38"/>
    </row>
    <row r="404" ht="14.25" customHeight="1">
      <c r="F404" s="37"/>
      <c r="I404" s="38"/>
    </row>
    <row r="405" ht="14.25" customHeight="1">
      <c r="F405" s="37"/>
      <c r="I405" s="38"/>
    </row>
    <row r="406" ht="14.25" customHeight="1">
      <c r="F406" s="37"/>
      <c r="I406" s="38"/>
    </row>
    <row r="407" ht="14.25" customHeight="1">
      <c r="F407" s="37"/>
      <c r="I407" s="38"/>
    </row>
    <row r="408" ht="14.25" customHeight="1">
      <c r="F408" s="37"/>
      <c r="I408" s="38"/>
    </row>
    <row r="409" ht="14.25" customHeight="1">
      <c r="F409" s="37"/>
      <c r="I409" s="38"/>
    </row>
    <row r="410" ht="14.25" customHeight="1">
      <c r="F410" s="37"/>
      <c r="I410" s="38"/>
    </row>
    <row r="411" ht="14.25" customHeight="1">
      <c r="F411" s="37"/>
      <c r="I411" s="38"/>
    </row>
    <row r="412" ht="14.25" customHeight="1">
      <c r="F412" s="37"/>
      <c r="I412" s="38"/>
    </row>
    <row r="413" ht="14.25" customHeight="1">
      <c r="F413" s="37"/>
      <c r="I413" s="38"/>
    </row>
    <row r="414" ht="14.25" customHeight="1">
      <c r="F414" s="37"/>
      <c r="I414" s="38"/>
    </row>
    <row r="415" ht="14.25" customHeight="1">
      <c r="F415" s="37"/>
      <c r="I415" s="38"/>
    </row>
    <row r="416" ht="14.25" customHeight="1">
      <c r="F416" s="37"/>
      <c r="I416" s="38"/>
    </row>
    <row r="417" ht="14.25" customHeight="1">
      <c r="F417" s="37"/>
      <c r="I417" s="38"/>
    </row>
    <row r="418" ht="14.25" customHeight="1">
      <c r="F418" s="37"/>
      <c r="I418" s="38"/>
    </row>
    <row r="419" ht="14.25" customHeight="1">
      <c r="F419" s="37"/>
      <c r="I419" s="38"/>
    </row>
    <row r="420" ht="14.25" customHeight="1">
      <c r="F420" s="37"/>
      <c r="I420" s="38"/>
    </row>
    <row r="421" ht="14.25" customHeight="1">
      <c r="F421" s="37"/>
      <c r="I421" s="38"/>
    </row>
    <row r="422" ht="14.25" customHeight="1">
      <c r="F422" s="37"/>
      <c r="I422" s="38"/>
    </row>
    <row r="423" ht="14.25" customHeight="1">
      <c r="F423" s="37"/>
      <c r="I423" s="38"/>
    </row>
    <row r="424" ht="14.25" customHeight="1">
      <c r="F424" s="37"/>
      <c r="I424" s="38"/>
    </row>
    <row r="425" ht="14.25" customHeight="1">
      <c r="F425" s="37"/>
      <c r="I425" s="38"/>
    </row>
    <row r="426" ht="14.25" customHeight="1">
      <c r="F426" s="37"/>
      <c r="I426" s="38"/>
    </row>
    <row r="427" ht="14.25" customHeight="1">
      <c r="F427" s="37"/>
      <c r="I427" s="38"/>
    </row>
    <row r="428" ht="14.25" customHeight="1">
      <c r="F428" s="37"/>
      <c r="I428" s="38"/>
    </row>
    <row r="429" ht="14.25" customHeight="1">
      <c r="F429" s="37"/>
      <c r="I429" s="38"/>
    </row>
    <row r="430" ht="14.25" customHeight="1">
      <c r="F430" s="37"/>
      <c r="I430" s="38"/>
    </row>
    <row r="431" ht="14.25" customHeight="1">
      <c r="F431" s="37"/>
      <c r="I431" s="38"/>
    </row>
    <row r="432" ht="14.25" customHeight="1">
      <c r="F432" s="37"/>
      <c r="I432" s="38"/>
    </row>
    <row r="433" ht="14.25" customHeight="1">
      <c r="F433" s="37"/>
      <c r="I433" s="38"/>
    </row>
    <row r="434" ht="14.25" customHeight="1">
      <c r="F434" s="37"/>
      <c r="I434" s="38"/>
    </row>
    <row r="435" ht="14.25" customHeight="1">
      <c r="F435" s="37"/>
      <c r="I435" s="38"/>
    </row>
    <row r="436" ht="14.25" customHeight="1">
      <c r="F436" s="37"/>
      <c r="I436" s="38"/>
    </row>
    <row r="437" ht="14.25" customHeight="1">
      <c r="F437" s="37"/>
      <c r="I437" s="38"/>
    </row>
    <row r="438" ht="14.25" customHeight="1">
      <c r="F438" s="37"/>
      <c r="I438" s="38"/>
    </row>
    <row r="439" ht="14.25" customHeight="1">
      <c r="F439" s="37"/>
      <c r="I439" s="38"/>
    </row>
    <row r="440" ht="14.25" customHeight="1">
      <c r="F440" s="37"/>
      <c r="I440" s="38"/>
    </row>
    <row r="441" ht="14.25" customHeight="1">
      <c r="F441" s="37"/>
      <c r="I441" s="38"/>
    </row>
    <row r="442" ht="14.25" customHeight="1">
      <c r="F442" s="37"/>
      <c r="I442" s="38"/>
    </row>
    <row r="443" ht="14.25" customHeight="1">
      <c r="F443" s="37"/>
      <c r="I443" s="38"/>
    </row>
    <row r="444" ht="14.25" customHeight="1">
      <c r="F444" s="37"/>
      <c r="I444" s="38"/>
    </row>
    <row r="445" ht="14.25" customHeight="1">
      <c r="F445" s="37"/>
      <c r="I445" s="38"/>
    </row>
    <row r="446" ht="14.25" customHeight="1">
      <c r="F446" s="37"/>
      <c r="I446" s="38"/>
    </row>
    <row r="447" ht="14.25" customHeight="1">
      <c r="F447" s="37"/>
      <c r="I447" s="38"/>
    </row>
    <row r="448" ht="14.25" customHeight="1">
      <c r="F448" s="37"/>
      <c r="I448" s="38"/>
    </row>
    <row r="449" ht="14.25" customHeight="1">
      <c r="F449" s="37"/>
      <c r="I449" s="38"/>
    </row>
    <row r="450" ht="14.25" customHeight="1">
      <c r="F450" s="37"/>
      <c r="I450" s="38"/>
    </row>
    <row r="451" ht="14.25" customHeight="1">
      <c r="F451" s="37"/>
      <c r="I451" s="38"/>
    </row>
    <row r="452" ht="14.25" customHeight="1">
      <c r="F452" s="37"/>
      <c r="I452" s="38"/>
    </row>
    <row r="453" ht="14.25" customHeight="1">
      <c r="F453" s="37"/>
      <c r="I453" s="38"/>
    </row>
    <row r="454" ht="14.25" customHeight="1">
      <c r="F454" s="37"/>
      <c r="I454" s="38"/>
    </row>
    <row r="455" ht="14.25" customHeight="1">
      <c r="F455" s="37"/>
      <c r="I455" s="38"/>
    </row>
    <row r="456" ht="14.25" customHeight="1">
      <c r="F456" s="37"/>
      <c r="I456" s="38"/>
    </row>
    <row r="457" ht="14.25" customHeight="1">
      <c r="F457" s="37"/>
      <c r="I457" s="38"/>
    </row>
    <row r="458" ht="14.25" customHeight="1">
      <c r="F458" s="37"/>
      <c r="I458" s="38"/>
    </row>
    <row r="459" ht="14.25" customHeight="1">
      <c r="F459" s="37"/>
      <c r="I459" s="38"/>
    </row>
    <row r="460" ht="14.25" customHeight="1">
      <c r="F460" s="37"/>
      <c r="I460" s="38"/>
    </row>
    <row r="461" ht="14.25" customHeight="1">
      <c r="F461" s="37"/>
      <c r="I461" s="38"/>
    </row>
    <row r="462" ht="14.25" customHeight="1">
      <c r="F462" s="37"/>
      <c r="I462" s="38"/>
    </row>
    <row r="463" ht="14.25" customHeight="1">
      <c r="F463" s="37"/>
      <c r="I463" s="38"/>
    </row>
    <row r="464" ht="14.25" customHeight="1">
      <c r="F464" s="37"/>
      <c r="I464" s="38"/>
    </row>
    <row r="465" ht="14.25" customHeight="1">
      <c r="F465" s="37"/>
      <c r="I465" s="38"/>
    </row>
    <row r="466" ht="14.25" customHeight="1">
      <c r="F466" s="37"/>
      <c r="I466" s="38"/>
    </row>
    <row r="467" ht="14.25" customHeight="1">
      <c r="F467" s="37"/>
      <c r="I467" s="38"/>
    </row>
    <row r="468" ht="14.25" customHeight="1">
      <c r="F468" s="37"/>
      <c r="I468" s="38"/>
    </row>
    <row r="469" ht="14.25" customHeight="1">
      <c r="F469" s="37"/>
      <c r="I469" s="38"/>
    </row>
    <row r="470" ht="14.25" customHeight="1">
      <c r="F470" s="37"/>
      <c r="I470" s="38"/>
    </row>
    <row r="471" ht="14.25" customHeight="1">
      <c r="F471" s="37"/>
      <c r="I471" s="38"/>
    </row>
    <row r="472" ht="14.25" customHeight="1">
      <c r="F472" s="37"/>
      <c r="I472" s="38"/>
    </row>
    <row r="473" ht="14.25" customHeight="1">
      <c r="F473" s="37"/>
      <c r="I473" s="38"/>
    </row>
    <row r="474" ht="14.25" customHeight="1">
      <c r="F474" s="37"/>
      <c r="I474" s="38"/>
    </row>
    <row r="475" ht="14.25" customHeight="1">
      <c r="F475" s="37"/>
      <c r="I475" s="38"/>
    </row>
    <row r="476" ht="14.25" customHeight="1">
      <c r="F476" s="37"/>
      <c r="I476" s="38"/>
    </row>
    <row r="477" ht="14.25" customHeight="1">
      <c r="F477" s="37"/>
      <c r="I477" s="38"/>
    </row>
    <row r="478" ht="14.25" customHeight="1">
      <c r="F478" s="37"/>
      <c r="I478" s="38"/>
    </row>
    <row r="479" ht="14.25" customHeight="1">
      <c r="F479" s="37"/>
      <c r="I479" s="38"/>
    </row>
    <row r="480" ht="14.25" customHeight="1">
      <c r="F480" s="37"/>
      <c r="I480" s="38"/>
    </row>
    <row r="481" ht="14.25" customHeight="1">
      <c r="F481" s="37"/>
      <c r="I481" s="38"/>
    </row>
    <row r="482" ht="14.25" customHeight="1">
      <c r="F482" s="37"/>
      <c r="I482" s="38"/>
    </row>
    <row r="483" ht="14.25" customHeight="1">
      <c r="F483" s="37"/>
      <c r="I483" s="38"/>
    </row>
    <row r="484" ht="14.25" customHeight="1">
      <c r="F484" s="37"/>
      <c r="I484" s="38"/>
    </row>
    <row r="485" ht="14.25" customHeight="1">
      <c r="F485" s="37"/>
      <c r="I485" s="38"/>
    </row>
    <row r="486" ht="14.25" customHeight="1">
      <c r="F486" s="37"/>
      <c r="I486" s="38"/>
    </row>
    <row r="487" ht="14.25" customHeight="1">
      <c r="F487" s="37"/>
      <c r="I487" s="38"/>
    </row>
    <row r="488" ht="14.25" customHeight="1">
      <c r="F488" s="37"/>
      <c r="I488" s="38"/>
    </row>
    <row r="489" ht="14.25" customHeight="1">
      <c r="F489" s="37"/>
      <c r="I489" s="38"/>
    </row>
    <row r="490" ht="14.25" customHeight="1">
      <c r="F490" s="37"/>
      <c r="I490" s="38"/>
    </row>
    <row r="491" ht="14.25" customHeight="1">
      <c r="F491" s="37"/>
      <c r="I491" s="38"/>
    </row>
    <row r="492" ht="14.25" customHeight="1">
      <c r="F492" s="37"/>
      <c r="I492" s="38"/>
    </row>
    <row r="493" ht="14.25" customHeight="1">
      <c r="F493" s="37"/>
      <c r="I493" s="38"/>
    </row>
    <row r="494" ht="14.25" customHeight="1">
      <c r="F494" s="37"/>
      <c r="I494" s="38"/>
    </row>
    <row r="495" ht="14.25" customHeight="1">
      <c r="F495" s="37"/>
      <c r="I495" s="38"/>
    </row>
    <row r="496" ht="14.25" customHeight="1">
      <c r="F496" s="37"/>
      <c r="I496" s="38"/>
    </row>
    <row r="497" ht="14.25" customHeight="1">
      <c r="F497" s="37"/>
      <c r="I497" s="38"/>
    </row>
    <row r="498" ht="14.25" customHeight="1">
      <c r="F498" s="37"/>
      <c r="I498" s="38"/>
    </row>
    <row r="499" ht="14.25" customHeight="1">
      <c r="F499" s="37"/>
      <c r="I499" s="38"/>
    </row>
    <row r="500" ht="14.25" customHeight="1">
      <c r="F500" s="37"/>
      <c r="I500" s="38"/>
    </row>
    <row r="501" ht="14.25" customHeight="1">
      <c r="F501" s="37"/>
      <c r="I501" s="38"/>
    </row>
    <row r="502" ht="14.25" customHeight="1">
      <c r="F502" s="37"/>
      <c r="I502" s="38"/>
    </row>
    <row r="503" ht="14.25" customHeight="1">
      <c r="F503" s="37"/>
      <c r="I503" s="38"/>
    </row>
    <row r="504" ht="14.25" customHeight="1">
      <c r="F504" s="37"/>
      <c r="I504" s="38"/>
    </row>
    <row r="505" ht="14.25" customHeight="1">
      <c r="F505" s="37"/>
      <c r="I505" s="38"/>
    </row>
    <row r="506" ht="14.25" customHeight="1">
      <c r="F506" s="37"/>
      <c r="I506" s="38"/>
    </row>
    <row r="507" ht="14.25" customHeight="1">
      <c r="F507" s="37"/>
      <c r="I507" s="38"/>
    </row>
    <row r="508" ht="14.25" customHeight="1">
      <c r="F508" s="37"/>
      <c r="I508" s="38"/>
    </row>
    <row r="509" ht="14.25" customHeight="1">
      <c r="F509" s="37"/>
      <c r="I509" s="38"/>
    </row>
    <row r="510" ht="14.25" customHeight="1">
      <c r="F510" s="37"/>
      <c r="I510" s="38"/>
    </row>
    <row r="511" ht="14.25" customHeight="1">
      <c r="F511" s="37"/>
      <c r="I511" s="38"/>
    </row>
    <row r="512" ht="14.25" customHeight="1">
      <c r="F512" s="37"/>
      <c r="I512" s="38"/>
    </row>
    <row r="513" ht="14.25" customHeight="1">
      <c r="F513" s="37"/>
      <c r="I513" s="38"/>
    </row>
    <row r="514" ht="14.25" customHeight="1">
      <c r="F514" s="37"/>
      <c r="I514" s="38"/>
    </row>
    <row r="515" ht="14.25" customHeight="1">
      <c r="F515" s="37"/>
      <c r="I515" s="38"/>
    </row>
    <row r="516" ht="14.25" customHeight="1">
      <c r="F516" s="37"/>
      <c r="I516" s="38"/>
    </row>
    <row r="517" ht="14.25" customHeight="1">
      <c r="F517" s="37"/>
      <c r="I517" s="38"/>
    </row>
    <row r="518" ht="14.25" customHeight="1">
      <c r="F518" s="37"/>
      <c r="I518" s="38"/>
    </row>
    <row r="519" ht="14.25" customHeight="1">
      <c r="F519" s="37"/>
      <c r="I519" s="38"/>
    </row>
    <row r="520" ht="14.25" customHeight="1">
      <c r="F520" s="37"/>
      <c r="I520" s="38"/>
    </row>
    <row r="521" ht="14.25" customHeight="1">
      <c r="F521" s="37"/>
      <c r="I521" s="38"/>
    </row>
    <row r="522" ht="14.25" customHeight="1">
      <c r="F522" s="37"/>
      <c r="I522" s="38"/>
    </row>
    <row r="523" ht="14.25" customHeight="1">
      <c r="F523" s="37"/>
      <c r="I523" s="38"/>
    </row>
    <row r="524" ht="14.25" customHeight="1">
      <c r="F524" s="37"/>
      <c r="I524" s="38"/>
    </row>
    <row r="525" ht="14.25" customHeight="1">
      <c r="F525" s="37"/>
      <c r="I525" s="38"/>
    </row>
    <row r="526" ht="14.25" customHeight="1">
      <c r="F526" s="37"/>
      <c r="I526" s="38"/>
    </row>
    <row r="527" ht="14.25" customHeight="1">
      <c r="F527" s="37"/>
      <c r="I527" s="38"/>
    </row>
    <row r="528" ht="14.25" customHeight="1">
      <c r="F528" s="37"/>
      <c r="I528" s="38"/>
    </row>
    <row r="529" ht="14.25" customHeight="1">
      <c r="F529" s="37"/>
      <c r="I529" s="38"/>
    </row>
    <row r="530" ht="14.25" customHeight="1">
      <c r="F530" s="37"/>
      <c r="I530" s="38"/>
    </row>
    <row r="531" ht="14.25" customHeight="1">
      <c r="F531" s="37"/>
      <c r="I531" s="38"/>
    </row>
    <row r="532" ht="14.25" customHeight="1">
      <c r="F532" s="37"/>
      <c r="I532" s="38"/>
    </row>
    <row r="533" ht="14.25" customHeight="1">
      <c r="F533" s="37"/>
      <c r="I533" s="38"/>
    </row>
    <row r="534" ht="14.25" customHeight="1">
      <c r="F534" s="37"/>
      <c r="I534" s="38"/>
    </row>
    <row r="535" ht="14.25" customHeight="1">
      <c r="F535" s="37"/>
      <c r="I535" s="38"/>
    </row>
    <row r="536" ht="14.25" customHeight="1">
      <c r="F536" s="37"/>
      <c r="I536" s="38"/>
    </row>
    <row r="537" ht="14.25" customHeight="1">
      <c r="F537" s="37"/>
      <c r="I537" s="38"/>
    </row>
    <row r="538" ht="14.25" customHeight="1">
      <c r="F538" s="37"/>
      <c r="I538" s="38"/>
    </row>
    <row r="539" ht="14.25" customHeight="1">
      <c r="F539" s="37"/>
      <c r="I539" s="38"/>
    </row>
    <row r="540" ht="14.25" customHeight="1">
      <c r="F540" s="37"/>
      <c r="I540" s="38"/>
    </row>
    <row r="541" ht="14.25" customHeight="1">
      <c r="F541" s="37"/>
      <c r="I541" s="38"/>
    </row>
    <row r="542" ht="14.25" customHeight="1">
      <c r="F542" s="37"/>
      <c r="I542" s="38"/>
    </row>
    <row r="543" ht="14.25" customHeight="1">
      <c r="F543" s="37"/>
      <c r="I543" s="38"/>
    </row>
    <row r="544" ht="14.25" customHeight="1">
      <c r="F544" s="37"/>
      <c r="I544" s="38"/>
    </row>
    <row r="545" ht="14.25" customHeight="1">
      <c r="F545" s="37"/>
      <c r="I545" s="38"/>
    </row>
    <row r="546" ht="14.25" customHeight="1">
      <c r="F546" s="37"/>
      <c r="I546" s="38"/>
    </row>
    <row r="547" ht="14.25" customHeight="1">
      <c r="F547" s="37"/>
      <c r="I547" s="38"/>
    </row>
    <row r="548" ht="14.25" customHeight="1">
      <c r="F548" s="37"/>
      <c r="I548" s="38"/>
    </row>
    <row r="549" ht="14.25" customHeight="1">
      <c r="F549" s="37"/>
      <c r="I549" s="38"/>
    </row>
    <row r="550" ht="14.25" customHeight="1">
      <c r="F550" s="37"/>
      <c r="I550" s="38"/>
    </row>
    <row r="551" ht="14.25" customHeight="1">
      <c r="F551" s="37"/>
      <c r="I551" s="38"/>
    </row>
    <row r="552" ht="14.25" customHeight="1">
      <c r="F552" s="37"/>
      <c r="I552" s="38"/>
    </row>
    <row r="553" ht="14.25" customHeight="1">
      <c r="F553" s="37"/>
      <c r="I553" s="38"/>
    </row>
    <row r="554" ht="14.25" customHeight="1">
      <c r="F554" s="37"/>
      <c r="I554" s="38"/>
    </row>
    <row r="555" ht="14.25" customHeight="1">
      <c r="F555" s="37"/>
      <c r="I555" s="38"/>
    </row>
    <row r="556" ht="14.25" customHeight="1">
      <c r="F556" s="37"/>
      <c r="I556" s="38"/>
    </row>
    <row r="557" ht="14.25" customHeight="1">
      <c r="F557" s="37"/>
      <c r="I557" s="38"/>
    </row>
    <row r="558" ht="14.25" customHeight="1">
      <c r="F558" s="37"/>
      <c r="I558" s="38"/>
    </row>
    <row r="559" ht="14.25" customHeight="1">
      <c r="F559" s="37"/>
      <c r="I559" s="38"/>
    </row>
    <row r="560" ht="14.25" customHeight="1">
      <c r="F560" s="37"/>
      <c r="I560" s="38"/>
    </row>
    <row r="561" ht="14.25" customHeight="1">
      <c r="F561" s="37"/>
      <c r="I561" s="38"/>
    </row>
    <row r="562" ht="14.25" customHeight="1">
      <c r="F562" s="37"/>
      <c r="I562" s="38"/>
    </row>
    <row r="563" ht="14.25" customHeight="1">
      <c r="F563" s="37"/>
      <c r="I563" s="38"/>
    </row>
    <row r="564" ht="14.25" customHeight="1">
      <c r="F564" s="37"/>
      <c r="I564" s="38"/>
    </row>
    <row r="565" ht="14.25" customHeight="1">
      <c r="F565" s="37"/>
      <c r="I565" s="38"/>
    </row>
    <row r="566" ht="14.25" customHeight="1">
      <c r="F566" s="37"/>
      <c r="I566" s="38"/>
    </row>
    <row r="567" ht="14.25" customHeight="1">
      <c r="F567" s="37"/>
      <c r="I567" s="38"/>
    </row>
    <row r="568" ht="14.25" customHeight="1">
      <c r="F568" s="37"/>
      <c r="I568" s="38"/>
    </row>
    <row r="569" ht="14.25" customHeight="1">
      <c r="F569" s="37"/>
      <c r="I569" s="38"/>
    </row>
    <row r="570" ht="14.25" customHeight="1">
      <c r="F570" s="37"/>
      <c r="I570" s="38"/>
    </row>
    <row r="571" ht="14.25" customHeight="1">
      <c r="F571" s="37"/>
      <c r="I571" s="38"/>
    </row>
    <row r="572" ht="14.25" customHeight="1">
      <c r="F572" s="37"/>
      <c r="I572" s="38"/>
    </row>
    <row r="573" ht="14.25" customHeight="1">
      <c r="F573" s="37"/>
      <c r="I573" s="38"/>
    </row>
    <row r="574" ht="14.25" customHeight="1">
      <c r="F574" s="37"/>
      <c r="I574" s="38"/>
    </row>
    <row r="575" ht="14.25" customHeight="1">
      <c r="F575" s="37"/>
      <c r="I575" s="38"/>
    </row>
    <row r="576" ht="14.25" customHeight="1">
      <c r="F576" s="37"/>
      <c r="I576" s="38"/>
    </row>
    <row r="577" ht="14.25" customHeight="1">
      <c r="F577" s="37"/>
      <c r="I577" s="38"/>
    </row>
    <row r="578" ht="14.25" customHeight="1">
      <c r="F578" s="37"/>
      <c r="I578" s="38"/>
    </row>
    <row r="579" ht="14.25" customHeight="1">
      <c r="F579" s="37"/>
      <c r="I579" s="38"/>
    </row>
    <row r="580" ht="14.25" customHeight="1">
      <c r="F580" s="37"/>
      <c r="I580" s="38"/>
    </row>
    <row r="581" ht="14.25" customHeight="1">
      <c r="F581" s="37"/>
      <c r="I581" s="38"/>
    </row>
    <row r="582" ht="14.25" customHeight="1">
      <c r="F582" s="37"/>
      <c r="I582" s="38"/>
    </row>
    <row r="583" ht="14.25" customHeight="1">
      <c r="F583" s="37"/>
      <c r="I583" s="38"/>
    </row>
    <row r="584" ht="14.25" customHeight="1">
      <c r="F584" s="37"/>
      <c r="I584" s="38"/>
    </row>
    <row r="585" ht="14.25" customHeight="1">
      <c r="F585" s="37"/>
      <c r="I585" s="38"/>
    </row>
    <row r="586" ht="14.25" customHeight="1">
      <c r="F586" s="37"/>
      <c r="I586" s="38"/>
    </row>
    <row r="587" ht="14.25" customHeight="1">
      <c r="F587" s="37"/>
      <c r="I587" s="38"/>
    </row>
    <row r="588" ht="14.25" customHeight="1">
      <c r="F588" s="37"/>
      <c r="I588" s="38"/>
    </row>
    <row r="589" ht="14.25" customHeight="1">
      <c r="F589" s="37"/>
      <c r="I589" s="38"/>
    </row>
    <row r="590" ht="14.25" customHeight="1">
      <c r="F590" s="37"/>
      <c r="I590" s="38"/>
    </row>
    <row r="591" ht="14.25" customHeight="1">
      <c r="F591" s="37"/>
      <c r="I591" s="38"/>
    </row>
    <row r="592" ht="14.25" customHeight="1">
      <c r="F592" s="37"/>
      <c r="I592" s="38"/>
    </row>
    <row r="593" ht="14.25" customHeight="1">
      <c r="F593" s="37"/>
      <c r="I593" s="38"/>
    </row>
    <row r="594" ht="14.25" customHeight="1">
      <c r="F594" s="37"/>
      <c r="I594" s="38"/>
    </row>
    <row r="595" ht="14.25" customHeight="1">
      <c r="F595" s="37"/>
      <c r="I595" s="38"/>
    </row>
    <row r="596" ht="14.25" customHeight="1">
      <c r="F596" s="37"/>
      <c r="I596" s="38"/>
    </row>
    <row r="597" ht="14.25" customHeight="1">
      <c r="F597" s="37"/>
      <c r="I597" s="38"/>
    </row>
    <row r="598" ht="14.25" customHeight="1">
      <c r="F598" s="37"/>
      <c r="I598" s="38"/>
    </row>
    <row r="599" ht="14.25" customHeight="1">
      <c r="F599" s="37"/>
      <c r="I599" s="38"/>
    </row>
    <row r="600" ht="14.25" customHeight="1">
      <c r="F600" s="37"/>
      <c r="I600" s="38"/>
    </row>
    <row r="601" ht="14.25" customHeight="1">
      <c r="F601" s="37"/>
      <c r="I601" s="38"/>
    </row>
    <row r="602" ht="14.25" customHeight="1">
      <c r="F602" s="37"/>
      <c r="I602" s="38"/>
    </row>
    <row r="603" ht="14.25" customHeight="1">
      <c r="F603" s="37"/>
      <c r="I603" s="38"/>
    </row>
    <row r="604" ht="14.25" customHeight="1">
      <c r="F604" s="37"/>
      <c r="I604" s="38"/>
    </row>
    <row r="605" ht="14.25" customHeight="1">
      <c r="F605" s="37"/>
      <c r="I605" s="38"/>
    </row>
    <row r="606" ht="14.25" customHeight="1">
      <c r="F606" s="37"/>
      <c r="I606" s="38"/>
    </row>
    <row r="607" ht="14.25" customHeight="1">
      <c r="F607" s="37"/>
      <c r="I607" s="38"/>
    </row>
    <row r="608" ht="14.25" customHeight="1">
      <c r="F608" s="37"/>
      <c r="I608" s="38"/>
    </row>
    <row r="609" ht="14.25" customHeight="1">
      <c r="F609" s="37"/>
      <c r="I609" s="38"/>
    </row>
    <row r="610" ht="14.25" customHeight="1">
      <c r="F610" s="37"/>
      <c r="I610" s="38"/>
    </row>
    <row r="611" ht="14.25" customHeight="1">
      <c r="F611" s="37"/>
      <c r="I611" s="38"/>
    </row>
    <row r="612" ht="14.25" customHeight="1">
      <c r="F612" s="37"/>
      <c r="I612" s="38"/>
    </row>
    <row r="613" ht="14.25" customHeight="1">
      <c r="F613" s="37"/>
      <c r="I613" s="38"/>
    </row>
    <row r="614" ht="14.25" customHeight="1">
      <c r="F614" s="37"/>
      <c r="I614" s="38"/>
    </row>
    <row r="615" ht="14.25" customHeight="1">
      <c r="F615" s="37"/>
      <c r="I615" s="38"/>
    </row>
    <row r="616" ht="14.25" customHeight="1">
      <c r="F616" s="37"/>
      <c r="I616" s="38"/>
    </row>
    <row r="617" ht="14.25" customHeight="1">
      <c r="F617" s="37"/>
      <c r="I617" s="38"/>
    </row>
    <row r="618" ht="14.25" customHeight="1">
      <c r="F618" s="37"/>
      <c r="I618" s="38"/>
    </row>
    <row r="619" ht="14.25" customHeight="1">
      <c r="F619" s="37"/>
      <c r="I619" s="38"/>
    </row>
    <row r="620" ht="14.25" customHeight="1">
      <c r="F620" s="37"/>
      <c r="I620" s="38"/>
    </row>
    <row r="621" ht="14.25" customHeight="1">
      <c r="F621" s="37"/>
      <c r="I621" s="38"/>
    </row>
    <row r="622" ht="14.25" customHeight="1">
      <c r="F622" s="37"/>
      <c r="I622" s="38"/>
    </row>
    <row r="623" ht="14.25" customHeight="1">
      <c r="F623" s="37"/>
      <c r="I623" s="38"/>
    </row>
    <row r="624" ht="14.25" customHeight="1">
      <c r="F624" s="37"/>
      <c r="I624" s="38"/>
    </row>
    <row r="625" ht="14.25" customHeight="1">
      <c r="F625" s="37"/>
      <c r="I625" s="38"/>
    </row>
    <row r="626" ht="14.25" customHeight="1">
      <c r="F626" s="37"/>
      <c r="I626" s="38"/>
    </row>
    <row r="627" ht="14.25" customHeight="1">
      <c r="F627" s="37"/>
      <c r="I627" s="38"/>
    </row>
    <row r="628" ht="14.25" customHeight="1">
      <c r="F628" s="37"/>
      <c r="I628" s="38"/>
    </row>
    <row r="629" ht="14.25" customHeight="1">
      <c r="F629" s="37"/>
      <c r="I629" s="38"/>
    </row>
    <row r="630" ht="14.25" customHeight="1">
      <c r="F630" s="37"/>
      <c r="I630" s="38"/>
    </row>
    <row r="631" ht="14.25" customHeight="1">
      <c r="F631" s="37"/>
      <c r="I631" s="38"/>
    </row>
    <row r="632" ht="14.25" customHeight="1">
      <c r="F632" s="37"/>
      <c r="I632" s="38"/>
    </row>
    <row r="633" ht="14.25" customHeight="1">
      <c r="F633" s="37"/>
      <c r="I633" s="38"/>
    </row>
    <row r="634" ht="14.25" customHeight="1">
      <c r="F634" s="37"/>
      <c r="I634" s="38"/>
    </row>
    <row r="635" ht="14.25" customHeight="1">
      <c r="F635" s="37"/>
      <c r="I635" s="38"/>
    </row>
    <row r="636" ht="14.25" customHeight="1">
      <c r="F636" s="37"/>
      <c r="I636" s="38"/>
    </row>
    <row r="637" ht="14.25" customHeight="1">
      <c r="F637" s="37"/>
      <c r="I637" s="38"/>
    </row>
    <row r="638" ht="14.25" customHeight="1">
      <c r="F638" s="37"/>
      <c r="I638" s="38"/>
    </row>
    <row r="639" ht="14.25" customHeight="1">
      <c r="F639" s="37"/>
      <c r="I639" s="38"/>
    </row>
    <row r="640" ht="14.25" customHeight="1">
      <c r="F640" s="37"/>
      <c r="I640" s="38"/>
    </row>
    <row r="641" ht="14.25" customHeight="1">
      <c r="F641" s="37"/>
      <c r="I641" s="38"/>
    </row>
    <row r="642" ht="14.25" customHeight="1">
      <c r="F642" s="37"/>
      <c r="I642" s="38"/>
    </row>
    <row r="643" ht="14.25" customHeight="1">
      <c r="F643" s="37"/>
      <c r="I643" s="38"/>
    </row>
    <row r="644" ht="14.25" customHeight="1">
      <c r="F644" s="37"/>
      <c r="I644" s="38"/>
    </row>
    <row r="645" ht="14.25" customHeight="1">
      <c r="F645" s="37"/>
      <c r="I645" s="38"/>
    </row>
    <row r="646" ht="14.25" customHeight="1">
      <c r="F646" s="37"/>
      <c r="I646" s="38"/>
    </row>
    <row r="647" ht="14.25" customHeight="1">
      <c r="F647" s="37"/>
      <c r="I647" s="38"/>
    </row>
    <row r="648" ht="14.25" customHeight="1">
      <c r="F648" s="37"/>
      <c r="I648" s="38"/>
    </row>
    <row r="649" ht="14.25" customHeight="1">
      <c r="F649" s="37"/>
      <c r="I649" s="38"/>
    </row>
    <row r="650" ht="14.25" customHeight="1">
      <c r="F650" s="37"/>
      <c r="I650" s="38"/>
    </row>
    <row r="651" ht="14.25" customHeight="1">
      <c r="F651" s="37"/>
      <c r="I651" s="38"/>
    </row>
    <row r="652" ht="14.25" customHeight="1">
      <c r="F652" s="37"/>
      <c r="I652" s="38"/>
    </row>
    <row r="653" ht="14.25" customHeight="1">
      <c r="F653" s="37"/>
      <c r="I653" s="38"/>
    </row>
    <row r="654" ht="14.25" customHeight="1">
      <c r="F654" s="37"/>
      <c r="I654" s="38"/>
    </row>
    <row r="655" ht="14.25" customHeight="1">
      <c r="F655" s="37"/>
      <c r="I655" s="38"/>
    </row>
    <row r="656" ht="14.25" customHeight="1">
      <c r="F656" s="37"/>
      <c r="I656" s="38"/>
    </row>
    <row r="657" ht="14.25" customHeight="1">
      <c r="F657" s="37"/>
      <c r="I657" s="38"/>
    </row>
    <row r="658" ht="14.25" customHeight="1">
      <c r="F658" s="37"/>
      <c r="I658" s="38"/>
    </row>
    <row r="659" ht="14.25" customHeight="1">
      <c r="F659" s="37"/>
      <c r="I659" s="38"/>
    </row>
    <row r="660" ht="14.25" customHeight="1">
      <c r="F660" s="37"/>
      <c r="I660" s="38"/>
    </row>
    <row r="661" ht="14.25" customHeight="1">
      <c r="F661" s="37"/>
      <c r="I661" s="38"/>
    </row>
    <row r="662" ht="14.25" customHeight="1">
      <c r="F662" s="37"/>
      <c r="I662" s="38"/>
    </row>
    <row r="663" ht="14.25" customHeight="1">
      <c r="F663" s="37"/>
      <c r="I663" s="38"/>
    </row>
    <row r="664" ht="14.25" customHeight="1">
      <c r="F664" s="37"/>
      <c r="I664" s="38"/>
    </row>
    <row r="665" ht="14.25" customHeight="1">
      <c r="F665" s="37"/>
      <c r="I665" s="38"/>
    </row>
    <row r="666" ht="14.25" customHeight="1">
      <c r="F666" s="37"/>
      <c r="I666" s="38"/>
    </row>
    <row r="667" ht="14.25" customHeight="1">
      <c r="F667" s="37"/>
      <c r="I667" s="38"/>
    </row>
    <row r="668" ht="14.25" customHeight="1">
      <c r="F668" s="37"/>
      <c r="I668" s="38"/>
    </row>
    <row r="669" ht="14.25" customHeight="1">
      <c r="F669" s="37"/>
      <c r="I669" s="38"/>
    </row>
    <row r="670" ht="14.25" customHeight="1">
      <c r="F670" s="37"/>
      <c r="I670" s="38"/>
    </row>
    <row r="671" ht="14.25" customHeight="1">
      <c r="F671" s="37"/>
      <c r="I671" s="38"/>
    </row>
    <row r="672" ht="14.25" customHeight="1">
      <c r="F672" s="37"/>
      <c r="I672" s="38"/>
    </row>
    <row r="673" ht="14.25" customHeight="1">
      <c r="F673" s="37"/>
      <c r="I673" s="38"/>
    </row>
    <row r="674" ht="14.25" customHeight="1">
      <c r="F674" s="37"/>
      <c r="I674" s="38"/>
    </row>
    <row r="675" ht="14.25" customHeight="1">
      <c r="F675" s="37"/>
      <c r="I675" s="38"/>
    </row>
    <row r="676" ht="14.25" customHeight="1">
      <c r="F676" s="37"/>
      <c r="I676" s="38"/>
    </row>
    <row r="677" ht="14.25" customHeight="1">
      <c r="F677" s="37"/>
      <c r="I677" s="38"/>
    </row>
    <row r="678" ht="14.25" customHeight="1">
      <c r="F678" s="37"/>
      <c r="I678" s="38"/>
    </row>
    <row r="679" ht="14.25" customHeight="1">
      <c r="F679" s="37"/>
      <c r="I679" s="38"/>
    </row>
    <row r="680" ht="14.25" customHeight="1">
      <c r="F680" s="37"/>
      <c r="I680" s="38"/>
    </row>
    <row r="681" ht="14.25" customHeight="1">
      <c r="F681" s="37"/>
      <c r="I681" s="38"/>
    </row>
    <row r="682" ht="14.25" customHeight="1">
      <c r="F682" s="37"/>
      <c r="I682" s="38"/>
    </row>
    <row r="683" ht="14.25" customHeight="1">
      <c r="F683" s="37"/>
      <c r="I683" s="38"/>
    </row>
    <row r="684" ht="14.25" customHeight="1">
      <c r="F684" s="37"/>
      <c r="I684" s="38"/>
    </row>
    <row r="685" ht="14.25" customHeight="1">
      <c r="F685" s="37"/>
      <c r="I685" s="38"/>
    </row>
    <row r="686" ht="14.25" customHeight="1">
      <c r="F686" s="37"/>
      <c r="I686" s="38"/>
    </row>
    <row r="687" ht="14.25" customHeight="1">
      <c r="F687" s="37"/>
      <c r="I687" s="38"/>
    </row>
    <row r="688" ht="14.25" customHeight="1">
      <c r="F688" s="37"/>
      <c r="I688" s="38"/>
    </row>
    <row r="689" ht="14.25" customHeight="1">
      <c r="F689" s="37"/>
      <c r="I689" s="38"/>
    </row>
    <row r="690" ht="14.25" customHeight="1">
      <c r="F690" s="37"/>
      <c r="I690" s="38"/>
    </row>
    <row r="691" ht="14.25" customHeight="1">
      <c r="F691" s="37"/>
      <c r="I691" s="38"/>
    </row>
    <row r="692" ht="14.25" customHeight="1">
      <c r="F692" s="37"/>
      <c r="I692" s="38"/>
    </row>
    <row r="693" ht="14.25" customHeight="1">
      <c r="F693" s="37"/>
      <c r="I693" s="38"/>
    </row>
    <row r="694" ht="14.25" customHeight="1">
      <c r="F694" s="37"/>
      <c r="I694" s="38"/>
    </row>
    <row r="695" ht="14.25" customHeight="1">
      <c r="F695" s="37"/>
      <c r="I695" s="38"/>
    </row>
    <row r="696" ht="14.25" customHeight="1">
      <c r="F696" s="37"/>
      <c r="I696" s="38"/>
    </row>
    <row r="697" ht="14.25" customHeight="1">
      <c r="F697" s="37"/>
      <c r="I697" s="38"/>
    </row>
    <row r="698" ht="14.25" customHeight="1">
      <c r="F698" s="37"/>
      <c r="I698" s="38"/>
    </row>
    <row r="699" ht="14.25" customHeight="1">
      <c r="F699" s="37"/>
      <c r="I699" s="38"/>
    </row>
    <row r="700" ht="14.25" customHeight="1">
      <c r="F700" s="37"/>
      <c r="I700" s="38"/>
    </row>
    <row r="701" ht="14.25" customHeight="1">
      <c r="F701" s="37"/>
      <c r="I701" s="38"/>
    </row>
    <row r="702" ht="14.25" customHeight="1">
      <c r="F702" s="37"/>
      <c r="I702" s="38"/>
    </row>
    <row r="703" ht="14.25" customHeight="1">
      <c r="F703" s="37"/>
      <c r="I703" s="38"/>
    </row>
    <row r="704" ht="14.25" customHeight="1">
      <c r="F704" s="37"/>
      <c r="I704" s="38"/>
    </row>
    <row r="705" ht="14.25" customHeight="1">
      <c r="F705" s="37"/>
      <c r="I705" s="38"/>
    </row>
    <row r="706" ht="14.25" customHeight="1">
      <c r="F706" s="37"/>
      <c r="I706" s="38"/>
    </row>
    <row r="707" ht="14.25" customHeight="1">
      <c r="F707" s="37"/>
      <c r="I707" s="38"/>
    </row>
    <row r="708" ht="14.25" customHeight="1">
      <c r="F708" s="37"/>
      <c r="I708" s="38"/>
    </row>
    <row r="709" ht="14.25" customHeight="1">
      <c r="F709" s="37"/>
      <c r="I709" s="38"/>
    </row>
    <row r="710" ht="14.25" customHeight="1">
      <c r="F710" s="37"/>
      <c r="I710" s="38"/>
    </row>
    <row r="711" ht="14.25" customHeight="1">
      <c r="F711" s="37"/>
      <c r="I711" s="38"/>
    </row>
    <row r="712" ht="14.25" customHeight="1">
      <c r="F712" s="37"/>
      <c r="I712" s="38"/>
    </row>
    <row r="713" ht="14.25" customHeight="1">
      <c r="F713" s="37"/>
      <c r="I713" s="38"/>
    </row>
    <row r="714" ht="14.25" customHeight="1">
      <c r="F714" s="37"/>
      <c r="I714" s="38"/>
    </row>
    <row r="715" ht="14.25" customHeight="1">
      <c r="F715" s="37"/>
      <c r="I715" s="38"/>
    </row>
    <row r="716" ht="14.25" customHeight="1">
      <c r="F716" s="37"/>
      <c r="I716" s="38"/>
    </row>
    <row r="717" ht="14.25" customHeight="1">
      <c r="F717" s="37"/>
      <c r="I717" s="38"/>
    </row>
    <row r="718" ht="14.25" customHeight="1">
      <c r="F718" s="37"/>
      <c r="I718" s="38"/>
    </row>
    <row r="719" ht="14.25" customHeight="1">
      <c r="F719" s="37"/>
      <c r="I719" s="38"/>
    </row>
    <row r="720" ht="14.25" customHeight="1">
      <c r="F720" s="37"/>
      <c r="I720" s="38"/>
    </row>
    <row r="721" ht="14.25" customHeight="1">
      <c r="F721" s="37"/>
      <c r="I721" s="38"/>
    </row>
    <row r="722" ht="14.25" customHeight="1">
      <c r="F722" s="37"/>
      <c r="I722" s="38"/>
    </row>
    <row r="723" ht="14.25" customHeight="1">
      <c r="F723" s="37"/>
      <c r="I723" s="38"/>
    </row>
    <row r="724" ht="14.25" customHeight="1">
      <c r="F724" s="37"/>
      <c r="I724" s="38"/>
    </row>
    <row r="725" ht="14.25" customHeight="1">
      <c r="F725" s="37"/>
      <c r="I725" s="38"/>
    </row>
    <row r="726" ht="14.25" customHeight="1">
      <c r="F726" s="37"/>
      <c r="I726" s="38"/>
    </row>
    <row r="727" ht="14.25" customHeight="1">
      <c r="F727" s="37"/>
      <c r="I727" s="38"/>
    </row>
    <row r="728" ht="14.25" customHeight="1">
      <c r="F728" s="37"/>
      <c r="I728" s="38"/>
    </row>
    <row r="729" ht="14.25" customHeight="1">
      <c r="F729" s="37"/>
      <c r="I729" s="38"/>
    </row>
    <row r="730" ht="14.25" customHeight="1">
      <c r="F730" s="37"/>
      <c r="I730" s="38"/>
    </row>
    <row r="731" ht="14.25" customHeight="1">
      <c r="F731" s="37"/>
      <c r="I731" s="38"/>
    </row>
    <row r="732" ht="14.25" customHeight="1">
      <c r="F732" s="37"/>
      <c r="I732" s="38"/>
    </row>
    <row r="733" ht="14.25" customHeight="1">
      <c r="F733" s="37"/>
      <c r="I733" s="38"/>
    </row>
    <row r="734" ht="14.25" customHeight="1">
      <c r="F734" s="37"/>
      <c r="I734" s="38"/>
    </row>
    <row r="735" ht="14.25" customHeight="1">
      <c r="F735" s="37"/>
      <c r="I735" s="38"/>
    </row>
    <row r="736" ht="14.25" customHeight="1">
      <c r="F736" s="37"/>
      <c r="I736" s="38"/>
    </row>
    <row r="737" ht="14.25" customHeight="1">
      <c r="F737" s="37"/>
      <c r="I737" s="38"/>
    </row>
    <row r="738" ht="14.25" customHeight="1">
      <c r="F738" s="37"/>
      <c r="I738" s="38"/>
    </row>
    <row r="739" ht="14.25" customHeight="1">
      <c r="F739" s="37"/>
      <c r="I739" s="38"/>
    </row>
    <row r="740" ht="14.25" customHeight="1">
      <c r="F740" s="37"/>
      <c r="I740" s="38"/>
    </row>
    <row r="741" ht="14.25" customHeight="1">
      <c r="F741" s="37"/>
      <c r="I741" s="38"/>
    </row>
    <row r="742" ht="14.25" customHeight="1">
      <c r="F742" s="37"/>
      <c r="I742" s="38"/>
    </row>
    <row r="743" ht="14.25" customHeight="1">
      <c r="F743" s="37"/>
      <c r="I743" s="38"/>
    </row>
    <row r="744" ht="14.25" customHeight="1">
      <c r="F744" s="37"/>
      <c r="I744" s="38"/>
    </row>
    <row r="745" ht="14.25" customHeight="1">
      <c r="F745" s="37"/>
      <c r="I745" s="38"/>
    </row>
    <row r="746" ht="14.25" customHeight="1">
      <c r="F746" s="37"/>
      <c r="I746" s="38"/>
    </row>
    <row r="747" ht="14.25" customHeight="1">
      <c r="F747" s="37"/>
      <c r="I747" s="38"/>
    </row>
    <row r="748" ht="14.25" customHeight="1">
      <c r="F748" s="37"/>
      <c r="I748" s="38"/>
    </row>
    <row r="749" ht="14.25" customHeight="1">
      <c r="F749" s="37"/>
      <c r="I749" s="38"/>
    </row>
    <row r="750" ht="14.25" customHeight="1">
      <c r="F750" s="37"/>
      <c r="I750" s="38"/>
    </row>
    <row r="751" ht="14.25" customHeight="1">
      <c r="F751" s="37"/>
      <c r="I751" s="38"/>
    </row>
    <row r="752" ht="14.25" customHeight="1">
      <c r="F752" s="37"/>
      <c r="I752" s="38"/>
    </row>
    <row r="753" ht="14.25" customHeight="1">
      <c r="F753" s="37"/>
      <c r="I753" s="38"/>
    </row>
    <row r="754" ht="14.25" customHeight="1">
      <c r="F754" s="37"/>
      <c r="I754" s="38"/>
    </row>
    <row r="755" ht="14.25" customHeight="1">
      <c r="F755" s="37"/>
      <c r="I755" s="38"/>
    </row>
    <row r="756" ht="14.25" customHeight="1">
      <c r="F756" s="37"/>
      <c r="I756" s="38"/>
    </row>
    <row r="757" ht="14.25" customHeight="1">
      <c r="F757" s="37"/>
      <c r="I757" s="38"/>
    </row>
    <row r="758" ht="14.25" customHeight="1">
      <c r="F758" s="37"/>
      <c r="I758" s="38"/>
    </row>
    <row r="759" ht="14.25" customHeight="1">
      <c r="F759" s="37"/>
      <c r="I759" s="38"/>
    </row>
    <row r="760" ht="14.25" customHeight="1">
      <c r="F760" s="37"/>
      <c r="I760" s="38"/>
    </row>
    <row r="761" ht="14.25" customHeight="1">
      <c r="F761" s="37"/>
      <c r="I761" s="38"/>
    </row>
    <row r="762" ht="14.25" customHeight="1">
      <c r="F762" s="37"/>
      <c r="I762" s="38"/>
    </row>
    <row r="763" ht="14.25" customHeight="1">
      <c r="F763" s="37"/>
      <c r="I763" s="38"/>
    </row>
    <row r="764" ht="14.25" customHeight="1">
      <c r="F764" s="37"/>
      <c r="I764" s="38"/>
    </row>
    <row r="765" ht="14.25" customHeight="1">
      <c r="F765" s="37"/>
      <c r="I765" s="38"/>
    </row>
    <row r="766" ht="14.25" customHeight="1">
      <c r="F766" s="37"/>
      <c r="I766" s="38"/>
    </row>
    <row r="767" ht="14.25" customHeight="1">
      <c r="F767" s="37"/>
      <c r="I767" s="38"/>
    </row>
    <row r="768" ht="14.25" customHeight="1">
      <c r="F768" s="37"/>
      <c r="I768" s="38"/>
    </row>
    <row r="769" ht="14.25" customHeight="1">
      <c r="F769" s="37"/>
      <c r="I769" s="38"/>
    </row>
    <row r="770" ht="14.25" customHeight="1">
      <c r="F770" s="37"/>
      <c r="I770" s="38"/>
    </row>
    <row r="771" ht="14.25" customHeight="1">
      <c r="F771" s="37"/>
      <c r="I771" s="38"/>
    </row>
    <row r="772" ht="14.25" customHeight="1">
      <c r="F772" s="37"/>
      <c r="I772" s="38"/>
    </row>
    <row r="773" ht="14.25" customHeight="1">
      <c r="F773" s="37"/>
      <c r="I773" s="38"/>
    </row>
    <row r="774" ht="14.25" customHeight="1">
      <c r="F774" s="37"/>
      <c r="I774" s="38"/>
    </row>
    <row r="775" ht="14.25" customHeight="1">
      <c r="F775" s="37"/>
      <c r="I775" s="38"/>
    </row>
    <row r="776" ht="14.25" customHeight="1">
      <c r="F776" s="37"/>
      <c r="I776" s="38"/>
    </row>
    <row r="777" ht="14.25" customHeight="1">
      <c r="F777" s="37"/>
      <c r="I777" s="38"/>
    </row>
    <row r="778" ht="14.25" customHeight="1">
      <c r="F778" s="37"/>
      <c r="I778" s="38"/>
    </row>
    <row r="779" ht="14.25" customHeight="1">
      <c r="F779" s="37"/>
      <c r="I779" s="38"/>
    </row>
    <row r="780" ht="14.25" customHeight="1">
      <c r="F780" s="37"/>
      <c r="I780" s="38"/>
    </row>
    <row r="781" ht="14.25" customHeight="1">
      <c r="F781" s="37"/>
      <c r="I781" s="38"/>
    </row>
    <row r="782" ht="14.25" customHeight="1">
      <c r="F782" s="37"/>
      <c r="I782" s="38"/>
    </row>
    <row r="783" ht="14.25" customHeight="1">
      <c r="F783" s="37"/>
      <c r="I783" s="38"/>
    </row>
    <row r="784" ht="14.25" customHeight="1">
      <c r="F784" s="37"/>
      <c r="I784" s="38"/>
    </row>
    <row r="785" ht="14.25" customHeight="1">
      <c r="F785" s="37"/>
      <c r="I785" s="38"/>
    </row>
    <row r="786" ht="14.25" customHeight="1">
      <c r="F786" s="37"/>
      <c r="I786" s="38"/>
    </row>
    <row r="787" ht="14.25" customHeight="1">
      <c r="F787" s="37"/>
      <c r="I787" s="38"/>
    </row>
    <row r="788" ht="14.25" customHeight="1">
      <c r="F788" s="37"/>
      <c r="I788" s="38"/>
    </row>
    <row r="789" ht="14.25" customHeight="1">
      <c r="F789" s="37"/>
      <c r="I789" s="38"/>
    </row>
    <row r="790" ht="14.25" customHeight="1">
      <c r="F790" s="37"/>
      <c r="I790" s="38"/>
    </row>
    <row r="791" ht="14.25" customHeight="1">
      <c r="F791" s="37"/>
      <c r="I791" s="38"/>
    </row>
    <row r="792" ht="14.25" customHeight="1">
      <c r="F792" s="37"/>
      <c r="I792" s="38"/>
    </row>
    <row r="793" ht="14.25" customHeight="1">
      <c r="F793" s="37"/>
      <c r="I793" s="38"/>
    </row>
    <row r="794" ht="14.25" customHeight="1">
      <c r="F794" s="37"/>
      <c r="I794" s="38"/>
    </row>
    <row r="795" ht="14.25" customHeight="1">
      <c r="F795" s="37"/>
      <c r="I795" s="38"/>
    </row>
    <row r="796" ht="14.25" customHeight="1">
      <c r="F796" s="37"/>
      <c r="I796" s="38"/>
    </row>
    <row r="797" ht="14.25" customHeight="1">
      <c r="F797" s="37"/>
      <c r="I797" s="38"/>
    </row>
    <row r="798" ht="14.25" customHeight="1">
      <c r="F798" s="37"/>
      <c r="I798" s="38"/>
    </row>
    <row r="799" ht="14.25" customHeight="1">
      <c r="F799" s="37"/>
      <c r="I799" s="38"/>
    </row>
    <row r="800" ht="14.25" customHeight="1">
      <c r="F800" s="37"/>
      <c r="I800" s="38"/>
    </row>
    <row r="801" ht="14.25" customHeight="1">
      <c r="F801" s="37"/>
      <c r="I801" s="38"/>
    </row>
    <row r="802" ht="14.25" customHeight="1">
      <c r="F802" s="37"/>
      <c r="I802" s="38"/>
    </row>
    <row r="803" ht="14.25" customHeight="1">
      <c r="F803" s="37"/>
      <c r="I803" s="38"/>
    </row>
    <row r="804" ht="14.25" customHeight="1">
      <c r="F804" s="37"/>
      <c r="I804" s="38"/>
    </row>
    <row r="805" ht="14.25" customHeight="1">
      <c r="F805" s="37"/>
      <c r="I805" s="38"/>
    </row>
    <row r="806" ht="14.25" customHeight="1">
      <c r="F806" s="37"/>
      <c r="I806" s="38"/>
    </row>
    <row r="807" ht="14.25" customHeight="1">
      <c r="F807" s="37"/>
      <c r="I807" s="38"/>
    </row>
    <row r="808" ht="14.25" customHeight="1">
      <c r="F808" s="37"/>
      <c r="I808" s="38"/>
    </row>
    <row r="809" ht="14.25" customHeight="1">
      <c r="F809" s="37"/>
      <c r="I809" s="38"/>
    </row>
    <row r="810" ht="14.25" customHeight="1">
      <c r="F810" s="37"/>
      <c r="I810" s="38"/>
    </row>
    <row r="811" ht="14.25" customHeight="1">
      <c r="F811" s="37"/>
      <c r="I811" s="38"/>
    </row>
    <row r="812" ht="14.25" customHeight="1">
      <c r="F812" s="37"/>
      <c r="I812" s="38"/>
    </row>
    <row r="813" ht="14.25" customHeight="1">
      <c r="F813" s="37"/>
      <c r="I813" s="38"/>
    </row>
    <row r="814" ht="14.25" customHeight="1">
      <c r="F814" s="37"/>
      <c r="I814" s="38"/>
    </row>
    <row r="815" ht="14.25" customHeight="1">
      <c r="F815" s="37"/>
      <c r="I815" s="38"/>
    </row>
    <row r="816" ht="14.25" customHeight="1">
      <c r="F816" s="37"/>
      <c r="I816" s="38"/>
    </row>
    <row r="817" ht="14.25" customHeight="1">
      <c r="F817" s="37"/>
      <c r="I817" s="38"/>
    </row>
    <row r="818" ht="14.25" customHeight="1">
      <c r="F818" s="37"/>
      <c r="I818" s="38"/>
    </row>
    <row r="819" ht="14.25" customHeight="1">
      <c r="F819" s="37"/>
      <c r="I819" s="38"/>
    </row>
    <row r="820" ht="14.25" customHeight="1">
      <c r="F820" s="37"/>
      <c r="I820" s="38"/>
    </row>
    <row r="821" ht="14.25" customHeight="1">
      <c r="F821" s="37"/>
      <c r="I821" s="38"/>
    </row>
    <row r="822" ht="14.25" customHeight="1">
      <c r="F822" s="37"/>
      <c r="I822" s="38"/>
    </row>
    <row r="823" ht="14.25" customHeight="1">
      <c r="F823" s="37"/>
      <c r="I823" s="38"/>
    </row>
    <row r="824" ht="14.25" customHeight="1">
      <c r="F824" s="37"/>
      <c r="I824" s="38"/>
    </row>
    <row r="825" ht="14.25" customHeight="1">
      <c r="F825" s="37"/>
      <c r="I825" s="38"/>
    </row>
    <row r="826" ht="14.25" customHeight="1">
      <c r="F826" s="37"/>
      <c r="I826" s="38"/>
    </row>
    <row r="827" ht="14.25" customHeight="1">
      <c r="F827" s="37"/>
      <c r="I827" s="38"/>
    </row>
    <row r="828" ht="14.25" customHeight="1">
      <c r="F828" s="37"/>
      <c r="I828" s="38"/>
    </row>
    <row r="829" ht="14.25" customHeight="1">
      <c r="F829" s="37"/>
      <c r="I829" s="38"/>
    </row>
    <row r="830" ht="14.25" customHeight="1">
      <c r="F830" s="37"/>
      <c r="I830" s="38"/>
    </row>
    <row r="831" ht="14.25" customHeight="1">
      <c r="F831" s="37"/>
      <c r="I831" s="38"/>
    </row>
    <row r="832" ht="14.25" customHeight="1">
      <c r="F832" s="37"/>
      <c r="I832" s="38"/>
    </row>
    <row r="833" ht="14.25" customHeight="1">
      <c r="F833" s="37"/>
      <c r="I833" s="38"/>
    </row>
    <row r="834" ht="14.25" customHeight="1">
      <c r="F834" s="37"/>
      <c r="I834" s="38"/>
    </row>
    <row r="835" ht="14.25" customHeight="1">
      <c r="F835" s="37"/>
      <c r="I835" s="38"/>
    </row>
    <row r="836" ht="14.25" customHeight="1">
      <c r="F836" s="37"/>
      <c r="I836" s="38"/>
    </row>
    <row r="837" ht="14.25" customHeight="1">
      <c r="F837" s="37"/>
      <c r="I837" s="38"/>
    </row>
    <row r="838" ht="14.25" customHeight="1">
      <c r="F838" s="37"/>
      <c r="I838" s="38"/>
    </row>
    <row r="839" ht="14.25" customHeight="1">
      <c r="F839" s="37"/>
      <c r="I839" s="38"/>
    </row>
    <row r="840" ht="14.25" customHeight="1">
      <c r="F840" s="37"/>
      <c r="I840" s="38"/>
    </row>
    <row r="841" ht="14.25" customHeight="1">
      <c r="F841" s="37"/>
      <c r="I841" s="38"/>
    </row>
    <row r="842" ht="14.25" customHeight="1">
      <c r="F842" s="37"/>
      <c r="I842" s="38"/>
    </row>
    <row r="843" ht="14.25" customHeight="1">
      <c r="F843" s="37"/>
      <c r="I843" s="38"/>
    </row>
    <row r="844" ht="14.25" customHeight="1">
      <c r="F844" s="37"/>
      <c r="I844" s="38"/>
    </row>
    <row r="845" ht="14.25" customHeight="1">
      <c r="F845" s="37"/>
      <c r="I845" s="38"/>
    </row>
    <row r="846" ht="14.25" customHeight="1">
      <c r="F846" s="37"/>
      <c r="I846" s="38"/>
    </row>
    <row r="847" ht="14.25" customHeight="1">
      <c r="F847" s="37"/>
      <c r="I847" s="38"/>
    </row>
    <row r="848" ht="14.25" customHeight="1">
      <c r="F848" s="37"/>
      <c r="I848" s="38"/>
    </row>
    <row r="849" ht="14.25" customHeight="1">
      <c r="F849" s="37"/>
      <c r="I849" s="38"/>
    </row>
    <row r="850" ht="14.25" customHeight="1">
      <c r="F850" s="37"/>
      <c r="I850" s="38"/>
    </row>
    <row r="851" ht="14.25" customHeight="1">
      <c r="F851" s="37"/>
      <c r="I851" s="38"/>
    </row>
    <row r="852" ht="14.25" customHeight="1">
      <c r="F852" s="37"/>
      <c r="I852" s="38"/>
    </row>
    <row r="853" ht="14.25" customHeight="1">
      <c r="F853" s="37"/>
      <c r="I853" s="38"/>
    </row>
    <row r="854" ht="14.25" customHeight="1">
      <c r="F854" s="37"/>
      <c r="I854" s="38"/>
    </row>
    <row r="855" ht="14.25" customHeight="1">
      <c r="F855" s="37"/>
      <c r="I855" s="38"/>
    </row>
    <row r="856" ht="14.25" customHeight="1">
      <c r="F856" s="37"/>
      <c r="I856" s="38"/>
    </row>
    <row r="857" ht="14.25" customHeight="1">
      <c r="F857" s="37"/>
      <c r="I857" s="38"/>
    </row>
    <row r="858" ht="14.25" customHeight="1">
      <c r="F858" s="37"/>
      <c r="I858" s="38"/>
    </row>
    <row r="859" ht="14.25" customHeight="1">
      <c r="F859" s="37"/>
      <c r="I859" s="38"/>
    </row>
    <row r="860" ht="14.25" customHeight="1">
      <c r="F860" s="37"/>
      <c r="I860" s="38"/>
    </row>
    <row r="861" ht="14.25" customHeight="1">
      <c r="F861" s="37"/>
      <c r="I861" s="38"/>
    </row>
    <row r="862" ht="14.25" customHeight="1">
      <c r="F862" s="37"/>
      <c r="I862" s="38"/>
    </row>
    <row r="863" ht="14.25" customHeight="1">
      <c r="F863" s="37"/>
      <c r="I863" s="38"/>
    </row>
    <row r="864" ht="14.25" customHeight="1">
      <c r="F864" s="37"/>
      <c r="I864" s="38"/>
    </row>
    <row r="865" ht="14.25" customHeight="1">
      <c r="F865" s="37"/>
      <c r="I865" s="38"/>
    </row>
    <row r="866" ht="14.25" customHeight="1">
      <c r="F866" s="37"/>
      <c r="I866" s="38"/>
    </row>
    <row r="867" ht="14.25" customHeight="1">
      <c r="F867" s="37"/>
      <c r="I867" s="38"/>
    </row>
    <row r="868" ht="14.25" customHeight="1">
      <c r="F868" s="37"/>
      <c r="I868" s="38"/>
    </row>
    <row r="869" ht="14.25" customHeight="1">
      <c r="F869" s="37"/>
      <c r="I869" s="38"/>
    </row>
    <row r="870" ht="14.25" customHeight="1">
      <c r="F870" s="37"/>
      <c r="I870" s="38"/>
    </row>
    <row r="871" ht="14.25" customHeight="1">
      <c r="F871" s="37"/>
      <c r="I871" s="38"/>
    </row>
    <row r="872" ht="14.25" customHeight="1">
      <c r="F872" s="37"/>
      <c r="I872" s="38"/>
    </row>
    <row r="873" ht="14.25" customHeight="1">
      <c r="F873" s="37"/>
      <c r="I873" s="38"/>
    </row>
    <row r="874" ht="14.25" customHeight="1">
      <c r="F874" s="37"/>
      <c r="I874" s="38"/>
    </row>
    <row r="875" ht="14.25" customHeight="1">
      <c r="F875" s="37"/>
      <c r="I875" s="38"/>
    </row>
    <row r="876" ht="14.25" customHeight="1">
      <c r="F876" s="37"/>
      <c r="I876" s="38"/>
    </row>
    <row r="877" ht="14.25" customHeight="1">
      <c r="F877" s="37"/>
      <c r="I877" s="38"/>
    </row>
    <row r="878" ht="14.25" customHeight="1">
      <c r="F878" s="37"/>
      <c r="I878" s="38"/>
    </row>
    <row r="879" ht="14.25" customHeight="1">
      <c r="F879" s="37"/>
      <c r="I879" s="38"/>
    </row>
    <row r="880" ht="14.25" customHeight="1">
      <c r="F880" s="37"/>
      <c r="I880" s="38"/>
    </row>
    <row r="881" ht="14.25" customHeight="1">
      <c r="F881" s="37"/>
      <c r="I881" s="38"/>
    </row>
    <row r="882" ht="14.25" customHeight="1">
      <c r="F882" s="37"/>
      <c r="I882" s="38"/>
    </row>
    <row r="883" ht="14.25" customHeight="1">
      <c r="F883" s="37"/>
      <c r="I883" s="38"/>
    </row>
    <row r="884" ht="14.25" customHeight="1">
      <c r="F884" s="37"/>
      <c r="I884" s="38"/>
    </row>
    <row r="885" ht="14.25" customHeight="1">
      <c r="F885" s="37"/>
      <c r="I885" s="38"/>
    </row>
    <row r="886" ht="14.25" customHeight="1">
      <c r="F886" s="37"/>
      <c r="I886" s="38"/>
    </row>
    <row r="887" ht="14.25" customHeight="1">
      <c r="F887" s="37"/>
      <c r="I887" s="38"/>
    </row>
    <row r="888" ht="14.25" customHeight="1">
      <c r="F888" s="37"/>
      <c r="I888" s="38"/>
    </row>
    <row r="889" ht="14.25" customHeight="1">
      <c r="F889" s="37"/>
      <c r="I889" s="38"/>
    </row>
    <row r="890" ht="14.25" customHeight="1">
      <c r="F890" s="37"/>
      <c r="I890" s="38"/>
    </row>
    <row r="891" ht="14.25" customHeight="1">
      <c r="F891" s="37"/>
      <c r="I891" s="38"/>
    </row>
    <row r="892" ht="14.25" customHeight="1">
      <c r="F892" s="37"/>
      <c r="I892" s="38"/>
    </row>
    <row r="893" ht="14.25" customHeight="1">
      <c r="F893" s="37"/>
      <c r="I893" s="38"/>
    </row>
    <row r="894" ht="14.25" customHeight="1">
      <c r="F894" s="37"/>
      <c r="I894" s="38"/>
    </row>
    <row r="895" ht="14.25" customHeight="1">
      <c r="F895" s="37"/>
      <c r="I895" s="38"/>
    </row>
    <row r="896" ht="14.25" customHeight="1">
      <c r="F896" s="37"/>
      <c r="I896" s="38"/>
    </row>
    <row r="897" ht="14.25" customHeight="1">
      <c r="F897" s="37"/>
      <c r="I897" s="38"/>
    </row>
    <row r="898" ht="14.25" customHeight="1">
      <c r="F898" s="37"/>
      <c r="I898" s="38"/>
    </row>
    <row r="899" ht="14.25" customHeight="1">
      <c r="F899" s="37"/>
      <c r="I899" s="38"/>
    </row>
    <row r="900" ht="14.25" customHeight="1">
      <c r="F900" s="37"/>
      <c r="I900" s="38"/>
    </row>
    <row r="901" ht="14.25" customHeight="1">
      <c r="F901" s="37"/>
      <c r="I901" s="38"/>
    </row>
    <row r="902" ht="14.25" customHeight="1">
      <c r="F902" s="37"/>
      <c r="I902" s="38"/>
    </row>
    <row r="903" ht="14.25" customHeight="1">
      <c r="F903" s="37"/>
      <c r="I903" s="38"/>
    </row>
    <row r="904" ht="14.25" customHeight="1">
      <c r="F904" s="37"/>
      <c r="I904" s="38"/>
    </row>
    <row r="905" ht="14.25" customHeight="1">
      <c r="F905" s="37"/>
      <c r="I905" s="38"/>
    </row>
    <row r="906" ht="14.25" customHeight="1">
      <c r="F906" s="37"/>
      <c r="I906" s="38"/>
    </row>
    <row r="907" ht="14.25" customHeight="1">
      <c r="F907" s="37"/>
      <c r="I907" s="38"/>
    </row>
    <row r="908" ht="14.25" customHeight="1">
      <c r="F908" s="37"/>
      <c r="I908" s="38"/>
    </row>
    <row r="909" ht="14.25" customHeight="1">
      <c r="F909" s="37"/>
      <c r="I909" s="38"/>
    </row>
    <row r="910" ht="14.25" customHeight="1">
      <c r="F910" s="37"/>
      <c r="I910" s="38"/>
    </row>
    <row r="911" ht="14.25" customHeight="1">
      <c r="F911" s="37"/>
      <c r="I911" s="38"/>
    </row>
    <row r="912" ht="14.25" customHeight="1">
      <c r="F912" s="37"/>
      <c r="I912" s="38"/>
    </row>
    <row r="913" ht="14.25" customHeight="1">
      <c r="F913" s="37"/>
      <c r="I913" s="38"/>
    </row>
    <row r="914" ht="14.25" customHeight="1">
      <c r="F914" s="37"/>
      <c r="I914" s="38"/>
    </row>
    <row r="915" ht="14.25" customHeight="1">
      <c r="F915" s="37"/>
      <c r="I915" s="38"/>
    </row>
    <row r="916" ht="14.25" customHeight="1">
      <c r="F916" s="37"/>
      <c r="I916" s="38"/>
    </row>
    <row r="917" ht="14.25" customHeight="1">
      <c r="F917" s="37"/>
      <c r="I917" s="38"/>
    </row>
    <row r="918" ht="14.25" customHeight="1">
      <c r="F918" s="37"/>
      <c r="I918" s="38"/>
    </row>
    <row r="919" ht="14.25" customHeight="1">
      <c r="F919" s="37"/>
      <c r="I919" s="38"/>
    </row>
    <row r="920" ht="14.25" customHeight="1">
      <c r="F920" s="37"/>
      <c r="I920" s="38"/>
    </row>
    <row r="921" ht="14.25" customHeight="1">
      <c r="F921" s="37"/>
      <c r="I921" s="38"/>
    </row>
    <row r="922" ht="14.25" customHeight="1">
      <c r="F922" s="37"/>
      <c r="I922" s="38"/>
    </row>
    <row r="923" ht="14.25" customHeight="1">
      <c r="F923" s="37"/>
      <c r="I923" s="38"/>
    </row>
    <row r="924" ht="14.25" customHeight="1">
      <c r="F924" s="37"/>
      <c r="I924" s="38"/>
    </row>
    <row r="925" ht="14.25" customHeight="1">
      <c r="F925" s="37"/>
      <c r="I925" s="38"/>
    </row>
    <row r="926" ht="14.25" customHeight="1">
      <c r="F926" s="37"/>
      <c r="I926" s="38"/>
    </row>
    <row r="927" ht="14.25" customHeight="1">
      <c r="F927" s="37"/>
      <c r="I927" s="38"/>
    </row>
    <row r="928" ht="14.25" customHeight="1">
      <c r="F928" s="37"/>
      <c r="I928" s="38"/>
    </row>
    <row r="929" ht="14.25" customHeight="1">
      <c r="F929" s="37"/>
      <c r="I929" s="38"/>
    </row>
    <row r="930" ht="14.25" customHeight="1">
      <c r="F930" s="37"/>
      <c r="I930" s="38"/>
    </row>
    <row r="931" ht="14.25" customHeight="1">
      <c r="F931" s="37"/>
      <c r="I931" s="38"/>
    </row>
    <row r="932" ht="14.25" customHeight="1">
      <c r="F932" s="37"/>
      <c r="I932" s="38"/>
    </row>
    <row r="933" ht="14.25" customHeight="1">
      <c r="F933" s="37"/>
      <c r="I933" s="38"/>
    </row>
    <row r="934" ht="14.25" customHeight="1">
      <c r="F934" s="37"/>
      <c r="I934" s="38"/>
    </row>
    <row r="935" ht="14.25" customHeight="1">
      <c r="F935" s="37"/>
      <c r="I935" s="38"/>
    </row>
    <row r="936" ht="14.25" customHeight="1">
      <c r="F936" s="37"/>
      <c r="I936" s="38"/>
    </row>
    <row r="937" ht="14.25" customHeight="1">
      <c r="F937" s="37"/>
      <c r="I937" s="38"/>
    </row>
    <row r="938" ht="14.25" customHeight="1">
      <c r="F938" s="37"/>
      <c r="I938" s="38"/>
    </row>
    <row r="939" ht="14.25" customHeight="1">
      <c r="F939" s="37"/>
      <c r="I939" s="38"/>
    </row>
    <row r="940" ht="14.25" customHeight="1">
      <c r="F940" s="37"/>
      <c r="I940" s="38"/>
    </row>
    <row r="941" ht="14.25" customHeight="1">
      <c r="F941" s="37"/>
      <c r="I941" s="38"/>
    </row>
    <row r="942" ht="14.25" customHeight="1">
      <c r="F942" s="37"/>
      <c r="I942" s="38"/>
    </row>
    <row r="943" ht="14.25" customHeight="1">
      <c r="F943" s="37"/>
      <c r="I943" s="38"/>
    </row>
    <row r="944" ht="14.25" customHeight="1">
      <c r="F944" s="37"/>
      <c r="I944" s="38"/>
    </row>
    <row r="945" ht="14.25" customHeight="1">
      <c r="F945" s="37"/>
      <c r="I945" s="38"/>
    </row>
    <row r="946" ht="14.25" customHeight="1">
      <c r="F946" s="37"/>
      <c r="I946" s="38"/>
    </row>
    <row r="947" ht="14.25" customHeight="1">
      <c r="F947" s="37"/>
      <c r="I947" s="38"/>
    </row>
    <row r="948" ht="14.25" customHeight="1">
      <c r="F948" s="37"/>
      <c r="I948" s="38"/>
    </row>
    <row r="949" ht="14.25" customHeight="1">
      <c r="F949" s="37"/>
      <c r="I949" s="38"/>
    </row>
    <row r="950" ht="14.25" customHeight="1">
      <c r="F950" s="37"/>
      <c r="I950" s="38"/>
    </row>
    <row r="951" ht="14.25" customHeight="1">
      <c r="F951" s="37"/>
      <c r="I951" s="38"/>
    </row>
    <row r="952" ht="14.25" customHeight="1">
      <c r="F952" s="37"/>
      <c r="I952" s="38"/>
    </row>
    <row r="953" ht="14.25" customHeight="1">
      <c r="F953" s="37"/>
      <c r="I953" s="38"/>
    </row>
    <row r="954" ht="14.25" customHeight="1">
      <c r="F954" s="37"/>
      <c r="I954" s="38"/>
    </row>
    <row r="955" ht="14.25" customHeight="1">
      <c r="F955" s="37"/>
      <c r="I955" s="38"/>
    </row>
    <row r="956" ht="14.25" customHeight="1">
      <c r="F956" s="37"/>
      <c r="I956" s="38"/>
    </row>
    <row r="957" ht="14.25" customHeight="1">
      <c r="F957" s="37"/>
      <c r="I957" s="38"/>
    </row>
    <row r="958" ht="14.25" customHeight="1">
      <c r="F958" s="37"/>
      <c r="I958" s="38"/>
    </row>
    <row r="959" ht="14.25" customHeight="1">
      <c r="F959" s="37"/>
      <c r="I959" s="38"/>
    </row>
    <row r="960" ht="14.25" customHeight="1">
      <c r="F960" s="37"/>
      <c r="I960" s="38"/>
    </row>
    <row r="961" ht="14.25" customHeight="1">
      <c r="F961" s="37"/>
      <c r="I961" s="38"/>
    </row>
    <row r="962" ht="14.25" customHeight="1">
      <c r="F962" s="37"/>
      <c r="I962" s="38"/>
    </row>
    <row r="963" ht="14.25" customHeight="1">
      <c r="F963" s="37"/>
      <c r="I963" s="38"/>
    </row>
    <row r="964" ht="14.25" customHeight="1">
      <c r="F964" s="37"/>
      <c r="I964" s="38"/>
    </row>
    <row r="965" ht="14.25" customHeight="1">
      <c r="F965" s="37"/>
      <c r="I965" s="38"/>
    </row>
    <row r="966" ht="14.25" customHeight="1">
      <c r="F966" s="37"/>
      <c r="I966" s="38"/>
    </row>
    <row r="967" ht="14.25" customHeight="1">
      <c r="F967" s="37"/>
      <c r="I967" s="38"/>
    </row>
    <row r="968" ht="14.25" customHeight="1">
      <c r="F968" s="37"/>
      <c r="I968" s="38"/>
    </row>
    <row r="969" ht="14.25" customHeight="1">
      <c r="F969" s="37"/>
      <c r="I969" s="38"/>
    </row>
    <row r="970" ht="14.25" customHeight="1">
      <c r="F970" s="37"/>
      <c r="I970" s="38"/>
    </row>
    <row r="971" ht="14.25" customHeight="1">
      <c r="F971" s="37"/>
      <c r="I971" s="38"/>
    </row>
    <row r="972" ht="14.25" customHeight="1">
      <c r="F972" s="37"/>
      <c r="I972" s="38"/>
    </row>
    <row r="973" ht="14.25" customHeight="1">
      <c r="F973" s="37"/>
      <c r="I973" s="38"/>
    </row>
    <row r="974" ht="14.25" customHeight="1">
      <c r="F974" s="37"/>
      <c r="I974" s="38"/>
    </row>
    <row r="975" ht="14.25" customHeight="1">
      <c r="F975" s="37"/>
      <c r="I975" s="38"/>
    </row>
    <row r="976" ht="14.25" customHeight="1">
      <c r="F976" s="37"/>
      <c r="I976" s="38"/>
    </row>
    <row r="977" ht="14.25" customHeight="1">
      <c r="F977" s="37"/>
      <c r="I977" s="38"/>
    </row>
    <row r="978" ht="14.25" customHeight="1">
      <c r="F978" s="37"/>
      <c r="I978" s="38"/>
    </row>
    <row r="979" ht="14.25" customHeight="1">
      <c r="F979" s="37"/>
      <c r="I979" s="38"/>
    </row>
    <row r="980" ht="14.25" customHeight="1">
      <c r="F980" s="37"/>
      <c r="I980" s="38"/>
    </row>
    <row r="981" ht="14.25" customHeight="1">
      <c r="F981" s="37"/>
      <c r="I981" s="38"/>
    </row>
    <row r="982" ht="14.25" customHeight="1">
      <c r="F982" s="37"/>
      <c r="I982" s="38"/>
    </row>
    <row r="983" ht="14.25" customHeight="1">
      <c r="F983" s="37"/>
      <c r="I983" s="38"/>
    </row>
    <row r="984" ht="14.25" customHeight="1">
      <c r="F984" s="37"/>
      <c r="I984" s="38"/>
    </row>
    <row r="985" ht="14.25" customHeight="1">
      <c r="F985" s="37"/>
      <c r="I985" s="38"/>
    </row>
    <row r="986" ht="14.25" customHeight="1">
      <c r="F986" s="37"/>
      <c r="I986" s="38"/>
    </row>
    <row r="987" ht="14.25" customHeight="1">
      <c r="F987" s="37"/>
      <c r="I987" s="38"/>
    </row>
    <row r="988" ht="14.25" customHeight="1">
      <c r="F988" s="37"/>
      <c r="I988" s="38"/>
    </row>
    <row r="989" ht="14.25" customHeight="1">
      <c r="F989" s="37"/>
      <c r="I989" s="38"/>
    </row>
    <row r="990" ht="14.25" customHeight="1">
      <c r="F990" s="37"/>
      <c r="I990" s="38"/>
    </row>
    <row r="991" ht="14.25" customHeight="1">
      <c r="F991" s="37"/>
      <c r="I991" s="38"/>
    </row>
    <row r="992" ht="14.25" customHeight="1">
      <c r="F992" s="37"/>
      <c r="I992" s="38"/>
    </row>
    <row r="993" ht="14.25" customHeight="1">
      <c r="F993" s="37"/>
      <c r="I993" s="38"/>
    </row>
    <row r="994" ht="14.25" customHeight="1">
      <c r="F994" s="37"/>
      <c r="I994" s="38"/>
    </row>
    <row r="995" ht="14.25" customHeight="1">
      <c r="F995" s="37"/>
      <c r="I995" s="38"/>
    </row>
    <row r="996" ht="14.25" customHeight="1">
      <c r="F996" s="37"/>
      <c r="I996" s="38"/>
    </row>
    <row r="997" ht="14.25" customHeight="1">
      <c r="F997" s="37"/>
      <c r="I997" s="38"/>
    </row>
    <row r="998" ht="14.25" customHeight="1">
      <c r="F998" s="37"/>
      <c r="I998" s="38"/>
    </row>
    <row r="999" ht="14.25" customHeight="1">
      <c r="F999" s="37"/>
      <c r="I999" s="38"/>
    </row>
    <row r="1000" ht="14.25" customHeight="1">
      <c r="F1000" s="37"/>
      <c r="I1000" s="38"/>
    </row>
  </sheetData>
  <dataValidations>
    <dataValidation type="custom" allowBlank="1" showDropDown="1" sqref="B2:B31">
      <formula1>OR(NOT(ISERROR(DATEVALUE(B2))), AND(ISNUMBER(B2), LEFT(CELL("format", B2))="D"))</formula1>
    </dataValidation>
    <dataValidation type="custom" allowBlank="1" showDropDown="1" sqref="A2:A31">
      <formula1>AND(ISNUMBER(A2),(NOT(OR(NOT(ISERROR(DATEVALUE(A2))), AND(ISNUMBER(A2), LEFT(CELL("format", A2))="D")))))</formula1>
    </dataValidation>
    <dataValidation allowBlank="1" showDropDown="1" sqref="F2:G31"/>
  </dataValidations>
  <hyperlinks>
    <hyperlink r:id="rId1" ref="L47"/>
    <hyperlink r:id="rId2" ref="L48"/>
    <hyperlink r:id="rId3" ref="L49"/>
    <hyperlink r:id="rId4" ref="L50"/>
    <hyperlink r:id="rId5" ref="L51"/>
    <hyperlink r:id="rId6" ref="L52"/>
    <hyperlink r:id="rId7" ref="L53"/>
    <hyperlink r:id="rId8" ref="L54"/>
    <hyperlink r:id="rId9" ref="L55"/>
    <hyperlink r:id="rId10" ref="L56"/>
    <hyperlink r:id="rId11" ref="L57"/>
    <hyperlink r:id="rId12" ref="L58"/>
    <hyperlink r:id="rId13" ref="L59"/>
    <hyperlink r:id="rId14" ref="L60"/>
    <hyperlink r:id="rId15" ref="L61"/>
    <hyperlink r:id="rId16" ref="L62"/>
    <hyperlink r:id="rId17" ref="L63"/>
    <hyperlink r:id="rId18" ref="L64"/>
    <hyperlink r:id="rId19" ref="L65"/>
    <hyperlink r:id="rId20" ref="L66"/>
    <hyperlink r:id="rId21" ref="L67"/>
    <hyperlink r:id="rId22" ref="L68"/>
    <hyperlink r:id="rId23" ref="L69"/>
    <hyperlink r:id="rId24" ref="L70"/>
    <hyperlink r:id="rId25" ref="L71"/>
    <hyperlink r:id="rId26" ref="L72"/>
    <hyperlink r:id="rId27" ref="L73"/>
    <hyperlink r:id="rId28" ref="L74"/>
    <hyperlink r:id="rId29" ref="L75"/>
    <hyperlink r:id="rId30" ref="L76"/>
    <hyperlink r:id="rId31" ref="L77"/>
    <hyperlink r:id="rId32" ref="L78"/>
    <hyperlink r:id="rId33" ref="L79"/>
    <hyperlink r:id="rId34" ref="L80"/>
    <hyperlink r:id="rId35" ref="L81"/>
  </hyperlinks>
  <printOptions/>
  <pageMargins bottom="0.787401575" footer="0.0" header="0.0" left="0.7" right="0.7" top="0.787401575"/>
  <pageSetup orientation="landscape"/>
  <drawing r:id="rId36"/>
  <tableParts count="1">
    <tablePart r:id="rId3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6" max="6" width="21.38"/>
    <col customWidth="1" min="7" max="7" width="22.38"/>
  </cols>
  <sheetData>
    <row r="1">
      <c r="A1" s="39">
        <v>70.0</v>
      </c>
      <c r="B1" s="33">
        <v>46124.0</v>
      </c>
      <c r="C1" s="8">
        <v>2.3451235E7</v>
      </c>
      <c r="D1" s="12" t="s">
        <v>360</v>
      </c>
      <c r="E1" s="12" t="s">
        <v>361</v>
      </c>
      <c r="F1" s="12" t="s">
        <v>362</v>
      </c>
    </row>
    <row r="2">
      <c r="A2" s="39">
        <v>71.0</v>
      </c>
      <c r="B2" s="33">
        <v>46124.0</v>
      </c>
      <c r="C2" s="8">
        <v>3.4873567E7</v>
      </c>
      <c r="D2" s="12" t="s">
        <v>366</v>
      </c>
      <c r="E2" s="12" t="s">
        <v>361</v>
      </c>
      <c r="F2" s="12" t="s">
        <v>367</v>
      </c>
    </row>
    <row r="3">
      <c r="A3" s="39">
        <v>72.0</v>
      </c>
      <c r="B3" s="33">
        <v>46124.0</v>
      </c>
      <c r="C3" s="8">
        <v>7.6841223E7</v>
      </c>
      <c r="D3" s="12" t="s">
        <v>368</v>
      </c>
      <c r="E3" s="12" t="s">
        <v>361</v>
      </c>
      <c r="F3" s="12" t="s">
        <v>369</v>
      </c>
    </row>
    <row r="4">
      <c r="A4" s="39">
        <v>73.0</v>
      </c>
      <c r="B4" s="33">
        <v>46124.0</v>
      </c>
      <c r="C4" s="8">
        <v>8.386576E7</v>
      </c>
      <c r="D4" s="12" t="s">
        <v>370</v>
      </c>
      <c r="E4" s="12" t="s">
        <v>361</v>
      </c>
      <c r="F4" s="12" t="s">
        <v>371</v>
      </c>
    </row>
    <row r="5">
      <c r="A5" s="39">
        <v>74.0</v>
      </c>
      <c r="B5" s="33">
        <v>46124.0</v>
      </c>
      <c r="C5" s="8">
        <v>3.9738563E7</v>
      </c>
      <c r="D5" s="12" t="s">
        <v>372</v>
      </c>
      <c r="E5" s="12" t="s">
        <v>361</v>
      </c>
      <c r="F5" s="12" t="s">
        <v>373</v>
      </c>
    </row>
    <row r="6">
      <c r="A6" s="39">
        <v>75.0</v>
      </c>
      <c r="B6" s="33">
        <v>46124.0</v>
      </c>
      <c r="C6" s="8">
        <v>2.9899548E7</v>
      </c>
      <c r="D6" s="12" t="s">
        <v>374</v>
      </c>
      <c r="E6" s="12" t="s">
        <v>361</v>
      </c>
      <c r="F6" s="12" t="s">
        <v>375</v>
      </c>
    </row>
    <row r="7">
      <c r="A7" s="39">
        <v>76.0</v>
      </c>
      <c r="B7" s="33">
        <v>46124.0</v>
      </c>
      <c r="C7" s="8">
        <v>5.2712842E7</v>
      </c>
      <c r="D7" s="12" t="s">
        <v>376</v>
      </c>
      <c r="E7" s="12" t="s">
        <v>361</v>
      </c>
      <c r="F7" s="12" t="s">
        <v>377</v>
      </c>
    </row>
    <row r="8">
      <c r="A8" s="39">
        <v>77.0</v>
      </c>
      <c r="B8" s="33">
        <v>46124.0</v>
      </c>
      <c r="C8" s="8">
        <v>4.2388599E7</v>
      </c>
      <c r="D8" s="12" t="s">
        <v>378</v>
      </c>
      <c r="E8" s="12" t="s">
        <v>361</v>
      </c>
      <c r="F8" s="12" t="s">
        <v>379</v>
      </c>
    </row>
    <row r="9">
      <c r="A9" s="39">
        <v>78.0</v>
      </c>
      <c r="B9" s="33">
        <v>46124.0</v>
      </c>
      <c r="C9" s="8">
        <v>4.446032E7</v>
      </c>
      <c r="D9" s="12" t="s">
        <v>380</v>
      </c>
      <c r="E9" s="12" t="s">
        <v>361</v>
      </c>
      <c r="F9" s="12" t="s">
        <v>381</v>
      </c>
    </row>
    <row r="10">
      <c r="A10" s="39">
        <v>79.0</v>
      </c>
      <c r="B10" s="33">
        <v>46124.0</v>
      </c>
      <c r="C10" s="8">
        <v>7.1509226E7</v>
      </c>
      <c r="D10" s="12" t="s">
        <v>382</v>
      </c>
      <c r="E10" s="12" t="s">
        <v>361</v>
      </c>
      <c r="F10" s="12" t="s">
        <v>383</v>
      </c>
    </row>
    <row r="11">
      <c r="A11" s="39">
        <v>80.0</v>
      </c>
      <c r="B11" s="33">
        <v>46124.0</v>
      </c>
      <c r="C11" s="8">
        <v>4.2393788E7</v>
      </c>
      <c r="D11" s="12" t="s">
        <v>384</v>
      </c>
      <c r="E11" s="12" t="s">
        <v>361</v>
      </c>
      <c r="F11" s="12" t="s">
        <v>385</v>
      </c>
    </row>
    <row r="12">
      <c r="A12" s="39">
        <v>81.0</v>
      </c>
      <c r="B12" s="33">
        <v>46124.0</v>
      </c>
      <c r="C12" s="8">
        <v>8.6368354E7</v>
      </c>
      <c r="D12" s="12" t="s">
        <v>386</v>
      </c>
      <c r="E12" s="12" t="s">
        <v>361</v>
      </c>
      <c r="F12" s="12" t="s">
        <v>387</v>
      </c>
    </row>
    <row r="13">
      <c r="A13" s="39">
        <v>82.0</v>
      </c>
      <c r="B13" s="33">
        <v>46124.0</v>
      </c>
      <c r="C13" s="8">
        <v>6.1350638E7</v>
      </c>
      <c r="D13" s="12" t="s">
        <v>388</v>
      </c>
      <c r="E13" s="12" t="s">
        <v>361</v>
      </c>
      <c r="F13" s="8" t="s">
        <v>389</v>
      </c>
    </row>
    <row r="14">
      <c r="A14" s="39">
        <v>83.0</v>
      </c>
      <c r="B14" s="33">
        <v>46124.0</v>
      </c>
      <c r="C14" s="8">
        <v>4.0046784E7</v>
      </c>
      <c r="D14" s="12" t="s">
        <v>390</v>
      </c>
      <c r="E14" s="12" t="s">
        <v>361</v>
      </c>
      <c r="F14" s="8" t="s">
        <v>391</v>
      </c>
    </row>
    <row r="15">
      <c r="A15" s="39">
        <v>84.0</v>
      </c>
      <c r="B15" s="33">
        <v>46124.0</v>
      </c>
      <c r="C15" s="8">
        <v>8.0387895E7</v>
      </c>
      <c r="D15" s="12" t="s">
        <v>392</v>
      </c>
      <c r="E15" s="12" t="s">
        <v>361</v>
      </c>
      <c r="F15" s="8" t="s">
        <v>393</v>
      </c>
    </row>
    <row r="16">
      <c r="A16" s="39">
        <v>85.0</v>
      </c>
      <c r="B16" s="33">
        <v>46124.0</v>
      </c>
      <c r="C16" s="8">
        <v>5.7381544E7</v>
      </c>
      <c r="D16" s="12" t="s">
        <v>394</v>
      </c>
      <c r="E16" s="12" t="s">
        <v>361</v>
      </c>
      <c r="F16" s="8" t="s">
        <v>395</v>
      </c>
    </row>
    <row r="17">
      <c r="A17" s="39">
        <v>86.0</v>
      </c>
      <c r="B17" s="33">
        <v>46124.0</v>
      </c>
      <c r="C17" s="8">
        <v>7.9785792E7</v>
      </c>
      <c r="D17" s="12" t="s">
        <v>396</v>
      </c>
      <c r="E17" s="12" t="s">
        <v>361</v>
      </c>
      <c r="F17" s="8" t="s">
        <v>397</v>
      </c>
    </row>
    <row r="18">
      <c r="A18" s="39">
        <v>87.0</v>
      </c>
      <c r="B18" s="33">
        <v>46124.0</v>
      </c>
      <c r="C18" s="8">
        <v>8.7299198E7</v>
      </c>
      <c r="D18" s="12" t="s">
        <v>398</v>
      </c>
      <c r="E18" s="12" t="s">
        <v>361</v>
      </c>
      <c r="F18" s="8" t="s">
        <v>399</v>
      </c>
    </row>
    <row r="19">
      <c r="A19" s="39">
        <v>88.0</v>
      </c>
      <c r="B19" s="33">
        <v>46124.0</v>
      </c>
      <c r="C19" s="8">
        <v>4.4715442E7</v>
      </c>
      <c r="D19" s="12" t="s">
        <v>400</v>
      </c>
      <c r="E19" s="12" t="s">
        <v>361</v>
      </c>
      <c r="F19" s="8" t="s">
        <v>401</v>
      </c>
    </row>
    <row r="20">
      <c r="A20" s="39">
        <v>89.0</v>
      </c>
      <c r="B20" s="33">
        <v>46124.0</v>
      </c>
      <c r="C20" s="8">
        <v>7.0501734E7</v>
      </c>
      <c r="D20" s="12" t="s">
        <v>366</v>
      </c>
      <c r="E20" s="12" t="s">
        <v>361</v>
      </c>
      <c r="F20" s="8" t="s">
        <v>402</v>
      </c>
    </row>
    <row r="21">
      <c r="A21" s="39">
        <v>90.0</v>
      </c>
      <c r="B21" s="33">
        <v>46124.0</v>
      </c>
      <c r="C21" s="8">
        <v>2.7713953E7</v>
      </c>
      <c r="D21" s="12" t="s">
        <v>403</v>
      </c>
      <c r="E21" s="12" t="s">
        <v>361</v>
      </c>
      <c r="F21" s="8" t="s">
        <v>404</v>
      </c>
    </row>
    <row r="22">
      <c r="A22" s="39">
        <v>91.0</v>
      </c>
      <c r="B22" s="33">
        <v>46124.0</v>
      </c>
      <c r="C22" s="8">
        <v>7.4070435E7</v>
      </c>
      <c r="D22" s="12" t="s">
        <v>405</v>
      </c>
      <c r="E22" s="12" t="s">
        <v>361</v>
      </c>
      <c r="F22" s="8" t="s">
        <v>406</v>
      </c>
    </row>
    <row r="23">
      <c r="A23" s="39">
        <v>92.0</v>
      </c>
      <c r="B23" s="33">
        <v>46124.0</v>
      </c>
      <c r="C23" s="8">
        <v>8.7416368E7</v>
      </c>
      <c r="D23" s="12" t="s">
        <v>407</v>
      </c>
      <c r="E23" s="12" t="s">
        <v>361</v>
      </c>
      <c r="F23" s="8" t="s">
        <v>408</v>
      </c>
    </row>
    <row r="24">
      <c r="A24" s="39">
        <v>93.0</v>
      </c>
      <c r="B24" s="33">
        <v>46124.0</v>
      </c>
      <c r="C24" s="8">
        <v>3.3133266E7</v>
      </c>
      <c r="D24" s="12" t="s">
        <v>409</v>
      </c>
      <c r="E24" s="12" t="s">
        <v>361</v>
      </c>
      <c r="F24" s="8" t="s">
        <v>410</v>
      </c>
    </row>
    <row r="25">
      <c r="A25" s="39">
        <v>94.0</v>
      </c>
      <c r="B25" s="33">
        <v>46124.0</v>
      </c>
      <c r="C25" s="8">
        <v>8.6154445E7</v>
      </c>
      <c r="D25" s="12" t="s">
        <v>411</v>
      </c>
      <c r="E25" s="12" t="s">
        <v>361</v>
      </c>
      <c r="F25" s="8" t="s">
        <v>412</v>
      </c>
    </row>
    <row r="26">
      <c r="A26" s="39">
        <v>95.0</v>
      </c>
      <c r="B26" s="33">
        <v>46124.0</v>
      </c>
      <c r="C26" s="8">
        <v>5.5625776E7</v>
      </c>
      <c r="D26" s="12" t="s">
        <v>413</v>
      </c>
      <c r="E26" s="12" t="s">
        <v>361</v>
      </c>
      <c r="F26" s="8" t="s">
        <v>414</v>
      </c>
    </row>
    <row r="27">
      <c r="A27" s="39">
        <v>96.0</v>
      </c>
      <c r="B27" s="33">
        <v>46124.0</v>
      </c>
      <c r="C27" s="8">
        <v>4.3568744E7</v>
      </c>
      <c r="D27" s="12" t="s">
        <v>415</v>
      </c>
      <c r="E27" s="12" t="s">
        <v>361</v>
      </c>
      <c r="F27" s="8" t="s">
        <v>416</v>
      </c>
    </row>
    <row r="28">
      <c r="A28" s="39">
        <v>97.0</v>
      </c>
      <c r="B28" s="33">
        <v>46124.0</v>
      </c>
      <c r="C28" s="8">
        <v>6.5664926E7</v>
      </c>
      <c r="D28" s="12" t="s">
        <v>417</v>
      </c>
      <c r="E28" s="12" t="s">
        <v>361</v>
      </c>
      <c r="F28" s="8" t="s">
        <v>418</v>
      </c>
    </row>
    <row r="29">
      <c r="A29" s="39">
        <v>98.0</v>
      </c>
      <c r="B29" s="33">
        <v>46124.0</v>
      </c>
      <c r="C29" s="8">
        <v>3.7400178E7</v>
      </c>
      <c r="D29" s="12" t="s">
        <v>419</v>
      </c>
      <c r="E29" s="12" t="s">
        <v>361</v>
      </c>
      <c r="F29" s="8" t="s">
        <v>420</v>
      </c>
    </row>
    <row r="30">
      <c r="A30" s="39">
        <v>99.0</v>
      </c>
      <c r="B30" s="33">
        <v>46124.0</v>
      </c>
      <c r="C30" s="8">
        <v>4.1191495E7</v>
      </c>
      <c r="D30" s="12" t="s">
        <v>421</v>
      </c>
      <c r="E30" s="12" t="s">
        <v>361</v>
      </c>
      <c r="F30" s="8" t="s">
        <v>422</v>
      </c>
    </row>
    <row r="31">
      <c r="A31" s="39">
        <v>100.0</v>
      </c>
      <c r="B31" s="33">
        <v>46124.0</v>
      </c>
      <c r="C31" s="8">
        <v>4.0046784E7</v>
      </c>
      <c r="D31" s="34" t="s">
        <v>390</v>
      </c>
      <c r="E31" s="12" t="s">
        <v>361</v>
      </c>
      <c r="F31" s="12" t="s">
        <v>391</v>
      </c>
    </row>
    <row r="32">
      <c r="A32" s="39">
        <v>101.0</v>
      </c>
      <c r="B32" s="33">
        <v>46124.0</v>
      </c>
      <c r="C32" s="8">
        <v>8.0387895E7</v>
      </c>
      <c r="D32" s="34" t="s">
        <v>392</v>
      </c>
      <c r="E32" s="12" t="s">
        <v>361</v>
      </c>
      <c r="F32" s="12" t="s">
        <v>393</v>
      </c>
    </row>
    <row r="33">
      <c r="A33" s="39">
        <v>102.0</v>
      </c>
      <c r="B33" s="33">
        <v>46124.0</v>
      </c>
      <c r="C33" s="8">
        <v>5.7381544E7</v>
      </c>
      <c r="D33" s="34" t="s">
        <v>394</v>
      </c>
      <c r="E33" s="12" t="s">
        <v>361</v>
      </c>
      <c r="F33" s="12" t="s">
        <v>395</v>
      </c>
    </row>
    <row r="34">
      <c r="A34" s="39">
        <v>103.0</v>
      </c>
      <c r="B34" s="33">
        <v>46124.0</v>
      </c>
      <c r="C34" s="8">
        <v>7.9785792E7</v>
      </c>
      <c r="D34" s="34" t="s">
        <v>396</v>
      </c>
      <c r="E34" s="12" t="s">
        <v>361</v>
      </c>
      <c r="F34" s="12" t="s">
        <v>397</v>
      </c>
    </row>
    <row r="35">
      <c r="A35" s="39">
        <v>104.0</v>
      </c>
      <c r="B35" s="33">
        <v>46124.0</v>
      </c>
      <c r="C35" s="8">
        <v>8.7299198E7</v>
      </c>
      <c r="D35" s="34" t="s">
        <v>398</v>
      </c>
      <c r="E35" s="12" t="s">
        <v>361</v>
      </c>
      <c r="F35" s="12" t="s">
        <v>399</v>
      </c>
    </row>
    <row r="36">
      <c r="A36" s="39">
        <v>105.0</v>
      </c>
      <c r="B36" s="33">
        <v>46124.0</v>
      </c>
      <c r="C36" s="8">
        <v>4.4715442E7</v>
      </c>
      <c r="D36" s="34" t="s">
        <v>400</v>
      </c>
      <c r="E36" s="12" t="s">
        <v>361</v>
      </c>
      <c r="F36" s="12" t="s">
        <v>401</v>
      </c>
    </row>
    <row r="37">
      <c r="A37" s="39">
        <v>106.0</v>
      </c>
      <c r="B37" s="33">
        <v>46124.0</v>
      </c>
      <c r="C37" s="8">
        <v>7.0501734E7</v>
      </c>
      <c r="D37" s="34" t="s">
        <v>366</v>
      </c>
      <c r="E37" s="12" t="s">
        <v>361</v>
      </c>
      <c r="F37" s="12" t="s">
        <v>402</v>
      </c>
    </row>
    <row r="38">
      <c r="A38" s="39">
        <v>107.0</v>
      </c>
      <c r="B38" s="33">
        <v>46124.0</v>
      </c>
      <c r="C38" s="8">
        <v>2.7713953E7</v>
      </c>
      <c r="D38" s="34" t="s">
        <v>403</v>
      </c>
      <c r="E38" s="12" t="s">
        <v>361</v>
      </c>
      <c r="F38" s="12" t="s">
        <v>404</v>
      </c>
    </row>
    <row r="39">
      <c r="A39" s="39">
        <v>108.0</v>
      </c>
      <c r="B39" s="33">
        <v>46124.0</v>
      </c>
      <c r="C39" s="8">
        <v>7.4070435E7</v>
      </c>
      <c r="D39" s="34" t="s">
        <v>405</v>
      </c>
      <c r="E39" s="12" t="s">
        <v>361</v>
      </c>
      <c r="F39" s="12" t="s">
        <v>406</v>
      </c>
    </row>
    <row r="40">
      <c r="A40" s="39">
        <v>109.0</v>
      </c>
      <c r="B40" s="33">
        <v>46124.0</v>
      </c>
      <c r="C40" s="8">
        <v>8.7416368E7</v>
      </c>
      <c r="D40" s="34" t="s">
        <v>407</v>
      </c>
      <c r="E40" s="12" t="s">
        <v>361</v>
      </c>
      <c r="F40" s="12" t="s">
        <v>408</v>
      </c>
    </row>
    <row r="41">
      <c r="A41" s="39">
        <v>110.0</v>
      </c>
      <c r="B41" s="33">
        <v>46124.0</v>
      </c>
      <c r="C41" s="8">
        <v>3.3133266E7</v>
      </c>
      <c r="D41" s="34" t="s">
        <v>409</v>
      </c>
      <c r="E41" s="12" t="s">
        <v>361</v>
      </c>
      <c r="F41" s="12" t="s">
        <v>410</v>
      </c>
    </row>
    <row r="42">
      <c r="A42" s="39">
        <v>111.0</v>
      </c>
      <c r="B42" s="33">
        <v>46124.0</v>
      </c>
      <c r="C42" s="8">
        <v>8.6154445E7</v>
      </c>
      <c r="D42" s="34" t="s">
        <v>411</v>
      </c>
      <c r="E42" s="12" t="s">
        <v>361</v>
      </c>
      <c r="F42" s="12" t="s">
        <v>412</v>
      </c>
    </row>
    <row r="43">
      <c r="A43" s="39">
        <v>112.0</v>
      </c>
      <c r="B43" s="33">
        <v>46124.0</v>
      </c>
      <c r="C43" s="8">
        <v>5.5625776E7</v>
      </c>
      <c r="D43" s="34" t="s">
        <v>413</v>
      </c>
      <c r="E43" s="12" t="s">
        <v>361</v>
      </c>
      <c r="F43" s="12" t="s">
        <v>414</v>
      </c>
    </row>
    <row r="44">
      <c r="A44" s="39">
        <v>113.0</v>
      </c>
      <c r="B44" s="33">
        <v>46124.0</v>
      </c>
      <c r="C44" s="8">
        <v>4.3568744E7</v>
      </c>
      <c r="D44" s="34" t="s">
        <v>415</v>
      </c>
      <c r="E44" s="12" t="s">
        <v>361</v>
      </c>
      <c r="F44" s="12" t="s">
        <v>416</v>
      </c>
    </row>
    <row r="45">
      <c r="A45" s="39">
        <v>114.0</v>
      </c>
      <c r="B45" s="33">
        <v>46124.0</v>
      </c>
      <c r="C45" s="8">
        <v>6.5664926E7</v>
      </c>
      <c r="D45" s="34" t="s">
        <v>417</v>
      </c>
      <c r="E45" s="12" t="s">
        <v>361</v>
      </c>
      <c r="F45" s="12" t="s">
        <v>418</v>
      </c>
    </row>
    <row r="46">
      <c r="A46" s="39">
        <v>115.0</v>
      </c>
      <c r="B46" s="33">
        <v>46124.0</v>
      </c>
      <c r="C46" s="8">
        <v>8.5734926E7</v>
      </c>
      <c r="D46" s="34" t="s">
        <v>417</v>
      </c>
      <c r="E46" s="12" t="s">
        <v>361</v>
      </c>
      <c r="F46" s="12" t="s">
        <v>418</v>
      </c>
    </row>
    <row r="47">
      <c r="A47" s="39">
        <v>116.0</v>
      </c>
      <c r="B47" s="33">
        <v>46124.0</v>
      </c>
      <c r="C47" s="8">
        <v>8.7451234E7</v>
      </c>
      <c r="D47" s="34" t="s">
        <v>417</v>
      </c>
      <c r="E47" s="12" t="s">
        <v>361</v>
      </c>
      <c r="F47" s="12" t="s">
        <v>423</v>
      </c>
    </row>
    <row r="48">
      <c r="A48" s="39">
        <v>117.0</v>
      </c>
      <c r="B48" s="33">
        <v>46124.0</v>
      </c>
      <c r="C48" s="8">
        <v>2.3987456E7</v>
      </c>
      <c r="D48" s="34" t="s">
        <v>417</v>
      </c>
      <c r="E48" s="12" t="s">
        <v>361</v>
      </c>
      <c r="F48" s="12" t="s">
        <v>424</v>
      </c>
    </row>
    <row r="49">
      <c r="A49" s="39">
        <v>118.0</v>
      </c>
      <c r="B49" s="33">
        <v>46124.0</v>
      </c>
      <c r="C49" s="8">
        <v>9.8765432E7</v>
      </c>
      <c r="D49" s="34" t="s">
        <v>417</v>
      </c>
      <c r="E49" s="12" t="s">
        <v>361</v>
      </c>
      <c r="F49" s="12" t="s">
        <v>425</v>
      </c>
    </row>
    <row r="50">
      <c r="A50" s="39">
        <v>119.0</v>
      </c>
      <c r="B50" s="33">
        <v>46124.0</v>
      </c>
      <c r="C50" s="8">
        <v>1.2345678E7</v>
      </c>
      <c r="D50" s="34" t="s">
        <v>417</v>
      </c>
      <c r="E50" s="12" t="s">
        <v>361</v>
      </c>
      <c r="F50" s="12" t="s">
        <v>426</v>
      </c>
    </row>
    <row r="51">
      <c r="A51" s="39">
        <v>120.0</v>
      </c>
      <c r="B51" s="33">
        <v>46124.0</v>
      </c>
      <c r="C51" s="8">
        <v>4.5678901E7</v>
      </c>
      <c r="D51" s="34" t="s">
        <v>417</v>
      </c>
      <c r="E51" s="12" t="s">
        <v>361</v>
      </c>
      <c r="F51" s="12" t="s">
        <v>427</v>
      </c>
    </row>
    <row r="52">
      <c r="A52" s="39">
        <v>121.0</v>
      </c>
      <c r="B52" s="33">
        <v>46124.0</v>
      </c>
      <c r="C52" s="8">
        <v>2.3456789E7</v>
      </c>
      <c r="D52" s="34" t="s">
        <v>417</v>
      </c>
      <c r="E52" s="12" t="s">
        <v>361</v>
      </c>
      <c r="F52" s="12" t="s">
        <v>428</v>
      </c>
    </row>
    <row r="53">
      <c r="A53" s="39">
        <v>122.0</v>
      </c>
      <c r="B53" s="33">
        <v>46124.0</v>
      </c>
      <c r="C53" s="8">
        <v>3.456789E7</v>
      </c>
      <c r="D53" s="34" t="s">
        <v>417</v>
      </c>
      <c r="E53" s="12" t="s">
        <v>361</v>
      </c>
      <c r="F53" s="12" t="s">
        <v>429</v>
      </c>
    </row>
    <row r="54">
      <c r="A54" s="39">
        <v>123.0</v>
      </c>
      <c r="B54" s="33">
        <v>46124.0</v>
      </c>
      <c r="C54" s="8">
        <v>5.6789012E7</v>
      </c>
      <c r="D54" s="34" t="s">
        <v>417</v>
      </c>
      <c r="E54" s="12" t="s">
        <v>361</v>
      </c>
      <c r="F54" s="12" t="s">
        <v>430</v>
      </c>
    </row>
    <row r="55">
      <c r="A55" s="39">
        <v>124.0</v>
      </c>
      <c r="B55" s="33">
        <v>46124.0</v>
      </c>
      <c r="C55" s="8">
        <v>6.7890123E7</v>
      </c>
      <c r="D55" s="34" t="s">
        <v>417</v>
      </c>
      <c r="E55" s="12" t="s">
        <v>361</v>
      </c>
      <c r="F55" s="12" t="s">
        <v>431</v>
      </c>
    </row>
    <row r="56">
      <c r="A56" s="39">
        <v>125.0</v>
      </c>
      <c r="B56" s="33">
        <v>46124.0</v>
      </c>
      <c r="C56" s="8">
        <v>7.8901234E7</v>
      </c>
      <c r="D56" s="34" t="s">
        <v>417</v>
      </c>
      <c r="E56" s="12" t="s">
        <v>361</v>
      </c>
      <c r="F56" s="12" t="s">
        <v>432</v>
      </c>
    </row>
    <row r="57">
      <c r="A57" s="39">
        <v>126.0</v>
      </c>
      <c r="B57" s="33">
        <v>46124.0</v>
      </c>
      <c r="C57" s="8">
        <v>8.9012345E7</v>
      </c>
      <c r="D57" s="34" t="s">
        <v>417</v>
      </c>
      <c r="E57" s="12" t="s">
        <v>361</v>
      </c>
      <c r="F57" s="12" t="s">
        <v>427</v>
      </c>
    </row>
    <row r="58">
      <c r="A58" s="39">
        <v>127.0</v>
      </c>
      <c r="B58" s="33">
        <v>46124.0</v>
      </c>
      <c r="C58" s="8">
        <v>9.0123456E7</v>
      </c>
      <c r="D58" s="34" t="s">
        <v>417</v>
      </c>
      <c r="E58" s="12" t="s">
        <v>361</v>
      </c>
      <c r="F58" s="12" t="s">
        <v>423</v>
      </c>
    </row>
    <row r="59">
      <c r="A59" s="39">
        <v>128.0</v>
      </c>
      <c r="B59" s="33">
        <v>46124.0</v>
      </c>
      <c r="C59" s="8">
        <v>3.4561278E7</v>
      </c>
      <c r="D59" s="34" t="s">
        <v>417</v>
      </c>
      <c r="E59" s="12" t="s">
        <v>361</v>
      </c>
      <c r="F59" s="12" t="s">
        <v>428</v>
      </c>
    </row>
    <row r="60">
      <c r="A60" s="39">
        <v>129.0</v>
      </c>
      <c r="B60" s="33">
        <v>46124.0</v>
      </c>
      <c r="C60" s="8">
        <v>4.5672389E7</v>
      </c>
      <c r="D60" s="34" t="s">
        <v>417</v>
      </c>
      <c r="E60" s="12" t="s">
        <v>361</v>
      </c>
      <c r="F60" s="12" t="s">
        <v>429</v>
      </c>
    </row>
    <row r="61">
      <c r="A61" s="39">
        <v>130.0</v>
      </c>
      <c r="B61" s="33">
        <v>46124.0</v>
      </c>
      <c r="C61" s="8">
        <v>5.678349E7</v>
      </c>
      <c r="D61" s="34" t="s">
        <v>417</v>
      </c>
      <c r="E61" s="12" t="s">
        <v>361</v>
      </c>
      <c r="F61" s="12" t="s">
        <v>430</v>
      </c>
    </row>
    <row r="62">
      <c r="A62" s="39">
        <v>131.0</v>
      </c>
      <c r="B62" s="33">
        <v>46124.0</v>
      </c>
      <c r="C62" s="8">
        <v>6.7894501E7</v>
      </c>
      <c r="D62" s="34" t="s">
        <v>417</v>
      </c>
      <c r="E62" s="12" t="s">
        <v>361</v>
      </c>
      <c r="F62" s="12" t="s">
        <v>431</v>
      </c>
    </row>
    <row r="63">
      <c r="A63" s="39">
        <v>132.0</v>
      </c>
      <c r="B63" s="33">
        <v>46124.0</v>
      </c>
      <c r="C63" s="8">
        <v>7.8905612E7</v>
      </c>
      <c r="D63" s="34" t="s">
        <v>417</v>
      </c>
      <c r="E63" s="12" t="s">
        <v>361</v>
      </c>
      <c r="F63" s="12" t="s">
        <v>432</v>
      </c>
    </row>
    <row r="64">
      <c r="A64" s="39">
        <v>133.0</v>
      </c>
      <c r="B64" s="33">
        <v>46124.0</v>
      </c>
      <c r="C64" s="8">
        <v>8.9016723E7</v>
      </c>
      <c r="D64" s="34" t="s">
        <v>417</v>
      </c>
      <c r="E64" s="12" t="s">
        <v>361</v>
      </c>
      <c r="F64" s="12" t="s">
        <v>424</v>
      </c>
    </row>
    <row r="65">
      <c r="A65" s="39">
        <v>134.0</v>
      </c>
      <c r="B65" s="33">
        <v>46124.0</v>
      </c>
      <c r="C65" s="8">
        <v>9.0127834E7</v>
      </c>
      <c r="D65" s="34" t="s">
        <v>417</v>
      </c>
      <c r="E65" s="12" t="s">
        <v>361</v>
      </c>
      <c r="F65" s="12" t="s">
        <v>426</v>
      </c>
    </row>
    <row r="66">
      <c r="A66" s="39">
        <v>135.0</v>
      </c>
      <c r="B66" s="33">
        <v>46124.0</v>
      </c>
      <c r="C66" s="8">
        <v>1.2348945E7</v>
      </c>
      <c r="D66" s="34" t="s">
        <v>417</v>
      </c>
      <c r="E66" s="12" t="s">
        <v>361</v>
      </c>
      <c r="F66" s="12" t="s">
        <v>427</v>
      </c>
    </row>
    <row r="67">
      <c r="A67" s="39">
        <v>136.0</v>
      </c>
      <c r="B67" s="33">
        <v>46124.0</v>
      </c>
      <c r="C67" s="8">
        <v>2.3459056E7</v>
      </c>
      <c r="D67" s="34" t="s">
        <v>417</v>
      </c>
      <c r="E67" s="12" t="s">
        <v>361</v>
      </c>
      <c r="F67" s="12" t="s">
        <v>423</v>
      </c>
    </row>
    <row r="68">
      <c r="A68" s="39">
        <v>137.0</v>
      </c>
      <c r="B68" s="33">
        <v>46124.0</v>
      </c>
      <c r="C68" s="8">
        <v>3.4560167E7</v>
      </c>
      <c r="D68" s="34" t="s">
        <v>417</v>
      </c>
      <c r="E68" s="12" t="s">
        <v>361</v>
      </c>
      <c r="F68" s="12" t="s">
        <v>428</v>
      </c>
    </row>
    <row r="69">
      <c r="A69" s="39">
        <v>138.0</v>
      </c>
      <c r="B69" s="33">
        <v>46124.0</v>
      </c>
      <c r="C69" s="8">
        <v>4.5671278E7</v>
      </c>
      <c r="D69" s="34" t="s">
        <v>417</v>
      </c>
      <c r="E69" s="12" t="s">
        <v>361</v>
      </c>
      <c r="F69" s="12" t="s">
        <v>429</v>
      </c>
    </row>
    <row r="70">
      <c r="A70" s="39">
        <v>139.0</v>
      </c>
      <c r="B70" s="33">
        <v>46124.0</v>
      </c>
      <c r="C70" s="8">
        <v>5.6782389E7</v>
      </c>
      <c r="D70" s="34" t="s">
        <v>417</v>
      </c>
      <c r="E70" s="12" t="s">
        <v>361</v>
      </c>
      <c r="F70" s="12" t="s">
        <v>430</v>
      </c>
    </row>
    <row r="71">
      <c r="A71" s="39">
        <v>140.0</v>
      </c>
      <c r="B71" s="33">
        <v>46124.0</v>
      </c>
      <c r="C71" s="8">
        <v>6.789349E7</v>
      </c>
      <c r="D71" s="34" t="s">
        <v>417</v>
      </c>
      <c r="E71" s="12" t="s">
        <v>361</v>
      </c>
      <c r="F71" s="12" t="s">
        <v>431</v>
      </c>
    </row>
    <row r="72">
      <c r="A72" s="39">
        <v>141.0</v>
      </c>
      <c r="B72" s="33">
        <v>46124.0</v>
      </c>
      <c r="C72" s="8">
        <v>7.8904501E7</v>
      </c>
      <c r="D72" s="34" t="s">
        <v>417</v>
      </c>
      <c r="E72" s="12" t="s">
        <v>361</v>
      </c>
      <c r="F72" s="12" t="s">
        <v>432</v>
      </c>
    </row>
    <row r="73">
      <c r="A73" s="39">
        <v>142.0</v>
      </c>
      <c r="B73" s="33">
        <v>46124.0</v>
      </c>
      <c r="C73" s="8">
        <v>8.9015612E7</v>
      </c>
      <c r="D73" s="34" t="s">
        <v>417</v>
      </c>
      <c r="E73" s="12" t="s">
        <v>361</v>
      </c>
      <c r="F73" s="12" t="s">
        <v>424</v>
      </c>
    </row>
    <row r="74">
      <c r="A74" s="39">
        <v>143.0</v>
      </c>
      <c r="B74" s="33">
        <v>46124.0</v>
      </c>
      <c r="C74" s="8">
        <v>9.0126723E7</v>
      </c>
      <c r="D74" s="34" t="s">
        <v>417</v>
      </c>
      <c r="E74" s="12" t="s">
        <v>361</v>
      </c>
      <c r="F74" s="12" t="s">
        <v>426</v>
      </c>
    </row>
    <row r="75">
      <c r="A75" s="39">
        <v>144.0</v>
      </c>
      <c r="B75" s="33">
        <v>46124.0</v>
      </c>
      <c r="C75" s="8">
        <v>1.2337834E7</v>
      </c>
      <c r="D75" s="34" t="s">
        <v>417</v>
      </c>
      <c r="E75" s="12" t="s">
        <v>361</v>
      </c>
      <c r="F75" s="12" t="s">
        <v>427</v>
      </c>
    </row>
    <row r="76">
      <c r="A76" s="39">
        <v>145.0</v>
      </c>
      <c r="B76" s="33">
        <v>46124.0</v>
      </c>
      <c r="C76" s="8">
        <v>2.3448945E7</v>
      </c>
      <c r="D76" s="34" t="s">
        <v>417</v>
      </c>
      <c r="E76" s="12" t="s">
        <v>361</v>
      </c>
      <c r="F76" s="12" t="s">
        <v>423</v>
      </c>
    </row>
    <row r="77">
      <c r="A77" s="39">
        <v>146.0</v>
      </c>
      <c r="B77" s="33">
        <v>46124.0</v>
      </c>
      <c r="C77" s="8">
        <v>3.4559056E7</v>
      </c>
      <c r="D77" s="34" t="s">
        <v>417</v>
      </c>
      <c r="E77" s="12" t="s">
        <v>361</v>
      </c>
      <c r="F77" s="12" t="s">
        <v>428</v>
      </c>
    </row>
    <row r="78">
      <c r="A78" s="39">
        <v>147.0</v>
      </c>
      <c r="B78" s="33">
        <v>46124.0</v>
      </c>
      <c r="C78" s="8">
        <v>4.5660167E7</v>
      </c>
      <c r="D78" s="34" t="s">
        <v>417</v>
      </c>
      <c r="E78" s="12" t="s">
        <v>361</v>
      </c>
      <c r="F78" s="12" t="s">
        <v>429</v>
      </c>
    </row>
    <row r="79">
      <c r="A79" s="39">
        <v>148.0</v>
      </c>
      <c r="B79" s="33">
        <v>46124.0</v>
      </c>
      <c r="C79" s="8">
        <v>9.2330167E7</v>
      </c>
      <c r="D79" s="34" t="s">
        <v>417</v>
      </c>
      <c r="E79" s="12" t="s">
        <v>361</v>
      </c>
      <c r="F79" s="12" t="s">
        <v>430</v>
      </c>
    </row>
    <row r="80">
      <c r="A80" s="39">
        <v>149.0</v>
      </c>
      <c r="B80" s="33">
        <v>46124.0</v>
      </c>
      <c r="C80" s="8">
        <v>8.0440167E7</v>
      </c>
      <c r="D80" s="34" t="s">
        <v>417</v>
      </c>
      <c r="E80" s="12" t="s">
        <v>361</v>
      </c>
      <c r="F80" s="12" t="s">
        <v>433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5.63"/>
    <col customWidth="1" min="3" max="3" width="13.25"/>
    <col customWidth="1" min="4" max="4" width="18.13"/>
    <col customWidth="1" min="5" max="6" width="16.38"/>
    <col customWidth="1" min="7" max="7" width="15.25"/>
    <col customWidth="1" min="8" max="8" width="14.88"/>
    <col customWidth="1" min="9" max="9" width="18.5"/>
    <col customWidth="1" min="10" max="10" width="30.13"/>
    <col customWidth="1" min="11" max="11" width="17.75"/>
    <col customWidth="1" min="12" max="12" width="16.38"/>
    <col customWidth="1" min="13" max="13" width="28.75"/>
    <col customWidth="1" min="14" max="14" width="24.5"/>
    <col customWidth="1" min="15" max="15" width="24.38"/>
    <col customWidth="1" min="16" max="16" width="21.5"/>
    <col customWidth="1" min="17" max="17" width="20.88"/>
    <col customWidth="1" min="18" max="18" width="19.63"/>
    <col customWidth="1" min="19" max="19" width="18.75"/>
    <col customWidth="1" min="20" max="20" width="18.5"/>
    <col customWidth="1" min="21" max="21" width="28.13"/>
    <col customWidth="1" min="22" max="22" width="24.63"/>
    <col customWidth="1" min="23" max="23" width="22.75"/>
    <col customWidth="1" min="24" max="24" width="22.38"/>
    <col customWidth="1" min="25" max="25" width="25.75"/>
    <col customWidth="1" min="26" max="26" width="26.75"/>
    <col customWidth="1" min="27" max="27" width="18.75"/>
    <col customWidth="1" min="28" max="28" width="18.88"/>
    <col customWidth="1" min="29" max="29" width="16.75"/>
    <col customWidth="1" min="30" max="30" width="13.75"/>
    <col customWidth="1" min="31" max="31" width="22.75"/>
    <col customWidth="1" min="32" max="32" width="31.38"/>
    <col customWidth="1" min="33" max="33" width="16.13"/>
    <col customWidth="1" min="34" max="34" width="26.13"/>
    <col customWidth="1" min="35" max="35" width="24.5"/>
    <col customWidth="1" min="36" max="36" width="35.75"/>
  </cols>
  <sheetData>
    <row r="1" ht="14.25" customHeight="1">
      <c r="B1" s="37"/>
      <c r="I1" s="40" t="s">
        <v>434</v>
      </c>
      <c r="Q1" s="40" t="s">
        <v>435</v>
      </c>
    </row>
    <row r="2" ht="14.25" customHeight="1">
      <c r="A2" s="8" t="s">
        <v>436</v>
      </c>
      <c r="B2" s="41" t="s">
        <v>437</v>
      </c>
      <c r="C2" s="8" t="s">
        <v>438</v>
      </c>
      <c r="D2" s="8" t="s">
        <v>439</v>
      </c>
      <c r="E2" s="8" t="s">
        <v>440</v>
      </c>
      <c r="F2" s="9" t="s">
        <v>441</v>
      </c>
      <c r="G2" s="8" t="s">
        <v>351</v>
      </c>
      <c r="H2" s="8" t="s">
        <v>442</v>
      </c>
      <c r="I2" s="12" t="s">
        <v>443</v>
      </c>
      <c r="J2" s="8" t="s">
        <v>444</v>
      </c>
      <c r="K2" s="8" t="s">
        <v>445</v>
      </c>
      <c r="L2" s="8" t="s">
        <v>446</v>
      </c>
      <c r="M2" s="8" t="s">
        <v>447</v>
      </c>
      <c r="N2" s="8" t="s">
        <v>448</v>
      </c>
      <c r="O2" s="8" t="s">
        <v>449</v>
      </c>
      <c r="P2" s="8" t="s">
        <v>450</v>
      </c>
      <c r="Q2" s="8" t="s">
        <v>451</v>
      </c>
      <c r="R2" s="8" t="s">
        <v>452</v>
      </c>
      <c r="S2" s="8" t="s">
        <v>453</v>
      </c>
      <c r="T2" s="8" t="s">
        <v>454</v>
      </c>
      <c r="U2" s="8" t="s">
        <v>455</v>
      </c>
      <c r="V2" s="8" t="s">
        <v>456</v>
      </c>
      <c r="W2" s="8" t="s">
        <v>457</v>
      </c>
      <c r="X2" s="8" t="s">
        <v>458</v>
      </c>
      <c r="Y2" s="12" t="s">
        <v>459</v>
      </c>
      <c r="Z2" s="8" t="s">
        <v>455</v>
      </c>
      <c r="AA2" s="8" t="s">
        <v>460</v>
      </c>
      <c r="AB2" s="8" t="s">
        <v>461</v>
      </c>
      <c r="AC2" s="8" t="s">
        <v>462</v>
      </c>
      <c r="AD2" s="8" t="s">
        <v>463</v>
      </c>
      <c r="AE2" s="8" t="s">
        <v>464</v>
      </c>
      <c r="AF2" s="8" t="s">
        <v>465</v>
      </c>
      <c r="AG2" s="8" t="s">
        <v>466</v>
      </c>
      <c r="AH2" s="8" t="s">
        <v>467</v>
      </c>
      <c r="AI2" s="8" t="s">
        <v>468</v>
      </c>
      <c r="AJ2" s="8" t="s">
        <v>358</v>
      </c>
    </row>
    <row r="3" ht="14.25" customHeight="1">
      <c r="A3" s="11">
        <f>PID!A3</f>
        <v>70</v>
      </c>
      <c r="B3" s="12"/>
      <c r="C3" s="12" t="s">
        <v>469</v>
      </c>
      <c r="D3" s="8" t="s">
        <v>470</v>
      </c>
      <c r="E3" s="8" t="s">
        <v>32</v>
      </c>
      <c r="F3" s="8"/>
      <c r="G3" s="8">
        <v>2.3451235E7</v>
      </c>
      <c r="H3" s="8" t="s">
        <v>32</v>
      </c>
      <c r="I3" s="12" t="s">
        <v>471</v>
      </c>
      <c r="J3" s="42" t="s">
        <v>472</v>
      </c>
      <c r="K3" s="8">
        <v>1.0</v>
      </c>
      <c r="L3" s="12" t="s">
        <v>471</v>
      </c>
      <c r="M3" s="8" t="s">
        <v>473</v>
      </c>
      <c r="N3" s="8" t="s">
        <v>474</v>
      </c>
      <c r="O3" s="8">
        <v>78532.0</v>
      </c>
      <c r="P3" s="8" t="s">
        <v>475</v>
      </c>
      <c r="Q3" s="8" t="s">
        <v>32</v>
      </c>
      <c r="R3" s="36" t="s">
        <v>476</v>
      </c>
      <c r="S3" s="8">
        <v>2.0</v>
      </c>
      <c r="T3" s="43" t="s">
        <v>471</v>
      </c>
      <c r="U3" s="8" t="s">
        <v>32</v>
      </c>
      <c r="V3" s="8"/>
      <c r="W3" s="35" t="s">
        <v>477</v>
      </c>
      <c r="X3" s="35" t="s">
        <v>478</v>
      </c>
      <c r="Y3" s="35">
        <v>75013.0</v>
      </c>
      <c r="Z3" s="8" t="s">
        <v>32</v>
      </c>
      <c r="AA3" s="8" t="s">
        <v>32</v>
      </c>
      <c r="AB3" s="8" t="s">
        <v>479</v>
      </c>
      <c r="AC3" s="12" t="s">
        <v>480</v>
      </c>
      <c r="AD3" s="12" t="s">
        <v>469</v>
      </c>
      <c r="AE3" s="43" t="s">
        <v>481</v>
      </c>
      <c r="AF3" s="8" t="s">
        <v>482</v>
      </c>
      <c r="AG3" s="35" t="s">
        <v>363</v>
      </c>
      <c r="AH3" s="36" t="s">
        <v>476</v>
      </c>
      <c r="AI3" s="8" t="s">
        <v>32</v>
      </c>
      <c r="AJ3" s="32" t="s">
        <v>365</v>
      </c>
    </row>
    <row r="4" ht="14.25" customHeight="1">
      <c r="A4" s="11">
        <f>PID!A4</f>
        <v>71</v>
      </c>
      <c r="B4" s="12"/>
      <c r="C4" s="12" t="s">
        <v>469</v>
      </c>
      <c r="D4" s="8" t="s">
        <v>470</v>
      </c>
      <c r="E4" s="8" t="s">
        <v>32</v>
      </c>
      <c r="F4" s="8"/>
      <c r="G4" s="8">
        <v>3.4873567E7</v>
      </c>
      <c r="H4" s="8" t="s">
        <v>483</v>
      </c>
      <c r="I4" s="12" t="s">
        <v>471</v>
      </c>
      <c r="J4" s="42" t="s">
        <v>484</v>
      </c>
      <c r="K4" s="8">
        <v>2.0</v>
      </c>
      <c r="L4" s="12" t="s">
        <v>471</v>
      </c>
      <c r="M4" s="8" t="s">
        <v>485</v>
      </c>
      <c r="N4" s="8" t="s">
        <v>486</v>
      </c>
      <c r="O4" s="8">
        <v>94366.0</v>
      </c>
      <c r="P4" s="8" t="s">
        <v>475</v>
      </c>
      <c r="Q4" s="8" t="s">
        <v>32</v>
      </c>
      <c r="R4" s="36" t="s">
        <v>476</v>
      </c>
      <c r="S4" s="8">
        <v>1.0</v>
      </c>
      <c r="T4" s="43" t="s">
        <v>471</v>
      </c>
      <c r="U4" s="8" t="s">
        <v>32</v>
      </c>
      <c r="V4" s="8"/>
      <c r="W4" s="35" t="s">
        <v>477</v>
      </c>
      <c r="X4" s="35" t="s">
        <v>478</v>
      </c>
      <c r="Y4" s="35">
        <v>75013.0</v>
      </c>
      <c r="Z4" s="8" t="s">
        <v>32</v>
      </c>
      <c r="AA4" s="8" t="s">
        <v>32</v>
      </c>
      <c r="AB4" s="8" t="s">
        <v>479</v>
      </c>
      <c r="AC4" s="12" t="s">
        <v>480</v>
      </c>
      <c r="AD4" s="12" t="s">
        <v>469</v>
      </c>
      <c r="AE4" s="43" t="s">
        <v>481</v>
      </c>
      <c r="AF4" s="8" t="s">
        <v>487</v>
      </c>
      <c r="AG4" s="35" t="s">
        <v>363</v>
      </c>
      <c r="AH4" s="36" t="s">
        <v>476</v>
      </c>
      <c r="AI4" s="8" t="s">
        <v>32</v>
      </c>
      <c r="AJ4" s="32" t="s">
        <v>365</v>
      </c>
    </row>
    <row r="5" ht="14.25" customHeight="1">
      <c r="A5" s="11">
        <f>PID!A5</f>
        <v>72</v>
      </c>
      <c r="B5" s="12"/>
      <c r="C5" s="12" t="s">
        <v>469</v>
      </c>
      <c r="D5" s="8" t="s">
        <v>470</v>
      </c>
      <c r="E5" s="8" t="s">
        <v>32</v>
      </c>
      <c r="F5" s="8"/>
      <c r="G5" s="8">
        <v>7.6841223E7</v>
      </c>
      <c r="H5" s="8" t="s">
        <v>488</v>
      </c>
      <c r="I5" s="12" t="s">
        <v>471</v>
      </c>
      <c r="J5" s="42" t="s">
        <v>489</v>
      </c>
      <c r="K5" s="8">
        <v>3.0</v>
      </c>
      <c r="L5" s="12" t="s">
        <v>471</v>
      </c>
      <c r="M5" s="8" t="s">
        <v>490</v>
      </c>
      <c r="N5" s="8" t="s">
        <v>491</v>
      </c>
      <c r="O5" s="8">
        <v>91054.0</v>
      </c>
      <c r="P5" s="8" t="s">
        <v>475</v>
      </c>
      <c r="Q5" s="8" t="s">
        <v>32</v>
      </c>
      <c r="R5" s="36" t="s">
        <v>476</v>
      </c>
      <c r="S5" s="8">
        <v>2.0</v>
      </c>
      <c r="T5" s="43" t="s">
        <v>471</v>
      </c>
      <c r="U5" s="8" t="s">
        <v>32</v>
      </c>
      <c r="V5" s="8"/>
      <c r="W5" s="35" t="s">
        <v>477</v>
      </c>
      <c r="X5" s="35" t="s">
        <v>478</v>
      </c>
      <c r="Y5" s="35">
        <v>75013.0</v>
      </c>
      <c r="Z5" s="8" t="s">
        <v>32</v>
      </c>
      <c r="AA5" s="8" t="s">
        <v>32</v>
      </c>
      <c r="AB5" s="8" t="s">
        <v>479</v>
      </c>
      <c r="AC5" s="12" t="s">
        <v>480</v>
      </c>
      <c r="AD5" s="12" t="s">
        <v>469</v>
      </c>
      <c r="AE5" s="43" t="s">
        <v>481</v>
      </c>
      <c r="AF5" s="8" t="s">
        <v>492</v>
      </c>
      <c r="AG5" s="35" t="s">
        <v>363</v>
      </c>
      <c r="AH5" s="36" t="s">
        <v>476</v>
      </c>
      <c r="AI5" s="8" t="s">
        <v>32</v>
      </c>
      <c r="AJ5" s="32" t="s">
        <v>365</v>
      </c>
    </row>
    <row r="6" ht="14.25" customHeight="1">
      <c r="A6" s="11">
        <f>PID!A6</f>
        <v>73</v>
      </c>
      <c r="B6" s="12"/>
      <c r="C6" s="12" t="s">
        <v>469</v>
      </c>
      <c r="D6" s="8" t="s">
        <v>470</v>
      </c>
      <c r="E6" s="8" t="s">
        <v>32</v>
      </c>
      <c r="F6" s="8"/>
      <c r="G6" s="8">
        <v>8.386576E7</v>
      </c>
      <c r="H6" s="8" t="s">
        <v>32</v>
      </c>
      <c r="I6" s="12" t="s">
        <v>471</v>
      </c>
      <c r="J6" s="42" t="s">
        <v>493</v>
      </c>
      <c r="K6" s="8">
        <v>4.0</v>
      </c>
      <c r="L6" s="12" t="s">
        <v>471</v>
      </c>
      <c r="M6" s="8" t="s">
        <v>494</v>
      </c>
      <c r="N6" s="8" t="s">
        <v>495</v>
      </c>
      <c r="O6" s="8">
        <v>72119.0</v>
      </c>
      <c r="P6" s="8" t="s">
        <v>475</v>
      </c>
      <c r="Q6" s="8" t="s">
        <v>32</v>
      </c>
      <c r="R6" s="36" t="s">
        <v>476</v>
      </c>
      <c r="S6" s="8">
        <v>2.0</v>
      </c>
      <c r="T6" s="43" t="s">
        <v>471</v>
      </c>
      <c r="U6" s="8" t="s">
        <v>32</v>
      </c>
      <c r="V6" s="8"/>
      <c r="W6" s="35" t="s">
        <v>477</v>
      </c>
      <c r="X6" s="35" t="s">
        <v>478</v>
      </c>
      <c r="Y6" s="35">
        <v>75013.0</v>
      </c>
      <c r="Z6" s="8" t="s">
        <v>32</v>
      </c>
      <c r="AA6" s="8" t="s">
        <v>32</v>
      </c>
      <c r="AB6" s="8" t="s">
        <v>479</v>
      </c>
      <c r="AC6" s="12" t="s">
        <v>480</v>
      </c>
      <c r="AD6" s="12" t="s">
        <v>469</v>
      </c>
      <c r="AE6" s="43" t="s">
        <v>481</v>
      </c>
      <c r="AF6" s="8" t="s">
        <v>496</v>
      </c>
      <c r="AG6" s="35" t="s">
        <v>363</v>
      </c>
      <c r="AH6" s="36" t="s">
        <v>476</v>
      </c>
      <c r="AI6" s="8" t="s">
        <v>32</v>
      </c>
      <c r="AJ6" s="32" t="s">
        <v>365</v>
      </c>
    </row>
    <row r="7" ht="14.25" customHeight="1">
      <c r="A7" s="11">
        <f>PID!A7</f>
        <v>74</v>
      </c>
      <c r="B7" s="12"/>
      <c r="C7" s="12" t="s">
        <v>469</v>
      </c>
      <c r="D7" s="8" t="s">
        <v>470</v>
      </c>
      <c r="E7" s="8" t="s">
        <v>32</v>
      </c>
      <c r="F7" s="8"/>
      <c r="G7" s="8">
        <v>3.9738563E7</v>
      </c>
      <c r="H7" s="8" t="s">
        <v>497</v>
      </c>
      <c r="I7" s="12" t="s">
        <v>471</v>
      </c>
      <c r="J7" s="42" t="s">
        <v>498</v>
      </c>
      <c r="K7" s="8">
        <v>5.0</v>
      </c>
      <c r="L7" s="12" t="s">
        <v>471</v>
      </c>
      <c r="M7" s="8" t="s">
        <v>499</v>
      </c>
      <c r="N7" s="8" t="s">
        <v>500</v>
      </c>
      <c r="O7" s="8">
        <v>42477.0</v>
      </c>
      <c r="P7" s="8" t="s">
        <v>475</v>
      </c>
      <c r="Q7" s="8" t="s">
        <v>32</v>
      </c>
      <c r="R7" s="36" t="s">
        <v>476</v>
      </c>
      <c r="S7" s="8">
        <v>1.0</v>
      </c>
      <c r="T7" s="43" t="s">
        <v>471</v>
      </c>
      <c r="U7" s="8" t="s">
        <v>32</v>
      </c>
      <c r="V7" s="8"/>
      <c r="W7" s="35" t="s">
        <v>477</v>
      </c>
      <c r="X7" s="35" t="s">
        <v>478</v>
      </c>
      <c r="Y7" s="35">
        <v>75013.0</v>
      </c>
      <c r="Z7" s="8" t="s">
        <v>32</v>
      </c>
      <c r="AA7" s="8" t="s">
        <v>32</v>
      </c>
      <c r="AB7" s="8" t="s">
        <v>479</v>
      </c>
      <c r="AC7" s="12" t="s">
        <v>480</v>
      </c>
      <c r="AD7" s="12" t="s">
        <v>469</v>
      </c>
      <c r="AE7" s="43" t="s">
        <v>481</v>
      </c>
      <c r="AF7" s="8" t="s">
        <v>501</v>
      </c>
      <c r="AG7" s="35" t="s">
        <v>363</v>
      </c>
      <c r="AH7" s="36" t="s">
        <v>476</v>
      </c>
      <c r="AI7" s="8" t="s">
        <v>32</v>
      </c>
      <c r="AJ7" s="32" t="s">
        <v>365</v>
      </c>
    </row>
    <row r="8" ht="14.25" customHeight="1">
      <c r="A8" s="11">
        <f>PID!A8</f>
        <v>75</v>
      </c>
      <c r="B8" s="12"/>
      <c r="C8" s="12" t="s">
        <v>469</v>
      </c>
      <c r="D8" s="8" t="s">
        <v>470</v>
      </c>
      <c r="E8" s="8" t="s">
        <v>32</v>
      </c>
      <c r="F8" s="8"/>
      <c r="G8" s="8">
        <v>2.9899548E7</v>
      </c>
      <c r="H8" s="8" t="s">
        <v>32</v>
      </c>
      <c r="I8" s="12" t="s">
        <v>471</v>
      </c>
      <c r="J8" s="42" t="s">
        <v>502</v>
      </c>
      <c r="K8" s="8">
        <v>6.0</v>
      </c>
      <c r="L8" s="12" t="s">
        <v>471</v>
      </c>
      <c r="M8" s="8" t="s">
        <v>503</v>
      </c>
      <c r="N8" s="8" t="s">
        <v>504</v>
      </c>
      <c r="O8" s="8">
        <v>96476.0</v>
      </c>
      <c r="P8" s="8" t="s">
        <v>475</v>
      </c>
      <c r="Q8" s="8" t="s">
        <v>32</v>
      </c>
      <c r="R8" s="36" t="s">
        <v>476</v>
      </c>
      <c r="S8" s="8">
        <v>2.0</v>
      </c>
      <c r="T8" s="43" t="s">
        <v>471</v>
      </c>
      <c r="U8" s="8" t="s">
        <v>32</v>
      </c>
      <c r="V8" s="8"/>
      <c r="W8" s="35" t="s">
        <v>477</v>
      </c>
      <c r="X8" s="35" t="s">
        <v>478</v>
      </c>
      <c r="Y8" s="35">
        <v>75013.0</v>
      </c>
      <c r="Z8" s="8" t="s">
        <v>32</v>
      </c>
      <c r="AA8" s="8" t="s">
        <v>32</v>
      </c>
      <c r="AB8" s="8" t="s">
        <v>479</v>
      </c>
      <c r="AC8" s="12" t="s">
        <v>480</v>
      </c>
      <c r="AD8" s="12" t="s">
        <v>469</v>
      </c>
      <c r="AE8" s="43" t="s">
        <v>481</v>
      </c>
      <c r="AF8" s="8" t="s">
        <v>505</v>
      </c>
      <c r="AG8" s="35" t="s">
        <v>363</v>
      </c>
      <c r="AH8" s="36" t="s">
        <v>476</v>
      </c>
      <c r="AI8" s="8" t="s">
        <v>32</v>
      </c>
      <c r="AJ8" s="32" t="s">
        <v>365</v>
      </c>
    </row>
    <row r="9" ht="14.25" customHeight="1">
      <c r="A9" s="11">
        <f>PID!A9</f>
        <v>76</v>
      </c>
      <c r="B9" s="12"/>
      <c r="C9" s="12" t="s">
        <v>469</v>
      </c>
      <c r="D9" s="8" t="s">
        <v>470</v>
      </c>
      <c r="E9" s="8" t="s">
        <v>32</v>
      </c>
      <c r="F9" s="8"/>
      <c r="G9" s="8">
        <v>5.2712842E7</v>
      </c>
      <c r="H9" s="8" t="s">
        <v>506</v>
      </c>
      <c r="I9" s="12" t="s">
        <v>471</v>
      </c>
      <c r="J9" s="42" t="s">
        <v>507</v>
      </c>
      <c r="K9" s="8">
        <v>7.0</v>
      </c>
      <c r="L9" s="12" t="s">
        <v>471</v>
      </c>
      <c r="M9" s="8" t="s">
        <v>508</v>
      </c>
      <c r="N9" s="8" t="s">
        <v>509</v>
      </c>
      <c r="O9" s="8">
        <v>10117.0</v>
      </c>
      <c r="P9" s="8" t="s">
        <v>475</v>
      </c>
      <c r="Q9" s="8" t="s">
        <v>32</v>
      </c>
      <c r="R9" s="36" t="s">
        <v>476</v>
      </c>
      <c r="S9" s="8">
        <v>2.0</v>
      </c>
      <c r="T9" s="43" t="s">
        <v>471</v>
      </c>
      <c r="U9" s="8" t="s">
        <v>32</v>
      </c>
      <c r="V9" s="8"/>
      <c r="W9" s="35" t="s">
        <v>477</v>
      </c>
      <c r="X9" s="35" t="s">
        <v>478</v>
      </c>
      <c r="Y9" s="35">
        <v>75013.0</v>
      </c>
      <c r="Z9" s="8" t="s">
        <v>32</v>
      </c>
      <c r="AA9" s="8" t="s">
        <v>32</v>
      </c>
      <c r="AB9" s="8" t="s">
        <v>479</v>
      </c>
      <c r="AC9" s="12" t="s">
        <v>480</v>
      </c>
      <c r="AD9" s="12" t="s">
        <v>469</v>
      </c>
      <c r="AE9" s="43" t="s">
        <v>481</v>
      </c>
      <c r="AF9" s="8" t="s">
        <v>510</v>
      </c>
      <c r="AG9" s="35" t="s">
        <v>363</v>
      </c>
      <c r="AH9" s="36" t="s">
        <v>476</v>
      </c>
      <c r="AI9" s="8" t="s">
        <v>32</v>
      </c>
      <c r="AJ9" s="32" t="s">
        <v>365</v>
      </c>
    </row>
    <row r="10" ht="14.25" customHeight="1">
      <c r="A10" s="11">
        <f>PID!A10</f>
        <v>77</v>
      </c>
      <c r="B10" s="12"/>
      <c r="C10" s="12" t="s">
        <v>469</v>
      </c>
      <c r="D10" s="8" t="s">
        <v>470</v>
      </c>
      <c r="E10" s="8" t="s">
        <v>32</v>
      </c>
      <c r="F10" s="8"/>
      <c r="G10" s="8">
        <v>4.2388599E7</v>
      </c>
      <c r="H10" s="8" t="s">
        <v>511</v>
      </c>
      <c r="I10" s="12" t="s">
        <v>471</v>
      </c>
      <c r="J10" s="42" t="s">
        <v>512</v>
      </c>
      <c r="K10" s="8">
        <v>8.0</v>
      </c>
      <c r="L10" s="12" t="s">
        <v>471</v>
      </c>
      <c r="M10" s="8" t="s">
        <v>513</v>
      </c>
      <c r="N10" s="8" t="s">
        <v>514</v>
      </c>
      <c r="O10" s="8">
        <v>89264.0</v>
      </c>
      <c r="P10" s="8" t="s">
        <v>475</v>
      </c>
      <c r="Q10" s="8" t="s">
        <v>32</v>
      </c>
      <c r="R10" s="36" t="s">
        <v>476</v>
      </c>
      <c r="S10" s="8">
        <v>1.0</v>
      </c>
      <c r="T10" s="43" t="s">
        <v>471</v>
      </c>
      <c r="U10" s="8" t="s">
        <v>32</v>
      </c>
      <c r="V10" s="8"/>
      <c r="W10" s="35" t="s">
        <v>477</v>
      </c>
      <c r="X10" s="35" t="s">
        <v>478</v>
      </c>
      <c r="Y10" s="35">
        <v>75013.0</v>
      </c>
      <c r="Z10" s="8" t="s">
        <v>32</v>
      </c>
      <c r="AA10" s="8" t="s">
        <v>32</v>
      </c>
      <c r="AB10" s="8" t="s">
        <v>479</v>
      </c>
      <c r="AC10" s="12" t="s">
        <v>480</v>
      </c>
      <c r="AD10" s="12" t="s">
        <v>469</v>
      </c>
      <c r="AE10" s="43" t="s">
        <v>481</v>
      </c>
      <c r="AF10" s="8" t="s">
        <v>515</v>
      </c>
      <c r="AG10" s="35" t="s">
        <v>363</v>
      </c>
      <c r="AH10" s="36" t="s">
        <v>476</v>
      </c>
      <c r="AI10" s="8" t="s">
        <v>32</v>
      </c>
      <c r="AJ10" s="32" t="s">
        <v>365</v>
      </c>
    </row>
    <row r="11" ht="14.25" customHeight="1">
      <c r="A11" s="11">
        <f>PID!A11</f>
        <v>78</v>
      </c>
      <c r="B11" s="12"/>
      <c r="C11" s="12" t="s">
        <v>469</v>
      </c>
      <c r="D11" s="8" t="s">
        <v>470</v>
      </c>
      <c r="E11" s="8" t="s">
        <v>32</v>
      </c>
      <c r="F11" s="8"/>
      <c r="G11" s="8">
        <v>4.446032E7</v>
      </c>
      <c r="H11" s="8" t="s">
        <v>488</v>
      </c>
      <c r="I11" s="12" t="s">
        <v>471</v>
      </c>
      <c r="J11" s="42" t="s">
        <v>516</v>
      </c>
      <c r="K11" s="8">
        <v>9.0</v>
      </c>
      <c r="L11" s="12" t="s">
        <v>471</v>
      </c>
      <c r="M11" s="8" t="s">
        <v>517</v>
      </c>
      <c r="N11" s="8" t="s">
        <v>518</v>
      </c>
      <c r="O11" s="8">
        <v>57639.0</v>
      </c>
      <c r="P11" s="8" t="s">
        <v>475</v>
      </c>
      <c r="Q11" s="8" t="s">
        <v>32</v>
      </c>
      <c r="R11" s="36" t="s">
        <v>476</v>
      </c>
      <c r="S11" s="8">
        <v>2.0</v>
      </c>
      <c r="T11" s="43" t="s">
        <v>471</v>
      </c>
      <c r="U11" s="8" t="s">
        <v>32</v>
      </c>
      <c r="V11" s="8"/>
      <c r="W11" s="35" t="s">
        <v>477</v>
      </c>
      <c r="X11" s="35" t="s">
        <v>478</v>
      </c>
      <c r="Y11" s="35">
        <v>75013.0</v>
      </c>
      <c r="Z11" s="8" t="s">
        <v>32</v>
      </c>
      <c r="AA11" s="8" t="s">
        <v>32</v>
      </c>
      <c r="AB11" s="8" t="s">
        <v>479</v>
      </c>
      <c r="AC11" s="12" t="s">
        <v>480</v>
      </c>
      <c r="AD11" s="12" t="s">
        <v>469</v>
      </c>
      <c r="AE11" s="43" t="s">
        <v>481</v>
      </c>
      <c r="AF11" s="8" t="s">
        <v>519</v>
      </c>
      <c r="AG11" s="35" t="s">
        <v>363</v>
      </c>
      <c r="AH11" s="36" t="s">
        <v>476</v>
      </c>
      <c r="AI11" s="8" t="s">
        <v>32</v>
      </c>
      <c r="AJ11" s="32" t="s">
        <v>365</v>
      </c>
    </row>
    <row r="12" ht="14.25" customHeight="1">
      <c r="A12" s="11">
        <f>PID!A12</f>
        <v>79</v>
      </c>
      <c r="B12" s="12"/>
      <c r="C12" s="12" t="s">
        <v>469</v>
      </c>
      <c r="D12" s="8" t="s">
        <v>470</v>
      </c>
      <c r="E12" s="8" t="s">
        <v>32</v>
      </c>
      <c r="F12" s="8"/>
      <c r="G12" s="8">
        <v>7.1509226E7</v>
      </c>
      <c r="H12" s="8" t="s">
        <v>32</v>
      </c>
      <c r="I12" s="12" t="s">
        <v>471</v>
      </c>
      <c r="J12" s="42" t="s">
        <v>520</v>
      </c>
      <c r="K12" s="8">
        <v>10.0</v>
      </c>
      <c r="L12" s="12" t="s">
        <v>471</v>
      </c>
      <c r="M12" s="8" t="s">
        <v>521</v>
      </c>
      <c r="N12" s="8" t="s">
        <v>522</v>
      </c>
      <c r="O12" s="8">
        <v>16348.0</v>
      </c>
      <c r="P12" s="8" t="s">
        <v>475</v>
      </c>
      <c r="Q12" s="8" t="s">
        <v>32</v>
      </c>
      <c r="R12" s="36" t="s">
        <v>476</v>
      </c>
      <c r="S12" s="8">
        <v>2.0</v>
      </c>
      <c r="T12" s="43" t="s">
        <v>471</v>
      </c>
      <c r="U12" s="8" t="s">
        <v>32</v>
      </c>
      <c r="V12" s="8"/>
      <c r="W12" s="35" t="s">
        <v>477</v>
      </c>
      <c r="X12" s="35" t="s">
        <v>478</v>
      </c>
      <c r="Y12" s="35">
        <v>75013.0</v>
      </c>
      <c r="Z12" s="8" t="s">
        <v>32</v>
      </c>
      <c r="AA12" s="8" t="s">
        <v>32</v>
      </c>
      <c r="AB12" s="8" t="s">
        <v>479</v>
      </c>
      <c r="AC12" s="12" t="s">
        <v>480</v>
      </c>
      <c r="AD12" s="12" t="s">
        <v>469</v>
      </c>
      <c r="AE12" s="43" t="s">
        <v>481</v>
      </c>
      <c r="AF12" s="8" t="s">
        <v>523</v>
      </c>
      <c r="AG12" s="35" t="s">
        <v>363</v>
      </c>
      <c r="AH12" s="36" t="s">
        <v>476</v>
      </c>
      <c r="AI12" s="8" t="s">
        <v>32</v>
      </c>
      <c r="AJ12" s="32" t="s">
        <v>365</v>
      </c>
    </row>
    <row r="13" ht="14.25" customHeight="1">
      <c r="A13" s="11">
        <f>PID!A13</f>
        <v>80</v>
      </c>
      <c r="B13" s="12"/>
      <c r="C13" s="12" t="s">
        <v>469</v>
      </c>
      <c r="D13" s="8" t="s">
        <v>470</v>
      </c>
      <c r="E13" s="8" t="s">
        <v>32</v>
      </c>
      <c r="F13" s="8"/>
      <c r="G13" s="8">
        <v>4.2393788E7</v>
      </c>
      <c r="H13" s="8" t="s">
        <v>524</v>
      </c>
      <c r="I13" s="12" t="s">
        <v>471</v>
      </c>
      <c r="J13" s="42" t="s">
        <v>525</v>
      </c>
      <c r="K13" s="8">
        <v>11.0</v>
      </c>
      <c r="L13" s="12" t="s">
        <v>471</v>
      </c>
      <c r="M13" s="8" t="s">
        <v>526</v>
      </c>
      <c r="N13" s="8" t="s">
        <v>527</v>
      </c>
      <c r="O13" s="8">
        <v>22609.0</v>
      </c>
      <c r="P13" s="8" t="s">
        <v>475</v>
      </c>
      <c r="Q13" s="8" t="s">
        <v>32</v>
      </c>
      <c r="R13" s="36" t="s">
        <v>476</v>
      </c>
      <c r="S13" s="8">
        <v>1.0</v>
      </c>
      <c r="T13" s="43" t="s">
        <v>471</v>
      </c>
      <c r="U13" s="8" t="s">
        <v>32</v>
      </c>
      <c r="V13" s="8"/>
      <c r="W13" s="35" t="s">
        <v>477</v>
      </c>
      <c r="X13" s="35" t="s">
        <v>478</v>
      </c>
      <c r="Y13" s="35">
        <v>75013.0</v>
      </c>
      <c r="Z13" s="8" t="s">
        <v>32</v>
      </c>
      <c r="AA13" s="8" t="s">
        <v>32</v>
      </c>
      <c r="AB13" s="8" t="s">
        <v>479</v>
      </c>
      <c r="AC13" s="12" t="s">
        <v>480</v>
      </c>
      <c r="AD13" s="12" t="s">
        <v>469</v>
      </c>
      <c r="AE13" s="43" t="s">
        <v>481</v>
      </c>
      <c r="AF13" s="8" t="s">
        <v>528</v>
      </c>
      <c r="AG13" s="35" t="s">
        <v>363</v>
      </c>
      <c r="AH13" s="36" t="s">
        <v>476</v>
      </c>
      <c r="AI13" s="8" t="s">
        <v>32</v>
      </c>
      <c r="AJ13" s="32" t="s">
        <v>365</v>
      </c>
    </row>
    <row r="14" ht="14.25" customHeight="1">
      <c r="A14" s="11">
        <f>PID!A14</f>
        <v>81</v>
      </c>
      <c r="B14" s="12"/>
      <c r="C14" s="12" t="s">
        <v>469</v>
      </c>
      <c r="D14" s="8" t="s">
        <v>470</v>
      </c>
      <c r="E14" s="8" t="s">
        <v>32</v>
      </c>
      <c r="F14" s="8"/>
      <c r="G14" s="8">
        <v>8.6368354E7</v>
      </c>
      <c r="H14" s="8" t="s">
        <v>32</v>
      </c>
      <c r="I14" s="12" t="s">
        <v>471</v>
      </c>
      <c r="J14" s="42" t="s">
        <v>529</v>
      </c>
      <c r="K14" s="8">
        <v>12.0</v>
      </c>
      <c r="L14" s="12" t="s">
        <v>471</v>
      </c>
      <c r="M14" s="8" t="s">
        <v>530</v>
      </c>
      <c r="N14" s="8" t="s">
        <v>531</v>
      </c>
      <c r="O14" s="8">
        <v>79098.0</v>
      </c>
      <c r="P14" s="8" t="s">
        <v>475</v>
      </c>
      <c r="Q14" s="8" t="s">
        <v>32</v>
      </c>
      <c r="R14" s="36" t="s">
        <v>476</v>
      </c>
      <c r="S14" s="8">
        <v>2.0</v>
      </c>
      <c r="T14" s="43" t="s">
        <v>471</v>
      </c>
      <c r="U14" s="8" t="s">
        <v>32</v>
      </c>
      <c r="V14" s="8"/>
      <c r="W14" s="35" t="s">
        <v>477</v>
      </c>
      <c r="X14" s="35" t="s">
        <v>478</v>
      </c>
      <c r="Y14" s="35">
        <v>75013.0</v>
      </c>
      <c r="Z14" s="8" t="s">
        <v>32</v>
      </c>
      <c r="AA14" s="8" t="s">
        <v>32</v>
      </c>
      <c r="AB14" s="8" t="s">
        <v>479</v>
      </c>
      <c r="AC14" s="12" t="s">
        <v>480</v>
      </c>
      <c r="AD14" s="12" t="s">
        <v>469</v>
      </c>
      <c r="AE14" s="43" t="s">
        <v>481</v>
      </c>
      <c r="AF14" s="8" t="s">
        <v>532</v>
      </c>
      <c r="AG14" s="35" t="s">
        <v>363</v>
      </c>
      <c r="AH14" s="36" t="s">
        <v>476</v>
      </c>
      <c r="AI14" s="8" t="s">
        <v>32</v>
      </c>
      <c r="AJ14" s="32" t="s">
        <v>365</v>
      </c>
    </row>
    <row r="15" ht="14.25" customHeight="1">
      <c r="A15" s="11">
        <f>PID!A15</f>
        <v>82</v>
      </c>
      <c r="B15" s="12"/>
      <c r="C15" s="12" t="s">
        <v>469</v>
      </c>
      <c r="D15" s="8" t="s">
        <v>470</v>
      </c>
      <c r="E15" s="8" t="s">
        <v>32</v>
      </c>
      <c r="F15" s="8"/>
      <c r="G15" s="8">
        <v>6.1350638E7</v>
      </c>
      <c r="H15" s="8" t="s">
        <v>533</v>
      </c>
      <c r="I15" s="12" t="s">
        <v>471</v>
      </c>
      <c r="J15" s="42" t="s">
        <v>534</v>
      </c>
      <c r="K15" s="8">
        <v>13.0</v>
      </c>
      <c r="L15" s="12" t="s">
        <v>471</v>
      </c>
      <c r="M15" s="8" t="s">
        <v>535</v>
      </c>
      <c r="N15" s="8" t="s">
        <v>536</v>
      </c>
      <c r="O15" s="8">
        <v>76437.0</v>
      </c>
      <c r="P15" s="8" t="s">
        <v>475</v>
      </c>
      <c r="Q15" s="8" t="s">
        <v>32</v>
      </c>
      <c r="R15" s="36" t="s">
        <v>476</v>
      </c>
      <c r="S15" s="8">
        <v>2.0</v>
      </c>
      <c r="T15" s="43" t="s">
        <v>471</v>
      </c>
      <c r="U15" s="8" t="s">
        <v>32</v>
      </c>
      <c r="V15" s="8"/>
      <c r="W15" s="35" t="s">
        <v>477</v>
      </c>
      <c r="X15" s="35" t="s">
        <v>478</v>
      </c>
      <c r="Y15" s="35">
        <v>75013.0</v>
      </c>
      <c r="Z15" s="8" t="s">
        <v>32</v>
      </c>
      <c r="AA15" s="8" t="s">
        <v>32</v>
      </c>
      <c r="AB15" s="8" t="s">
        <v>479</v>
      </c>
      <c r="AC15" s="12" t="s">
        <v>480</v>
      </c>
      <c r="AD15" s="12" t="s">
        <v>469</v>
      </c>
      <c r="AE15" s="43" t="s">
        <v>481</v>
      </c>
      <c r="AF15" s="8" t="s">
        <v>537</v>
      </c>
      <c r="AG15" s="35" t="s">
        <v>363</v>
      </c>
      <c r="AH15" s="36" t="s">
        <v>476</v>
      </c>
      <c r="AI15" s="8" t="s">
        <v>32</v>
      </c>
      <c r="AJ15" s="32" t="s">
        <v>365</v>
      </c>
    </row>
    <row r="16" ht="14.25" customHeight="1">
      <c r="A16" s="11">
        <f>PID!A16</f>
        <v>83</v>
      </c>
      <c r="B16" s="12"/>
      <c r="C16" s="12" t="s">
        <v>469</v>
      </c>
      <c r="D16" s="8" t="s">
        <v>470</v>
      </c>
      <c r="E16" s="8" t="s">
        <v>32</v>
      </c>
      <c r="F16" s="8"/>
      <c r="G16" s="8">
        <v>4.0046784E7</v>
      </c>
      <c r="H16" s="8" t="s">
        <v>32</v>
      </c>
      <c r="I16" s="12" t="s">
        <v>471</v>
      </c>
      <c r="J16" s="42" t="s">
        <v>538</v>
      </c>
      <c r="K16" s="8">
        <v>14.0</v>
      </c>
      <c r="L16" s="12" t="s">
        <v>471</v>
      </c>
      <c r="M16" s="8" t="s">
        <v>539</v>
      </c>
      <c r="N16" s="8" t="s">
        <v>540</v>
      </c>
      <c r="O16" s="8">
        <v>49393.0</v>
      </c>
      <c r="P16" s="8" t="s">
        <v>475</v>
      </c>
      <c r="Q16" s="8" t="s">
        <v>32</v>
      </c>
      <c r="R16" s="36" t="s">
        <v>476</v>
      </c>
      <c r="S16" s="8">
        <v>1.0</v>
      </c>
      <c r="T16" s="43" t="s">
        <v>471</v>
      </c>
      <c r="U16" s="8" t="s">
        <v>32</v>
      </c>
      <c r="V16" s="8"/>
      <c r="W16" s="35" t="s">
        <v>477</v>
      </c>
      <c r="X16" s="35" t="s">
        <v>478</v>
      </c>
      <c r="Y16" s="35">
        <v>75013.0</v>
      </c>
      <c r="Z16" s="8" t="s">
        <v>32</v>
      </c>
      <c r="AA16" s="8" t="s">
        <v>32</v>
      </c>
      <c r="AB16" s="8" t="s">
        <v>479</v>
      </c>
      <c r="AC16" s="12" t="s">
        <v>480</v>
      </c>
      <c r="AD16" s="12" t="s">
        <v>469</v>
      </c>
      <c r="AE16" s="43" t="s">
        <v>481</v>
      </c>
      <c r="AF16" s="8" t="s">
        <v>541</v>
      </c>
      <c r="AG16" s="35" t="s">
        <v>363</v>
      </c>
      <c r="AH16" s="36" t="s">
        <v>476</v>
      </c>
      <c r="AI16" s="8" t="s">
        <v>32</v>
      </c>
      <c r="AJ16" s="32" t="s">
        <v>365</v>
      </c>
    </row>
    <row r="17" ht="14.25" customHeight="1">
      <c r="A17" s="11">
        <f>PID!A17</f>
        <v>84</v>
      </c>
      <c r="B17" s="12"/>
      <c r="C17" s="12" t="s">
        <v>469</v>
      </c>
      <c r="D17" s="8" t="s">
        <v>470</v>
      </c>
      <c r="E17" s="8" t="s">
        <v>32</v>
      </c>
      <c r="F17" s="8"/>
      <c r="G17" s="8">
        <v>8.0387895E7</v>
      </c>
      <c r="H17" s="8" t="s">
        <v>542</v>
      </c>
      <c r="I17" s="12" t="s">
        <v>471</v>
      </c>
      <c r="J17" s="42" t="s">
        <v>543</v>
      </c>
      <c r="K17" s="8">
        <v>15.0</v>
      </c>
      <c r="L17" s="12" t="s">
        <v>471</v>
      </c>
      <c r="M17" s="8" t="s">
        <v>544</v>
      </c>
      <c r="N17" s="8" t="s">
        <v>545</v>
      </c>
      <c r="O17" s="8">
        <v>39387.0</v>
      </c>
      <c r="P17" s="8" t="s">
        <v>475</v>
      </c>
      <c r="Q17" s="8" t="s">
        <v>32</v>
      </c>
      <c r="R17" s="36" t="s">
        <v>476</v>
      </c>
      <c r="S17" s="8">
        <v>2.0</v>
      </c>
      <c r="T17" s="43" t="s">
        <v>471</v>
      </c>
      <c r="U17" s="8" t="s">
        <v>32</v>
      </c>
      <c r="V17" s="8"/>
      <c r="W17" s="35" t="s">
        <v>477</v>
      </c>
      <c r="X17" s="35" t="s">
        <v>478</v>
      </c>
      <c r="Y17" s="35">
        <v>75013.0</v>
      </c>
      <c r="Z17" s="8" t="s">
        <v>32</v>
      </c>
      <c r="AA17" s="8" t="s">
        <v>32</v>
      </c>
      <c r="AB17" s="8" t="s">
        <v>479</v>
      </c>
      <c r="AC17" s="12" t="s">
        <v>480</v>
      </c>
      <c r="AD17" s="12" t="s">
        <v>469</v>
      </c>
      <c r="AE17" s="43" t="s">
        <v>481</v>
      </c>
      <c r="AF17" s="12" t="s">
        <v>546</v>
      </c>
      <c r="AG17" s="35" t="s">
        <v>363</v>
      </c>
      <c r="AH17" s="36" t="s">
        <v>476</v>
      </c>
      <c r="AI17" s="8" t="s">
        <v>32</v>
      </c>
      <c r="AJ17" s="32" t="s">
        <v>365</v>
      </c>
    </row>
    <row r="18" ht="14.25" customHeight="1">
      <c r="A18" s="11">
        <f>PID!A18</f>
        <v>85</v>
      </c>
      <c r="B18" s="12"/>
      <c r="C18" s="12" t="s">
        <v>469</v>
      </c>
      <c r="D18" s="8" t="s">
        <v>470</v>
      </c>
      <c r="E18" s="8" t="s">
        <v>32</v>
      </c>
      <c r="F18" s="8"/>
      <c r="G18" s="8">
        <v>5.7381544E7</v>
      </c>
      <c r="H18" s="8" t="s">
        <v>547</v>
      </c>
      <c r="I18" s="12" t="s">
        <v>471</v>
      </c>
      <c r="J18" s="42" t="s">
        <v>548</v>
      </c>
      <c r="K18" s="8">
        <v>16.0</v>
      </c>
      <c r="L18" s="12" t="s">
        <v>471</v>
      </c>
      <c r="M18" s="8" t="s">
        <v>549</v>
      </c>
      <c r="N18" s="8" t="s">
        <v>550</v>
      </c>
      <c r="O18" s="8">
        <v>187.0</v>
      </c>
      <c r="P18" s="8" t="s">
        <v>475</v>
      </c>
      <c r="Q18" s="8" t="s">
        <v>32</v>
      </c>
      <c r="R18" s="36" t="s">
        <v>476</v>
      </c>
      <c r="S18" s="8">
        <v>2.0</v>
      </c>
      <c r="T18" s="43" t="s">
        <v>471</v>
      </c>
      <c r="U18" s="8" t="s">
        <v>32</v>
      </c>
      <c r="V18" s="8"/>
      <c r="W18" s="35" t="s">
        <v>477</v>
      </c>
      <c r="X18" s="35" t="s">
        <v>478</v>
      </c>
      <c r="Y18" s="35">
        <v>75014.0</v>
      </c>
      <c r="Z18" s="8" t="s">
        <v>32</v>
      </c>
      <c r="AA18" s="8" t="s">
        <v>32</v>
      </c>
      <c r="AB18" s="8" t="s">
        <v>479</v>
      </c>
      <c r="AC18" s="12" t="s">
        <v>480</v>
      </c>
      <c r="AD18" s="12" t="s">
        <v>469</v>
      </c>
      <c r="AE18" s="43" t="s">
        <v>481</v>
      </c>
      <c r="AF18" s="8" t="s">
        <v>551</v>
      </c>
      <c r="AG18" s="35" t="s">
        <v>363</v>
      </c>
      <c r="AH18" s="36" t="s">
        <v>476</v>
      </c>
      <c r="AI18" s="8" t="s">
        <v>32</v>
      </c>
      <c r="AJ18" s="32" t="s">
        <v>365</v>
      </c>
    </row>
    <row r="19" ht="14.25" customHeight="1">
      <c r="A19" s="11">
        <f>PID!A19</f>
        <v>86</v>
      </c>
      <c r="B19" s="12"/>
      <c r="C19" s="12" t="s">
        <v>469</v>
      </c>
      <c r="D19" s="8" t="s">
        <v>470</v>
      </c>
      <c r="E19" s="8" t="s">
        <v>32</v>
      </c>
      <c r="F19" s="8"/>
      <c r="G19" s="8">
        <v>7.9785792E7</v>
      </c>
      <c r="H19" s="8" t="s">
        <v>32</v>
      </c>
      <c r="I19" s="12" t="s">
        <v>471</v>
      </c>
      <c r="J19" s="8" t="s">
        <v>552</v>
      </c>
      <c r="K19" s="8">
        <v>17.0</v>
      </c>
      <c r="L19" s="12" t="s">
        <v>471</v>
      </c>
      <c r="M19" s="8" t="s">
        <v>553</v>
      </c>
      <c r="N19" s="8" t="s">
        <v>478</v>
      </c>
      <c r="O19" s="8">
        <v>75002.0</v>
      </c>
      <c r="P19" s="8" t="s">
        <v>475</v>
      </c>
      <c r="Q19" s="8" t="s">
        <v>32</v>
      </c>
      <c r="R19" s="36" t="s">
        <v>476</v>
      </c>
      <c r="S19" s="8">
        <v>2.0</v>
      </c>
      <c r="T19" s="43" t="s">
        <v>471</v>
      </c>
      <c r="U19" s="8" t="s">
        <v>32</v>
      </c>
      <c r="V19" s="8"/>
      <c r="W19" s="35" t="s">
        <v>477</v>
      </c>
      <c r="X19" s="35" t="s">
        <v>478</v>
      </c>
      <c r="Y19" s="35">
        <v>75015.0</v>
      </c>
      <c r="Z19" s="8" t="s">
        <v>32</v>
      </c>
      <c r="AA19" s="8" t="s">
        <v>32</v>
      </c>
      <c r="AB19" s="8" t="s">
        <v>479</v>
      </c>
      <c r="AC19" s="12" t="s">
        <v>480</v>
      </c>
      <c r="AD19" s="12" t="s">
        <v>469</v>
      </c>
      <c r="AE19" s="43" t="s">
        <v>481</v>
      </c>
      <c r="AF19" s="8" t="s">
        <v>554</v>
      </c>
      <c r="AG19" s="35" t="s">
        <v>363</v>
      </c>
      <c r="AH19" s="36" t="s">
        <v>476</v>
      </c>
      <c r="AI19" s="8" t="s">
        <v>32</v>
      </c>
      <c r="AJ19" s="32" t="s">
        <v>365</v>
      </c>
    </row>
    <row r="20" ht="14.25" customHeight="1">
      <c r="A20" s="11">
        <f>PID!A20</f>
        <v>87</v>
      </c>
      <c r="B20" s="12"/>
      <c r="C20" s="12" t="s">
        <v>469</v>
      </c>
      <c r="D20" s="8" t="s">
        <v>470</v>
      </c>
      <c r="E20" s="8" t="s">
        <v>32</v>
      </c>
      <c r="F20" s="8"/>
      <c r="G20" s="8">
        <v>8.7299198E7</v>
      </c>
      <c r="H20" s="8" t="s">
        <v>483</v>
      </c>
      <c r="I20" s="12" t="s">
        <v>471</v>
      </c>
      <c r="J20" s="8" t="s">
        <v>555</v>
      </c>
      <c r="K20" s="8">
        <v>18.0</v>
      </c>
      <c r="L20" s="12" t="s">
        <v>471</v>
      </c>
      <c r="M20" s="8" t="s">
        <v>556</v>
      </c>
      <c r="N20" s="8" t="s">
        <v>550</v>
      </c>
      <c r="O20" s="8">
        <v>184.0</v>
      </c>
      <c r="P20" s="8" t="s">
        <v>475</v>
      </c>
      <c r="Q20" s="8" t="s">
        <v>32</v>
      </c>
      <c r="R20" s="36" t="s">
        <v>476</v>
      </c>
      <c r="S20" s="8">
        <v>2.0</v>
      </c>
      <c r="T20" s="43" t="s">
        <v>471</v>
      </c>
      <c r="U20" s="8" t="s">
        <v>32</v>
      </c>
      <c r="V20" s="8"/>
      <c r="W20" s="35" t="s">
        <v>477</v>
      </c>
      <c r="X20" s="35" t="s">
        <v>478</v>
      </c>
      <c r="Y20" s="35">
        <v>75016.0</v>
      </c>
      <c r="Z20" s="8" t="s">
        <v>32</v>
      </c>
      <c r="AA20" s="8" t="s">
        <v>32</v>
      </c>
      <c r="AB20" s="8" t="s">
        <v>479</v>
      </c>
      <c r="AC20" s="12" t="s">
        <v>480</v>
      </c>
      <c r="AD20" s="12" t="s">
        <v>469</v>
      </c>
      <c r="AE20" s="43" t="s">
        <v>481</v>
      </c>
      <c r="AF20" s="8" t="s">
        <v>557</v>
      </c>
      <c r="AG20" s="35" t="s">
        <v>363</v>
      </c>
      <c r="AH20" s="36" t="s">
        <v>476</v>
      </c>
      <c r="AI20" s="8" t="s">
        <v>32</v>
      </c>
      <c r="AJ20" s="32" t="s">
        <v>365</v>
      </c>
    </row>
    <row r="21" ht="14.25" customHeight="1">
      <c r="A21" s="11">
        <f>PID!A21</f>
        <v>88</v>
      </c>
      <c r="B21" s="12"/>
      <c r="C21" s="12" t="s">
        <v>469</v>
      </c>
      <c r="D21" s="8" t="s">
        <v>470</v>
      </c>
      <c r="E21" s="8" t="s">
        <v>32</v>
      </c>
      <c r="F21" s="8"/>
      <c r="G21" s="8">
        <v>4.4715442E7</v>
      </c>
      <c r="H21" s="8" t="s">
        <v>32</v>
      </c>
      <c r="I21" s="12" t="s">
        <v>471</v>
      </c>
      <c r="J21" s="8" t="s">
        <v>558</v>
      </c>
      <c r="K21" s="8">
        <v>19.0</v>
      </c>
      <c r="L21" s="12" t="s">
        <v>471</v>
      </c>
      <c r="M21" s="8" t="s">
        <v>559</v>
      </c>
      <c r="N21" s="8" t="s">
        <v>509</v>
      </c>
      <c r="O21" s="8">
        <v>10115.0</v>
      </c>
      <c r="P21" s="8" t="s">
        <v>475</v>
      </c>
      <c r="Q21" s="8" t="s">
        <v>32</v>
      </c>
      <c r="R21" s="36" t="s">
        <v>476</v>
      </c>
      <c r="S21" s="8">
        <v>2.0</v>
      </c>
      <c r="T21" s="43" t="s">
        <v>471</v>
      </c>
      <c r="U21" s="8" t="s">
        <v>32</v>
      </c>
      <c r="V21" s="8"/>
      <c r="W21" s="35" t="s">
        <v>477</v>
      </c>
      <c r="X21" s="35" t="s">
        <v>478</v>
      </c>
      <c r="Y21" s="35">
        <v>75017.0</v>
      </c>
      <c r="Z21" s="8" t="s">
        <v>32</v>
      </c>
      <c r="AA21" s="8" t="s">
        <v>32</v>
      </c>
      <c r="AB21" s="8" t="s">
        <v>479</v>
      </c>
      <c r="AC21" s="12" t="s">
        <v>480</v>
      </c>
      <c r="AD21" s="12" t="s">
        <v>469</v>
      </c>
      <c r="AE21" s="43" t="s">
        <v>481</v>
      </c>
      <c r="AF21" s="8" t="s">
        <v>560</v>
      </c>
      <c r="AG21" s="35" t="s">
        <v>363</v>
      </c>
      <c r="AH21" s="36" t="s">
        <v>476</v>
      </c>
      <c r="AI21" s="8" t="s">
        <v>32</v>
      </c>
      <c r="AJ21" s="32" t="s">
        <v>365</v>
      </c>
    </row>
    <row r="22" ht="14.25" customHeight="1">
      <c r="A22" s="11">
        <f>PID!A22</f>
        <v>89</v>
      </c>
      <c r="B22" s="12"/>
      <c r="C22" s="12" t="s">
        <v>469</v>
      </c>
      <c r="D22" s="8" t="s">
        <v>470</v>
      </c>
      <c r="E22" s="8" t="s">
        <v>32</v>
      </c>
      <c r="F22" s="8"/>
      <c r="G22" s="8">
        <v>7.0501734E7</v>
      </c>
      <c r="H22" s="8" t="s">
        <v>561</v>
      </c>
      <c r="I22" s="12" t="s">
        <v>471</v>
      </c>
      <c r="J22" s="8" t="s">
        <v>562</v>
      </c>
      <c r="K22" s="8">
        <v>20.0</v>
      </c>
      <c r="L22" s="12" t="s">
        <v>471</v>
      </c>
      <c r="M22" s="8" t="s">
        <v>563</v>
      </c>
      <c r="N22" s="8" t="s">
        <v>564</v>
      </c>
      <c r="O22" s="8">
        <v>28013.0</v>
      </c>
      <c r="P22" s="8" t="s">
        <v>475</v>
      </c>
      <c r="Q22" s="8" t="s">
        <v>32</v>
      </c>
      <c r="R22" s="36" t="s">
        <v>476</v>
      </c>
      <c r="S22" s="8">
        <v>2.0</v>
      </c>
      <c r="T22" s="43" t="s">
        <v>471</v>
      </c>
      <c r="U22" s="8" t="s">
        <v>32</v>
      </c>
      <c r="V22" s="8"/>
      <c r="W22" s="35" t="s">
        <v>477</v>
      </c>
      <c r="X22" s="35" t="s">
        <v>478</v>
      </c>
      <c r="Y22" s="35">
        <v>75018.0</v>
      </c>
      <c r="Z22" s="8" t="s">
        <v>32</v>
      </c>
      <c r="AA22" s="8" t="s">
        <v>32</v>
      </c>
      <c r="AB22" s="8" t="s">
        <v>479</v>
      </c>
      <c r="AC22" s="12" t="s">
        <v>480</v>
      </c>
      <c r="AD22" s="12" t="s">
        <v>469</v>
      </c>
      <c r="AE22" s="43" t="s">
        <v>481</v>
      </c>
      <c r="AF22" s="8" t="s">
        <v>565</v>
      </c>
      <c r="AG22" s="35" t="s">
        <v>363</v>
      </c>
      <c r="AH22" s="36" t="s">
        <v>476</v>
      </c>
      <c r="AI22" s="8" t="s">
        <v>32</v>
      </c>
      <c r="AJ22" s="32" t="s">
        <v>365</v>
      </c>
    </row>
    <row r="23" ht="14.25" customHeight="1">
      <c r="A23" s="11">
        <f>PID!A23</f>
        <v>90</v>
      </c>
      <c r="B23" s="12"/>
      <c r="C23" s="12" t="s">
        <v>469</v>
      </c>
      <c r="D23" s="8" t="s">
        <v>470</v>
      </c>
      <c r="E23" s="8" t="s">
        <v>32</v>
      </c>
      <c r="F23" s="8"/>
      <c r="G23" s="8">
        <v>2.7713953E7</v>
      </c>
      <c r="H23" s="8" t="s">
        <v>488</v>
      </c>
      <c r="I23" s="12" t="s">
        <v>471</v>
      </c>
      <c r="J23" s="8" t="s">
        <v>566</v>
      </c>
      <c r="K23" s="8">
        <v>21.0</v>
      </c>
      <c r="L23" s="12" t="s">
        <v>471</v>
      </c>
      <c r="M23" s="8" t="s">
        <v>567</v>
      </c>
      <c r="N23" s="8" t="s">
        <v>568</v>
      </c>
      <c r="O23" s="8">
        <v>20121.0</v>
      </c>
      <c r="P23" s="8" t="s">
        <v>475</v>
      </c>
      <c r="Q23" s="8" t="s">
        <v>32</v>
      </c>
      <c r="R23" s="36" t="s">
        <v>476</v>
      </c>
      <c r="S23" s="8">
        <v>2.0</v>
      </c>
      <c r="T23" s="43" t="s">
        <v>471</v>
      </c>
      <c r="U23" s="8" t="s">
        <v>32</v>
      </c>
      <c r="V23" s="8"/>
      <c r="W23" s="35" t="s">
        <v>477</v>
      </c>
      <c r="X23" s="35" t="s">
        <v>478</v>
      </c>
      <c r="Y23" s="35">
        <v>75019.0</v>
      </c>
      <c r="Z23" s="8" t="s">
        <v>32</v>
      </c>
      <c r="AA23" s="8" t="s">
        <v>32</v>
      </c>
      <c r="AB23" s="8" t="s">
        <v>479</v>
      </c>
      <c r="AC23" s="12" t="s">
        <v>480</v>
      </c>
      <c r="AD23" s="12" t="s">
        <v>469</v>
      </c>
      <c r="AE23" s="43" t="s">
        <v>481</v>
      </c>
      <c r="AF23" s="8" t="s">
        <v>569</v>
      </c>
      <c r="AG23" s="35" t="s">
        <v>363</v>
      </c>
      <c r="AH23" s="36" t="s">
        <v>476</v>
      </c>
      <c r="AI23" s="8" t="s">
        <v>32</v>
      </c>
      <c r="AJ23" s="32" t="s">
        <v>365</v>
      </c>
    </row>
    <row r="24" ht="14.25" customHeight="1">
      <c r="A24" s="11">
        <f>PID!A24</f>
        <v>91</v>
      </c>
      <c r="B24" s="12"/>
      <c r="C24" s="12" t="s">
        <v>469</v>
      </c>
      <c r="D24" s="8" t="s">
        <v>470</v>
      </c>
      <c r="E24" s="8" t="s">
        <v>32</v>
      </c>
      <c r="F24" s="8"/>
      <c r="G24" s="8">
        <v>7.4070435E7</v>
      </c>
      <c r="H24" s="8" t="s">
        <v>511</v>
      </c>
      <c r="I24" s="12" t="s">
        <v>471</v>
      </c>
      <c r="J24" s="8" t="s">
        <v>570</v>
      </c>
      <c r="K24" s="8">
        <v>22.0</v>
      </c>
      <c r="L24" s="12" t="s">
        <v>471</v>
      </c>
      <c r="M24" s="8" t="s">
        <v>571</v>
      </c>
      <c r="N24" s="8" t="s">
        <v>572</v>
      </c>
      <c r="O24" s="8">
        <v>70173.0</v>
      </c>
      <c r="P24" s="8" t="s">
        <v>475</v>
      </c>
      <c r="Q24" s="8" t="s">
        <v>32</v>
      </c>
      <c r="R24" s="36" t="s">
        <v>476</v>
      </c>
      <c r="S24" s="8">
        <v>2.0</v>
      </c>
      <c r="T24" s="43" t="s">
        <v>471</v>
      </c>
      <c r="U24" s="8" t="s">
        <v>32</v>
      </c>
      <c r="V24" s="8"/>
      <c r="W24" s="35" t="s">
        <v>477</v>
      </c>
      <c r="X24" s="35" t="s">
        <v>478</v>
      </c>
      <c r="Y24" s="35">
        <v>75020.0</v>
      </c>
      <c r="Z24" s="8" t="s">
        <v>32</v>
      </c>
      <c r="AA24" s="8" t="s">
        <v>32</v>
      </c>
      <c r="AB24" s="8" t="s">
        <v>479</v>
      </c>
      <c r="AC24" s="12" t="s">
        <v>480</v>
      </c>
      <c r="AD24" s="12" t="s">
        <v>469</v>
      </c>
      <c r="AE24" s="43" t="s">
        <v>481</v>
      </c>
      <c r="AF24" s="8" t="s">
        <v>573</v>
      </c>
      <c r="AG24" s="35" t="s">
        <v>363</v>
      </c>
      <c r="AH24" s="36" t="s">
        <v>476</v>
      </c>
      <c r="AI24" s="8" t="s">
        <v>32</v>
      </c>
      <c r="AJ24" s="32" t="s">
        <v>365</v>
      </c>
    </row>
    <row r="25" ht="14.25" customHeight="1">
      <c r="A25" s="11">
        <f>PID!A25</f>
        <v>92</v>
      </c>
      <c r="B25" s="12"/>
      <c r="C25" s="12" t="s">
        <v>469</v>
      </c>
      <c r="D25" s="8" t="s">
        <v>470</v>
      </c>
      <c r="E25" s="8" t="s">
        <v>32</v>
      </c>
      <c r="F25" s="8"/>
      <c r="G25" s="8">
        <v>8.7416368E7</v>
      </c>
      <c r="H25" s="8" t="s">
        <v>574</v>
      </c>
      <c r="I25" s="12" t="s">
        <v>471</v>
      </c>
      <c r="J25" s="8" t="s">
        <v>575</v>
      </c>
      <c r="K25" s="8">
        <v>23.0</v>
      </c>
      <c r="L25" s="12" t="s">
        <v>471</v>
      </c>
      <c r="M25" s="8" t="s">
        <v>576</v>
      </c>
      <c r="N25" s="8" t="s">
        <v>577</v>
      </c>
      <c r="O25" s="8" t="s">
        <v>578</v>
      </c>
      <c r="P25" s="8" t="s">
        <v>475</v>
      </c>
      <c r="Q25" s="8" t="s">
        <v>32</v>
      </c>
      <c r="R25" s="36" t="s">
        <v>476</v>
      </c>
      <c r="S25" s="8">
        <v>2.0</v>
      </c>
      <c r="T25" s="43" t="s">
        <v>471</v>
      </c>
      <c r="U25" s="8" t="s">
        <v>32</v>
      </c>
      <c r="V25" s="8"/>
      <c r="W25" s="35" t="s">
        <v>477</v>
      </c>
      <c r="X25" s="35" t="s">
        <v>478</v>
      </c>
      <c r="Y25" s="35">
        <v>75021.0</v>
      </c>
      <c r="Z25" s="8" t="s">
        <v>32</v>
      </c>
      <c r="AA25" s="8" t="s">
        <v>32</v>
      </c>
      <c r="AB25" s="8" t="s">
        <v>479</v>
      </c>
      <c r="AC25" s="12" t="s">
        <v>480</v>
      </c>
      <c r="AD25" s="12" t="s">
        <v>469</v>
      </c>
      <c r="AE25" s="43" t="s">
        <v>481</v>
      </c>
      <c r="AF25" s="8" t="s">
        <v>579</v>
      </c>
      <c r="AG25" s="35" t="s">
        <v>363</v>
      </c>
      <c r="AH25" s="36" t="s">
        <v>476</v>
      </c>
      <c r="AI25" s="8" t="s">
        <v>32</v>
      </c>
      <c r="AJ25" s="32" t="s">
        <v>365</v>
      </c>
    </row>
    <row r="26" ht="14.25" customHeight="1">
      <c r="A26" s="11">
        <f>PID!A26</f>
        <v>93</v>
      </c>
      <c r="B26" s="12"/>
      <c r="C26" s="12" t="s">
        <v>469</v>
      </c>
      <c r="D26" s="8" t="s">
        <v>470</v>
      </c>
      <c r="E26" s="8" t="s">
        <v>32</v>
      </c>
      <c r="F26" s="8"/>
      <c r="G26" s="8">
        <v>3.3133266E7</v>
      </c>
      <c r="H26" s="8" t="s">
        <v>32</v>
      </c>
      <c r="I26" s="12" t="s">
        <v>471</v>
      </c>
      <c r="J26" s="8" t="s">
        <v>580</v>
      </c>
      <c r="K26" s="8">
        <v>24.0</v>
      </c>
      <c r="L26" s="12" t="s">
        <v>471</v>
      </c>
      <c r="M26" s="8" t="s">
        <v>581</v>
      </c>
      <c r="N26" s="8" t="s">
        <v>478</v>
      </c>
      <c r="O26" s="8">
        <v>75005.0</v>
      </c>
      <c r="P26" s="8" t="s">
        <v>475</v>
      </c>
      <c r="Q26" s="8" t="s">
        <v>32</v>
      </c>
      <c r="R26" s="36" t="s">
        <v>476</v>
      </c>
      <c r="S26" s="8">
        <v>2.0</v>
      </c>
      <c r="T26" s="43" t="s">
        <v>471</v>
      </c>
      <c r="U26" s="8" t="s">
        <v>32</v>
      </c>
      <c r="V26" s="8"/>
      <c r="W26" s="35" t="s">
        <v>477</v>
      </c>
      <c r="X26" s="35" t="s">
        <v>478</v>
      </c>
      <c r="Y26" s="35">
        <v>75022.0</v>
      </c>
      <c r="Z26" s="8" t="s">
        <v>32</v>
      </c>
      <c r="AA26" s="8" t="s">
        <v>32</v>
      </c>
      <c r="AB26" s="8" t="s">
        <v>479</v>
      </c>
      <c r="AC26" s="12" t="s">
        <v>480</v>
      </c>
      <c r="AD26" s="12" t="s">
        <v>469</v>
      </c>
      <c r="AE26" s="43" t="s">
        <v>481</v>
      </c>
      <c r="AF26" s="8" t="s">
        <v>582</v>
      </c>
      <c r="AG26" s="35" t="s">
        <v>363</v>
      </c>
      <c r="AH26" s="36" t="s">
        <v>476</v>
      </c>
      <c r="AI26" s="8" t="s">
        <v>32</v>
      </c>
      <c r="AJ26" s="32" t="s">
        <v>365</v>
      </c>
    </row>
    <row r="27" ht="14.25" customHeight="1">
      <c r="A27" s="11">
        <f>PID!A27</f>
        <v>94</v>
      </c>
      <c r="B27" s="12"/>
      <c r="C27" s="12" t="s">
        <v>469</v>
      </c>
      <c r="D27" s="8" t="s">
        <v>470</v>
      </c>
      <c r="E27" s="8" t="s">
        <v>32</v>
      </c>
      <c r="F27" s="8"/>
      <c r="G27" s="8">
        <v>8.6154445E7</v>
      </c>
      <c r="H27" s="8" t="s">
        <v>583</v>
      </c>
      <c r="I27" s="12" t="s">
        <v>471</v>
      </c>
      <c r="J27" s="8" t="s">
        <v>584</v>
      </c>
      <c r="K27" s="8">
        <v>25.0</v>
      </c>
      <c r="L27" s="12" t="s">
        <v>471</v>
      </c>
      <c r="M27" s="8" t="s">
        <v>585</v>
      </c>
      <c r="N27" s="8" t="s">
        <v>550</v>
      </c>
      <c r="O27" s="8">
        <v>184.0</v>
      </c>
      <c r="P27" s="8" t="s">
        <v>475</v>
      </c>
      <c r="Q27" s="8" t="s">
        <v>32</v>
      </c>
      <c r="R27" s="36" t="s">
        <v>476</v>
      </c>
      <c r="S27" s="8">
        <v>2.0</v>
      </c>
      <c r="T27" s="43" t="s">
        <v>471</v>
      </c>
      <c r="U27" s="8" t="s">
        <v>32</v>
      </c>
      <c r="V27" s="8"/>
      <c r="W27" s="35" t="s">
        <v>477</v>
      </c>
      <c r="X27" s="35" t="s">
        <v>478</v>
      </c>
      <c r="Y27" s="35">
        <v>75023.0</v>
      </c>
      <c r="Z27" s="8" t="s">
        <v>32</v>
      </c>
      <c r="AA27" s="8" t="s">
        <v>32</v>
      </c>
      <c r="AB27" s="8" t="s">
        <v>479</v>
      </c>
      <c r="AC27" s="12" t="s">
        <v>480</v>
      </c>
      <c r="AD27" s="12" t="s">
        <v>469</v>
      </c>
      <c r="AE27" s="43" t="s">
        <v>481</v>
      </c>
      <c r="AF27" s="8" t="s">
        <v>586</v>
      </c>
      <c r="AG27" s="35" t="s">
        <v>363</v>
      </c>
      <c r="AH27" s="36" t="s">
        <v>476</v>
      </c>
      <c r="AI27" s="8" t="s">
        <v>32</v>
      </c>
      <c r="AJ27" s="32" t="s">
        <v>365</v>
      </c>
    </row>
    <row r="28" ht="14.25" customHeight="1">
      <c r="A28" s="11">
        <f>PID!A28</f>
        <v>95</v>
      </c>
      <c r="B28" s="12"/>
      <c r="C28" s="12" t="s">
        <v>469</v>
      </c>
      <c r="D28" s="8" t="s">
        <v>470</v>
      </c>
      <c r="E28" s="8" t="s">
        <v>32</v>
      </c>
      <c r="F28" s="8"/>
      <c r="G28" s="8">
        <v>5.5625776E7</v>
      </c>
      <c r="H28" s="8" t="s">
        <v>32</v>
      </c>
      <c r="I28" s="12" t="s">
        <v>471</v>
      </c>
      <c r="J28" s="8" t="s">
        <v>587</v>
      </c>
      <c r="K28" s="8">
        <v>26.0</v>
      </c>
      <c r="L28" s="12" t="s">
        <v>471</v>
      </c>
      <c r="M28" s="8" t="s">
        <v>588</v>
      </c>
      <c r="N28" s="8" t="s">
        <v>564</v>
      </c>
      <c r="O28" s="8">
        <v>28014.0</v>
      </c>
      <c r="P28" s="8" t="s">
        <v>475</v>
      </c>
      <c r="Q28" s="8" t="s">
        <v>32</v>
      </c>
      <c r="R28" s="36" t="s">
        <v>476</v>
      </c>
      <c r="S28" s="8">
        <v>2.0</v>
      </c>
      <c r="T28" s="43" t="s">
        <v>471</v>
      </c>
      <c r="U28" s="8" t="s">
        <v>32</v>
      </c>
      <c r="V28" s="8"/>
      <c r="W28" s="35" t="s">
        <v>477</v>
      </c>
      <c r="X28" s="35" t="s">
        <v>478</v>
      </c>
      <c r="Y28" s="35">
        <v>75024.0</v>
      </c>
      <c r="Z28" s="8" t="s">
        <v>32</v>
      </c>
      <c r="AA28" s="8" t="s">
        <v>32</v>
      </c>
      <c r="AB28" s="8" t="s">
        <v>479</v>
      </c>
      <c r="AC28" s="12" t="s">
        <v>480</v>
      </c>
      <c r="AD28" s="12" t="s">
        <v>469</v>
      </c>
      <c r="AE28" s="43" t="s">
        <v>481</v>
      </c>
      <c r="AF28" s="8" t="s">
        <v>589</v>
      </c>
      <c r="AG28" s="35" t="s">
        <v>363</v>
      </c>
      <c r="AH28" s="36" t="s">
        <v>476</v>
      </c>
      <c r="AI28" s="8" t="s">
        <v>32</v>
      </c>
      <c r="AJ28" s="32" t="s">
        <v>365</v>
      </c>
    </row>
    <row r="29" ht="14.25" customHeight="1">
      <c r="A29" s="11">
        <f>PID!A29</f>
        <v>96</v>
      </c>
      <c r="B29" s="12"/>
      <c r="C29" s="12" t="s">
        <v>469</v>
      </c>
      <c r="D29" s="8" t="s">
        <v>470</v>
      </c>
      <c r="E29" s="8" t="s">
        <v>32</v>
      </c>
      <c r="F29" s="8"/>
      <c r="G29" s="8">
        <v>4.3568744E7</v>
      </c>
      <c r="H29" s="8" t="s">
        <v>590</v>
      </c>
      <c r="I29" s="12" t="s">
        <v>471</v>
      </c>
      <c r="J29" s="8" t="s">
        <v>591</v>
      </c>
      <c r="K29" s="8">
        <v>27.0</v>
      </c>
      <c r="L29" s="12" t="s">
        <v>471</v>
      </c>
      <c r="M29" s="8" t="s">
        <v>592</v>
      </c>
      <c r="N29" s="8" t="s">
        <v>509</v>
      </c>
      <c r="O29" s="8">
        <v>10178.0</v>
      </c>
      <c r="P29" s="8" t="s">
        <v>475</v>
      </c>
      <c r="Q29" s="8" t="s">
        <v>32</v>
      </c>
      <c r="R29" s="36" t="s">
        <v>476</v>
      </c>
      <c r="S29" s="8">
        <v>2.0</v>
      </c>
      <c r="T29" s="43" t="s">
        <v>471</v>
      </c>
      <c r="U29" s="8" t="s">
        <v>32</v>
      </c>
      <c r="V29" s="8"/>
      <c r="W29" s="35" t="s">
        <v>477</v>
      </c>
      <c r="X29" s="35" t="s">
        <v>478</v>
      </c>
      <c r="Y29" s="35">
        <v>75025.0</v>
      </c>
      <c r="Z29" s="8" t="s">
        <v>32</v>
      </c>
      <c r="AA29" s="8" t="s">
        <v>32</v>
      </c>
      <c r="AB29" s="8" t="s">
        <v>479</v>
      </c>
      <c r="AC29" s="12" t="s">
        <v>480</v>
      </c>
      <c r="AD29" s="12" t="s">
        <v>469</v>
      </c>
      <c r="AE29" s="43" t="s">
        <v>481</v>
      </c>
      <c r="AF29" s="8" t="s">
        <v>593</v>
      </c>
      <c r="AG29" s="35" t="s">
        <v>363</v>
      </c>
      <c r="AH29" s="36" t="s">
        <v>476</v>
      </c>
      <c r="AI29" s="8" t="s">
        <v>32</v>
      </c>
      <c r="AJ29" s="32" t="s">
        <v>365</v>
      </c>
    </row>
    <row r="30" ht="14.25" customHeight="1">
      <c r="A30" s="11">
        <f>PID!A30</f>
        <v>97</v>
      </c>
      <c r="B30" s="12"/>
      <c r="C30" s="12" t="s">
        <v>469</v>
      </c>
      <c r="D30" s="8" t="s">
        <v>470</v>
      </c>
      <c r="E30" s="8" t="s">
        <v>32</v>
      </c>
      <c r="F30" s="8"/>
      <c r="G30" s="8">
        <v>6.5664926E7</v>
      </c>
      <c r="H30" s="8" t="s">
        <v>32</v>
      </c>
      <c r="I30" s="12" t="s">
        <v>471</v>
      </c>
      <c r="J30" s="8" t="s">
        <v>594</v>
      </c>
      <c r="K30" s="8">
        <v>28.0</v>
      </c>
      <c r="L30" s="12" t="s">
        <v>471</v>
      </c>
      <c r="M30" s="8" t="s">
        <v>595</v>
      </c>
      <c r="N30" s="8" t="s">
        <v>596</v>
      </c>
      <c r="O30" s="8">
        <v>50122.0</v>
      </c>
      <c r="P30" s="8" t="s">
        <v>475</v>
      </c>
      <c r="Q30" s="8" t="s">
        <v>32</v>
      </c>
      <c r="R30" s="36" t="s">
        <v>476</v>
      </c>
      <c r="S30" s="8">
        <v>2.0</v>
      </c>
      <c r="T30" s="43" t="s">
        <v>471</v>
      </c>
      <c r="U30" s="8" t="s">
        <v>32</v>
      </c>
      <c r="V30" s="8"/>
      <c r="W30" s="35" t="s">
        <v>477</v>
      </c>
      <c r="X30" s="35" t="s">
        <v>478</v>
      </c>
      <c r="Y30" s="35">
        <v>75026.0</v>
      </c>
      <c r="Z30" s="8" t="s">
        <v>32</v>
      </c>
      <c r="AA30" s="8" t="s">
        <v>32</v>
      </c>
      <c r="AB30" s="8" t="s">
        <v>479</v>
      </c>
      <c r="AC30" s="12" t="s">
        <v>480</v>
      </c>
      <c r="AD30" s="12" t="s">
        <v>469</v>
      </c>
      <c r="AE30" s="43" t="s">
        <v>481</v>
      </c>
      <c r="AF30" s="8" t="s">
        <v>597</v>
      </c>
      <c r="AG30" s="35" t="s">
        <v>363</v>
      </c>
      <c r="AH30" s="36" t="s">
        <v>476</v>
      </c>
      <c r="AI30" s="8" t="s">
        <v>32</v>
      </c>
      <c r="AJ30" s="32" t="s">
        <v>365</v>
      </c>
    </row>
    <row r="31" ht="14.25" customHeight="1">
      <c r="A31" s="11">
        <f>PID!A31</f>
        <v>98</v>
      </c>
      <c r="B31" s="12"/>
      <c r="C31" s="12" t="s">
        <v>469</v>
      </c>
      <c r="D31" s="8" t="s">
        <v>470</v>
      </c>
      <c r="E31" s="8" t="s">
        <v>32</v>
      </c>
      <c r="F31" s="8"/>
      <c r="G31" s="8">
        <v>3.7400178E7</v>
      </c>
      <c r="H31" s="8" t="s">
        <v>598</v>
      </c>
      <c r="I31" s="12" t="s">
        <v>471</v>
      </c>
      <c r="J31" s="8" t="s">
        <v>599</v>
      </c>
      <c r="K31" s="8">
        <v>29.0</v>
      </c>
      <c r="L31" s="12" t="s">
        <v>471</v>
      </c>
      <c r="M31" s="8" t="s">
        <v>600</v>
      </c>
      <c r="N31" s="8" t="s">
        <v>478</v>
      </c>
      <c r="O31" s="8">
        <v>75001.0</v>
      </c>
      <c r="P31" s="8" t="s">
        <v>475</v>
      </c>
      <c r="Q31" s="8" t="s">
        <v>32</v>
      </c>
      <c r="R31" s="36" t="s">
        <v>476</v>
      </c>
      <c r="S31" s="8">
        <v>2.0</v>
      </c>
      <c r="T31" s="43" t="s">
        <v>471</v>
      </c>
      <c r="U31" s="8" t="s">
        <v>32</v>
      </c>
      <c r="V31" s="8"/>
      <c r="W31" s="35" t="s">
        <v>477</v>
      </c>
      <c r="X31" s="35" t="s">
        <v>478</v>
      </c>
      <c r="Y31" s="35">
        <v>75027.0</v>
      </c>
      <c r="Z31" s="8" t="s">
        <v>32</v>
      </c>
      <c r="AA31" s="8" t="s">
        <v>32</v>
      </c>
      <c r="AB31" s="8" t="s">
        <v>479</v>
      </c>
      <c r="AC31" s="12" t="s">
        <v>480</v>
      </c>
      <c r="AD31" s="12" t="s">
        <v>469</v>
      </c>
      <c r="AE31" s="43" t="s">
        <v>481</v>
      </c>
      <c r="AF31" s="8" t="s">
        <v>601</v>
      </c>
      <c r="AG31" s="35" t="s">
        <v>363</v>
      </c>
      <c r="AH31" s="36" t="s">
        <v>476</v>
      </c>
      <c r="AI31" s="8" t="s">
        <v>32</v>
      </c>
      <c r="AJ31" s="32" t="s">
        <v>365</v>
      </c>
    </row>
    <row r="32" ht="14.25" customHeight="1">
      <c r="A32" s="11">
        <f>PID!A32</f>
        <v>99</v>
      </c>
      <c r="B32" s="12"/>
      <c r="C32" s="12" t="s">
        <v>469</v>
      </c>
      <c r="D32" s="8" t="s">
        <v>470</v>
      </c>
      <c r="E32" s="8" t="s">
        <v>32</v>
      </c>
      <c r="F32" s="8"/>
      <c r="G32" s="8">
        <v>4.1191495E7</v>
      </c>
      <c r="H32" s="8" t="s">
        <v>488</v>
      </c>
      <c r="I32" s="12" t="s">
        <v>471</v>
      </c>
      <c r="J32" s="8" t="s">
        <v>602</v>
      </c>
      <c r="K32" s="8">
        <v>30.0</v>
      </c>
      <c r="L32" s="12" t="s">
        <v>471</v>
      </c>
      <c r="M32" s="8" t="s">
        <v>603</v>
      </c>
      <c r="N32" s="8" t="s">
        <v>550</v>
      </c>
      <c r="O32" s="8">
        <v>186.0</v>
      </c>
      <c r="P32" s="8" t="s">
        <v>475</v>
      </c>
      <c r="Q32" s="8" t="s">
        <v>32</v>
      </c>
      <c r="R32" s="36" t="s">
        <v>476</v>
      </c>
      <c r="S32" s="8">
        <v>2.0</v>
      </c>
      <c r="T32" s="43" t="s">
        <v>471</v>
      </c>
      <c r="U32" s="8" t="s">
        <v>32</v>
      </c>
      <c r="V32" s="8"/>
      <c r="W32" s="35" t="s">
        <v>477</v>
      </c>
      <c r="X32" s="35" t="s">
        <v>478</v>
      </c>
      <c r="Y32" s="35">
        <v>75028.0</v>
      </c>
      <c r="Z32" s="8" t="s">
        <v>32</v>
      </c>
      <c r="AA32" s="8" t="s">
        <v>32</v>
      </c>
      <c r="AB32" s="8" t="s">
        <v>479</v>
      </c>
      <c r="AC32" s="12" t="s">
        <v>480</v>
      </c>
      <c r="AD32" s="12" t="s">
        <v>469</v>
      </c>
      <c r="AE32" s="43" t="s">
        <v>481</v>
      </c>
      <c r="AF32" s="8" t="s">
        <v>604</v>
      </c>
      <c r="AG32" s="35" t="s">
        <v>363</v>
      </c>
      <c r="AH32" s="36" t="s">
        <v>476</v>
      </c>
      <c r="AI32" s="8" t="s">
        <v>32</v>
      </c>
      <c r="AJ32" s="32" t="s">
        <v>365</v>
      </c>
    </row>
    <row r="33" ht="14.25" customHeight="1">
      <c r="A33" s="11">
        <f>PID!A33</f>
        <v>100</v>
      </c>
      <c r="B33" s="12"/>
      <c r="C33" s="12" t="s">
        <v>469</v>
      </c>
      <c r="D33" s="8" t="s">
        <v>470</v>
      </c>
      <c r="E33" s="8" t="s">
        <v>32</v>
      </c>
      <c r="F33" s="8"/>
      <c r="G33" s="8">
        <v>4.0046784E7</v>
      </c>
      <c r="H33" s="8" t="s">
        <v>32</v>
      </c>
      <c r="I33" s="12" t="s">
        <v>471</v>
      </c>
      <c r="J33" s="8" t="s">
        <v>605</v>
      </c>
      <c r="K33" s="8">
        <v>31.0</v>
      </c>
      <c r="L33" s="12" t="s">
        <v>471</v>
      </c>
      <c r="M33" s="8" t="s">
        <v>606</v>
      </c>
      <c r="N33" s="8" t="s">
        <v>564</v>
      </c>
      <c r="O33" s="8">
        <v>28001.0</v>
      </c>
      <c r="P33" s="8" t="s">
        <v>475</v>
      </c>
      <c r="Q33" s="8" t="s">
        <v>32</v>
      </c>
      <c r="R33" s="36" t="s">
        <v>476</v>
      </c>
      <c r="S33" s="8">
        <v>2.0</v>
      </c>
      <c r="T33" s="43" t="s">
        <v>471</v>
      </c>
      <c r="U33" s="8" t="s">
        <v>32</v>
      </c>
      <c r="V33" s="8"/>
      <c r="W33" s="35" t="s">
        <v>477</v>
      </c>
      <c r="X33" s="35" t="s">
        <v>478</v>
      </c>
      <c r="Y33" s="35">
        <v>75029.0</v>
      </c>
      <c r="Z33" s="8" t="s">
        <v>32</v>
      </c>
      <c r="AA33" s="8" t="s">
        <v>32</v>
      </c>
      <c r="AB33" s="8" t="s">
        <v>479</v>
      </c>
      <c r="AC33" s="12" t="s">
        <v>480</v>
      </c>
      <c r="AD33" s="12" t="s">
        <v>469</v>
      </c>
      <c r="AE33" s="43" t="s">
        <v>481</v>
      </c>
      <c r="AF33" s="8" t="s">
        <v>607</v>
      </c>
      <c r="AG33" s="35" t="s">
        <v>363</v>
      </c>
      <c r="AH33" s="36" t="s">
        <v>476</v>
      </c>
      <c r="AI33" s="8" t="s">
        <v>32</v>
      </c>
      <c r="AJ33" s="32" t="s">
        <v>365</v>
      </c>
    </row>
    <row r="34" ht="14.25" customHeight="1">
      <c r="A34" s="11">
        <f>PID!A34</f>
        <v>101</v>
      </c>
      <c r="B34" s="12"/>
      <c r="C34" s="12" t="s">
        <v>469</v>
      </c>
      <c r="D34" s="8" t="s">
        <v>470</v>
      </c>
      <c r="E34" s="8" t="s">
        <v>32</v>
      </c>
      <c r="F34" s="8"/>
      <c r="G34" s="8">
        <v>8.0387895E7</v>
      </c>
      <c r="H34" s="8" t="s">
        <v>608</v>
      </c>
      <c r="I34" s="12" t="s">
        <v>471</v>
      </c>
      <c r="J34" s="8" t="s">
        <v>609</v>
      </c>
      <c r="K34" s="8">
        <v>32.0</v>
      </c>
      <c r="L34" s="12" t="s">
        <v>471</v>
      </c>
      <c r="M34" s="8" t="s">
        <v>610</v>
      </c>
      <c r="N34" s="8" t="s">
        <v>611</v>
      </c>
      <c r="O34" s="8">
        <v>60311.0</v>
      </c>
      <c r="P34" s="8" t="s">
        <v>475</v>
      </c>
      <c r="Q34" s="8" t="s">
        <v>32</v>
      </c>
      <c r="R34" s="36" t="s">
        <v>476</v>
      </c>
      <c r="S34" s="8">
        <v>2.0</v>
      </c>
      <c r="T34" s="43" t="s">
        <v>471</v>
      </c>
      <c r="U34" s="8" t="s">
        <v>32</v>
      </c>
      <c r="V34" s="8"/>
      <c r="W34" s="35" t="s">
        <v>477</v>
      </c>
      <c r="X34" s="35" t="s">
        <v>478</v>
      </c>
      <c r="Y34" s="35">
        <v>75030.0</v>
      </c>
      <c r="Z34" s="8" t="s">
        <v>32</v>
      </c>
      <c r="AA34" s="8" t="s">
        <v>32</v>
      </c>
      <c r="AB34" s="8" t="s">
        <v>479</v>
      </c>
      <c r="AC34" s="12" t="s">
        <v>480</v>
      </c>
      <c r="AD34" s="12" t="s">
        <v>469</v>
      </c>
      <c r="AE34" s="43" t="s">
        <v>481</v>
      </c>
      <c r="AF34" s="8" t="s">
        <v>612</v>
      </c>
      <c r="AG34" s="35" t="s">
        <v>363</v>
      </c>
      <c r="AH34" s="36" t="s">
        <v>476</v>
      </c>
      <c r="AI34" s="8" t="s">
        <v>32</v>
      </c>
      <c r="AJ34" s="32" t="s">
        <v>365</v>
      </c>
    </row>
    <row r="35" ht="14.25" customHeight="1">
      <c r="A35" s="11">
        <f>PID!A35</f>
        <v>102</v>
      </c>
      <c r="B35" s="12"/>
      <c r="C35" s="12" t="s">
        <v>469</v>
      </c>
      <c r="D35" s="8" t="s">
        <v>470</v>
      </c>
      <c r="E35" s="8" t="s">
        <v>32</v>
      </c>
      <c r="F35" s="8"/>
      <c r="G35" s="8">
        <v>5.7381544E7</v>
      </c>
      <c r="H35" s="8" t="s">
        <v>483</v>
      </c>
      <c r="I35" s="12" t="s">
        <v>471</v>
      </c>
      <c r="J35" s="8" t="s">
        <v>613</v>
      </c>
      <c r="K35" s="8">
        <v>33.0</v>
      </c>
      <c r="L35" s="12" t="s">
        <v>471</v>
      </c>
      <c r="M35" s="8" t="s">
        <v>614</v>
      </c>
      <c r="N35" s="8" t="s">
        <v>577</v>
      </c>
      <c r="O35" s="8" t="s">
        <v>615</v>
      </c>
      <c r="P35" s="8" t="s">
        <v>475</v>
      </c>
      <c r="Q35" s="8" t="s">
        <v>32</v>
      </c>
      <c r="R35" s="36" t="s">
        <v>476</v>
      </c>
      <c r="S35" s="8">
        <v>2.0</v>
      </c>
      <c r="T35" s="43" t="s">
        <v>471</v>
      </c>
      <c r="U35" s="8" t="s">
        <v>32</v>
      </c>
      <c r="V35" s="8"/>
      <c r="W35" s="35" t="s">
        <v>477</v>
      </c>
      <c r="X35" s="35" t="s">
        <v>478</v>
      </c>
      <c r="Y35" s="35">
        <v>75031.0</v>
      </c>
      <c r="Z35" s="8" t="s">
        <v>32</v>
      </c>
      <c r="AA35" s="8" t="s">
        <v>32</v>
      </c>
      <c r="AB35" s="8" t="s">
        <v>479</v>
      </c>
      <c r="AC35" s="12" t="s">
        <v>480</v>
      </c>
      <c r="AD35" s="12" t="s">
        <v>469</v>
      </c>
      <c r="AE35" s="43" t="s">
        <v>481</v>
      </c>
      <c r="AF35" s="8" t="s">
        <v>616</v>
      </c>
      <c r="AG35" s="35" t="s">
        <v>363</v>
      </c>
      <c r="AH35" s="36" t="s">
        <v>476</v>
      </c>
      <c r="AI35" s="8" t="s">
        <v>32</v>
      </c>
      <c r="AJ35" s="32" t="s">
        <v>365</v>
      </c>
    </row>
    <row r="36" ht="14.25" customHeight="1">
      <c r="A36" s="11">
        <f>PID!A36</f>
        <v>103</v>
      </c>
      <c r="B36" s="12"/>
      <c r="C36" s="12" t="s">
        <v>469</v>
      </c>
      <c r="D36" s="8" t="s">
        <v>470</v>
      </c>
      <c r="E36" s="8" t="s">
        <v>32</v>
      </c>
      <c r="F36" s="8"/>
      <c r="G36" s="8">
        <v>7.9785792E7</v>
      </c>
      <c r="H36" s="8" t="s">
        <v>497</v>
      </c>
      <c r="I36" s="12" t="s">
        <v>471</v>
      </c>
      <c r="J36" s="8" t="s">
        <v>617</v>
      </c>
      <c r="K36" s="8">
        <v>34.0</v>
      </c>
      <c r="L36" s="12" t="s">
        <v>471</v>
      </c>
      <c r="M36" s="8" t="s">
        <v>618</v>
      </c>
      <c r="N36" s="8" t="s">
        <v>619</v>
      </c>
      <c r="O36" s="8">
        <v>1000.0</v>
      </c>
      <c r="P36" s="8" t="s">
        <v>475</v>
      </c>
      <c r="Q36" s="8" t="s">
        <v>32</v>
      </c>
      <c r="R36" s="36" t="s">
        <v>476</v>
      </c>
      <c r="S36" s="8">
        <v>2.0</v>
      </c>
      <c r="T36" s="43" t="s">
        <v>471</v>
      </c>
      <c r="U36" s="8" t="s">
        <v>32</v>
      </c>
      <c r="V36" s="8"/>
      <c r="W36" s="35" t="s">
        <v>477</v>
      </c>
      <c r="X36" s="35" t="s">
        <v>478</v>
      </c>
      <c r="Y36" s="35">
        <v>75032.0</v>
      </c>
      <c r="Z36" s="8" t="s">
        <v>32</v>
      </c>
      <c r="AA36" s="8" t="s">
        <v>32</v>
      </c>
      <c r="AB36" s="8" t="s">
        <v>479</v>
      </c>
      <c r="AC36" s="12" t="s">
        <v>480</v>
      </c>
      <c r="AD36" s="12" t="s">
        <v>469</v>
      </c>
      <c r="AE36" s="43" t="s">
        <v>481</v>
      </c>
      <c r="AF36" s="8" t="s">
        <v>620</v>
      </c>
      <c r="AG36" s="35" t="s">
        <v>363</v>
      </c>
      <c r="AH36" s="36" t="s">
        <v>476</v>
      </c>
      <c r="AI36" s="8" t="s">
        <v>32</v>
      </c>
      <c r="AJ36" s="32" t="s">
        <v>365</v>
      </c>
    </row>
    <row r="37" ht="14.25" customHeight="1">
      <c r="A37" s="11">
        <f>PID!A37</f>
        <v>104</v>
      </c>
      <c r="B37" s="12"/>
      <c r="C37" s="12" t="s">
        <v>469</v>
      </c>
      <c r="D37" s="8" t="s">
        <v>470</v>
      </c>
      <c r="E37" s="8" t="s">
        <v>32</v>
      </c>
      <c r="F37" s="8"/>
      <c r="G37" s="8">
        <v>8.7299198E7</v>
      </c>
      <c r="H37" s="8" t="s">
        <v>32</v>
      </c>
      <c r="I37" s="12" t="s">
        <v>471</v>
      </c>
      <c r="J37" s="8" t="s">
        <v>621</v>
      </c>
      <c r="K37" s="8">
        <v>35.0</v>
      </c>
      <c r="L37" s="12" t="s">
        <v>471</v>
      </c>
      <c r="M37" s="8" t="s">
        <v>622</v>
      </c>
      <c r="N37" s="8" t="s">
        <v>550</v>
      </c>
      <c r="O37" s="8">
        <v>187.0</v>
      </c>
      <c r="P37" s="8" t="s">
        <v>475</v>
      </c>
      <c r="Q37" s="8" t="s">
        <v>32</v>
      </c>
      <c r="R37" s="36" t="s">
        <v>476</v>
      </c>
      <c r="S37" s="8">
        <v>2.0</v>
      </c>
      <c r="T37" s="43" t="s">
        <v>471</v>
      </c>
      <c r="U37" s="8" t="s">
        <v>32</v>
      </c>
      <c r="V37" s="8"/>
      <c r="W37" s="35" t="s">
        <v>477</v>
      </c>
      <c r="X37" s="35" t="s">
        <v>478</v>
      </c>
      <c r="Y37" s="35">
        <v>75033.0</v>
      </c>
      <c r="Z37" s="8" t="s">
        <v>32</v>
      </c>
      <c r="AA37" s="8" t="s">
        <v>32</v>
      </c>
      <c r="AB37" s="8" t="s">
        <v>479</v>
      </c>
      <c r="AC37" s="12" t="s">
        <v>480</v>
      </c>
      <c r="AD37" s="12" t="s">
        <v>469</v>
      </c>
      <c r="AE37" s="43" t="s">
        <v>481</v>
      </c>
      <c r="AF37" s="8" t="s">
        <v>623</v>
      </c>
      <c r="AG37" s="35" t="s">
        <v>363</v>
      </c>
      <c r="AH37" s="36" t="s">
        <v>476</v>
      </c>
      <c r="AI37" s="8" t="s">
        <v>32</v>
      </c>
      <c r="AJ37" s="32" t="s">
        <v>365</v>
      </c>
    </row>
    <row r="38" ht="14.25" customHeight="1">
      <c r="A38" s="11">
        <f>PID!A38</f>
        <v>105</v>
      </c>
      <c r="B38" s="12"/>
      <c r="C38" s="12" t="s">
        <v>469</v>
      </c>
      <c r="D38" s="8" t="s">
        <v>470</v>
      </c>
      <c r="E38" s="8" t="s">
        <v>32</v>
      </c>
      <c r="F38" s="8"/>
      <c r="G38" s="8">
        <v>4.4715442E7</v>
      </c>
      <c r="H38" s="8" t="s">
        <v>624</v>
      </c>
      <c r="I38" s="12" t="s">
        <v>471</v>
      </c>
      <c r="J38" s="8" t="s">
        <v>625</v>
      </c>
      <c r="K38" s="8">
        <v>36.0</v>
      </c>
      <c r="L38" s="12" t="s">
        <v>471</v>
      </c>
      <c r="M38" s="8" t="s">
        <v>626</v>
      </c>
      <c r="N38" s="8" t="s">
        <v>564</v>
      </c>
      <c r="O38" s="8">
        <v>28015.0</v>
      </c>
      <c r="P38" s="8" t="s">
        <v>475</v>
      </c>
      <c r="Q38" s="8" t="s">
        <v>32</v>
      </c>
      <c r="R38" s="36" t="s">
        <v>476</v>
      </c>
      <c r="S38" s="8">
        <v>2.0</v>
      </c>
      <c r="T38" s="43" t="s">
        <v>471</v>
      </c>
      <c r="U38" s="8" t="s">
        <v>32</v>
      </c>
      <c r="V38" s="8"/>
      <c r="W38" s="35" t="s">
        <v>477</v>
      </c>
      <c r="X38" s="35" t="s">
        <v>478</v>
      </c>
      <c r="Y38" s="35">
        <v>75034.0</v>
      </c>
      <c r="Z38" s="8" t="s">
        <v>32</v>
      </c>
      <c r="AA38" s="8" t="s">
        <v>32</v>
      </c>
      <c r="AB38" s="8" t="s">
        <v>479</v>
      </c>
      <c r="AC38" s="12" t="s">
        <v>480</v>
      </c>
      <c r="AD38" s="12" t="s">
        <v>469</v>
      </c>
      <c r="AE38" s="43" t="s">
        <v>481</v>
      </c>
      <c r="AF38" s="8" t="s">
        <v>627</v>
      </c>
      <c r="AG38" s="35" t="s">
        <v>363</v>
      </c>
      <c r="AH38" s="36" t="s">
        <v>476</v>
      </c>
      <c r="AI38" s="8" t="s">
        <v>32</v>
      </c>
      <c r="AJ38" s="32" t="s">
        <v>365</v>
      </c>
    </row>
    <row r="39" ht="14.25" customHeight="1">
      <c r="A39" s="11">
        <f>PID!A39</f>
        <v>106</v>
      </c>
      <c r="B39" s="12"/>
      <c r="C39" s="12" t="s">
        <v>469</v>
      </c>
      <c r="D39" s="8" t="s">
        <v>470</v>
      </c>
      <c r="E39" s="8" t="s">
        <v>32</v>
      </c>
      <c r="F39" s="8"/>
      <c r="G39" s="8">
        <v>7.0501734E7</v>
      </c>
      <c r="H39" s="8" t="s">
        <v>488</v>
      </c>
      <c r="I39" s="12" t="s">
        <v>471</v>
      </c>
      <c r="J39" s="8" t="s">
        <v>628</v>
      </c>
      <c r="K39" s="8">
        <v>37.0</v>
      </c>
      <c r="L39" s="12" t="s">
        <v>471</v>
      </c>
      <c r="M39" s="8" t="s">
        <v>629</v>
      </c>
      <c r="N39" s="8" t="s">
        <v>572</v>
      </c>
      <c r="O39" s="8">
        <v>70173.0</v>
      </c>
      <c r="P39" s="8" t="s">
        <v>475</v>
      </c>
      <c r="Q39" s="8" t="s">
        <v>32</v>
      </c>
      <c r="R39" s="36" t="s">
        <v>476</v>
      </c>
      <c r="S39" s="8">
        <v>2.0</v>
      </c>
      <c r="T39" s="43" t="s">
        <v>471</v>
      </c>
      <c r="U39" s="8" t="s">
        <v>32</v>
      </c>
      <c r="V39" s="8"/>
      <c r="W39" s="35" t="s">
        <v>477</v>
      </c>
      <c r="X39" s="35" t="s">
        <v>478</v>
      </c>
      <c r="Y39" s="35">
        <v>75035.0</v>
      </c>
      <c r="Z39" s="8" t="s">
        <v>32</v>
      </c>
      <c r="AA39" s="8" t="s">
        <v>32</v>
      </c>
      <c r="AB39" s="8" t="s">
        <v>479</v>
      </c>
      <c r="AC39" s="12" t="s">
        <v>480</v>
      </c>
      <c r="AD39" s="12" t="s">
        <v>469</v>
      </c>
      <c r="AE39" s="43" t="s">
        <v>481</v>
      </c>
      <c r="AF39" s="8" t="s">
        <v>630</v>
      </c>
      <c r="AG39" s="35" t="s">
        <v>363</v>
      </c>
      <c r="AH39" s="36" t="s">
        <v>476</v>
      </c>
      <c r="AI39" s="8" t="s">
        <v>32</v>
      </c>
      <c r="AJ39" s="32" t="s">
        <v>365</v>
      </c>
    </row>
    <row r="40" ht="14.25" customHeight="1">
      <c r="A40" s="11">
        <f>PID!A40</f>
        <v>107</v>
      </c>
      <c r="B40" s="12"/>
      <c r="C40" s="12" t="s">
        <v>469</v>
      </c>
      <c r="D40" s="8" t="s">
        <v>470</v>
      </c>
      <c r="E40" s="8" t="s">
        <v>32</v>
      </c>
      <c r="F40" s="8"/>
      <c r="G40" s="8">
        <v>2.7713953E7</v>
      </c>
      <c r="H40" s="8" t="s">
        <v>511</v>
      </c>
      <c r="I40" s="12" t="s">
        <v>471</v>
      </c>
      <c r="J40" s="8" t="s">
        <v>631</v>
      </c>
      <c r="K40" s="8">
        <v>38.0</v>
      </c>
      <c r="L40" s="12" t="s">
        <v>471</v>
      </c>
      <c r="M40" s="8" t="s">
        <v>632</v>
      </c>
      <c r="N40" s="8" t="s">
        <v>633</v>
      </c>
      <c r="O40" s="8">
        <v>69001.0</v>
      </c>
      <c r="P40" s="8" t="s">
        <v>475</v>
      </c>
      <c r="Q40" s="8" t="s">
        <v>32</v>
      </c>
      <c r="R40" s="36" t="s">
        <v>476</v>
      </c>
      <c r="S40" s="8">
        <v>2.0</v>
      </c>
      <c r="T40" s="43" t="s">
        <v>471</v>
      </c>
      <c r="U40" s="8" t="s">
        <v>32</v>
      </c>
      <c r="V40" s="8"/>
      <c r="W40" s="35" t="s">
        <v>477</v>
      </c>
      <c r="X40" s="35" t="s">
        <v>478</v>
      </c>
      <c r="Y40" s="35">
        <v>75036.0</v>
      </c>
      <c r="Z40" s="8" t="s">
        <v>32</v>
      </c>
      <c r="AA40" s="8" t="s">
        <v>32</v>
      </c>
      <c r="AB40" s="8" t="s">
        <v>479</v>
      </c>
      <c r="AC40" s="12" t="s">
        <v>480</v>
      </c>
      <c r="AD40" s="12" t="s">
        <v>469</v>
      </c>
      <c r="AE40" s="43" t="s">
        <v>481</v>
      </c>
      <c r="AF40" s="8" t="s">
        <v>634</v>
      </c>
      <c r="AG40" s="35" t="s">
        <v>363</v>
      </c>
      <c r="AH40" s="36" t="s">
        <v>476</v>
      </c>
      <c r="AI40" s="8" t="s">
        <v>32</v>
      </c>
      <c r="AJ40" s="32" t="s">
        <v>365</v>
      </c>
    </row>
    <row r="41" ht="14.25" customHeight="1">
      <c r="A41" s="11">
        <f>PID!A41</f>
        <v>108</v>
      </c>
      <c r="B41" s="12"/>
      <c r="C41" s="12" t="s">
        <v>469</v>
      </c>
      <c r="D41" s="8" t="s">
        <v>470</v>
      </c>
      <c r="E41" s="8" t="s">
        <v>32</v>
      </c>
      <c r="F41" s="8"/>
      <c r="G41" s="8">
        <v>7.4070435E7</v>
      </c>
      <c r="H41" s="8" t="s">
        <v>635</v>
      </c>
      <c r="I41" s="12" t="s">
        <v>471</v>
      </c>
      <c r="J41" s="8" t="s">
        <v>636</v>
      </c>
      <c r="K41" s="8">
        <v>39.0</v>
      </c>
      <c r="L41" s="12" t="s">
        <v>471</v>
      </c>
      <c r="M41" s="8" t="s">
        <v>637</v>
      </c>
      <c r="N41" s="8" t="s">
        <v>568</v>
      </c>
      <c r="O41" s="8">
        <v>20123.0</v>
      </c>
      <c r="P41" s="8" t="s">
        <v>475</v>
      </c>
      <c r="Q41" s="8" t="s">
        <v>32</v>
      </c>
      <c r="R41" s="36" t="s">
        <v>476</v>
      </c>
      <c r="S41" s="8">
        <v>2.0</v>
      </c>
      <c r="T41" s="43" t="s">
        <v>471</v>
      </c>
      <c r="U41" s="8" t="s">
        <v>32</v>
      </c>
      <c r="V41" s="8"/>
      <c r="W41" s="35" t="s">
        <v>477</v>
      </c>
      <c r="X41" s="35" t="s">
        <v>478</v>
      </c>
      <c r="Y41" s="35">
        <v>75037.0</v>
      </c>
      <c r="Z41" s="8" t="s">
        <v>32</v>
      </c>
      <c r="AA41" s="8" t="s">
        <v>32</v>
      </c>
      <c r="AB41" s="8" t="s">
        <v>479</v>
      </c>
      <c r="AC41" s="12" t="s">
        <v>480</v>
      </c>
      <c r="AD41" s="12" t="s">
        <v>469</v>
      </c>
      <c r="AE41" s="43" t="s">
        <v>481</v>
      </c>
      <c r="AF41" s="8" t="s">
        <v>638</v>
      </c>
      <c r="AG41" s="35" t="s">
        <v>363</v>
      </c>
      <c r="AH41" s="36" t="s">
        <v>476</v>
      </c>
      <c r="AI41" s="8" t="s">
        <v>32</v>
      </c>
      <c r="AJ41" s="32" t="s">
        <v>365</v>
      </c>
    </row>
    <row r="42" ht="14.25" customHeight="1">
      <c r="A42" s="11">
        <f>PID!A42</f>
        <v>109</v>
      </c>
      <c r="B42" s="12"/>
      <c r="C42" s="12" t="s">
        <v>469</v>
      </c>
      <c r="D42" s="8" t="s">
        <v>470</v>
      </c>
      <c r="E42" s="8" t="s">
        <v>32</v>
      </c>
      <c r="F42" s="8"/>
      <c r="G42" s="8">
        <v>8.7416368E7</v>
      </c>
      <c r="H42" s="8" t="s">
        <v>32</v>
      </c>
      <c r="I42" s="12" t="s">
        <v>471</v>
      </c>
      <c r="J42" s="8" t="s">
        <v>639</v>
      </c>
      <c r="K42" s="8">
        <v>40.0</v>
      </c>
      <c r="L42" s="12" t="s">
        <v>471</v>
      </c>
      <c r="M42" s="8" t="s">
        <v>640</v>
      </c>
      <c r="N42" s="8" t="s">
        <v>564</v>
      </c>
      <c r="O42" s="8">
        <v>28013.0</v>
      </c>
      <c r="P42" s="8" t="s">
        <v>475</v>
      </c>
      <c r="Q42" s="8" t="s">
        <v>32</v>
      </c>
      <c r="R42" s="36" t="s">
        <v>476</v>
      </c>
      <c r="S42" s="8">
        <v>2.0</v>
      </c>
      <c r="T42" s="43" t="s">
        <v>471</v>
      </c>
      <c r="U42" s="8" t="s">
        <v>32</v>
      </c>
      <c r="V42" s="8"/>
      <c r="W42" s="35" t="s">
        <v>477</v>
      </c>
      <c r="X42" s="35" t="s">
        <v>478</v>
      </c>
      <c r="Y42" s="35">
        <v>75038.0</v>
      </c>
      <c r="Z42" s="8" t="s">
        <v>32</v>
      </c>
      <c r="AA42" s="8" t="s">
        <v>32</v>
      </c>
      <c r="AB42" s="8" t="s">
        <v>479</v>
      </c>
      <c r="AC42" s="12" t="s">
        <v>480</v>
      </c>
      <c r="AD42" s="12" t="s">
        <v>469</v>
      </c>
      <c r="AE42" s="43" t="s">
        <v>481</v>
      </c>
      <c r="AF42" s="8" t="s">
        <v>641</v>
      </c>
      <c r="AG42" s="35" t="s">
        <v>363</v>
      </c>
      <c r="AH42" s="36" t="s">
        <v>476</v>
      </c>
      <c r="AI42" s="8" t="s">
        <v>32</v>
      </c>
      <c r="AJ42" s="32" t="s">
        <v>365</v>
      </c>
    </row>
    <row r="43" ht="14.25" customHeight="1">
      <c r="A43" s="11">
        <f>PID!A43</f>
        <v>110</v>
      </c>
      <c r="B43" s="12"/>
      <c r="C43" s="12" t="s">
        <v>469</v>
      </c>
      <c r="D43" s="8" t="s">
        <v>470</v>
      </c>
      <c r="E43" s="8" t="s">
        <v>32</v>
      </c>
      <c r="F43" s="8"/>
      <c r="G43" s="8">
        <v>3.3133266E7</v>
      </c>
      <c r="H43" s="8" t="s">
        <v>524</v>
      </c>
      <c r="I43" s="12" t="s">
        <v>471</v>
      </c>
      <c r="J43" s="8" t="s">
        <v>642</v>
      </c>
      <c r="K43" s="8">
        <v>41.0</v>
      </c>
      <c r="L43" s="12" t="s">
        <v>471</v>
      </c>
      <c r="M43" s="8" t="s">
        <v>643</v>
      </c>
      <c r="N43" s="8" t="s">
        <v>644</v>
      </c>
      <c r="O43" s="8">
        <v>80331.0</v>
      </c>
      <c r="P43" s="8" t="s">
        <v>475</v>
      </c>
      <c r="Q43" s="8" t="s">
        <v>32</v>
      </c>
      <c r="R43" s="36" t="s">
        <v>476</v>
      </c>
      <c r="S43" s="8">
        <v>2.0</v>
      </c>
      <c r="T43" s="43" t="s">
        <v>471</v>
      </c>
      <c r="U43" s="8" t="s">
        <v>32</v>
      </c>
      <c r="V43" s="8"/>
      <c r="W43" s="35" t="s">
        <v>477</v>
      </c>
      <c r="X43" s="35" t="s">
        <v>478</v>
      </c>
      <c r="Y43" s="35">
        <v>75039.0</v>
      </c>
      <c r="Z43" s="8" t="s">
        <v>32</v>
      </c>
      <c r="AA43" s="8" t="s">
        <v>32</v>
      </c>
      <c r="AB43" s="8" t="s">
        <v>479</v>
      </c>
      <c r="AC43" s="12" t="s">
        <v>480</v>
      </c>
      <c r="AD43" s="12" t="s">
        <v>469</v>
      </c>
      <c r="AE43" s="43" t="s">
        <v>481</v>
      </c>
      <c r="AF43" s="8" t="s">
        <v>645</v>
      </c>
      <c r="AG43" s="35" t="s">
        <v>363</v>
      </c>
      <c r="AH43" s="36" t="s">
        <v>476</v>
      </c>
      <c r="AI43" s="8" t="s">
        <v>32</v>
      </c>
      <c r="AJ43" s="32" t="s">
        <v>365</v>
      </c>
    </row>
    <row r="44" ht="14.25" customHeight="1">
      <c r="A44" s="11">
        <f>PID!A44</f>
        <v>111</v>
      </c>
      <c r="B44" s="12"/>
      <c r="C44" s="12" t="s">
        <v>469</v>
      </c>
      <c r="D44" s="8" t="s">
        <v>470</v>
      </c>
      <c r="E44" s="8" t="s">
        <v>32</v>
      </c>
      <c r="F44" s="8"/>
      <c r="G44" s="8">
        <v>8.6154445E7</v>
      </c>
      <c r="H44" s="8" t="s">
        <v>32</v>
      </c>
      <c r="I44" s="12" t="s">
        <v>471</v>
      </c>
      <c r="J44" s="8" t="s">
        <v>646</v>
      </c>
      <c r="K44" s="8">
        <v>42.0</v>
      </c>
      <c r="L44" s="12" t="s">
        <v>471</v>
      </c>
      <c r="M44" s="8" t="s">
        <v>647</v>
      </c>
      <c r="N44" s="8" t="s">
        <v>577</v>
      </c>
      <c r="O44" s="8" t="s">
        <v>615</v>
      </c>
      <c r="P44" s="8" t="s">
        <v>475</v>
      </c>
      <c r="Q44" s="8" t="s">
        <v>32</v>
      </c>
      <c r="R44" s="36" t="s">
        <v>476</v>
      </c>
      <c r="S44" s="8">
        <v>2.0</v>
      </c>
      <c r="T44" s="43" t="s">
        <v>471</v>
      </c>
      <c r="U44" s="8" t="s">
        <v>32</v>
      </c>
      <c r="V44" s="8"/>
      <c r="W44" s="35" t="s">
        <v>477</v>
      </c>
      <c r="X44" s="35" t="s">
        <v>478</v>
      </c>
      <c r="Y44" s="35">
        <v>75040.0</v>
      </c>
      <c r="Z44" s="8" t="s">
        <v>32</v>
      </c>
      <c r="AA44" s="8" t="s">
        <v>32</v>
      </c>
      <c r="AB44" s="8" t="s">
        <v>479</v>
      </c>
      <c r="AC44" s="12" t="s">
        <v>480</v>
      </c>
      <c r="AD44" s="12" t="s">
        <v>469</v>
      </c>
      <c r="AE44" s="43" t="s">
        <v>481</v>
      </c>
      <c r="AF44" s="8" t="s">
        <v>648</v>
      </c>
      <c r="AG44" s="35" t="s">
        <v>363</v>
      </c>
      <c r="AH44" s="36" t="s">
        <v>476</v>
      </c>
      <c r="AI44" s="8" t="s">
        <v>32</v>
      </c>
      <c r="AJ44" s="32" t="s">
        <v>365</v>
      </c>
    </row>
    <row r="45" ht="14.25" customHeight="1">
      <c r="A45" s="11">
        <f>PID!A45</f>
        <v>112</v>
      </c>
      <c r="B45" s="12"/>
      <c r="C45" s="12" t="s">
        <v>469</v>
      </c>
      <c r="D45" s="8" t="s">
        <v>470</v>
      </c>
      <c r="E45" s="8" t="s">
        <v>32</v>
      </c>
      <c r="F45" s="8"/>
      <c r="G45" s="8">
        <v>5.5625776E7</v>
      </c>
      <c r="H45" s="8" t="s">
        <v>542</v>
      </c>
      <c r="I45" s="12" t="s">
        <v>471</v>
      </c>
      <c r="J45" s="8" t="s">
        <v>649</v>
      </c>
      <c r="K45" s="8">
        <v>43.0</v>
      </c>
      <c r="L45" s="12" t="s">
        <v>471</v>
      </c>
      <c r="M45" s="8" t="s">
        <v>650</v>
      </c>
      <c r="N45" s="8" t="s">
        <v>478</v>
      </c>
      <c r="O45" s="8">
        <v>75002.0</v>
      </c>
      <c r="P45" s="8" t="s">
        <v>475</v>
      </c>
      <c r="Q45" s="8" t="s">
        <v>32</v>
      </c>
      <c r="R45" s="36" t="s">
        <v>476</v>
      </c>
      <c r="S45" s="8">
        <v>2.0</v>
      </c>
      <c r="T45" s="43" t="s">
        <v>471</v>
      </c>
      <c r="U45" s="8" t="s">
        <v>32</v>
      </c>
      <c r="V45" s="8"/>
      <c r="W45" s="35" t="s">
        <v>477</v>
      </c>
      <c r="X45" s="35" t="s">
        <v>478</v>
      </c>
      <c r="Y45" s="35">
        <v>75041.0</v>
      </c>
      <c r="Z45" s="8" t="s">
        <v>32</v>
      </c>
      <c r="AA45" s="8" t="s">
        <v>32</v>
      </c>
      <c r="AB45" s="8" t="s">
        <v>479</v>
      </c>
      <c r="AC45" s="12" t="s">
        <v>480</v>
      </c>
      <c r="AD45" s="12" t="s">
        <v>469</v>
      </c>
      <c r="AE45" s="43" t="s">
        <v>481</v>
      </c>
      <c r="AF45" s="8" t="s">
        <v>651</v>
      </c>
      <c r="AG45" s="35" t="s">
        <v>363</v>
      </c>
      <c r="AH45" s="36" t="s">
        <v>476</v>
      </c>
      <c r="AI45" s="8" t="s">
        <v>32</v>
      </c>
      <c r="AJ45" s="32" t="s">
        <v>365</v>
      </c>
    </row>
    <row r="46" ht="14.25" customHeight="1">
      <c r="A46" s="11">
        <f>PID!A46</f>
        <v>113</v>
      </c>
      <c r="B46" s="12"/>
      <c r="C46" s="12" t="s">
        <v>469</v>
      </c>
      <c r="D46" s="8" t="s">
        <v>470</v>
      </c>
      <c r="E46" s="8" t="s">
        <v>32</v>
      </c>
      <c r="F46" s="8"/>
      <c r="G46" s="8">
        <v>4.3568744E7</v>
      </c>
      <c r="H46" s="8" t="s">
        <v>506</v>
      </c>
      <c r="I46" s="12" t="s">
        <v>471</v>
      </c>
      <c r="J46" s="8" t="s">
        <v>652</v>
      </c>
      <c r="K46" s="8">
        <v>44.0</v>
      </c>
      <c r="L46" s="12" t="s">
        <v>471</v>
      </c>
      <c r="M46" s="8" t="s">
        <v>653</v>
      </c>
      <c r="N46" s="8" t="s">
        <v>596</v>
      </c>
      <c r="O46" s="8">
        <v>50129.0</v>
      </c>
      <c r="P46" s="8" t="s">
        <v>475</v>
      </c>
      <c r="Q46" s="8" t="s">
        <v>32</v>
      </c>
      <c r="R46" s="36" t="s">
        <v>476</v>
      </c>
      <c r="S46" s="8">
        <v>2.0</v>
      </c>
      <c r="T46" s="43" t="s">
        <v>471</v>
      </c>
      <c r="U46" s="8" t="s">
        <v>32</v>
      </c>
      <c r="V46" s="8"/>
      <c r="W46" s="35" t="s">
        <v>477</v>
      </c>
      <c r="X46" s="35" t="s">
        <v>478</v>
      </c>
      <c r="Y46" s="35">
        <v>75042.0</v>
      </c>
      <c r="Z46" s="8" t="s">
        <v>32</v>
      </c>
      <c r="AA46" s="8" t="s">
        <v>32</v>
      </c>
      <c r="AB46" s="8" t="s">
        <v>479</v>
      </c>
      <c r="AC46" s="12" t="s">
        <v>480</v>
      </c>
      <c r="AD46" s="12" t="s">
        <v>469</v>
      </c>
      <c r="AE46" s="43" t="s">
        <v>481</v>
      </c>
      <c r="AF46" s="8" t="s">
        <v>654</v>
      </c>
      <c r="AG46" s="35" t="s">
        <v>363</v>
      </c>
      <c r="AH46" s="36" t="s">
        <v>476</v>
      </c>
      <c r="AI46" s="8" t="s">
        <v>32</v>
      </c>
      <c r="AJ46" s="32" t="s">
        <v>365</v>
      </c>
    </row>
    <row r="47" ht="14.25" customHeight="1">
      <c r="A47" s="11">
        <f>PID!A47</f>
        <v>114</v>
      </c>
      <c r="B47" s="12"/>
      <c r="C47" s="12" t="s">
        <v>469</v>
      </c>
      <c r="D47" s="8" t="s">
        <v>470</v>
      </c>
      <c r="E47" s="8" t="s">
        <v>32</v>
      </c>
      <c r="F47" s="8"/>
      <c r="G47" s="8">
        <v>6.5664926E7</v>
      </c>
      <c r="H47" s="8" t="s">
        <v>32</v>
      </c>
      <c r="I47" s="12" t="s">
        <v>471</v>
      </c>
      <c r="J47" s="8" t="s">
        <v>655</v>
      </c>
      <c r="K47" s="8">
        <v>45.0</v>
      </c>
      <c r="L47" s="12" t="s">
        <v>471</v>
      </c>
      <c r="M47" s="8" t="s">
        <v>656</v>
      </c>
      <c r="N47" s="8" t="s">
        <v>564</v>
      </c>
      <c r="O47" s="8">
        <v>28012.0</v>
      </c>
      <c r="P47" s="8" t="s">
        <v>475</v>
      </c>
      <c r="Q47" s="8" t="s">
        <v>32</v>
      </c>
      <c r="R47" s="36" t="s">
        <v>476</v>
      </c>
      <c r="S47" s="8">
        <v>2.0</v>
      </c>
      <c r="T47" s="43" t="s">
        <v>471</v>
      </c>
      <c r="U47" s="8" t="s">
        <v>32</v>
      </c>
      <c r="V47" s="8"/>
      <c r="W47" s="35" t="s">
        <v>477</v>
      </c>
      <c r="X47" s="35" t="s">
        <v>478</v>
      </c>
      <c r="Y47" s="35">
        <v>75043.0</v>
      </c>
      <c r="Z47" s="8" t="s">
        <v>32</v>
      </c>
      <c r="AA47" s="8" t="s">
        <v>32</v>
      </c>
      <c r="AB47" s="8" t="s">
        <v>479</v>
      </c>
      <c r="AC47" s="12" t="s">
        <v>480</v>
      </c>
      <c r="AD47" s="12" t="s">
        <v>469</v>
      </c>
      <c r="AE47" s="43" t="s">
        <v>481</v>
      </c>
      <c r="AF47" s="8" t="s">
        <v>657</v>
      </c>
      <c r="AG47" s="35" t="s">
        <v>363</v>
      </c>
      <c r="AH47" s="36" t="s">
        <v>476</v>
      </c>
      <c r="AI47" s="8" t="s">
        <v>32</v>
      </c>
      <c r="AJ47" s="32" t="s">
        <v>365</v>
      </c>
    </row>
    <row r="48" ht="14.25" customHeight="1">
      <c r="A48" s="11">
        <f>PID!A48</f>
        <v>115</v>
      </c>
      <c r="B48" s="12"/>
      <c r="C48" s="12" t="s">
        <v>469</v>
      </c>
      <c r="D48" s="8" t="s">
        <v>470</v>
      </c>
      <c r="E48" s="8" t="s">
        <v>32</v>
      </c>
      <c r="F48" s="8"/>
      <c r="G48" s="8">
        <v>8.5734926E7</v>
      </c>
      <c r="H48" s="8" t="s">
        <v>658</v>
      </c>
      <c r="I48" s="12" t="s">
        <v>471</v>
      </c>
      <c r="J48" s="8" t="s">
        <v>659</v>
      </c>
      <c r="K48" s="8">
        <v>46.0</v>
      </c>
      <c r="L48" s="12" t="s">
        <v>471</v>
      </c>
      <c r="M48" s="8" t="s">
        <v>660</v>
      </c>
      <c r="N48" s="8" t="s">
        <v>572</v>
      </c>
      <c r="O48" s="8">
        <v>70173.0</v>
      </c>
      <c r="P48" s="8" t="s">
        <v>475</v>
      </c>
      <c r="Q48" s="8" t="s">
        <v>32</v>
      </c>
      <c r="R48" s="36" t="s">
        <v>476</v>
      </c>
      <c r="S48" s="8">
        <v>2.0</v>
      </c>
      <c r="T48" s="43" t="s">
        <v>471</v>
      </c>
      <c r="U48" s="8" t="s">
        <v>32</v>
      </c>
      <c r="V48" s="8"/>
      <c r="W48" s="35" t="s">
        <v>477</v>
      </c>
      <c r="X48" s="35" t="s">
        <v>478</v>
      </c>
      <c r="Y48" s="35">
        <v>75044.0</v>
      </c>
      <c r="Z48" s="8" t="s">
        <v>32</v>
      </c>
      <c r="AA48" s="8" t="s">
        <v>32</v>
      </c>
      <c r="AB48" s="8" t="s">
        <v>479</v>
      </c>
      <c r="AC48" s="12" t="s">
        <v>480</v>
      </c>
      <c r="AD48" s="12" t="s">
        <v>469</v>
      </c>
      <c r="AE48" s="43" t="s">
        <v>481</v>
      </c>
      <c r="AF48" s="8" t="s">
        <v>661</v>
      </c>
      <c r="AG48" s="35" t="s">
        <v>363</v>
      </c>
      <c r="AH48" s="36" t="s">
        <v>476</v>
      </c>
      <c r="AI48" s="8" t="s">
        <v>32</v>
      </c>
      <c r="AJ48" s="32" t="s">
        <v>365</v>
      </c>
    </row>
    <row r="49" ht="14.25" customHeight="1">
      <c r="A49" s="11">
        <f>PID!A49</f>
        <v>116</v>
      </c>
      <c r="B49" s="12"/>
      <c r="C49" s="12" t="s">
        <v>469</v>
      </c>
      <c r="D49" s="8" t="s">
        <v>470</v>
      </c>
      <c r="E49" s="8" t="s">
        <v>32</v>
      </c>
      <c r="F49" s="8"/>
      <c r="G49" s="8">
        <v>8.7451234E7</v>
      </c>
      <c r="H49" s="8" t="s">
        <v>32</v>
      </c>
      <c r="I49" s="12" t="s">
        <v>471</v>
      </c>
      <c r="J49" s="8" t="s">
        <v>662</v>
      </c>
      <c r="K49" s="8">
        <v>47.0</v>
      </c>
      <c r="L49" s="12" t="s">
        <v>471</v>
      </c>
      <c r="M49" s="8" t="s">
        <v>663</v>
      </c>
      <c r="N49" s="8" t="s">
        <v>619</v>
      </c>
      <c r="O49" s="8">
        <v>1000.0</v>
      </c>
      <c r="P49" s="8" t="s">
        <v>475</v>
      </c>
      <c r="Q49" s="8" t="s">
        <v>32</v>
      </c>
      <c r="R49" s="36" t="s">
        <v>476</v>
      </c>
      <c r="S49" s="8">
        <v>2.0</v>
      </c>
      <c r="T49" s="43" t="s">
        <v>471</v>
      </c>
      <c r="U49" s="8" t="s">
        <v>32</v>
      </c>
      <c r="V49" s="8"/>
      <c r="W49" s="35" t="s">
        <v>477</v>
      </c>
      <c r="X49" s="35" t="s">
        <v>478</v>
      </c>
      <c r="Y49" s="35">
        <v>75045.0</v>
      </c>
      <c r="Z49" s="8" t="s">
        <v>32</v>
      </c>
      <c r="AA49" s="8" t="s">
        <v>32</v>
      </c>
      <c r="AB49" s="8" t="s">
        <v>479</v>
      </c>
      <c r="AC49" s="12" t="s">
        <v>480</v>
      </c>
      <c r="AD49" s="12" t="s">
        <v>469</v>
      </c>
      <c r="AE49" s="43" t="s">
        <v>481</v>
      </c>
      <c r="AF49" s="8" t="s">
        <v>664</v>
      </c>
      <c r="AG49" s="35" t="s">
        <v>363</v>
      </c>
      <c r="AH49" s="36" t="s">
        <v>476</v>
      </c>
      <c r="AI49" s="8" t="s">
        <v>32</v>
      </c>
      <c r="AJ49" s="32" t="s">
        <v>365</v>
      </c>
    </row>
    <row r="50" ht="14.25" customHeight="1">
      <c r="A50" s="11">
        <f>PID!A50</f>
        <v>117</v>
      </c>
      <c r="B50" s="12"/>
      <c r="C50" s="12" t="s">
        <v>469</v>
      </c>
      <c r="D50" s="8" t="s">
        <v>470</v>
      </c>
      <c r="E50" s="8" t="s">
        <v>32</v>
      </c>
      <c r="F50" s="8"/>
      <c r="G50" s="8">
        <v>2.3987456E7</v>
      </c>
      <c r="H50" s="8" t="s">
        <v>511</v>
      </c>
      <c r="I50" s="12" t="s">
        <v>471</v>
      </c>
      <c r="J50" s="8" t="s">
        <v>665</v>
      </c>
      <c r="K50" s="8">
        <v>48.0</v>
      </c>
      <c r="L50" s="12" t="s">
        <v>471</v>
      </c>
      <c r="M50" s="8" t="s">
        <v>666</v>
      </c>
      <c r="N50" s="8" t="s">
        <v>550</v>
      </c>
      <c r="O50" s="8">
        <v>186.0</v>
      </c>
      <c r="P50" s="8" t="s">
        <v>475</v>
      </c>
      <c r="Q50" s="8" t="s">
        <v>32</v>
      </c>
      <c r="R50" s="36" t="s">
        <v>476</v>
      </c>
      <c r="S50" s="8">
        <v>2.0</v>
      </c>
      <c r="T50" s="43" t="s">
        <v>471</v>
      </c>
      <c r="U50" s="8" t="s">
        <v>32</v>
      </c>
      <c r="V50" s="8"/>
      <c r="W50" s="35" t="s">
        <v>477</v>
      </c>
      <c r="X50" s="35" t="s">
        <v>478</v>
      </c>
      <c r="Y50" s="35">
        <v>75046.0</v>
      </c>
      <c r="Z50" s="8" t="s">
        <v>32</v>
      </c>
      <c r="AA50" s="8" t="s">
        <v>32</v>
      </c>
      <c r="AB50" s="8" t="s">
        <v>479</v>
      </c>
      <c r="AC50" s="12" t="s">
        <v>480</v>
      </c>
      <c r="AD50" s="12" t="s">
        <v>469</v>
      </c>
      <c r="AE50" s="43" t="s">
        <v>481</v>
      </c>
      <c r="AF50" s="8" t="s">
        <v>667</v>
      </c>
      <c r="AG50" s="35" t="s">
        <v>363</v>
      </c>
      <c r="AH50" s="36" t="s">
        <v>476</v>
      </c>
      <c r="AI50" s="8" t="s">
        <v>32</v>
      </c>
      <c r="AJ50" s="32" t="s">
        <v>365</v>
      </c>
    </row>
    <row r="51" ht="14.25" customHeight="1">
      <c r="A51" s="11">
        <f>PID!A51</f>
        <v>118</v>
      </c>
      <c r="B51" s="12"/>
      <c r="C51" s="12" t="s">
        <v>469</v>
      </c>
      <c r="D51" s="8" t="s">
        <v>470</v>
      </c>
      <c r="E51" s="8" t="s">
        <v>32</v>
      </c>
      <c r="F51" s="8"/>
      <c r="G51" s="8">
        <v>9.8765432E7</v>
      </c>
      <c r="H51" s="8" t="s">
        <v>32</v>
      </c>
      <c r="I51" s="12" t="s">
        <v>471</v>
      </c>
      <c r="J51" s="8" t="s">
        <v>668</v>
      </c>
      <c r="K51" s="8">
        <v>49.0</v>
      </c>
      <c r="L51" s="12" t="s">
        <v>471</v>
      </c>
      <c r="M51" s="8" t="s">
        <v>669</v>
      </c>
      <c r="N51" s="8" t="s">
        <v>564</v>
      </c>
      <c r="O51" s="8">
        <v>28001.0</v>
      </c>
      <c r="P51" s="8" t="s">
        <v>475</v>
      </c>
      <c r="Q51" s="8" t="s">
        <v>32</v>
      </c>
      <c r="R51" s="36" t="s">
        <v>476</v>
      </c>
      <c r="S51" s="8">
        <v>2.0</v>
      </c>
      <c r="T51" s="43" t="s">
        <v>471</v>
      </c>
      <c r="U51" s="8" t="s">
        <v>32</v>
      </c>
      <c r="V51" s="8"/>
      <c r="W51" s="35" t="s">
        <v>477</v>
      </c>
      <c r="X51" s="35" t="s">
        <v>478</v>
      </c>
      <c r="Y51" s="35">
        <v>75047.0</v>
      </c>
      <c r="Z51" s="8" t="s">
        <v>32</v>
      </c>
      <c r="AA51" s="8" t="s">
        <v>32</v>
      </c>
      <c r="AB51" s="8" t="s">
        <v>479</v>
      </c>
      <c r="AC51" s="12" t="s">
        <v>480</v>
      </c>
      <c r="AD51" s="12" t="s">
        <v>469</v>
      </c>
      <c r="AE51" s="43" t="s">
        <v>481</v>
      </c>
      <c r="AF51" s="8" t="s">
        <v>670</v>
      </c>
      <c r="AG51" s="35" t="s">
        <v>363</v>
      </c>
      <c r="AH51" s="36" t="s">
        <v>476</v>
      </c>
      <c r="AI51" s="8" t="s">
        <v>32</v>
      </c>
      <c r="AJ51" s="32" t="s">
        <v>365</v>
      </c>
    </row>
    <row r="52" ht="14.25" customHeight="1">
      <c r="A52" s="11">
        <f>PID!A52</f>
        <v>119</v>
      </c>
      <c r="B52" s="12"/>
      <c r="C52" s="12" t="s">
        <v>469</v>
      </c>
      <c r="D52" s="8" t="s">
        <v>470</v>
      </c>
      <c r="E52" s="8" t="s">
        <v>32</v>
      </c>
      <c r="F52" s="8"/>
      <c r="G52" s="8">
        <v>1.2345678E7</v>
      </c>
      <c r="H52" s="8" t="s">
        <v>533</v>
      </c>
      <c r="I52" s="12" t="s">
        <v>471</v>
      </c>
      <c r="J52" s="8" t="s">
        <v>671</v>
      </c>
      <c r="K52" s="8">
        <v>50.0</v>
      </c>
      <c r="L52" s="12" t="s">
        <v>471</v>
      </c>
      <c r="M52" s="8" t="s">
        <v>672</v>
      </c>
      <c r="N52" s="8" t="s">
        <v>673</v>
      </c>
      <c r="O52" s="8">
        <v>50667.0</v>
      </c>
      <c r="P52" s="8" t="s">
        <v>475</v>
      </c>
      <c r="Q52" s="8" t="s">
        <v>32</v>
      </c>
      <c r="R52" s="36" t="s">
        <v>476</v>
      </c>
      <c r="S52" s="8">
        <v>2.0</v>
      </c>
      <c r="T52" s="43" t="s">
        <v>471</v>
      </c>
      <c r="U52" s="8" t="s">
        <v>32</v>
      </c>
      <c r="V52" s="8"/>
      <c r="W52" s="35" t="s">
        <v>477</v>
      </c>
      <c r="X52" s="35" t="s">
        <v>478</v>
      </c>
      <c r="Y52" s="35">
        <v>75048.0</v>
      </c>
      <c r="Z52" s="8" t="s">
        <v>32</v>
      </c>
      <c r="AA52" s="8" t="s">
        <v>32</v>
      </c>
      <c r="AB52" s="8" t="s">
        <v>479</v>
      </c>
      <c r="AC52" s="12" t="s">
        <v>480</v>
      </c>
      <c r="AD52" s="12" t="s">
        <v>469</v>
      </c>
      <c r="AE52" s="43" t="s">
        <v>481</v>
      </c>
      <c r="AF52" s="8" t="s">
        <v>674</v>
      </c>
      <c r="AG52" s="35" t="s">
        <v>363</v>
      </c>
      <c r="AH52" s="36" t="s">
        <v>476</v>
      </c>
      <c r="AI52" s="8" t="s">
        <v>32</v>
      </c>
      <c r="AJ52" s="32" t="s">
        <v>365</v>
      </c>
    </row>
    <row r="53" ht="14.25" customHeight="1">
      <c r="A53" s="11">
        <f>PID!A53</f>
        <v>120</v>
      </c>
      <c r="B53" s="12"/>
      <c r="C53" s="12" t="s">
        <v>469</v>
      </c>
      <c r="D53" s="8" t="s">
        <v>470</v>
      </c>
      <c r="E53" s="8" t="s">
        <v>32</v>
      </c>
      <c r="F53" s="8"/>
      <c r="G53" s="8">
        <v>4.5678901E7</v>
      </c>
      <c r="H53" s="8" t="s">
        <v>32</v>
      </c>
      <c r="I53" s="12" t="s">
        <v>471</v>
      </c>
      <c r="J53" s="8" t="s">
        <v>675</v>
      </c>
      <c r="K53" s="8">
        <v>51.0</v>
      </c>
      <c r="L53" s="12" t="s">
        <v>471</v>
      </c>
      <c r="M53" s="8" t="s">
        <v>676</v>
      </c>
      <c r="N53" s="8" t="s">
        <v>577</v>
      </c>
      <c r="O53" s="8" t="s">
        <v>615</v>
      </c>
      <c r="P53" s="8" t="s">
        <v>475</v>
      </c>
      <c r="Q53" s="8" t="s">
        <v>32</v>
      </c>
      <c r="R53" s="36" t="s">
        <v>476</v>
      </c>
      <c r="S53" s="8">
        <v>2.0</v>
      </c>
      <c r="T53" s="43" t="s">
        <v>471</v>
      </c>
      <c r="U53" s="8" t="s">
        <v>32</v>
      </c>
      <c r="V53" s="8"/>
      <c r="W53" s="35" t="s">
        <v>477</v>
      </c>
      <c r="X53" s="35" t="s">
        <v>478</v>
      </c>
      <c r="Y53" s="35">
        <v>75049.0</v>
      </c>
      <c r="Z53" s="8" t="s">
        <v>32</v>
      </c>
      <c r="AA53" s="8" t="s">
        <v>32</v>
      </c>
      <c r="AB53" s="8" t="s">
        <v>479</v>
      </c>
      <c r="AC53" s="12" t="s">
        <v>480</v>
      </c>
      <c r="AD53" s="12" t="s">
        <v>469</v>
      </c>
      <c r="AE53" s="43" t="s">
        <v>481</v>
      </c>
      <c r="AF53" s="8" t="s">
        <v>677</v>
      </c>
      <c r="AG53" s="35" t="s">
        <v>363</v>
      </c>
      <c r="AH53" s="36" t="s">
        <v>476</v>
      </c>
      <c r="AI53" s="8" t="s">
        <v>32</v>
      </c>
      <c r="AJ53" s="32" t="s">
        <v>365</v>
      </c>
    </row>
    <row r="54" ht="14.25" customHeight="1">
      <c r="A54" s="11">
        <f>PID!A54</f>
        <v>121</v>
      </c>
      <c r="B54" s="12"/>
      <c r="C54" s="12" t="s">
        <v>469</v>
      </c>
      <c r="D54" s="8" t="s">
        <v>470</v>
      </c>
      <c r="E54" s="8" t="s">
        <v>32</v>
      </c>
      <c r="F54" s="8"/>
      <c r="G54" s="8">
        <v>2.3456789E7</v>
      </c>
      <c r="H54" s="8" t="s">
        <v>574</v>
      </c>
      <c r="I54" s="12" t="s">
        <v>471</v>
      </c>
      <c r="J54" s="8" t="s">
        <v>678</v>
      </c>
      <c r="K54" s="8">
        <v>52.0</v>
      </c>
      <c r="L54" s="12" t="s">
        <v>471</v>
      </c>
      <c r="M54" s="8" t="s">
        <v>679</v>
      </c>
      <c r="N54" s="8" t="s">
        <v>619</v>
      </c>
      <c r="O54" s="8">
        <v>1060.0</v>
      </c>
      <c r="P54" s="8" t="s">
        <v>475</v>
      </c>
      <c r="Q54" s="8" t="s">
        <v>32</v>
      </c>
      <c r="R54" s="36" t="s">
        <v>476</v>
      </c>
      <c r="S54" s="8">
        <v>2.0</v>
      </c>
      <c r="T54" s="43" t="s">
        <v>471</v>
      </c>
      <c r="U54" s="8" t="s">
        <v>32</v>
      </c>
      <c r="V54" s="8"/>
      <c r="W54" s="35" t="s">
        <v>477</v>
      </c>
      <c r="X54" s="35" t="s">
        <v>478</v>
      </c>
      <c r="Y54" s="35">
        <v>75050.0</v>
      </c>
      <c r="Z54" s="8" t="s">
        <v>32</v>
      </c>
      <c r="AA54" s="8" t="s">
        <v>32</v>
      </c>
      <c r="AB54" s="8" t="s">
        <v>479</v>
      </c>
      <c r="AC54" s="12" t="s">
        <v>480</v>
      </c>
      <c r="AD54" s="12" t="s">
        <v>469</v>
      </c>
      <c r="AE54" s="43" t="s">
        <v>481</v>
      </c>
      <c r="AF54" s="8" t="s">
        <v>680</v>
      </c>
      <c r="AG54" s="35" t="s">
        <v>363</v>
      </c>
      <c r="AH54" s="36" t="s">
        <v>476</v>
      </c>
      <c r="AI54" s="8" t="s">
        <v>32</v>
      </c>
      <c r="AJ54" s="32" t="s">
        <v>365</v>
      </c>
    </row>
    <row r="55" ht="14.25" customHeight="1">
      <c r="A55" s="11">
        <f>PID!A55</f>
        <v>122</v>
      </c>
      <c r="B55" s="12"/>
      <c r="C55" s="12" t="s">
        <v>469</v>
      </c>
      <c r="D55" s="8" t="s">
        <v>470</v>
      </c>
      <c r="E55" s="8" t="s">
        <v>32</v>
      </c>
      <c r="F55" s="8"/>
      <c r="G55" s="8">
        <v>3.456789E7</v>
      </c>
      <c r="H55" s="8" t="s">
        <v>488</v>
      </c>
      <c r="I55" s="12" t="s">
        <v>471</v>
      </c>
      <c r="J55" s="8" t="s">
        <v>681</v>
      </c>
      <c r="K55" s="8">
        <v>53.0</v>
      </c>
      <c r="L55" s="12" t="s">
        <v>471</v>
      </c>
      <c r="M55" s="8" t="s">
        <v>682</v>
      </c>
      <c r="N55" s="8" t="s">
        <v>596</v>
      </c>
      <c r="O55" s="8">
        <v>50122.0</v>
      </c>
      <c r="P55" s="8" t="s">
        <v>475</v>
      </c>
      <c r="Q55" s="8" t="s">
        <v>32</v>
      </c>
      <c r="R55" s="36" t="s">
        <v>476</v>
      </c>
      <c r="S55" s="8">
        <v>2.0</v>
      </c>
      <c r="T55" s="43" t="s">
        <v>471</v>
      </c>
      <c r="U55" s="8" t="s">
        <v>32</v>
      </c>
      <c r="V55" s="8"/>
      <c r="W55" s="35" t="s">
        <v>477</v>
      </c>
      <c r="X55" s="35" t="s">
        <v>478</v>
      </c>
      <c r="Y55" s="35">
        <v>75051.0</v>
      </c>
      <c r="Z55" s="8" t="s">
        <v>32</v>
      </c>
      <c r="AA55" s="8" t="s">
        <v>32</v>
      </c>
      <c r="AB55" s="8" t="s">
        <v>479</v>
      </c>
      <c r="AC55" s="12" t="s">
        <v>480</v>
      </c>
      <c r="AD55" s="12" t="s">
        <v>469</v>
      </c>
      <c r="AE55" s="43" t="s">
        <v>481</v>
      </c>
      <c r="AF55" s="8" t="s">
        <v>683</v>
      </c>
      <c r="AG55" s="35" t="s">
        <v>363</v>
      </c>
      <c r="AH55" s="36" t="s">
        <v>476</v>
      </c>
      <c r="AI55" s="8" t="s">
        <v>32</v>
      </c>
      <c r="AJ55" s="32" t="s">
        <v>365</v>
      </c>
    </row>
    <row r="56" ht="14.25" customHeight="1">
      <c r="A56" s="11">
        <f>PID!A56</f>
        <v>123</v>
      </c>
      <c r="B56" s="12"/>
      <c r="C56" s="12" t="s">
        <v>469</v>
      </c>
      <c r="D56" s="8" t="s">
        <v>470</v>
      </c>
      <c r="E56" s="8" t="s">
        <v>32</v>
      </c>
      <c r="F56" s="8"/>
      <c r="G56" s="8">
        <v>5.6789012E7</v>
      </c>
      <c r="H56" s="8" t="s">
        <v>32</v>
      </c>
      <c r="I56" s="12" t="s">
        <v>471</v>
      </c>
      <c r="J56" s="8" t="s">
        <v>684</v>
      </c>
      <c r="K56" s="8">
        <v>54.0</v>
      </c>
      <c r="L56" s="12" t="s">
        <v>471</v>
      </c>
      <c r="M56" s="8" t="s">
        <v>685</v>
      </c>
      <c r="N56" s="8" t="s">
        <v>564</v>
      </c>
      <c r="O56" s="8">
        <v>28015.0</v>
      </c>
      <c r="P56" s="8" t="s">
        <v>475</v>
      </c>
      <c r="Q56" s="8" t="s">
        <v>32</v>
      </c>
      <c r="R56" s="36" t="s">
        <v>476</v>
      </c>
      <c r="S56" s="8">
        <v>2.0</v>
      </c>
      <c r="T56" s="43" t="s">
        <v>471</v>
      </c>
      <c r="U56" s="8" t="s">
        <v>32</v>
      </c>
      <c r="V56" s="8"/>
      <c r="W56" s="35" t="s">
        <v>477</v>
      </c>
      <c r="X56" s="35" t="s">
        <v>478</v>
      </c>
      <c r="Y56" s="35">
        <v>75052.0</v>
      </c>
      <c r="Z56" s="8" t="s">
        <v>32</v>
      </c>
      <c r="AA56" s="8" t="s">
        <v>32</v>
      </c>
      <c r="AB56" s="8" t="s">
        <v>479</v>
      </c>
      <c r="AC56" s="12" t="s">
        <v>480</v>
      </c>
      <c r="AD56" s="12" t="s">
        <v>469</v>
      </c>
      <c r="AE56" s="43" t="s">
        <v>481</v>
      </c>
      <c r="AF56" s="8" t="s">
        <v>686</v>
      </c>
      <c r="AG56" s="35" t="s">
        <v>363</v>
      </c>
      <c r="AH56" s="36" t="s">
        <v>476</v>
      </c>
      <c r="AI56" s="8" t="s">
        <v>32</v>
      </c>
      <c r="AJ56" s="32" t="s">
        <v>365</v>
      </c>
    </row>
    <row r="57" ht="14.25" customHeight="1">
      <c r="A57" s="11">
        <f>PID!A57</f>
        <v>124</v>
      </c>
      <c r="B57" s="12"/>
      <c r="C57" s="12" t="s">
        <v>469</v>
      </c>
      <c r="D57" s="8" t="s">
        <v>470</v>
      </c>
      <c r="E57" s="8" t="s">
        <v>32</v>
      </c>
      <c r="F57" s="8"/>
      <c r="G57" s="8">
        <v>6.7890123E7</v>
      </c>
      <c r="H57" s="8" t="s">
        <v>483</v>
      </c>
      <c r="I57" s="12" t="s">
        <v>471</v>
      </c>
      <c r="J57" s="8" t="s">
        <v>687</v>
      </c>
      <c r="K57" s="8">
        <v>55.0</v>
      </c>
      <c r="L57" s="12" t="s">
        <v>471</v>
      </c>
      <c r="M57" s="8" t="s">
        <v>688</v>
      </c>
      <c r="N57" s="8" t="s">
        <v>572</v>
      </c>
      <c r="O57" s="8">
        <v>70173.0</v>
      </c>
      <c r="P57" s="8" t="s">
        <v>475</v>
      </c>
      <c r="Q57" s="8" t="s">
        <v>32</v>
      </c>
      <c r="R57" s="36" t="s">
        <v>476</v>
      </c>
      <c r="S57" s="8">
        <v>2.0</v>
      </c>
      <c r="T57" s="43" t="s">
        <v>471</v>
      </c>
      <c r="U57" s="8" t="s">
        <v>32</v>
      </c>
      <c r="V57" s="8"/>
      <c r="W57" s="35" t="s">
        <v>477</v>
      </c>
      <c r="X57" s="35" t="s">
        <v>478</v>
      </c>
      <c r="Y57" s="35">
        <v>75053.0</v>
      </c>
      <c r="Z57" s="8" t="s">
        <v>32</v>
      </c>
      <c r="AA57" s="8" t="s">
        <v>32</v>
      </c>
      <c r="AB57" s="8" t="s">
        <v>479</v>
      </c>
      <c r="AC57" s="12" t="s">
        <v>480</v>
      </c>
      <c r="AD57" s="12" t="s">
        <v>469</v>
      </c>
      <c r="AE57" s="43" t="s">
        <v>481</v>
      </c>
      <c r="AF57" s="8" t="s">
        <v>689</v>
      </c>
      <c r="AG57" s="35" t="s">
        <v>363</v>
      </c>
      <c r="AH57" s="36" t="s">
        <v>476</v>
      </c>
      <c r="AI57" s="8" t="s">
        <v>32</v>
      </c>
      <c r="AJ57" s="32" t="s">
        <v>365</v>
      </c>
    </row>
    <row r="58" ht="14.25" customHeight="1">
      <c r="A58" s="11">
        <f>PID!A58</f>
        <v>125</v>
      </c>
      <c r="B58" s="12"/>
      <c r="C58" s="12" t="s">
        <v>469</v>
      </c>
      <c r="D58" s="8" t="s">
        <v>470</v>
      </c>
      <c r="E58" s="8" t="s">
        <v>32</v>
      </c>
      <c r="F58" s="8"/>
      <c r="G58" s="8">
        <v>7.8901234E7</v>
      </c>
      <c r="H58" s="8" t="s">
        <v>32</v>
      </c>
      <c r="I58" s="12" t="s">
        <v>471</v>
      </c>
      <c r="J58" s="8" t="s">
        <v>690</v>
      </c>
      <c r="K58" s="8">
        <v>56.0</v>
      </c>
      <c r="L58" s="12" t="s">
        <v>471</v>
      </c>
      <c r="M58" s="8" t="s">
        <v>691</v>
      </c>
      <c r="N58" s="8" t="s">
        <v>619</v>
      </c>
      <c r="O58" s="8">
        <v>1000.0</v>
      </c>
      <c r="P58" s="8" t="s">
        <v>475</v>
      </c>
      <c r="Q58" s="8" t="s">
        <v>32</v>
      </c>
      <c r="R58" s="36" t="s">
        <v>476</v>
      </c>
      <c r="S58" s="8">
        <v>2.0</v>
      </c>
      <c r="T58" s="43" t="s">
        <v>471</v>
      </c>
      <c r="U58" s="8" t="s">
        <v>32</v>
      </c>
      <c r="V58" s="8"/>
      <c r="W58" s="35" t="s">
        <v>477</v>
      </c>
      <c r="X58" s="35" t="s">
        <v>478</v>
      </c>
      <c r="Y58" s="35">
        <v>75054.0</v>
      </c>
      <c r="Z58" s="8" t="s">
        <v>32</v>
      </c>
      <c r="AA58" s="8" t="s">
        <v>32</v>
      </c>
      <c r="AB58" s="8" t="s">
        <v>479</v>
      </c>
      <c r="AC58" s="12" t="s">
        <v>480</v>
      </c>
      <c r="AD58" s="12" t="s">
        <v>469</v>
      </c>
      <c r="AE58" s="43" t="s">
        <v>481</v>
      </c>
      <c r="AF58" s="8" t="s">
        <v>692</v>
      </c>
      <c r="AG58" s="35" t="s">
        <v>363</v>
      </c>
      <c r="AH58" s="36" t="s">
        <v>476</v>
      </c>
      <c r="AI58" s="8" t="s">
        <v>32</v>
      </c>
      <c r="AJ58" s="32" t="s">
        <v>365</v>
      </c>
    </row>
    <row r="59" ht="14.25" customHeight="1">
      <c r="A59" s="11">
        <f>PID!A59</f>
        <v>126</v>
      </c>
      <c r="B59" s="12"/>
      <c r="C59" s="12" t="s">
        <v>469</v>
      </c>
      <c r="D59" s="8" t="s">
        <v>470</v>
      </c>
      <c r="E59" s="8" t="s">
        <v>32</v>
      </c>
      <c r="F59" s="8"/>
      <c r="G59" s="8">
        <v>8.9012345E7</v>
      </c>
      <c r="H59" s="8" t="s">
        <v>561</v>
      </c>
      <c r="I59" s="12" t="s">
        <v>471</v>
      </c>
      <c r="J59" s="8" t="s">
        <v>693</v>
      </c>
      <c r="K59" s="8">
        <v>57.0</v>
      </c>
      <c r="L59" s="12" t="s">
        <v>471</v>
      </c>
      <c r="M59" s="8" t="s">
        <v>694</v>
      </c>
      <c r="N59" s="8" t="s">
        <v>550</v>
      </c>
      <c r="O59" s="8">
        <v>185.0</v>
      </c>
      <c r="P59" s="8" t="s">
        <v>475</v>
      </c>
      <c r="Q59" s="8" t="s">
        <v>32</v>
      </c>
      <c r="R59" s="36" t="s">
        <v>476</v>
      </c>
      <c r="S59" s="8">
        <v>2.0</v>
      </c>
      <c r="T59" s="43" t="s">
        <v>471</v>
      </c>
      <c r="U59" s="8" t="s">
        <v>32</v>
      </c>
      <c r="V59" s="8"/>
      <c r="W59" s="35" t="s">
        <v>477</v>
      </c>
      <c r="X59" s="35" t="s">
        <v>478</v>
      </c>
      <c r="Y59" s="35">
        <v>75055.0</v>
      </c>
      <c r="Z59" s="8" t="s">
        <v>32</v>
      </c>
      <c r="AA59" s="8" t="s">
        <v>32</v>
      </c>
      <c r="AB59" s="8" t="s">
        <v>479</v>
      </c>
      <c r="AC59" s="12" t="s">
        <v>480</v>
      </c>
      <c r="AD59" s="12" t="s">
        <v>469</v>
      </c>
      <c r="AE59" s="43" t="s">
        <v>481</v>
      </c>
      <c r="AF59" s="8" t="s">
        <v>695</v>
      </c>
      <c r="AG59" s="35" t="s">
        <v>363</v>
      </c>
      <c r="AH59" s="36" t="s">
        <v>476</v>
      </c>
      <c r="AI59" s="8" t="s">
        <v>32</v>
      </c>
      <c r="AJ59" s="32" t="s">
        <v>365</v>
      </c>
    </row>
    <row r="60" ht="14.25" customHeight="1">
      <c r="A60" s="11">
        <f>PID!A60</f>
        <v>127</v>
      </c>
      <c r="B60" s="12"/>
      <c r="C60" s="12" t="s">
        <v>469</v>
      </c>
      <c r="D60" s="8" t="s">
        <v>470</v>
      </c>
      <c r="E60" s="8" t="s">
        <v>32</v>
      </c>
      <c r="F60" s="8"/>
      <c r="G60" s="8">
        <v>9.0123456E7</v>
      </c>
      <c r="H60" s="8" t="s">
        <v>547</v>
      </c>
      <c r="I60" s="12" t="s">
        <v>471</v>
      </c>
      <c r="J60" s="8" t="s">
        <v>696</v>
      </c>
      <c r="K60" s="8">
        <v>58.0</v>
      </c>
      <c r="L60" s="12" t="s">
        <v>471</v>
      </c>
      <c r="M60" s="8" t="s">
        <v>697</v>
      </c>
      <c r="N60" s="8" t="s">
        <v>564</v>
      </c>
      <c r="O60" s="8">
        <v>28008.0</v>
      </c>
      <c r="P60" s="8" t="s">
        <v>475</v>
      </c>
      <c r="Q60" s="8" t="s">
        <v>32</v>
      </c>
      <c r="R60" s="36" t="s">
        <v>476</v>
      </c>
      <c r="S60" s="8">
        <v>2.0</v>
      </c>
      <c r="T60" s="43" t="s">
        <v>471</v>
      </c>
      <c r="U60" s="8" t="s">
        <v>32</v>
      </c>
      <c r="V60" s="8"/>
      <c r="W60" s="35" t="s">
        <v>477</v>
      </c>
      <c r="X60" s="35" t="s">
        <v>478</v>
      </c>
      <c r="Y60" s="35">
        <v>75056.0</v>
      </c>
      <c r="Z60" s="8" t="s">
        <v>32</v>
      </c>
      <c r="AA60" s="8" t="s">
        <v>32</v>
      </c>
      <c r="AB60" s="8" t="s">
        <v>479</v>
      </c>
      <c r="AC60" s="12" t="s">
        <v>480</v>
      </c>
      <c r="AD60" s="12" t="s">
        <v>469</v>
      </c>
      <c r="AE60" s="43" t="s">
        <v>481</v>
      </c>
      <c r="AF60" s="8" t="s">
        <v>698</v>
      </c>
      <c r="AG60" s="35" t="s">
        <v>363</v>
      </c>
      <c r="AH60" s="36" t="s">
        <v>476</v>
      </c>
      <c r="AI60" s="8" t="s">
        <v>32</v>
      </c>
      <c r="AJ60" s="32" t="s">
        <v>365</v>
      </c>
    </row>
    <row r="61" ht="14.25" customHeight="1">
      <c r="A61" s="11">
        <f>PID!A61</f>
        <v>128</v>
      </c>
      <c r="B61" s="12"/>
      <c r="C61" s="12" t="s">
        <v>469</v>
      </c>
      <c r="D61" s="8" t="s">
        <v>470</v>
      </c>
      <c r="E61" s="8" t="s">
        <v>32</v>
      </c>
      <c r="F61" s="8"/>
      <c r="G61" s="8">
        <v>3.4561278E7</v>
      </c>
      <c r="H61" s="8" t="s">
        <v>32</v>
      </c>
      <c r="I61" s="12" t="s">
        <v>471</v>
      </c>
      <c r="J61" s="8" t="s">
        <v>699</v>
      </c>
      <c r="K61" s="8">
        <v>59.0</v>
      </c>
      <c r="L61" s="12" t="s">
        <v>471</v>
      </c>
      <c r="M61" s="8" t="s">
        <v>700</v>
      </c>
      <c r="N61" s="8" t="s">
        <v>527</v>
      </c>
      <c r="O61" s="8">
        <v>20095.0</v>
      </c>
      <c r="P61" s="8" t="s">
        <v>475</v>
      </c>
      <c r="Q61" s="8" t="s">
        <v>32</v>
      </c>
      <c r="R61" s="36" t="s">
        <v>476</v>
      </c>
      <c r="S61" s="8">
        <v>2.0</v>
      </c>
      <c r="T61" s="43" t="s">
        <v>471</v>
      </c>
      <c r="U61" s="8" t="s">
        <v>32</v>
      </c>
      <c r="V61" s="8"/>
      <c r="W61" s="35" t="s">
        <v>477</v>
      </c>
      <c r="X61" s="35" t="s">
        <v>478</v>
      </c>
      <c r="Y61" s="35">
        <v>75057.0</v>
      </c>
      <c r="Z61" s="8" t="s">
        <v>32</v>
      </c>
      <c r="AA61" s="8" t="s">
        <v>32</v>
      </c>
      <c r="AB61" s="8" t="s">
        <v>479</v>
      </c>
      <c r="AC61" s="12" t="s">
        <v>480</v>
      </c>
      <c r="AD61" s="12" t="s">
        <v>469</v>
      </c>
      <c r="AE61" s="43" t="s">
        <v>481</v>
      </c>
      <c r="AF61" s="8" t="s">
        <v>701</v>
      </c>
      <c r="AG61" s="35" t="s">
        <v>363</v>
      </c>
      <c r="AH61" s="36" t="s">
        <v>476</v>
      </c>
      <c r="AI61" s="8" t="s">
        <v>32</v>
      </c>
      <c r="AJ61" s="32" t="s">
        <v>365</v>
      </c>
    </row>
    <row r="62" ht="14.25" customHeight="1">
      <c r="A62" s="11">
        <f>PID!A62</f>
        <v>129</v>
      </c>
      <c r="B62" s="12"/>
      <c r="C62" s="12" t="s">
        <v>469</v>
      </c>
      <c r="D62" s="8" t="s">
        <v>470</v>
      </c>
      <c r="E62" s="8" t="s">
        <v>32</v>
      </c>
      <c r="F62" s="8"/>
      <c r="G62" s="8">
        <v>4.5672389E7</v>
      </c>
      <c r="H62" s="8" t="s">
        <v>511</v>
      </c>
      <c r="I62" s="12" t="s">
        <v>471</v>
      </c>
      <c r="J62" s="8" t="s">
        <v>702</v>
      </c>
      <c r="K62" s="8">
        <v>60.0</v>
      </c>
      <c r="L62" s="12" t="s">
        <v>471</v>
      </c>
      <c r="M62" s="8" t="s">
        <v>703</v>
      </c>
      <c r="N62" s="8" t="s">
        <v>577</v>
      </c>
      <c r="O62" s="8" t="s">
        <v>615</v>
      </c>
      <c r="P62" s="8" t="s">
        <v>475</v>
      </c>
      <c r="Q62" s="8" t="s">
        <v>32</v>
      </c>
      <c r="R62" s="36" t="s">
        <v>476</v>
      </c>
      <c r="S62" s="8">
        <v>2.0</v>
      </c>
      <c r="T62" s="43" t="s">
        <v>471</v>
      </c>
      <c r="U62" s="8" t="s">
        <v>32</v>
      </c>
      <c r="V62" s="8"/>
      <c r="W62" s="35" t="s">
        <v>477</v>
      </c>
      <c r="X62" s="35" t="s">
        <v>478</v>
      </c>
      <c r="Y62" s="35">
        <v>75058.0</v>
      </c>
      <c r="Z62" s="8" t="s">
        <v>32</v>
      </c>
      <c r="AA62" s="8" t="s">
        <v>32</v>
      </c>
      <c r="AB62" s="8" t="s">
        <v>479</v>
      </c>
      <c r="AC62" s="12" t="s">
        <v>480</v>
      </c>
      <c r="AD62" s="12" t="s">
        <v>469</v>
      </c>
      <c r="AE62" s="43" t="s">
        <v>481</v>
      </c>
      <c r="AF62" s="8" t="s">
        <v>704</v>
      </c>
      <c r="AG62" s="35" t="s">
        <v>363</v>
      </c>
      <c r="AH62" s="36" t="s">
        <v>476</v>
      </c>
      <c r="AI62" s="8" t="s">
        <v>32</v>
      </c>
      <c r="AJ62" s="32" t="s">
        <v>365</v>
      </c>
    </row>
    <row r="63" ht="14.25" customHeight="1">
      <c r="A63" s="11">
        <f>PID!A63</f>
        <v>130</v>
      </c>
      <c r="B63" s="12"/>
      <c r="C63" s="12" t="s">
        <v>469</v>
      </c>
      <c r="D63" s="8" t="s">
        <v>470</v>
      </c>
      <c r="E63" s="8" t="s">
        <v>32</v>
      </c>
      <c r="F63" s="8"/>
      <c r="G63" s="8">
        <v>5.678349E7</v>
      </c>
      <c r="H63" s="8" t="s">
        <v>32</v>
      </c>
      <c r="I63" s="12" t="s">
        <v>471</v>
      </c>
      <c r="J63" s="8" t="s">
        <v>705</v>
      </c>
      <c r="K63" s="8">
        <v>61.0</v>
      </c>
      <c r="L63" s="12" t="s">
        <v>471</v>
      </c>
      <c r="M63" s="8" t="s">
        <v>706</v>
      </c>
      <c r="N63" s="8" t="s">
        <v>619</v>
      </c>
      <c r="O63" s="8">
        <v>1000.0</v>
      </c>
      <c r="P63" s="8" t="s">
        <v>475</v>
      </c>
      <c r="Q63" s="8" t="s">
        <v>32</v>
      </c>
      <c r="R63" s="36" t="s">
        <v>476</v>
      </c>
      <c r="S63" s="8">
        <v>2.0</v>
      </c>
      <c r="T63" s="43" t="s">
        <v>471</v>
      </c>
      <c r="U63" s="8" t="s">
        <v>32</v>
      </c>
      <c r="V63" s="8"/>
      <c r="W63" s="35" t="s">
        <v>477</v>
      </c>
      <c r="X63" s="35" t="s">
        <v>478</v>
      </c>
      <c r="Y63" s="35">
        <v>75059.0</v>
      </c>
      <c r="Z63" s="8" t="s">
        <v>32</v>
      </c>
      <c r="AA63" s="8" t="s">
        <v>32</v>
      </c>
      <c r="AB63" s="8" t="s">
        <v>479</v>
      </c>
      <c r="AC63" s="12" t="s">
        <v>480</v>
      </c>
      <c r="AD63" s="12" t="s">
        <v>469</v>
      </c>
      <c r="AE63" s="43" t="s">
        <v>481</v>
      </c>
      <c r="AF63" s="8" t="s">
        <v>707</v>
      </c>
      <c r="AG63" s="35" t="s">
        <v>363</v>
      </c>
      <c r="AH63" s="36" t="s">
        <v>476</v>
      </c>
      <c r="AI63" s="8" t="s">
        <v>32</v>
      </c>
      <c r="AJ63" s="32" t="s">
        <v>365</v>
      </c>
    </row>
    <row r="64" ht="14.25" customHeight="1">
      <c r="A64" s="11">
        <f>PID!A64</f>
        <v>131</v>
      </c>
      <c r="B64" s="12"/>
      <c r="C64" s="12" t="s">
        <v>469</v>
      </c>
      <c r="D64" s="8" t="s">
        <v>470</v>
      </c>
      <c r="E64" s="8" t="s">
        <v>32</v>
      </c>
      <c r="F64" s="8"/>
      <c r="G64" s="8">
        <v>6.7894501E7</v>
      </c>
      <c r="H64" s="8" t="s">
        <v>590</v>
      </c>
      <c r="I64" s="12" t="s">
        <v>471</v>
      </c>
      <c r="J64" s="8" t="s">
        <v>708</v>
      </c>
      <c r="K64" s="8">
        <v>62.0</v>
      </c>
      <c r="L64" s="12" t="s">
        <v>471</v>
      </c>
      <c r="M64" s="8" t="s">
        <v>709</v>
      </c>
      <c r="N64" s="8" t="s">
        <v>596</v>
      </c>
      <c r="O64" s="8">
        <v>50121.0</v>
      </c>
      <c r="P64" s="8" t="s">
        <v>475</v>
      </c>
      <c r="Q64" s="8" t="s">
        <v>32</v>
      </c>
      <c r="R64" s="36" t="s">
        <v>476</v>
      </c>
      <c r="S64" s="8">
        <v>2.0</v>
      </c>
      <c r="T64" s="43" t="s">
        <v>471</v>
      </c>
      <c r="U64" s="8" t="s">
        <v>32</v>
      </c>
      <c r="V64" s="8"/>
      <c r="W64" s="35" t="s">
        <v>477</v>
      </c>
      <c r="X64" s="35" t="s">
        <v>478</v>
      </c>
      <c r="Y64" s="35">
        <v>75060.0</v>
      </c>
      <c r="Z64" s="8" t="s">
        <v>32</v>
      </c>
      <c r="AA64" s="8" t="s">
        <v>32</v>
      </c>
      <c r="AB64" s="8" t="s">
        <v>479</v>
      </c>
      <c r="AC64" s="12" t="s">
        <v>480</v>
      </c>
      <c r="AD64" s="12" t="s">
        <v>469</v>
      </c>
      <c r="AE64" s="43" t="s">
        <v>481</v>
      </c>
      <c r="AF64" s="8" t="s">
        <v>710</v>
      </c>
      <c r="AG64" s="35" t="s">
        <v>363</v>
      </c>
      <c r="AH64" s="36" t="s">
        <v>476</v>
      </c>
      <c r="AI64" s="8" t="s">
        <v>32</v>
      </c>
      <c r="AJ64" s="32" t="s">
        <v>365</v>
      </c>
    </row>
    <row r="65" ht="14.25" customHeight="1">
      <c r="A65" s="11">
        <f>PID!A65</f>
        <v>132</v>
      </c>
      <c r="B65" s="12"/>
      <c r="C65" s="12" t="s">
        <v>469</v>
      </c>
      <c r="D65" s="8" t="s">
        <v>470</v>
      </c>
      <c r="E65" s="8" t="s">
        <v>32</v>
      </c>
      <c r="F65" s="8"/>
      <c r="G65" s="8">
        <v>7.8905612E7</v>
      </c>
      <c r="H65" s="8" t="s">
        <v>32</v>
      </c>
      <c r="I65" s="12" t="s">
        <v>471</v>
      </c>
      <c r="J65" s="8" t="s">
        <v>711</v>
      </c>
      <c r="K65" s="8">
        <v>63.0</v>
      </c>
      <c r="L65" s="12" t="s">
        <v>471</v>
      </c>
      <c r="M65" s="8" t="s">
        <v>712</v>
      </c>
      <c r="N65" s="8" t="s">
        <v>564</v>
      </c>
      <c r="O65" s="8">
        <v>28002.0</v>
      </c>
      <c r="P65" s="8" t="s">
        <v>475</v>
      </c>
      <c r="Q65" s="8" t="s">
        <v>32</v>
      </c>
      <c r="R65" s="36" t="s">
        <v>476</v>
      </c>
      <c r="S65" s="8">
        <v>2.0</v>
      </c>
      <c r="T65" s="43" t="s">
        <v>471</v>
      </c>
      <c r="U65" s="8" t="s">
        <v>32</v>
      </c>
      <c r="V65" s="8"/>
      <c r="W65" s="35" t="s">
        <v>477</v>
      </c>
      <c r="X65" s="35" t="s">
        <v>478</v>
      </c>
      <c r="Y65" s="35">
        <v>75061.0</v>
      </c>
      <c r="Z65" s="8" t="s">
        <v>32</v>
      </c>
      <c r="AA65" s="8" t="s">
        <v>32</v>
      </c>
      <c r="AB65" s="8" t="s">
        <v>479</v>
      </c>
      <c r="AC65" s="12" t="s">
        <v>480</v>
      </c>
      <c r="AD65" s="12" t="s">
        <v>469</v>
      </c>
      <c r="AE65" s="43" t="s">
        <v>481</v>
      </c>
      <c r="AF65" s="8" t="s">
        <v>713</v>
      </c>
      <c r="AG65" s="35" t="s">
        <v>363</v>
      </c>
      <c r="AH65" s="36" t="s">
        <v>476</v>
      </c>
      <c r="AI65" s="8" t="s">
        <v>32</v>
      </c>
      <c r="AJ65" s="32" t="s">
        <v>365</v>
      </c>
    </row>
    <row r="66" ht="14.25" customHeight="1">
      <c r="A66" s="11">
        <f>PID!A66</f>
        <v>133</v>
      </c>
      <c r="B66" s="12"/>
      <c r="C66" s="12" t="s">
        <v>469</v>
      </c>
      <c r="D66" s="8" t="s">
        <v>470</v>
      </c>
      <c r="E66" s="8" t="s">
        <v>32</v>
      </c>
      <c r="F66" s="8"/>
      <c r="G66" s="8">
        <v>8.9016723E7</v>
      </c>
      <c r="H66" s="8" t="s">
        <v>598</v>
      </c>
      <c r="I66" s="12" t="s">
        <v>471</v>
      </c>
      <c r="J66" s="8" t="s">
        <v>714</v>
      </c>
      <c r="K66" s="8">
        <v>64.0</v>
      </c>
      <c r="L66" s="12" t="s">
        <v>471</v>
      </c>
      <c r="M66" s="8" t="s">
        <v>715</v>
      </c>
      <c r="N66" s="8" t="s">
        <v>572</v>
      </c>
      <c r="O66" s="8">
        <v>70173.0</v>
      </c>
      <c r="P66" s="8" t="s">
        <v>475</v>
      </c>
      <c r="Q66" s="8" t="s">
        <v>32</v>
      </c>
      <c r="R66" s="36" t="s">
        <v>476</v>
      </c>
      <c r="S66" s="8">
        <v>2.0</v>
      </c>
      <c r="T66" s="43" t="s">
        <v>471</v>
      </c>
      <c r="U66" s="8" t="s">
        <v>32</v>
      </c>
      <c r="V66" s="8"/>
      <c r="W66" s="35" t="s">
        <v>477</v>
      </c>
      <c r="X66" s="35" t="s">
        <v>478</v>
      </c>
      <c r="Y66" s="35">
        <v>75062.0</v>
      </c>
      <c r="Z66" s="8" t="s">
        <v>32</v>
      </c>
      <c r="AA66" s="8" t="s">
        <v>32</v>
      </c>
      <c r="AB66" s="8" t="s">
        <v>479</v>
      </c>
      <c r="AC66" s="12" t="s">
        <v>480</v>
      </c>
      <c r="AD66" s="12" t="s">
        <v>469</v>
      </c>
      <c r="AE66" s="43" t="s">
        <v>481</v>
      </c>
      <c r="AF66" s="8" t="s">
        <v>716</v>
      </c>
      <c r="AG66" s="35" t="s">
        <v>363</v>
      </c>
      <c r="AH66" s="36" t="s">
        <v>476</v>
      </c>
      <c r="AI66" s="8" t="s">
        <v>32</v>
      </c>
      <c r="AJ66" s="32" t="s">
        <v>365</v>
      </c>
    </row>
    <row r="67" ht="14.25" customHeight="1">
      <c r="A67" s="11">
        <f>PID!A67</f>
        <v>134</v>
      </c>
      <c r="B67" s="12"/>
      <c r="C67" s="12" t="s">
        <v>469</v>
      </c>
      <c r="D67" s="8" t="s">
        <v>470</v>
      </c>
      <c r="E67" s="8" t="s">
        <v>32</v>
      </c>
      <c r="F67" s="8"/>
      <c r="G67" s="8">
        <v>9.0127834E7</v>
      </c>
      <c r="H67" s="8" t="s">
        <v>32</v>
      </c>
      <c r="I67" s="12" t="s">
        <v>471</v>
      </c>
      <c r="J67" s="8" t="s">
        <v>717</v>
      </c>
      <c r="K67" s="8">
        <v>65.0</v>
      </c>
      <c r="L67" s="12" t="s">
        <v>471</v>
      </c>
      <c r="M67" s="8" t="s">
        <v>718</v>
      </c>
      <c r="N67" s="8" t="s">
        <v>633</v>
      </c>
      <c r="O67" s="8">
        <v>69005.0</v>
      </c>
      <c r="P67" s="8" t="s">
        <v>475</v>
      </c>
      <c r="Q67" s="8" t="s">
        <v>32</v>
      </c>
      <c r="R67" s="36" t="s">
        <v>476</v>
      </c>
      <c r="S67" s="8">
        <v>2.0</v>
      </c>
      <c r="T67" s="43" t="s">
        <v>471</v>
      </c>
      <c r="U67" s="8" t="s">
        <v>32</v>
      </c>
      <c r="V67" s="8"/>
      <c r="W67" s="35" t="s">
        <v>477</v>
      </c>
      <c r="X67" s="35" t="s">
        <v>478</v>
      </c>
      <c r="Y67" s="35">
        <v>75063.0</v>
      </c>
      <c r="Z67" s="8" t="s">
        <v>32</v>
      </c>
      <c r="AA67" s="8" t="s">
        <v>32</v>
      </c>
      <c r="AB67" s="8" t="s">
        <v>479</v>
      </c>
      <c r="AC67" s="12" t="s">
        <v>480</v>
      </c>
      <c r="AD67" s="12" t="s">
        <v>469</v>
      </c>
      <c r="AE67" s="43" t="s">
        <v>481</v>
      </c>
      <c r="AF67" s="8" t="s">
        <v>719</v>
      </c>
      <c r="AG67" s="35" t="s">
        <v>363</v>
      </c>
      <c r="AH67" s="36" t="s">
        <v>476</v>
      </c>
      <c r="AI67" s="8" t="s">
        <v>32</v>
      </c>
      <c r="AJ67" s="32" t="s">
        <v>365</v>
      </c>
    </row>
    <row r="68" ht="14.25" customHeight="1">
      <c r="A68" s="11">
        <f>PID!A68</f>
        <v>135</v>
      </c>
      <c r="B68" s="12"/>
      <c r="C68" s="12" t="s">
        <v>469</v>
      </c>
      <c r="D68" s="8" t="s">
        <v>470</v>
      </c>
      <c r="E68" s="8" t="s">
        <v>32</v>
      </c>
      <c r="F68" s="8"/>
      <c r="G68" s="8">
        <v>1.2348945E7</v>
      </c>
      <c r="H68" s="8" t="s">
        <v>720</v>
      </c>
      <c r="I68" s="12" t="s">
        <v>471</v>
      </c>
      <c r="J68" s="8" t="s">
        <v>721</v>
      </c>
      <c r="K68" s="8">
        <v>66.0</v>
      </c>
      <c r="L68" s="12" t="s">
        <v>471</v>
      </c>
      <c r="M68" s="8" t="s">
        <v>610</v>
      </c>
      <c r="N68" s="8" t="s">
        <v>611</v>
      </c>
      <c r="O68" s="8">
        <v>60311.0</v>
      </c>
      <c r="P68" s="8" t="s">
        <v>475</v>
      </c>
      <c r="Q68" s="8" t="s">
        <v>32</v>
      </c>
      <c r="R68" s="36" t="s">
        <v>476</v>
      </c>
      <c r="S68" s="8">
        <v>2.0</v>
      </c>
      <c r="T68" s="43" t="s">
        <v>471</v>
      </c>
      <c r="U68" s="8" t="s">
        <v>32</v>
      </c>
      <c r="V68" s="8"/>
      <c r="W68" s="35" t="s">
        <v>477</v>
      </c>
      <c r="X68" s="35" t="s">
        <v>478</v>
      </c>
      <c r="Y68" s="35">
        <v>75064.0</v>
      </c>
      <c r="Z68" s="8" t="s">
        <v>32</v>
      </c>
      <c r="AA68" s="8" t="s">
        <v>32</v>
      </c>
      <c r="AB68" s="8" t="s">
        <v>479</v>
      </c>
      <c r="AC68" s="12" t="s">
        <v>480</v>
      </c>
      <c r="AD68" s="12" t="s">
        <v>469</v>
      </c>
      <c r="AE68" s="43" t="s">
        <v>481</v>
      </c>
      <c r="AF68" s="8" t="s">
        <v>722</v>
      </c>
      <c r="AG68" s="35" t="s">
        <v>363</v>
      </c>
      <c r="AH68" s="36" t="s">
        <v>476</v>
      </c>
      <c r="AI68" s="8" t="s">
        <v>32</v>
      </c>
      <c r="AJ68" s="32" t="s">
        <v>365</v>
      </c>
    </row>
    <row r="69" ht="14.25" customHeight="1">
      <c r="A69" s="11">
        <f>PID!A69</f>
        <v>136</v>
      </c>
      <c r="B69" s="12"/>
      <c r="C69" s="12" t="s">
        <v>469</v>
      </c>
      <c r="D69" s="8" t="s">
        <v>470</v>
      </c>
      <c r="E69" s="8" t="s">
        <v>32</v>
      </c>
      <c r="F69" s="8"/>
      <c r="G69" s="8">
        <v>2.3459056E7</v>
      </c>
      <c r="H69" s="8" t="s">
        <v>488</v>
      </c>
      <c r="I69" s="12" t="s">
        <v>471</v>
      </c>
      <c r="J69" s="8" t="s">
        <v>723</v>
      </c>
      <c r="K69" s="8">
        <v>67.0</v>
      </c>
      <c r="L69" s="12" t="s">
        <v>471</v>
      </c>
      <c r="M69" s="8" t="s">
        <v>614</v>
      </c>
      <c r="N69" s="8" t="s">
        <v>577</v>
      </c>
      <c r="O69" s="8" t="s">
        <v>615</v>
      </c>
      <c r="P69" s="8" t="s">
        <v>475</v>
      </c>
      <c r="Q69" s="8" t="s">
        <v>32</v>
      </c>
      <c r="R69" s="36" t="s">
        <v>476</v>
      </c>
      <c r="S69" s="8">
        <v>2.0</v>
      </c>
      <c r="T69" s="43" t="s">
        <v>471</v>
      </c>
      <c r="U69" s="8" t="s">
        <v>32</v>
      </c>
      <c r="V69" s="8"/>
      <c r="W69" s="35" t="s">
        <v>477</v>
      </c>
      <c r="X69" s="35" t="s">
        <v>478</v>
      </c>
      <c r="Y69" s="35">
        <v>75065.0</v>
      </c>
      <c r="Z69" s="8" t="s">
        <v>32</v>
      </c>
      <c r="AA69" s="8" t="s">
        <v>32</v>
      </c>
      <c r="AB69" s="8" t="s">
        <v>479</v>
      </c>
      <c r="AC69" s="12" t="s">
        <v>480</v>
      </c>
      <c r="AD69" s="12" t="s">
        <v>469</v>
      </c>
      <c r="AE69" s="43" t="s">
        <v>481</v>
      </c>
      <c r="AF69" s="8" t="s">
        <v>724</v>
      </c>
      <c r="AG69" s="35" t="s">
        <v>363</v>
      </c>
      <c r="AH69" s="36" t="s">
        <v>476</v>
      </c>
      <c r="AI69" s="8" t="s">
        <v>32</v>
      </c>
      <c r="AJ69" s="32" t="s">
        <v>365</v>
      </c>
    </row>
    <row r="70" ht="14.25" customHeight="1">
      <c r="A70" s="11">
        <f>PID!A70</f>
        <v>137</v>
      </c>
      <c r="B70" s="12"/>
      <c r="C70" s="12" t="s">
        <v>469</v>
      </c>
      <c r="D70" s="8" t="s">
        <v>470</v>
      </c>
      <c r="E70" s="8" t="s">
        <v>32</v>
      </c>
      <c r="F70" s="8"/>
      <c r="G70" s="8">
        <v>3.4560167E7</v>
      </c>
      <c r="H70" s="8" t="s">
        <v>32</v>
      </c>
      <c r="I70" s="12" t="s">
        <v>471</v>
      </c>
      <c r="J70" s="8" t="s">
        <v>725</v>
      </c>
      <c r="K70" s="8">
        <v>68.0</v>
      </c>
      <c r="L70" s="12" t="s">
        <v>471</v>
      </c>
      <c r="M70" s="8" t="s">
        <v>618</v>
      </c>
      <c r="N70" s="8" t="s">
        <v>619</v>
      </c>
      <c r="O70" s="8">
        <v>1000.0</v>
      </c>
      <c r="P70" s="8" t="s">
        <v>475</v>
      </c>
      <c r="Q70" s="8" t="s">
        <v>32</v>
      </c>
      <c r="R70" s="36" t="s">
        <v>476</v>
      </c>
      <c r="S70" s="8">
        <v>2.0</v>
      </c>
      <c r="T70" s="43" t="s">
        <v>471</v>
      </c>
      <c r="U70" s="8" t="s">
        <v>32</v>
      </c>
      <c r="V70" s="8"/>
      <c r="W70" s="35" t="s">
        <v>477</v>
      </c>
      <c r="X70" s="35" t="s">
        <v>478</v>
      </c>
      <c r="Y70" s="35">
        <v>75066.0</v>
      </c>
      <c r="Z70" s="8" t="s">
        <v>32</v>
      </c>
      <c r="AA70" s="8" t="s">
        <v>32</v>
      </c>
      <c r="AB70" s="8" t="s">
        <v>479</v>
      </c>
      <c r="AC70" s="12" t="s">
        <v>480</v>
      </c>
      <c r="AD70" s="12" t="s">
        <v>469</v>
      </c>
      <c r="AE70" s="43" t="s">
        <v>481</v>
      </c>
      <c r="AF70" s="8" t="s">
        <v>726</v>
      </c>
      <c r="AG70" s="35" t="s">
        <v>363</v>
      </c>
      <c r="AH70" s="36" t="s">
        <v>476</v>
      </c>
      <c r="AI70" s="8" t="s">
        <v>32</v>
      </c>
      <c r="AJ70" s="32" t="s">
        <v>365</v>
      </c>
    </row>
    <row r="71" ht="14.25" customHeight="1">
      <c r="A71" s="11">
        <f>PID!A71</f>
        <v>138</v>
      </c>
      <c r="B71" s="12"/>
      <c r="C71" s="12" t="s">
        <v>469</v>
      </c>
      <c r="D71" s="8" t="s">
        <v>470</v>
      </c>
      <c r="E71" s="8" t="s">
        <v>32</v>
      </c>
      <c r="F71" s="8"/>
      <c r="G71" s="8">
        <v>4.5671278E7</v>
      </c>
      <c r="H71" s="8" t="s">
        <v>547</v>
      </c>
      <c r="I71" s="12" t="s">
        <v>471</v>
      </c>
      <c r="J71" s="8" t="s">
        <v>727</v>
      </c>
      <c r="K71" s="8">
        <v>69.0</v>
      </c>
      <c r="L71" s="12" t="s">
        <v>471</v>
      </c>
      <c r="M71" s="8" t="s">
        <v>603</v>
      </c>
      <c r="N71" s="8" t="s">
        <v>550</v>
      </c>
      <c r="O71" s="8">
        <v>186.0</v>
      </c>
      <c r="P71" s="8" t="s">
        <v>475</v>
      </c>
      <c r="Q71" s="8" t="s">
        <v>32</v>
      </c>
      <c r="R71" s="36" t="s">
        <v>476</v>
      </c>
      <c r="S71" s="8">
        <v>2.0</v>
      </c>
      <c r="T71" s="43" t="s">
        <v>471</v>
      </c>
      <c r="U71" s="8" t="s">
        <v>32</v>
      </c>
      <c r="V71" s="8"/>
      <c r="W71" s="35" t="s">
        <v>477</v>
      </c>
      <c r="X71" s="35" t="s">
        <v>478</v>
      </c>
      <c r="Y71" s="35">
        <v>75067.0</v>
      </c>
      <c r="Z71" s="8" t="s">
        <v>32</v>
      </c>
      <c r="AA71" s="8" t="s">
        <v>32</v>
      </c>
      <c r="AB71" s="8" t="s">
        <v>479</v>
      </c>
      <c r="AC71" s="12" t="s">
        <v>480</v>
      </c>
      <c r="AD71" s="12" t="s">
        <v>469</v>
      </c>
      <c r="AE71" s="43" t="s">
        <v>481</v>
      </c>
      <c r="AF71" s="8" t="s">
        <v>728</v>
      </c>
      <c r="AG71" s="35" t="s">
        <v>363</v>
      </c>
      <c r="AH71" s="36" t="s">
        <v>476</v>
      </c>
      <c r="AI71" s="8" t="s">
        <v>32</v>
      </c>
      <c r="AJ71" s="32" t="s">
        <v>365</v>
      </c>
    </row>
    <row r="72" ht="14.25" customHeight="1">
      <c r="A72" s="11">
        <f>PID!A72</f>
        <v>139</v>
      </c>
      <c r="B72" s="12"/>
      <c r="C72" s="12" t="s">
        <v>469</v>
      </c>
      <c r="D72" s="8" t="s">
        <v>470</v>
      </c>
      <c r="E72" s="8" t="s">
        <v>32</v>
      </c>
      <c r="F72" s="8"/>
      <c r="G72" s="8">
        <v>5.6782389E7</v>
      </c>
      <c r="H72" s="8" t="s">
        <v>32</v>
      </c>
      <c r="I72" s="12" t="s">
        <v>471</v>
      </c>
      <c r="J72" s="8" t="s">
        <v>729</v>
      </c>
      <c r="K72" s="8">
        <v>70.0</v>
      </c>
      <c r="L72" s="12" t="s">
        <v>471</v>
      </c>
      <c r="M72" s="8" t="s">
        <v>606</v>
      </c>
      <c r="N72" s="8" t="s">
        <v>564</v>
      </c>
      <c r="O72" s="8">
        <v>28001.0</v>
      </c>
      <c r="P72" s="8" t="s">
        <v>475</v>
      </c>
      <c r="Q72" s="8" t="s">
        <v>32</v>
      </c>
      <c r="R72" s="36" t="s">
        <v>476</v>
      </c>
      <c r="S72" s="8">
        <v>2.0</v>
      </c>
      <c r="T72" s="43" t="s">
        <v>471</v>
      </c>
      <c r="U72" s="8" t="s">
        <v>32</v>
      </c>
      <c r="V72" s="8"/>
      <c r="W72" s="35" t="s">
        <v>477</v>
      </c>
      <c r="X72" s="35" t="s">
        <v>478</v>
      </c>
      <c r="Y72" s="35">
        <v>75068.0</v>
      </c>
      <c r="Z72" s="8" t="s">
        <v>32</v>
      </c>
      <c r="AA72" s="8" t="s">
        <v>32</v>
      </c>
      <c r="AB72" s="8" t="s">
        <v>479</v>
      </c>
      <c r="AC72" s="12" t="s">
        <v>480</v>
      </c>
      <c r="AD72" s="12" t="s">
        <v>469</v>
      </c>
      <c r="AE72" s="43" t="s">
        <v>481</v>
      </c>
      <c r="AF72" s="8" t="s">
        <v>730</v>
      </c>
      <c r="AG72" s="35" t="s">
        <v>363</v>
      </c>
      <c r="AH72" s="36" t="s">
        <v>476</v>
      </c>
      <c r="AI72" s="8" t="s">
        <v>32</v>
      </c>
      <c r="AJ72" s="32" t="s">
        <v>365</v>
      </c>
    </row>
    <row r="73" ht="14.25" customHeight="1">
      <c r="A73" s="11">
        <f>PID!A73</f>
        <v>140</v>
      </c>
      <c r="B73" s="12"/>
      <c r="C73" s="12" t="s">
        <v>469</v>
      </c>
      <c r="D73" s="8" t="s">
        <v>470</v>
      </c>
      <c r="E73" s="8" t="s">
        <v>32</v>
      </c>
      <c r="F73" s="8"/>
      <c r="G73" s="8">
        <v>6.789349E7</v>
      </c>
      <c r="H73" s="8" t="s">
        <v>574</v>
      </c>
      <c r="I73" s="12" t="s">
        <v>471</v>
      </c>
      <c r="J73" s="8" t="s">
        <v>731</v>
      </c>
      <c r="K73" s="8">
        <v>71.0</v>
      </c>
      <c r="L73" s="12" t="s">
        <v>471</v>
      </c>
      <c r="M73" s="8" t="s">
        <v>643</v>
      </c>
      <c r="N73" s="8" t="s">
        <v>644</v>
      </c>
      <c r="O73" s="8">
        <v>80331.0</v>
      </c>
      <c r="P73" s="8" t="s">
        <v>475</v>
      </c>
      <c r="Q73" s="8" t="s">
        <v>32</v>
      </c>
      <c r="R73" s="36" t="s">
        <v>476</v>
      </c>
      <c r="S73" s="8">
        <v>2.0</v>
      </c>
      <c r="T73" s="43" t="s">
        <v>471</v>
      </c>
      <c r="U73" s="8" t="s">
        <v>32</v>
      </c>
      <c r="V73" s="8"/>
      <c r="W73" s="35" t="s">
        <v>477</v>
      </c>
      <c r="X73" s="35" t="s">
        <v>478</v>
      </c>
      <c r="Y73" s="35">
        <v>75069.0</v>
      </c>
      <c r="Z73" s="8" t="s">
        <v>32</v>
      </c>
      <c r="AA73" s="8" t="s">
        <v>32</v>
      </c>
      <c r="AB73" s="8" t="s">
        <v>479</v>
      </c>
      <c r="AC73" s="12" t="s">
        <v>480</v>
      </c>
      <c r="AD73" s="12" t="s">
        <v>469</v>
      </c>
      <c r="AE73" s="43" t="s">
        <v>481</v>
      </c>
      <c r="AF73" s="8" t="s">
        <v>732</v>
      </c>
      <c r="AG73" s="35" t="s">
        <v>363</v>
      </c>
      <c r="AH73" s="36" t="s">
        <v>476</v>
      </c>
      <c r="AI73" s="8" t="s">
        <v>32</v>
      </c>
      <c r="AJ73" s="32" t="s">
        <v>365</v>
      </c>
    </row>
    <row r="74" ht="14.25" customHeight="1">
      <c r="A74" s="11">
        <f>PID!A74</f>
        <v>141</v>
      </c>
      <c r="B74" s="12"/>
      <c r="C74" s="12" t="s">
        <v>469</v>
      </c>
      <c r="D74" s="8" t="s">
        <v>470</v>
      </c>
      <c r="E74" s="8" t="s">
        <v>32</v>
      </c>
      <c r="F74" s="8"/>
      <c r="G74" s="8">
        <v>7.8904501E7</v>
      </c>
      <c r="H74" s="8" t="s">
        <v>32</v>
      </c>
      <c r="I74" s="12" t="s">
        <v>471</v>
      </c>
      <c r="J74" s="8" t="s">
        <v>733</v>
      </c>
      <c r="K74" s="8">
        <v>72.0</v>
      </c>
      <c r="L74" s="12" t="s">
        <v>471</v>
      </c>
      <c r="M74" s="8" t="s">
        <v>647</v>
      </c>
      <c r="N74" s="8" t="s">
        <v>577</v>
      </c>
      <c r="O74" s="8" t="s">
        <v>615</v>
      </c>
      <c r="P74" s="8" t="s">
        <v>475</v>
      </c>
      <c r="Q74" s="8" t="s">
        <v>32</v>
      </c>
      <c r="R74" s="36" t="s">
        <v>476</v>
      </c>
      <c r="S74" s="8">
        <v>2.0</v>
      </c>
      <c r="T74" s="43" t="s">
        <v>471</v>
      </c>
      <c r="U74" s="8" t="s">
        <v>32</v>
      </c>
      <c r="V74" s="8"/>
      <c r="W74" s="35" t="s">
        <v>477</v>
      </c>
      <c r="X74" s="35" t="s">
        <v>478</v>
      </c>
      <c r="Y74" s="35">
        <v>75070.0</v>
      </c>
      <c r="Z74" s="8" t="s">
        <v>32</v>
      </c>
      <c r="AA74" s="8" t="s">
        <v>32</v>
      </c>
      <c r="AB74" s="8" t="s">
        <v>479</v>
      </c>
      <c r="AC74" s="12" t="s">
        <v>480</v>
      </c>
      <c r="AD74" s="12" t="s">
        <v>469</v>
      </c>
      <c r="AE74" s="43" t="s">
        <v>481</v>
      </c>
      <c r="AF74" s="8" t="s">
        <v>734</v>
      </c>
      <c r="AG74" s="35" t="s">
        <v>363</v>
      </c>
      <c r="AH74" s="36" t="s">
        <v>476</v>
      </c>
      <c r="AI74" s="8" t="s">
        <v>32</v>
      </c>
      <c r="AJ74" s="32" t="s">
        <v>365</v>
      </c>
    </row>
    <row r="75" ht="14.25" customHeight="1">
      <c r="A75" s="11">
        <f>PID!A75</f>
        <v>142</v>
      </c>
      <c r="B75" s="12"/>
      <c r="C75" s="12" t="s">
        <v>469</v>
      </c>
      <c r="D75" s="8" t="s">
        <v>470</v>
      </c>
      <c r="E75" s="8" t="s">
        <v>32</v>
      </c>
      <c r="F75" s="8"/>
      <c r="G75" s="8">
        <v>8.9015612E7</v>
      </c>
      <c r="H75" s="8" t="s">
        <v>624</v>
      </c>
      <c r="I75" s="12" t="s">
        <v>471</v>
      </c>
      <c r="J75" s="8" t="s">
        <v>735</v>
      </c>
      <c r="K75" s="8">
        <v>73.0</v>
      </c>
      <c r="L75" s="12" t="s">
        <v>471</v>
      </c>
      <c r="M75" s="8" t="s">
        <v>650</v>
      </c>
      <c r="N75" s="8" t="s">
        <v>478</v>
      </c>
      <c r="O75" s="8">
        <v>75002.0</v>
      </c>
      <c r="P75" s="8" t="s">
        <v>475</v>
      </c>
      <c r="Q75" s="8" t="s">
        <v>32</v>
      </c>
      <c r="R75" s="36" t="s">
        <v>476</v>
      </c>
      <c r="S75" s="8">
        <v>2.0</v>
      </c>
      <c r="T75" s="43" t="s">
        <v>471</v>
      </c>
      <c r="U75" s="8" t="s">
        <v>32</v>
      </c>
      <c r="V75" s="8"/>
      <c r="W75" s="35" t="s">
        <v>477</v>
      </c>
      <c r="X75" s="35" t="s">
        <v>478</v>
      </c>
      <c r="Y75" s="35">
        <v>75071.0</v>
      </c>
      <c r="Z75" s="8" t="s">
        <v>32</v>
      </c>
      <c r="AA75" s="8" t="s">
        <v>32</v>
      </c>
      <c r="AB75" s="8" t="s">
        <v>479</v>
      </c>
      <c r="AC75" s="12" t="s">
        <v>480</v>
      </c>
      <c r="AD75" s="12" t="s">
        <v>469</v>
      </c>
      <c r="AE75" s="43" t="s">
        <v>481</v>
      </c>
      <c r="AF75" s="8" t="s">
        <v>736</v>
      </c>
      <c r="AG75" s="35" t="s">
        <v>363</v>
      </c>
      <c r="AH75" s="36" t="s">
        <v>476</v>
      </c>
      <c r="AI75" s="8" t="s">
        <v>32</v>
      </c>
      <c r="AJ75" s="32" t="s">
        <v>365</v>
      </c>
    </row>
    <row r="76" ht="14.25" customHeight="1">
      <c r="A76" s="11">
        <f>PID!A76</f>
        <v>143</v>
      </c>
      <c r="B76" s="12"/>
      <c r="C76" s="12" t="s">
        <v>469</v>
      </c>
      <c r="D76" s="8" t="s">
        <v>470</v>
      </c>
      <c r="E76" s="8" t="s">
        <v>32</v>
      </c>
      <c r="F76" s="8"/>
      <c r="G76" s="8">
        <v>9.0126723E7</v>
      </c>
      <c r="H76" s="8" t="s">
        <v>32</v>
      </c>
      <c r="I76" s="12" t="s">
        <v>471</v>
      </c>
      <c r="J76" s="8" t="s">
        <v>737</v>
      </c>
      <c r="K76" s="8">
        <v>74.0</v>
      </c>
      <c r="L76" s="12" t="s">
        <v>471</v>
      </c>
      <c r="M76" s="8" t="s">
        <v>595</v>
      </c>
      <c r="N76" s="8" t="s">
        <v>596</v>
      </c>
      <c r="O76" s="8">
        <v>50122.0</v>
      </c>
      <c r="P76" s="8" t="s">
        <v>475</v>
      </c>
      <c r="Q76" s="8" t="s">
        <v>32</v>
      </c>
      <c r="R76" s="36" t="s">
        <v>476</v>
      </c>
      <c r="S76" s="8">
        <v>2.0</v>
      </c>
      <c r="T76" s="43" t="s">
        <v>471</v>
      </c>
      <c r="U76" s="8" t="s">
        <v>32</v>
      </c>
      <c r="V76" s="8"/>
      <c r="W76" s="35" t="s">
        <v>477</v>
      </c>
      <c r="X76" s="35" t="s">
        <v>478</v>
      </c>
      <c r="Y76" s="35">
        <v>75072.0</v>
      </c>
      <c r="Z76" s="8" t="s">
        <v>32</v>
      </c>
      <c r="AA76" s="8" t="s">
        <v>32</v>
      </c>
      <c r="AB76" s="8" t="s">
        <v>479</v>
      </c>
      <c r="AC76" s="12" t="s">
        <v>480</v>
      </c>
      <c r="AD76" s="12" t="s">
        <v>469</v>
      </c>
      <c r="AE76" s="43" t="s">
        <v>481</v>
      </c>
      <c r="AF76" s="8" t="s">
        <v>738</v>
      </c>
      <c r="AG76" s="35" t="s">
        <v>363</v>
      </c>
      <c r="AH76" s="36" t="s">
        <v>476</v>
      </c>
      <c r="AI76" s="8" t="s">
        <v>32</v>
      </c>
      <c r="AJ76" s="32" t="s">
        <v>365</v>
      </c>
    </row>
    <row r="77" ht="14.25" customHeight="1">
      <c r="A77" s="11">
        <f>PID!A77</f>
        <v>144</v>
      </c>
      <c r="B77" s="12"/>
      <c r="C77" s="12" t="s">
        <v>469</v>
      </c>
      <c r="D77" s="8" t="s">
        <v>470</v>
      </c>
      <c r="E77" s="8" t="s">
        <v>32</v>
      </c>
      <c r="F77" s="8"/>
      <c r="G77" s="8">
        <v>1.2337834E7</v>
      </c>
      <c r="H77" s="8" t="s">
        <v>511</v>
      </c>
      <c r="I77" s="12" t="s">
        <v>471</v>
      </c>
      <c r="J77" s="8" t="s">
        <v>739</v>
      </c>
      <c r="K77" s="8">
        <v>75.0</v>
      </c>
      <c r="L77" s="12" t="s">
        <v>471</v>
      </c>
      <c r="M77" s="8" t="s">
        <v>656</v>
      </c>
      <c r="N77" s="8" t="s">
        <v>564</v>
      </c>
      <c r="O77" s="8">
        <v>28012.0</v>
      </c>
      <c r="P77" s="8" t="s">
        <v>475</v>
      </c>
      <c r="Q77" s="8" t="s">
        <v>32</v>
      </c>
      <c r="R77" s="36" t="s">
        <v>476</v>
      </c>
      <c r="S77" s="8">
        <v>2.0</v>
      </c>
      <c r="T77" s="43" t="s">
        <v>471</v>
      </c>
      <c r="U77" s="8" t="s">
        <v>32</v>
      </c>
      <c r="V77" s="8"/>
      <c r="W77" s="35" t="s">
        <v>477</v>
      </c>
      <c r="X77" s="35" t="s">
        <v>478</v>
      </c>
      <c r="Y77" s="35">
        <v>75073.0</v>
      </c>
      <c r="Z77" s="8" t="s">
        <v>32</v>
      </c>
      <c r="AA77" s="8" t="s">
        <v>32</v>
      </c>
      <c r="AB77" s="8" t="s">
        <v>479</v>
      </c>
      <c r="AC77" s="12" t="s">
        <v>480</v>
      </c>
      <c r="AD77" s="12" t="s">
        <v>469</v>
      </c>
      <c r="AE77" s="43" t="s">
        <v>481</v>
      </c>
      <c r="AF77" s="8" t="s">
        <v>740</v>
      </c>
      <c r="AG77" s="35" t="s">
        <v>363</v>
      </c>
      <c r="AH77" s="36" t="s">
        <v>476</v>
      </c>
      <c r="AI77" s="8" t="s">
        <v>32</v>
      </c>
      <c r="AJ77" s="32" t="s">
        <v>365</v>
      </c>
    </row>
    <row r="78" ht="14.25" customHeight="1">
      <c r="A78" s="11">
        <f>PID!A78</f>
        <v>145</v>
      </c>
      <c r="B78" s="12"/>
      <c r="C78" s="12" t="s">
        <v>469</v>
      </c>
      <c r="D78" s="8" t="s">
        <v>470</v>
      </c>
      <c r="E78" s="8" t="s">
        <v>32</v>
      </c>
      <c r="F78" s="8"/>
      <c r="G78" s="8">
        <v>2.3448945E7</v>
      </c>
      <c r="H78" s="8" t="s">
        <v>32</v>
      </c>
      <c r="I78" s="12" t="s">
        <v>471</v>
      </c>
      <c r="J78" s="8" t="s">
        <v>741</v>
      </c>
      <c r="K78" s="8">
        <v>76.0</v>
      </c>
      <c r="L78" s="12" t="s">
        <v>471</v>
      </c>
      <c r="M78" s="8" t="s">
        <v>629</v>
      </c>
      <c r="N78" s="8" t="s">
        <v>572</v>
      </c>
      <c r="O78" s="8">
        <v>70173.0</v>
      </c>
      <c r="P78" s="8" t="s">
        <v>475</v>
      </c>
      <c r="Q78" s="8" t="s">
        <v>32</v>
      </c>
      <c r="R78" s="36" t="s">
        <v>476</v>
      </c>
      <c r="S78" s="8">
        <v>2.0</v>
      </c>
      <c r="T78" s="43" t="s">
        <v>471</v>
      </c>
      <c r="U78" s="8" t="s">
        <v>32</v>
      </c>
      <c r="V78" s="8"/>
      <c r="W78" s="35" t="s">
        <v>477</v>
      </c>
      <c r="X78" s="35" t="s">
        <v>478</v>
      </c>
      <c r="Y78" s="35">
        <v>75074.0</v>
      </c>
      <c r="Z78" s="8" t="s">
        <v>32</v>
      </c>
      <c r="AA78" s="8" t="s">
        <v>32</v>
      </c>
      <c r="AB78" s="8" t="s">
        <v>479</v>
      </c>
      <c r="AC78" s="12" t="s">
        <v>480</v>
      </c>
      <c r="AD78" s="12" t="s">
        <v>469</v>
      </c>
      <c r="AE78" s="43" t="s">
        <v>481</v>
      </c>
      <c r="AF78" s="8" t="s">
        <v>742</v>
      </c>
      <c r="AG78" s="35" t="s">
        <v>363</v>
      </c>
      <c r="AH78" s="36" t="s">
        <v>476</v>
      </c>
      <c r="AI78" s="8" t="s">
        <v>32</v>
      </c>
      <c r="AJ78" s="32" t="s">
        <v>365</v>
      </c>
    </row>
    <row r="79" ht="14.25" customHeight="1">
      <c r="A79" s="11">
        <f>PID!A79</f>
        <v>146</v>
      </c>
      <c r="B79" s="12"/>
      <c r="C79" s="12" t="s">
        <v>469</v>
      </c>
      <c r="D79" s="8" t="s">
        <v>470</v>
      </c>
      <c r="E79" s="8" t="s">
        <v>32</v>
      </c>
      <c r="F79" s="8"/>
      <c r="G79" s="8">
        <v>3.4559056E7</v>
      </c>
      <c r="H79" s="8" t="s">
        <v>483</v>
      </c>
      <c r="I79" s="12" t="s">
        <v>471</v>
      </c>
      <c r="J79" s="8" t="s">
        <v>743</v>
      </c>
      <c r="K79" s="8">
        <v>77.0</v>
      </c>
      <c r="L79" s="12" t="s">
        <v>471</v>
      </c>
      <c r="M79" s="8" t="s">
        <v>632</v>
      </c>
      <c r="N79" s="8" t="s">
        <v>633</v>
      </c>
      <c r="O79" s="8">
        <v>69001.0</v>
      </c>
      <c r="P79" s="8" t="s">
        <v>475</v>
      </c>
      <c r="Q79" s="8" t="s">
        <v>32</v>
      </c>
      <c r="R79" s="36" t="s">
        <v>476</v>
      </c>
      <c r="S79" s="8">
        <v>2.0</v>
      </c>
      <c r="T79" s="43" t="s">
        <v>471</v>
      </c>
      <c r="U79" s="8" t="s">
        <v>32</v>
      </c>
      <c r="V79" s="8"/>
      <c r="W79" s="35" t="s">
        <v>477</v>
      </c>
      <c r="X79" s="35" t="s">
        <v>478</v>
      </c>
      <c r="Y79" s="35">
        <v>75075.0</v>
      </c>
      <c r="Z79" s="8" t="s">
        <v>32</v>
      </c>
      <c r="AA79" s="8" t="s">
        <v>32</v>
      </c>
      <c r="AB79" s="8" t="s">
        <v>479</v>
      </c>
      <c r="AC79" s="12" t="s">
        <v>480</v>
      </c>
      <c r="AD79" s="12" t="s">
        <v>469</v>
      </c>
      <c r="AE79" s="43" t="s">
        <v>481</v>
      </c>
      <c r="AF79" s="8" t="s">
        <v>744</v>
      </c>
      <c r="AG79" s="35" t="s">
        <v>363</v>
      </c>
      <c r="AH79" s="36" t="s">
        <v>476</v>
      </c>
      <c r="AI79" s="8" t="s">
        <v>32</v>
      </c>
      <c r="AJ79" s="32" t="s">
        <v>365</v>
      </c>
    </row>
    <row r="80" ht="14.25" customHeight="1">
      <c r="A80" s="11">
        <f>PID!A80</f>
        <v>147</v>
      </c>
      <c r="B80" s="12"/>
      <c r="C80" s="12" t="s">
        <v>469</v>
      </c>
      <c r="D80" s="8" t="s">
        <v>470</v>
      </c>
      <c r="E80" s="8" t="s">
        <v>32</v>
      </c>
      <c r="F80" s="8"/>
      <c r="G80" s="8">
        <v>4.5660167E7</v>
      </c>
      <c r="H80" s="8" t="s">
        <v>488</v>
      </c>
      <c r="I80" s="12" t="s">
        <v>471</v>
      </c>
      <c r="J80" s="8" t="s">
        <v>745</v>
      </c>
      <c r="K80" s="8">
        <v>78.0</v>
      </c>
      <c r="L80" s="12" t="s">
        <v>471</v>
      </c>
      <c r="M80" s="8" t="s">
        <v>637</v>
      </c>
      <c r="N80" s="8" t="s">
        <v>568</v>
      </c>
      <c r="O80" s="8">
        <v>20123.0</v>
      </c>
      <c r="P80" s="8" t="s">
        <v>475</v>
      </c>
      <c r="Q80" s="8" t="s">
        <v>32</v>
      </c>
      <c r="R80" s="36" t="s">
        <v>476</v>
      </c>
      <c r="S80" s="8">
        <v>2.0</v>
      </c>
      <c r="T80" s="43" t="s">
        <v>471</v>
      </c>
      <c r="U80" s="8" t="s">
        <v>32</v>
      </c>
      <c r="V80" s="8"/>
      <c r="W80" s="35" t="s">
        <v>477</v>
      </c>
      <c r="X80" s="35" t="s">
        <v>478</v>
      </c>
      <c r="Y80" s="35">
        <v>75076.0</v>
      </c>
      <c r="Z80" s="8" t="s">
        <v>32</v>
      </c>
      <c r="AA80" s="8" t="s">
        <v>32</v>
      </c>
      <c r="AB80" s="8" t="s">
        <v>479</v>
      </c>
      <c r="AC80" s="12" t="s">
        <v>480</v>
      </c>
      <c r="AD80" s="12" t="s">
        <v>469</v>
      </c>
      <c r="AE80" s="43" t="s">
        <v>481</v>
      </c>
      <c r="AF80" s="8" t="s">
        <v>746</v>
      </c>
      <c r="AG80" s="35" t="s">
        <v>363</v>
      </c>
      <c r="AH80" s="36" t="s">
        <v>476</v>
      </c>
      <c r="AI80" s="8" t="s">
        <v>32</v>
      </c>
      <c r="AJ80" s="32" t="s">
        <v>365</v>
      </c>
    </row>
    <row r="81" ht="14.25" customHeight="1">
      <c r="A81" s="11">
        <f>PID!A81</f>
        <v>148</v>
      </c>
      <c r="B81" s="12"/>
      <c r="C81" s="12" t="s">
        <v>469</v>
      </c>
      <c r="D81" s="8" t="s">
        <v>470</v>
      </c>
      <c r="E81" s="8" t="s">
        <v>32</v>
      </c>
      <c r="F81" s="8"/>
      <c r="G81" s="8">
        <v>9.2330167E7</v>
      </c>
      <c r="H81" s="8" t="s">
        <v>32</v>
      </c>
      <c r="I81" s="12" t="s">
        <v>471</v>
      </c>
      <c r="J81" s="8" t="s">
        <v>747</v>
      </c>
      <c r="K81" s="8">
        <v>79.0</v>
      </c>
      <c r="L81" s="12" t="s">
        <v>471</v>
      </c>
      <c r="M81" s="8" t="s">
        <v>640</v>
      </c>
      <c r="N81" s="8" t="s">
        <v>564</v>
      </c>
      <c r="O81" s="8">
        <v>28013.0</v>
      </c>
      <c r="P81" s="8" t="s">
        <v>475</v>
      </c>
      <c r="Q81" s="8" t="s">
        <v>32</v>
      </c>
      <c r="R81" s="36" t="s">
        <v>476</v>
      </c>
      <c r="S81" s="8">
        <v>2.0</v>
      </c>
      <c r="T81" s="43" t="s">
        <v>471</v>
      </c>
      <c r="U81" s="8" t="s">
        <v>32</v>
      </c>
      <c r="V81" s="8"/>
      <c r="W81" s="35" t="s">
        <v>477</v>
      </c>
      <c r="X81" s="35" t="s">
        <v>478</v>
      </c>
      <c r="Y81" s="35">
        <v>75077.0</v>
      </c>
      <c r="Z81" s="8" t="s">
        <v>32</v>
      </c>
      <c r="AA81" s="8" t="s">
        <v>32</v>
      </c>
      <c r="AB81" s="8" t="s">
        <v>479</v>
      </c>
      <c r="AC81" s="12" t="s">
        <v>480</v>
      </c>
      <c r="AD81" s="12" t="s">
        <v>469</v>
      </c>
      <c r="AE81" s="43" t="s">
        <v>481</v>
      </c>
      <c r="AF81" s="8" t="s">
        <v>748</v>
      </c>
      <c r="AG81" s="35" t="s">
        <v>363</v>
      </c>
      <c r="AH81" s="36" t="s">
        <v>476</v>
      </c>
      <c r="AI81" s="8" t="s">
        <v>32</v>
      </c>
      <c r="AJ81" s="32" t="s">
        <v>365</v>
      </c>
    </row>
    <row r="82" ht="14.25" customHeight="1">
      <c r="A82" s="11">
        <f>PID!A82</f>
        <v>149</v>
      </c>
      <c r="B82" s="12"/>
      <c r="C82" s="12" t="s">
        <v>469</v>
      </c>
      <c r="D82" s="8" t="s">
        <v>470</v>
      </c>
      <c r="E82" s="8" t="s">
        <v>32</v>
      </c>
      <c r="F82" s="8"/>
      <c r="G82" s="8">
        <v>8.0440167E7</v>
      </c>
      <c r="H82" s="8" t="s">
        <v>32</v>
      </c>
      <c r="I82" s="12" t="s">
        <v>471</v>
      </c>
      <c r="J82" s="8" t="s">
        <v>749</v>
      </c>
      <c r="K82" s="8">
        <v>80.0</v>
      </c>
      <c r="L82" s="12" t="s">
        <v>471</v>
      </c>
      <c r="M82" s="8" t="s">
        <v>672</v>
      </c>
      <c r="N82" s="8" t="s">
        <v>673</v>
      </c>
      <c r="O82" s="8">
        <v>50667.0</v>
      </c>
      <c r="P82" s="8" t="s">
        <v>475</v>
      </c>
      <c r="Q82" s="8" t="s">
        <v>32</v>
      </c>
      <c r="R82" s="36" t="s">
        <v>476</v>
      </c>
      <c r="S82" s="8">
        <v>2.0</v>
      </c>
      <c r="T82" s="43" t="s">
        <v>471</v>
      </c>
      <c r="U82" s="8" t="s">
        <v>32</v>
      </c>
      <c r="V82" s="8"/>
      <c r="W82" s="35" t="s">
        <v>477</v>
      </c>
      <c r="X82" s="35" t="s">
        <v>478</v>
      </c>
      <c r="Y82" s="35">
        <v>75078.0</v>
      </c>
      <c r="Z82" s="8" t="s">
        <v>32</v>
      </c>
      <c r="AA82" s="8" t="s">
        <v>32</v>
      </c>
      <c r="AB82" s="8" t="s">
        <v>479</v>
      </c>
      <c r="AC82" s="12" t="s">
        <v>480</v>
      </c>
      <c r="AD82" s="12" t="s">
        <v>469</v>
      </c>
      <c r="AE82" s="43" t="s">
        <v>481</v>
      </c>
      <c r="AF82" s="8" t="s">
        <v>750</v>
      </c>
      <c r="AG82" s="35" t="s">
        <v>363</v>
      </c>
      <c r="AH82" s="36" t="s">
        <v>476</v>
      </c>
      <c r="AI82" s="8" t="s">
        <v>32</v>
      </c>
      <c r="AJ82" s="32" t="s">
        <v>365</v>
      </c>
    </row>
    <row r="83" ht="14.25" customHeight="1">
      <c r="B83" s="37"/>
      <c r="I83" s="37"/>
      <c r="Y83" s="37"/>
    </row>
    <row r="84" ht="14.25" customHeight="1">
      <c r="B84" s="37"/>
      <c r="I84" s="37"/>
      <c r="Y84" s="37"/>
    </row>
    <row r="85" ht="14.25" customHeight="1">
      <c r="B85" s="37"/>
      <c r="I85" s="37"/>
      <c r="Y85" s="37"/>
    </row>
    <row r="86" ht="14.25" customHeight="1">
      <c r="B86" s="37"/>
      <c r="I86" s="37"/>
      <c r="Y86" s="37"/>
    </row>
    <row r="87" ht="14.25" customHeight="1">
      <c r="B87" s="37"/>
      <c r="I87" s="37"/>
      <c r="Y87" s="37"/>
    </row>
    <row r="88" ht="14.25" customHeight="1">
      <c r="B88" s="37"/>
      <c r="I88" s="37"/>
      <c r="Y88" s="37"/>
    </row>
    <row r="89" ht="14.25" customHeight="1">
      <c r="B89" s="37"/>
      <c r="I89" s="37"/>
      <c r="Y89" s="37"/>
    </row>
    <row r="90" ht="14.25" customHeight="1">
      <c r="B90" s="37"/>
      <c r="I90" s="37"/>
      <c r="Y90" s="37"/>
    </row>
    <row r="91" ht="14.25" customHeight="1">
      <c r="B91" s="37"/>
      <c r="I91" s="37"/>
      <c r="Y91" s="37"/>
    </row>
    <row r="92" ht="14.25" customHeight="1">
      <c r="B92" s="37"/>
      <c r="I92" s="37"/>
      <c r="Y92" s="37"/>
    </row>
    <row r="93" ht="14.25" customHeight="1">
      <c r="B93" s="37"/>
      <c r="I93" s="37"/>
      <c r="Y93" s="37"/>
    </row>
    <row r="94" ht="14.25" customHeight="1">
      <c r="B94" s="37"/>
      <c r="I94" s="37"/>
      <c r="Y94" s="37"/>
    </row>
    <row r="95" ht="14.25" customHeight="1">
      <c r="B95" s="37"/>
      <c r="I95" s="37"/>
      <c r="Y95" s="37"/>
    </row>
    <row r="96" ht="14.25" customHeight="1">
      <c r="B96" s="37"/>
      <c r="I96" s="37"/>
      <c r="Y96" s="37"/>
    </row>
    <row r="97" ht="14.25" customHeight="1">
      <c r="B97" s="37"/>
      <c r="I97" s="37"/>
      <c r="Y97" s="37"/>
    </row>
    <row r="98" ht="14.25" customHeight="1">
      <c r="B98" s="37"/>
      <c r="I98" s="37"/>
      <c r="Y98" s="37"/>
    </row>
    <row r="99" ht="14.25" customHeight="1">
      <c r="B99" s="37"/>
      <c r="I99" s="37"/>
      <c r="Y99" s="37"/>
    </row>
    <row r="100" ht="14.25" customHeight="1">
      <c r="B100" s="37"/>
      <c r="I100" s="37"/>
      <c r="Y100" s="37"/>
    </row>
    <row r="101" ht="14.25" customHeight="1">
      <c r="B101" s="37"/>
      <c r="I101" s="37"/>
      <c r="Y101" s="37"/>
    </row>
    <row r="102" ht="14.25" customHeight="1">
      <c r="B102" s="37"/>
      <c r="I102" s="37"/>
      <c r="Y102" s="37"/>
    </row>
    <row r="103" ht="14.25" customHeight="1">
      <c r="B103" s="37"/>
      <c r="I103" s="37"/>
      <c r="Y103" s="37"/>
    </row>
    <row r="104" ht="14.25" customHeight="1">
      <c r="B104" s="37"/>
      <c r="I104" s="37"/>
      <c r="Y104" s="37"/>
    </row>
    <row r="105" ht="14.25" customHeight="1">
      <c r="B105" s="37"/>
      <c r="I105" s="37"/>
      <c r="Y105" s="37"/>
    </row>
    <row r="106" ht="14.25" customHeight="1">
      <c r="B106" s="37"/>
      <c r="I106" s="37"/>
      <c r="Y106" s="37"/>
    </row>
    <row r="107" ht="14.25" customHeight="1">
      <c r="B107" s="37"/>
      <c r="I107" s="37"/>
      <c r="Y107" s="37"/>
    </row>
    <row r="108" ht="14.25" customHeight="1">
      <c r="B108" s="37"/>
      <c r="I108" s="37"/>
      <c r="Y108" s="37"/>
    </row>
    <row r="109" ht="14.25" customHeight="1">
      <c r="B109" s="37"/>
      <c r="I109" s="37"/>
      <c r="Y109" s="37"/>
    </row>
    <row r="110" ht="14.25" customHeight="1">
      <c r="B110" s="37"/>
      <c r="I110" s="37"/>
      <c r="Y110" s="37"/>
    </row>
    <row r="111" ht="14.25" customHeight="1">
      <c r="B111" s="37"/>
      <c r="I111" s="37"/>
      <c r="Y111" s="37"/>
    </row>
    <row r="112" ht="14.25" customHeight="1">
      <c r="B112" s="37"/>
      <c r="I112" s="37"/>
      <c r="Y112" s="37"/>
    </row>
    <row r="113" ht="14.25" customHeight="1">
      <c r="B113" s="37"/>
      <c r="I113" s="37"/>
      <c r="Y113" s="37"/>
    </row>
    <row r="114" ht="14.25" customHeight="1">
      <c r="B114" s="37"/>
      <c r="I114" s="37"/>
      <c r="Y114" s="37"/>
    </row>
    <row r="115" ht="14.25" customHeight="1">
      <c r="B115" s="37"/>
      <c r="I115" s="37"/>
      <c r="Y115" s="37"/>
    </row>
    <row r="116" ht="14.25" customHeight="1">
      <c r="B116" s="37"/>
      <c r="I116" s="37"/>
      <c r="Y116" s="37"/>
    </row>
    <row r="117" ht="14.25" customHeight="1">
      <c r="B117" s="37"/>
      <c r="I117" s="37"/>
      <c r="Y117" s="37"/>
    </row>
    <row r="118" ht="14.25" customHeight="1">
      <c r="B118" s="37"/>
      <c r="I118" s="37"/>
      <c r="Y118" s="37"/>
    </row>
    <row r="119" ht="14.25" customHeight="1">
      <c r="B119" s="37"/>
      <c r="I119" s="37"/>
      <c r="Y119" s="37"/>
    </row>
    <row r="120" ht="14.25" customHeight="1">
      <c r="B120" s="37"/>
      <c r="I120" s="37"/>
      <c r="Y120" s="37"/>
    </row>
    <row r="121" ht="14.25" customHeight="1">
      <c r="B121" s="37"/>
      <c r="I121" s="37"/>
      <c r="Y121" s="37"/>
    </row>
    <row r="122" ht="14.25" customHeight="1">
      <c r="B122" s="37"/>
      <c r="I122" s="37"/>
      <c r="Y122" s="37"/>
    </row>
    <row r="123" ht="14.25" customHeight="1">
      <c r="B123" s="37"/>
      <c r="I123" s="37"/>
      <c r="Y123" s="37"/>
    </row>
    <row r="124" ht="14.25" customHeight="1">
      <c r="B124" s="37"/>
      <c r="I124" s="37"/>
      <c r="Y124" s="37"/>
    </row>
    <row r="125" ht="14.25" customHeight="1">
      <c r="B125" s="37"/>
      <c r="I125" s="37"/>
      <c r="Y125" s="37"/>
    </row>
    <row r="126" ht="14.25" customHeight="1">
      <c r="B126" s="37"/>
      <c r="I126" s="37"/>
      <c r="Y126" s="37"/>
    </row>
    <row r="127" ht="14.25" customHeight="1">
      <c r="B127" s="37"/>
      <c r="I127" s="37"/>
      <c r="Y127" s="37"/>
    </row>
    <row r="128" ht="14.25" customHeight="1">
      <c r="B128" s="37"/>
      <c r="I128" s="37"/>
      <c r="Y128" s="37"/>
    </row>
    <row r="129" ht="14.25" customHeight="1">
      <c r="B129" s="37"/>
      <c r="I129" s="37"/>
      <c r="Y129" s="37"/>
    </row>
    <row r="130" ht="14.25" customHeight="1">
      <c r="B130" s="37"/>
      <c r="I130" s="37"/>
      <c r="Y130" s="37"/>
    </row>
    <row r="131" ht="14.25" customHeight="1">
      <c r="B131" s="37"/>
      <c r="I131" s="37"/>
      <c r="Y131" s="37"/>
    </row>
    <row r="132" ht="14.25" customHeight="1">
      <c r="B132" s="37"/>
      <c r="I132" s="37"/>
      <c r="Y132" s="37"/>
    </row>
    <row r="133" ht="14.25" customHeight="1">
      <c r="B133" s="37"/>
      <c r="I133" s="37"/>
      <c r="Y133" s="37"/>
    </row>
    <row r="134" ht="14.25" customHeight="1">
      <c r="B134" s="37"/>
      <c r="I134" s="37"/>
      <c r="Y134" s="37"/>
    </row>
    <row r="135" ht="14.25" customHeight="1">
      <c r="B135" s="37"/>
      <c r="I135" s="37"/>
      <c r="Y135" s="37"/>
    </row>
    <row r="136" ht="14.25" customHeight="1">
      <c r="B136" s="37"/>
      <c r="I136" s="37"/>
      <c r="Y136" s="37"/>
    </row>
    <row r="137" ht="14.25" customHeight="1">
      <c r="B137" s="37"/>
      <c r="I137" s="37"/>
      <c r="Y137" s="37"/>
    </row>
    <row r="138" ht="14.25" customHeight="1">
      <c r="B138" s="37"/>
      <c r="I138" s="37"/>
      <c r="Y138" s="37"/>
    </row>
    <row r="139" ht="14.25" customHeight="1">
      <c r="B139" s="37"/>
      <c r="I139" s="37"/>
      <c r="Y139" s="37"/>
    </row>
    <row r="140" ht="14.25" customHeight="1">
      <c r="B140" s="37"/>
      <c r="I140" s="37"/>
      <c r="Y140" s="37"/>
    </row>
    <row r="141" ht="14.25" customHeight="1">
      <c r="B141" s="37"/>
      <c r="I141" s="37"/>
      <c r="Y141" s="37"/>
    </row>
    <row r="142" ht="14.25" customHeight="1">
      <c r="B142" s="37"/>
      <c r="I142" s="37"/>
      <c r="Y142" s="37"/>
    </row>
    <row r="143" ht="14.25" customHeight="1">
      <c r="B143" s="37"/>
      <c r="I143" s="37"/>
      <c r="Y143" s="37"/>
    </row>
    <row r="144" ht="14.25" customHeight="1">
      <c r="B144" s="37"/>
      <c r="I144" s="37"/>
      <c r="Y144" s="37"/>
    </row>
    <row r="145" ht="14.25" customHeight="1">
      <c r="B145" s="37"/>
      <c r="I145" s="37"/>
      <c r="Y145" s="37"/>
    </row>
    <row r="146" ht="14.25" customHeight="1">
      <c r="B146" s="37"/>
      <c r="I146" s="37"/>
      <c r="Y146" s="37"/>
    </row>
    <row r="147" ht="14.25" customHeight="1">
      <c r="B147" s="37"/>
      <c r="I147" s="37"/>
      <c r="Y147" s="37"/>
    </row>
    <row r="148" ht="14.25" customHeight="1">
      <c r="B148" s="37"/>
      <c r="I148" s="37"/>
      <c r="Y148" s="37"/>
    </row>
    <row r="149" ht="14.25" customHeight="1">
      <c r="B149" s="37"/>
      <c r="I149" s="37"/>
      <c r="Y149" s="37"/>
    </row>
    <row r="150" ht="14.25" customHeight="1">
      <c r="B150" s="37"/>
      <c r="I150" s="37"/>
      <c r="Y150" s="37"/>
    </row>
    <row r="151" ht="14.25" customHeight="1">
      <c r="B151" s="37"/>
      <c r="I151" s="37"/>
      <c r="Y151" s="37"/>
    </row>
    <row r="152" ht="14.25" customHeight="1">
      <c r="B152" s="37"/>
      <c r="I152" s="37"/>
      <c r="Y152" s="37"/>
    </row>
    <row r="153" ht="14.25" customHeight="1">
      <c r="B153" s="37"/>
      <c r="I153" s="37"/>
      <c r="Y153" s="37"/>
    </row>
    <row r="154" ht="14.25" customHeight="1">
      <c r="B154" s="37"/>
      <c r="I154" s="37"/>
      <c r="Y154" s="37"/>
    </row>
    <row r="155" ht="14.25" customHeight="1">
      <c r="B155" s="37"/>
      <c r="I155" s="37"/>
      <c r="Y155" s="37"/>
    </row>
    <row r="156" ht="14.25" customHeight="1">
      <c r="B156" s="37"/>
      <c r="I156" s="37"/>
      <c r="Y156" s="37"/>
    </row>
    <row r="157" ht="14.25" customHeight="1">
      <c r="B157" s="37"/>
      <c r="I157" s="37"/>
      <c r="Y157" s="37"/>
    </row>
    <row r="158" ht="14.25" customHeight="1">
      <c r="B158" s="37"/>
      <c r="I158" s="37"/>
      <c r="Y158" s="37"/>
    </row>
    <row r="159" ht="14.25" customHeight="1">
      <c r="B159" s="37"/>
      <c r="I159" s="37"/>
      <c r="Y159" s="37"/>
    </row>
    <row r="160" ht="14.25" customHeight="1">
      <c r="B160" s="37"/>
      <c r="I160" s="37"/>
      <c r="Y160" s="37"/>
    </row>
    <row r="161" ht="14.25" customHeight="1">
      <c r="B161" s="37"/>
      <c r="I161" s="37"/>
      <c r="Y161" s="37"/>
    </row>
    <row r="162" ht="14.25" customHeight="1">
      <c r="B162" s="37"/>
      <c r="I162" s="37"/>
      <c r="Y162" s="37"/>
    </row>
    <row r="163" ht="14.25" customHeight="1">
      <c r="B163" s="37"/>
      <c r="I163" s="37"/>
      <c r="Y163" s="37"/>
    </row>
    <row r="164" ht="14.25" customHeight="1">
      <c r="B164" s="37"/>
      <c r="I164" s="37"/>
      <c r="Y164" s="37"/>
    </row>
    <row r="165" ht="14.25" customHeight="1">
      <c r="B165" s="37"/>
      <c r="I165" s="37"/>
      <c r="Y165" s="37"/>
    </row>
    <row r="166" ht="14.25" customHeight="1">
      <c r="B166" s="37"/>
      <c r="I166" s="37"/>
      <c r="Y166" s="37"/>
    </row>
    <row r="167" ht="14.25" customHeight="1">
      <c r="B167" s="37"/>
      <c r="I167" s="37"/>
      <c r="Y167" s="37"/>
    </row>
    <row r="168" ht="14.25" customHeight="1">
      <c r="B168" s="37"/>
      <c r="I168" s="37"/>
      <c r="Y168" s="37"/>
    </row>
    <row r="169" ht="14.25" customHeight="1">
      <c r="B169" s="37"/>
      <c r="I169" s="37"/>
      <c r="Y169" s="37"/>
    </row>
    <row r="170" ht="14.25" customHeight="1">
      <c r="B170" s="37"/>
      <c r="I170" s="37"/>
      <c r="Y170" s="37"/>
    </row>
    <row r="171" ht="14.25" customHeight="1">
      <c r="B171" s="37"/>
      <c r="I171" s="37"/>
      <c r="Y171" s="37"/>
    </row>
    <row r="172" ht="14.25" customHeight="1">
      <c r="B172" s="37"/>
      <c r="I172" s="37"/>
      <c r="Y172" s="37"/>
    </row>
    <row r="173" ht="14.25" customHeight="1">
      <c r="B173" s="37"/>
      <c r="I173" s="37"/>
      <c r="Y173" s="37"/>
    </row>
    <row r="174" ht="14.25" customHeight="1">
      <c r="B174" s="37"/>
      <c r="I174" s="37"/>
      <c r="Y174" s="37"/>
    </row>
    <row r="175" ht="14.25" customHeight="1">
      <c r="B175" s="37"/>
      <c r="I175" s="37"/>
      <c r="Y175" s="37"/>
    </row>
    <row r="176" ht="14.25" customHeight="1">
      <c r="B176" s="37"/>
      <c r="I176" s="37"/>
      <c r="Y176" s="37"/>
    </row>
    <row r="177" ht="14.25" customHeight="1">
      <c r="B177" s="37"/>
      <c r="I177" s="37"/>
      <c r="Y177" s="37"/>
    </row>
    <row r="178" ht="14.25" customHeight="1">
      <c r="B178" s="37"/>
      <c r="I178" s="37"/>
      <c r="Y178" s="37"/>
    </row>
    <row r="179" ht="14.25" customHeight="1">
      <c r="B179" s="37"/>
      <c r="I179" s="37"/>
      <c r="Y179" s="37"/>
    </row>
    <row r="180" ht="14.25" customHeight="1">
      <c r="B180" s="37"/>
      <c r="I180" s="37"/>
      <c r="Y180" s="37"/>
    </row>
    <row r="181" ht="14.25" customHeight="1">
      <c r="B181" s="37"/>
      <c r="I181" s="37"/>
      <c r="Y181" s="37"/>
    </row>
    <row r="182" ht="14.25" customHeight="1">
      <c r="B182" s="37"/>
      <c r="I182" s="37"/>
      <c r="Y182" s="37"/>
    </row>
    <row r="183" ht="14.25" customHeight="1">
      <c r="B183" s="37"/>
      <c r="I183" s="37"/>
      <c r="Y183" s="37"/>
    </row>
    <row r="184" ht="14.25" customHeight="1">
      <c r="B184" s="37"/>
      <c r="I184" s="37"/>
      <c r="Y184" s="37"/>
    </row>
    <row r="185" ht="14.25" customHeight="1">
      <c r="B185" s="37"/>
      <c r="I185" s="37"/>
      <c r="Y185" s="37"/>
    </row>
    <row r="186" ht="14.25" customHeight="1">
      <c r="B186" s="37"/>
      <c r="I186" s="37"/>
      <c r="Y186" s="37"/>
    </row>
    <row r="187" ht="14.25" customHeight="1">
      <c r="B187" s="37"/>
      <c r="I187" s="37"/>
      <c r="Y187" s="37"/>
    </row>
    <row r="188" ht="14.25" customHeight="1">
      <c r="B188" s="37"/>
      <c r="I188" s="37"/>
      <c r="Y188" s="37"/>
    </row>
    <row r="189" ht="14.25" customHeight="1">
      <c r="B189" s="37"/>
      <c r="I189" s="37"/>
      <c r="Y189" s="37"/>
    </row>
    <row r="190" ht="14.25" customHeight="1">
      <c r="B190" s="37"/>
      <c r="I190" s="37"/>
      <c r="Y190" s="37"/>
    </row>
    <row r="191" ht="14.25" customHeight="1">
      <c r="B191" s="37"/>
      <c r="I191" s="37"/>
      <c r="Y191" s="37"/>
    </row>
    <row r="192" ht="14.25" customHeight="1">
      <c r="B192" s="37"/>
      <c r="I192" s="37"/>
      <c r="Y192" s="37"/>
    </row>
    <row r="193" ht="14.25" customHeight="1">
      <c r="B193" s="37"/>
      <c r="I193" s="37"/>
      <c r="Y193" s="37"/>
    </row>
    <row r="194" ht="14.25" customHeight="1">
      <c r="B194" s="37"/>
      <c r="I194" s="37"/>
      <c r="Y194" s="37"/>
    </row>
    <row r="195" ht="14.25" customHeight="1">
      <c r="B195" s="37"/>
      <c r="I195" s="37"/>
      <c r="Y195" s="37"/>
    </row>
    <row r="196" ht="14.25" customHeight="1">
      <c r="B196" s="37"/>
      <c r="I196" s="37"/>
      <c r="Y196" s="37"/>
    </row>
    <row r="197" ht="14.25" customHeight="1">
      <c r="B197" s="37"/>
      <c r="I197" s="37"/>
      <c r="Y197" s="37"/>
    </row>
    <row r="198" ht="14.25" customHeight="1">
      <c r="B198" s="37"/>
      <c r="I198" s="37"/>
      <c r="Y198" s="37"/>
    </row>
    <row r="199" ht="14.25" customHeight="1">
      <c r="B199" s="37"/>
      <c r="I199" s="37"/>
      <c r="Y199" s="37"/>
    </row>
    <row r="200" ht="14.25" customHeight="1">
      <c r="B200" s="37"/>
      <c r="I200" s="37"/>
      <c r="Y200" s="37"/>
    </row>
    <row r="201" ht="14.25" customHeight="1">
      <c r="B201" s="37"/>
      <c r="I201" s="37"/>
      <c r="Y201" s="37"/>
    </row>
    <row r="202" ht="14.25" customHeight="1">
      <c r="B202" s="37"/>
      <c r="I202" s="37"/>
      <c r="Y202" s="37"/>
    </row>
    <row r="203" ht="14.25" customHeight="1">
      <c r="B203" s="37"/>
      <c r="I203" s="37"/>
      <c r="Y203" s="37"/>
    </row>
    <row r="204" ht="14.25" customHeight="1">
      <c r="B204" s="37"/>
      <c r="I204" s="37"/>
      <c r="Y204" s="37"/>
    </row>
    <row r="205" ht="14.25" customHeight="1">
      <c r="B205" s="37"/>
      <c r="I205" s="37"/>
      <c r="Y205" s="37"/>
    </row>
    <row r="206" ht="14.25" customHeight="1">
      <c r="B206" s="37"/>
      <c r="I206" s="37"/>
      <c r="Y206" s="37"/>
    </row>
    <row r="207" ht="14.25" customHeight="1">
      <c r="B207" s="37"/>
      <c r="I207" s="37"/>
      <c r="Y207" s="37"/>
    </row>
    <row r="208" ht="14.25" customHeight="1">
      <c r="B208" s="37"/>
      <c r="I208" s="37"/>
      <c r="Y208" s="37"/>
    </row>
    <row r="209" ht="14.25" customHeight="1">
      <c r="B209" s="37"/>
      <c r="I209" s="37"/>
      <c r="Y209" s="37"/>
    </row>
    <row r="210" ht="14.25" customHeight="1">
      <c r="B210" s="37"/>
      <c r="I210" s="37"/>
      <c r="Y210" s="37"/>
    </row>
    <row r="211" ht="14.25" customHeight="1">
      <c r="B211" s="37"/>
      <c r="I211" s="37"/>
      <c r="Y211" s="37"/>
    </row>
    <row r="212" ht="14.25" customHeight="1">
      <c r="B212" s="37"/>
      <c r="I212" s="37"/>
      <c r="Y212" s="37"/>
    </row>
    <row r="213" ht="14.25" customHeight="1">
      <c r="B213" s="37"/>
      <c r="I213" s="37"/>
      <c r="Y213" s="37"/>
    </row>
    <row r="214" ht="14.25" customHeight="1">
      <c r="B214" s="37"/>
      <c r="I214" s="37"/>
      <c r="Y214" s="37"/>
    </row>
    <row r="215" ht="14.25" customHeight="1">
      <c r="B215" s="37"/>
      <c r="I215" s="37"/>
      <c r="Y215" s="37"/>
    </row>
    <row r="216" ht="14.25" customHeight="1">
      <c r="B216" s="37"/>
      <c r="I216" s="37"/>
      <c r="Y216" s="37"/>
    </row>
    <row r="217" ht="14.25" customHeight="1">
      <c r="B217" s="37"/>
      <c r="I217" s="37"/>
      <c r="Y217" s="37"/>
    </row>
    <row r="218" ht="14.25" customHeight="1">
      <c r="B218" s="37"/>
      <c r="I218" s="37"/>
      <c r="Y218" s="37"/>
    </row>
    <row r="219" ht="14.25" customHeight="1">
      <c r="B219" s="37"/>
      <c r="I219" s="37"/>
      <c r="Y219" s="37"/>
    </row>
    <row r="220" ht="14.25" customHeight="1">
      <c r="B220" s="37"/>
      <c r="I220" s="37"/>
      <c r="Y220" s="37"/>
    </row>
    <row r="221" ht="14.25" customHeight="1">
      <c r="B221" s="37"/>
      <c r="I221" s="37"/>
      <c r="Y221" s="37"/>
    </row>
    <row r="222" ht="14.25" customHeight="1">
      <c r="B222" s="37"/>
      <c r="I222" s="37"/>
      <c r="Y222" s="37"/>
    </row>
    <row r="223" ht="14.25" customHeight="1">
      <c r="B223" s="37"/>
      <c r="I223" s="37"/>
      <c r="Y223" s="37"/>
    </row>
    <row r="224" ht="14.25" customHeight="1">
      <c r="B224" s="37"/>
      <c r="I224" s="37"/>
      <c r="Y224" s="37"/>
    </row>
    <row r="225" ht="14.25" customHeight="1">
      <c r="B225" s="37"/>
      <c r="I225" s="37"/>
      <c r="Y225" s="37"/>
    </row>
    <row r="226" ht="14.25" customHeight="1">
      <c r="B226" s="37"/>
      <c r="I226" s="37"/>
      <c r="Y226" s="37"/>
    </row>
    <row r="227" ht="14.25" customHeight="1">
      <c r="B227" s="37"/>
      <c r="I227" s="37"/>
      <c r="Y227" s="37"/>
    </row>
    <row r="228" ht="14.25" customHeight="1">
      <c r="B228" s="37"/>
      <c r="I228" s="37"/>
      <c r="Y228" s="37"/>
    </row>
    <row r="229" ht="14.25" customHeight="1">
      <c r="B229" s="37"/>
      <c r="I229" s="37"/>
      <c r="Y229" s="37"/>
    </row>
    <row r="230" ht="14.25" customHeight="1">
      <c r="B230" s="37"/>
      <c r="I230" s="37"/>
      <c r="Y230" s="37"/>
    </row>
    <row r="231" ht="14.25" customHeight="1">
      <c r="B231" s="37"/>
      <c r="I231" s="37"/>
      <c r="Y231" s="37"/>
    </row>
    <row r="232" ht="14.25" customHeight="1">
      <c r="B232" s="37"/>
      <c r="I232" s="37"/>
      <c r="Y232" s="37"/>
    </row>
    <row r="233" ht="14.25" customHeight="1">
      <c r="B233" s="37"/>
      <c r="I233" s="37"/>
      <c r="Y233" s="37"/>
    </row>
    <row r="234" ht="14.25" customHeight="1">
      <c r="B234" s="37"/>
      <c r="I234" s="37"/>
      <c r="Y234" s="37"/>
    </row>
    <row r="235" ht="14.25" customHeight="1">
      <c r="B235" s="37"/>
      <c r="I235" s="37"/>
      <c r="Y235" s="37"/>
    </row>
    <row r="236" ht="14.25" customHeight="1">
      <c r="B236" s="37"/>
      <c r="I236" s="37"/>
      <c r="Y236" s="37"/>
    </row>
    <row r="237" ht="14.25" customHeight="1">
      <c r="B237" s="37"/>
      <c r="I237" s="37"/>
      <c r="Y237" s="37"/>
    </row>
    <row r="238" ht="14.25" customHeight="1">
      <c r="B238" s="37"/>
      <c r="I238" s="37"/>
      <c r="Y238" s="37"/>
    </row>
    <row r="239" ht="14.25" customHeight="1">
      <c r="B239" s="37"/>
      <c r="I239" s="37"/>
      <c r="Y239" s="37"/>
    </row>
    <row r="240" ht="14.25" customHeight="1">
      <c r="B240" s="37"/>
      <c r="I240" s="37"/>
      <c r="Y240" s="37"/>
    </row>
    <row r="241" ht="14.25" customHeight="1">
      <c r="B241" s="37"/>
      <c r="I241" s="37"/>
      <c r="Y241" s="37"/>
    </row>
    <row r="242" ht="14.25" customHeight="1">
      <c r="B242" s="37"/>
      <c r="I242" s="37"/>
      <c r="Y242" s="37"/>
    </row>
    <row r="243" ht="14.25" customHeight="1">
      <c r="B243" s="37"/>
      <c r="I243" s="37"/>
      <c r="Y243" s="37"/>
    </row>
    <row r="244" ht="14.25" customHeight="1">
      <c r="B244" s="37"/>
      <c r="I244" s="37"/>
      <c r="Y244" s="37"/>
    </row>
    <row r="245" ht="14.25" customHeight="1">
      <c r="B245" s="37"/>
      <c r="I245" s="37"/>
      <c r="Y245" s="37"/>
    </row>
    <row r="246" ht="14.25" customHeight="1">
      <c r="B246" s="37"/>
      <c r="I246" s="37"/>
      <c r="Y246" s="37"/>
    </row>
    <row r="247" ht="14.25" customHeight="1">
      <c r="B247" s="37"/>
      <c r="I247" s="37"/>
      <c r="Y247" s="37"/>
    </row>
    <row r="248" ht="14.25" customHeight="1">
      <c r="B248" s="37"/>
      <c r="I248" s="37"/>
      <c r="Y248" s="37"/>
    </row>
    <row r="249" ht="14.25" customHeight="1">
      <c r="B249" s="37"/>
      <c r="I249" s="37"/>
      <c r="Y249" s="37"/>
    </row>
    <row r="250" ht="14.25" customHeight="1">
      <c r="B250" s="37"/>
      <c r="I250" s="37"/>
      <c r="Y250" s="37"/>
    </row>
    <row r="251" ht="14.25" customHeight="1">
      <c r="B251" s="37"/>
      <c r="I251" s="37"/>
      <c r="Y251" s="37"/>
    </row>
    <row r="252" ht="14.25" customHeight="1">
      <c r="B252" s="37"/>
      <c r="I252" s="37"/>
      <c r="Y252" s="37"/>
    </row>
    <row r="253" ht="14.25" customHeight="1">
      <c r="B253" s="37"/>
      <c r="I253" s="37"/>
      <c r="Y253" s="37"/>
    </row>
    <row r="254" ht="14.25" customHeight="1">
      <c r="B254" s="37"/>
      <c r="I254" s="37"/>
      <c r="Y254" s="37"/>
    </row>
    <row r="255" ht="14.25" customHeight="1">
      <c r="B255" s="37"/>
      <c r="I255" s="37"/>
      <c r="Y255" s="37"/>
    </row>
    <row r="256" ht="14.25" customHeight="1">
      <c r="B256" s="37"/>
      <c r="I256" s="37"/>
      <c r="Y256" s="37"/>
    </row>
    <row r="257" ht="14.25" customHeight="1">
      <c r="B257" s="37"/>
      <c r="I257" s="37"/>
      <c r="Y257" s="37"/>
    </row>
    <row r="258" ht="14.25" customHeight="1">
      <c r="B258" s="37"/>
      <c r="I258" s="37"/>
      <c r="Y258" s="37"/>
    </row>
    <row r="259" ht="14.25" customHeight="1">
      <c r="B259" s="37"/>
      <c r="I259" s="37"/>
      <c r="Y259" s="37"/>
    </row>
    <row r="260" ht="14.25" customHeight="1">
      <c r="B260" s="37"/>
      <c r="I260" s="37"/>
      <c r="Y260" s="37"/>
    </row>
    <row r="261" ht="14.25" customHeight="1">
      <c r="B261" s="37"/>
      <c r="I261" s="37"/>
      <c r="Y261" s="37"/>
    </row>
    <row r="262" ht="14.25" customHeight="1">
      <c r="B262" s="37"/>
      <c r="I262" s="37"/>
      <c r="Y262" s="37"/>
    </row>
    <row r="263" ht="14.25" customHeight="1">
      <c r="B263" s="37"/>
      <c r="I263" s="37"/>
      <c r="Y263" s="37"/>
    </row>
    <row r="264" ht="14.25" customHeight="1">
      <c r="B264" s="37"/>
      <c r="I264" s="37"/>
      <c r="Y264" s="37"/>
    </row>
    <row r="265" ht="14.25" customHeight="1">
      <c r="B265" s="37"/>
      <c r="I265" s="37"/>
      <c r="Y265" s="37"/>
    </row>
    <row r="266" ht="14.25" customHeight="1">
      <c r="B266" s="37"/>
      <c r="I266" s="37"/>
      <c r="Y266" s="37"/>
    </row>
    <row r="267" ht="14.25" customHeight="1">
      <c r="B267" s="37"/>
      <c r="I267" s="37"/>
      <c r="Y267" s="37"/>
    </row>
    <row r="268" ht="14.25" customHeight="1">
      <c r="B268" s="37"/>
      <c r="I268" s="37"/>
      <c r="Y268" s="37"/>
    </row>
    <row r="269" ht="14.25" customHeight="1">
      <c r="B269" s="37"/>
      <c r="I269" s="37"/>
      <c r="Y269" s="37"/>
    </row>
    <row r="270" ht="14.25" customHeight="1">
      <c r="B270" s="37"/>
      <c r="I270" s="37"/>
      <c r="Y270" s="37"/>
    </row>
    <row r="271" ht="14.25" customHeight="1">
      <c r="B271" s="37"/>
      <c r="I271" s="37"/>
      <c r="Y271" s="37"/>
    </row>
    <row r="272" ht="14.25" customHeight="1">
      <c r="B272" s="37"/>
      <c r="I272" s="37"/>
      <c r="Y272" s="37"/>
    </row>
    <row r="273" ht="14.25" customHeight="1">
      <c r="B273" s="37"/>
      <c r="I273" s="37"/>
      <c r="Y273" s="37"/>
    </row>
    <row r="274" ht="14.25" customHeight="1">
      <c r="B274" s="37"/>
      <c r="I274" s="37"/>
      <c r="Y274" s="37"/>
    </row>
    <row r="275" ht="14.25" customHeight="1">
      <c r="B275" s="37"/>
      <c r="I275" s="37"/>
      <c r="Y275" s="37"/>
    </row>
    <row r="276" ht="14.25" customHeight="1">
      <c r="B276" s="37"/>
      <c r="I276" s="37"/>
      <c r="Y276" s="37"/>
    </row>
    <row r="277" ht="14.25" customHeight="1">
      <c r="B277" s="37"/>
      <c r="I277" s="37"/>
      <c r="Y277" s="37"/>
    </row>
    <row r="278" ht="14.25" customHeight="1">
      <c r="B278" s="37"/>
      <c r="I278" s="37"/>
      <c r="Y278" s="37"/>
    </row>
    <row r="279" ht="14.25" customHeight="1">
      <c r="B279" s="37"/>
      <c r="I279" s="37"/>
      <c r="Y279" s="37"/>
    </row>
    <row r="280" ht="14.25" customHeight="1">
      <c r="B280" s="37"/>
      <c r="I280" s="37"/>
      <c r="Y280" s="37"/>
    </row>
    <row r="281" ht="14.25" customHeight="1">
      <c r="B281" s="37"/>
      <c r="I281" s="37"/>
      <c r="Y281" s="37"/>
    </row>
    <row r="282" ht="14.25" customHeight="1">
      <c r="B282" s="37"/>
      <c r="I282" s="37"/>
      <c r="Y282" s="37"/>
    </row>
    <row r="283" ht="14.25" customHeight="1">
      <c r="B283" s="37"/>
      <c r="I283" s="37"/>
      <c r="Y283" s="37"/>
    </row>
    <row r="284" ht="14.25" customHeight="1">
      <c r="B284" s="37"/>
      <c r="I284" s="37"/>
      <c r="Y284" s="37"/>
    </row>
    <row r="285" ht="14.25" customHeight="1">
      <c r="B285" s="37"/>
      <c r="I285" s="37"/>
      <c r="Y285" s="37"/>
    </row>
    <row r="286" ht="14.25" customHeight="1">
      <c r="B286" s="37"/>
      <c r="I286" s="37"/>
      <c r="Y286" s="37"/>
    </row>
    <row r="287" ht="14.25" customHeight="1">
      <c r="B287" s="37"/>
      <c r="I287" s="37"/>
      <c r="Y287" s="37"/>
    </row>
    <row r="288" ht="14.25" customHeight="1">
      <c r="B288" s="37"/>
      <c r="I288" s="37"/>
      <c r="Y288" s="37"/>
    </row>
    <row r="289" ht="14.25" customHeight="1">
      <c r="B289" s="37"/>
      <c r="I289" s="37"/>
      <c r="Y289" s="37"/>
    </row>
    <row r="290" ht="14.25" customHeight="1">
      <c r="B290" s="37"/>
      <c r="I290" s="37"/>
      <c r="Y290" s="37"/>
    </row>
    <row r="291" ht="14.25" customHeight="1">
      <c r="B291" s="37"/>
      <c r="I291" s="37"/>
      <c r="Y291" s="37"/>
    </row>
    <row r="292" ht="14.25" customHeight="1">
      <c r="B292" s="37"/>
      <c r="I292" s="37"/>
      <c r="Y292" s="37"/>
    </row>
    <row r="293" ht="14.25" customHeight="1">
      <c r="B293" s="37"/>
      <c r="I293" s="37"/>
      <c r="Y293" s="37"/>
    </row>
    <row r="294" ht="14.25" customHeight="1">
      <c r="B294" s="37"/>
      <c r="I294" s="37"/>
      <c r="Y294" s="37"/>
    </row>
    <row r="295" ht="14.25" customHeight="1">
      <c r="B295" s="37"/>
      <c r="I295" s="37"/>
      <c r="Y295" s="37"/>
    </row>
    <row r="296" ht="14.25" customHeight="1">
      <c r="B296" s="37"/>
      <c r="I296" s="37"/>
      <c r="Y296" s="37"/>
    </row>
    <row r="297" ht="14.25" customHeight="1">
      <c r="B297" s="37"/>
      <c r="I297" s="37"/>
      <c r="Y297" s="37"/>
    </row>
    <row r="298" ht="14.25" customHeight="1">
      <c r="B298" s="37"/>
      <c r="I298" s="37"/>
      <c r="Y298" s="37"/>
    </row>
    <row r="299" ht="14.25" customHeight="1">
      <c r="B299" s="37"/>
      <c r="I299" s="37"/>
      <c r="Y299" s="37"/>
    </row>
    <row r="300" ht="14.25" customHeight="1">
      <c r="B300" s="37"/>
      <c r="I300" s="37"/>
      <c r="Y300" s="37"/>
    </row>
    <row r="301" ht="14.25" customHeight="1">
      <c r="B301" s="37"/>
      <c r="I301" s="37"/>
      <c r="Y301" s="37"/>
    </row>
    <row r="302" ht="14.25" customHeight="1">
      <c r="B302" s="37"/>
      <c r="I302" s="37"/>
      <c r="Y302" s="37"/>
    </row>
    <row r="303" ht="14.25" customHeight="1">
      <c r="B303" s="37"/>
      <c r="I303" s="37"/>
      <c r="Y303" s="37"/>
    </row>
    <row r="304" ht="14.25" customHeight="1">
      <c r="B304" s="37"/>
      <c r="I304" s="37"/>
      <c r="Y304" s="37"/>
    </row>
    <row r="305" ht="14.25" customHeight="1">
      <c r="B305" s="37"/>
      <c r="I305" s="37"/>
      <c r="Y305" s="37"/>
    </row>
    <row r="306" ht="14.25" customHeight="1">
      <c r="B306" s="37"/>
      <c r="I306" s="37"/>
      <c r="Y306" s="37"/>
    </row>
    <row r="307" ht="14.25" customHeight="1">
      <c r="B307" s="37"/>
      <c r="I307" s="37"/>
      <c r="Y307" s="37"/>
    </row>
    <row r="308" ht="14.25" customHeight="1">
      <c r="B308" s="37"/>
      <c r="I308" s="37"/>
      <c r="Y308" s="37"/>
    </row>
    <row r="309" ht="14.25" customHeight="1">
      <c r="B309" s="37"/>
      <c r="I309" s="37"/>
      <c r="Y309" s="37"/>
    </row>
    <row r="310" ht="14.25" customHeight="1">
      <c r="B310" s="37"/>
      <c r="I310" s="37"/>
      <c r="Y310" s="37"/>
    </row>
    <row r="311" ht="14.25" customHeight="1">
      <c r="B311" s="37"/>
      <c r="I311" s="37"/>
      <c r="Y311" s="37"/>
    </row>
    <row r="312" ht="14.25" customHeight="1">
      <c r="B312" s="37"/>
      <c r="I312" s="37"/>
      <c r="Y312" s="37"/>
    </row>
    <row r="313" ht="14.25" customHeight="1">
      <c r="B313" s="37"/>
      <c r="I313" s="37"/>
      <c r="Y313" s="37"/>
    </row>
    <row r="314" ht="14.25" customHeight="1">
      <c r="B314" s="37"/>
      <c r="I314" s="37"/>
      <c r="Y314" s="37"/>
    </row>
    <row r="315" ht="14.25" customHeight="1">
      <c r="B315" s="37"/>
      <c r="I315" s="37"/>
      <c r="Y315" s="37"/>
    </row>
    <row r="316" ht="14.25" customHeight="1">
      <c r="B316" s="37"/>
      <c r="I316" s="37"/>
      <c r="Y316" s="37"/>
    </row>
    <row r="317" ht="14.25" customHeight="1">
      <c r="B317" s="37"/>
      <c r="I317" s="37"/>
      <c r="Y317" s="37"/>
    </row>
    <row r="318" ht="14.25" customHeight="1">
      <c r="B318" s="37"/>
      <c r="I318" s="37"/>
      <c r="Y318" s="37"/>
    </row>
    <row r="319" ht="14.25" customHeight="1">
      <c r="B319" s="37"/>
      <c r="I319" s="37"/>
      <c r="Y319" s="37"/>
    </row>
    <row r="320" ht="14.25" customHeight="1">
      <c r="B320" s="37"/>
      <c r="I320" s="37"/>
      <c r="Y320" s="37"/>
    </row>
    <row r="321" ht="14.25" customHeight="1">
      <c r="B321" s="37"/>
      <c r="I321" s="37"/>
      <c r="Y321" s="37"/>
    </row>
    <row r="322" ht="14.25" customHeight="1">
      <c r="B322" s="37"/>
      <c r="I322" s="37"/>
      <c r="Y322" s="37"/>
    </row>
    <row r="323" ht="14.25" customHeight="1">
      <c r="B323" s="37"/>
      <c r="I323" s="37"/>
      <c r="Y323" s="37"/>
    </row>
    <row r="324" ht="14.25" customHeight="1">
      <c r="B324" s="37"/>
      <c r="I324" s="37"/>
      <c r="Y324" s="37"/>
    </row>
    <row r="325" ht="14.25" customHeight="1">
      <c r="B325" s="37"/>
      <c r="I325" s="37"/>
      <c r="Y325" s="37"/>
    </row>
    <row r="326" ht="14.25" customHeight="1">
      <c r="B326" s="37"/>
      <c r="I326" s="37"/>
      <c r="Y326" s="37"/>
    </row>
    <row r="327" ht="14.25" customHeight="1">
      <c r="B327" s="37"/>
      <c r="I327" s="37"/>
      <c r="Y327" s="37"/>
    </row>
    <row r="328" ht="14.25" customHeight="1">
      <c r="B328" s="37"/>
      <c r="I328" s="37"/>
      <c r="Y328" s="37"/>
    </row>
    <row r="329" ht="14.25" customHeight="1">
      <c r="B329" s="37"/>
      <c r="I329" s="37"/>
      <c r="Y329" s="37"/>
    </row>
    <row r="330" ht="14.25" customHeight="1">
      <c r="B330" s="37"/>
      <c r="I330" s="37"/>
      <c r="Y330" s="37"/>
    </row>
    <row r="331" ht="14.25" customHeight="1">
      <c r="B331" s="37"/>
      <c r="I331" s="37"/>
      <c r="Y331" s="37"/>
    </row>
    <row r="332" ht="14.25" customHeight="1">
      <c r="B332" s="37"/>
      <c r="I332" s="37"/>
      <c r="Y332" s="37"/>
    </row>
    <row r="333" ht="14.25" customHeight="1">
      <c r="B333" s="37"/>
      <c r="I333" s="37"/>
      <c r="Y333" s="37"/>
    </row>
    <row r="334" ht="14.25" customHeight="1">
      <c r="B334" s="37"/>
      <c r="I334" s="37"/>
      <c r="Y334" s="37"/>
    </row>
    <row r="335" ht="14.25" customHeight="1">
      <c r="B335" s="37"/>
      <c r="I335" s="37"/>
      <c r="Y335" s="37"/>
    </row>
    <row r="336" ht="14.25" customHeight="1">
      <c r="B336" s="37"/>
      <c r="I336" s="37"/>
      <c r="Y336" s="37"/>
    </row>
    <row r="337" ht="14.25" customHeight="1">
      <c r="B337" s="37"/>
      <c r="I337" s="37"/>
      <c r="Y337" s="37"/>
    </row>
    <row r="338" ht="14.25" customHeight="1">
      <c r="B338" s="37"/>
      <c r="I338" s="37"/>
      <c r="Y338" s="37"/>
    </row>
    <row r="339" ht="14.25" customHeight="1">
      <c r="B339" s="37"/>
      <c r="I339" s="37"/>
      <c r="Y339" s="37"/>
    </row>
    <row r="340" ht="14.25" customHeight="1">
      <c r="B340" s="37"/>
      <c r="I340" s="37"/>
      <c r="Y340" s="37"/>
    </row>
    <row r="341" ht="14.25" customHeight="1">
      <c r="B341" s="37"/>
      <c r="I341" s="37"/>
      <c r="Y341" s="37"/>
    </row>
    <row r="342" ht="14.25" customHeight="1">
      <c r="B342" s="37"/>
      <c r="I342" s="37"/>
      <c r="Y342" s="37"/>
    </row>
    <row r="343" ht="14.25" customHeight="1">
      <c r="B343" s="37"/>
      <c r="I343" s="37"/>
      <c r="Y343" s="37"/>
    </row>
    <row r="344" ht="14.25" customHeight="1">
      <c r="B344" s="37"/>
      <c r="I344" s="37"/>
      <c r="Y344" s="37"/>
    </row>
    <row r="345" ht="14.25" customHeight="1">
      <c r="B345" s="37"/>
      <c r="I345" s="37"/>
      <c r="Y345" s="37"/>
    </row>
    <row r="346" ht="14.25" customHeight="1">
      <c r="B346" s="37"/>
      <c r="I346" s="37"/>
      <c r="Y346" s="37"/>
    </row>
    <row r="347" ht="14.25" customHeight="1">
      <c r="B347" s="37"/>
      <c r="I347" s="37"/>
      <c r="Y347" s="37"/>
    </row>
    <row r="348" ht="14.25" customHeight="1">
      <c r="B348" s="37"/>
      <c r="I348" s="37"/>
      <c r="Y348" s="37"/>
    </row>
    <row r="349" ht="14.25" customHeight="1">
      <c r="B349" s="37"/>
      <c r="I349" s="37"/>
      <c r="Y349" s="37"/>
    </row>
    <row r="350" ht="14.25" customHeight="1">
      <c r="B350" s="37"/>
      <c r="I350" s="37"/>
      <c r="Y350" s="37"/>
    </row>
    <row r="351" ht="14.25" customHeight="1">
      <c r="B351" s="37"/>
      <c r="I351" s="37"/>
      <c r="Y351" s="37"/>
    </row>
    <row r="352" ht="14.25" customHeight="1">
      <c r="B352" s="37"/>
      <c r="I352" s="37"/>
      <c r="Y352" s="37"/>
    </row>
    <row r="353" ht="14.25" customHeight="1">
      <c r="B353" s="37"/>
      <c r="I353" s="37"/>
      <c r="Y353" s="37"/>
    </row>
    <row r="354" ht="14.25" customHeight="1">
      <c r="B354" s="37"/>
      <c r="I354" s="37"/>
      <c r="Y354" s="37"/>
    </row>
    <row r="355" ht="14.25" customHeight="1">
      <c r="B355" s="37"/>
      <c r="I355" s="37"/>
      <c r="Y355" s="37"/>
    </row>
    <row r="356" ht="14.25" customHeight="1">
      <c r="B356" s="37"/>
      <c r="I356" s="37"/>
      <c r="Y356" s="37"/>
    </row>
    <row r="357" ht="14.25" customHeight="1">
      <c r="B357" s="37"/>
      <c r="I357" s="37"/>
      <c r="Y357" s="37"/>
    </row>
    <row r="358" ht="14.25" customHeight="1">
      <c r="B358" s="37"/>
      <c r="I358" s="37"/>
      <c r="Y358" s="37"/>
    </row>
    <row r="359" ht="14.25" customHeight="1">
      <c r="B359" s="37"/>
      <c r="I359" s="37"/>
      <c r="Y359" s="37"/>
    </row>
    <row r="360" ht="14.25" customHeight="1">
      <c r="B360" s="37"/>
      <c r="I360" s="37"/>
      <c r="Y360" s="37"/>
    </row>
    <row r="361" ht="14.25" customHeight="1">
      <c r="B361" s="37"/>
      <c r="I361" s="37"/>
      <c r="Y361" s="37"/>
    </row>
    <row r="362" ht="14.25" customHeight="1">
      <c r="B362" s="37"/>
      <c r="I362" s="37"/>
      <c r="Y362" s="37"/>
    </row>
    <row r="363" ht="14.25" customHeight="1">
      <c r="B363" s="37"/>
      <c r="I363" s="37"/>
      <c r="Y363" s="37"/>
    </row>
    <row r="364" ht="14.25" customHeight="1">
      <c r="B364" s="37"/>
      <c r="I364" s="37"/>
      <c r="Y364" s="37"/>
    </row>
    <row r="365" ht="14.25" customHeight="1">
      <c r="B365" s="37"/>
      <c r="I365" s="37"/>
      <c r="Y365" s="37"/>
    </row>
    <row r="366" ht="14.25" customHeight="1">
      <c r="B366" s="37"/>
      <c r="I366" s="37"/>
      <c r="Y366" s="37"/>
    </row>
    <row r="367" ht="14.25" customHeight="1">
      <c r="B367" s="37"/>
      <c r="I367" s="37"/>
      <c r="Y367" s="37"/>
    </row>
    <row r="368" ht="14.25" customHeight="1">
      <c r="B368" s="37"/>
      <c r="I368" s="37"/>
      <c r="Y368" s="37"/>
    </row>
    <row r="369" ht="14.25" customHeight="1">
      <c r="B369" s="37"/>
      <c r="I369" s="37"/>
      <c r="Y369" s="37"/>
    </row>
    <row r="370" ht="14.25" customHeight="1">
      <c r="B370" s="37"/>
      <c r="I370" s="37"/>
      <c r="Y370" s="37"/>
    </row>
    <row r="371" ht="14.25" customHeight="1">
      <c r="B371" s="37"/>
      <c r="I371" s="37"/>
      <c r="Y371" s="37"/>
    </row>
    <row r="372" ht="14.25" customHeight="1">
      <c r="B372" s="37"/>
      <c r="I372" s="37"/>
      <c r="Y372" s="37"/>
    </row>
    <row r="373" ht="14.25" customHeight="1">
      <c r="B373" s="37"/>
      <c r="I373" s="37"/>
      <c r="Y373" s="37"/>
    </row>
    <row r="374" ht="14.25" customHeight="1">
      <c r="B374" s="37"/>
      <c r="I374" s="37"/>
      <c r="Y374" s="37"/>
    </row>
    <row r="375" ht="14.25" customHeight="1">
      <c r="B375" s="37"/>
      <c r="I375" s="37"/>
      <c r="Y375" s="37"/>
    </row>
    <row r="376" ht="14.25" customHeight="1">
      <c r="B376" s="37"/>
      <c r="I376" s="37"/>
      <c r="Y376" s="37"/>
    </row>
    <row r="377" ht="14.25" customHeight="1">
      <c r="B377" s="37"/>
      <c r="I377" s="37"/>
      <c r="Y377" s="37"/>
    </row>
    <row r="378" ht="14.25" customHeight="1">
      <c r="B378" s="37"/>
      <c r="I378" s="37"/>
      <c r="Y378" s="37"/>
    </row>
    <row r="379" ht="14.25" customHeight="1">
      <c r="B379" s="37"/>
      <c r="I379" s="37"/>
      <c r="Y379" s="37"/>
    </row>
    <row r="380" ht="14.25" customHeight="1">
      <c r="B380" s="37"/>
      <c r="I380" s="37"/>
      <c r="Y380" s="37"/>
    </row>
    <row r="381" ht="14.25" customHeight="1">
      <c r="B381" s="37"/>
      <c r="I381" s="37"/>
      <c r="Y381" s="37"/>
    </row>
    <row r="382" ht="14.25" customHeight="1">
      <c r="B382" s="37"/>
      <c r="I382" s="37"/>
      <c r="Y382" s="37"/>
    </row>
    <row r="383" ht="14.25" customHeight="1">
      <c r="B383" s="37"/>
      <c r="I383" s="37"/>
      <c r="Y383" s="37"/>
    </row>
    <row r="384" ht="14.25" customHeight="1">
      <c r="B384" s="37"/>
      <c r="I384" s="37"/>
      <c r="Y384" s="37"/>
    </row>
    <row r="385" ht="14.25" customHeight="1">
      <c r="B385" s="37"/>
      <c r="I385" s="37"/>
      <c r="Y385" s="37"/>
    </row>
    <row r="386" ht="14.25" customHeight="1">
      <c r="B386" s="37"/>
      <c r="I386" s="37"/>
      <c r="Y386" s="37"/>
    </row>
    <row r="387" ht="14.25" customHeight="1">
      <c r="B387" s="37"/>
      <c r="I387" s="37"/>
      <c r="Y387" s="37"/>
    </row>
    <row r="388" ht="14.25" customHeight="1">
      <c r="B388" s="37"/>
      <c r="I388" s="37"/>
      <c r="Y388" s="37"/>
    </row>
    <row r="389" ht="14.25" customHeight="1">
      <c r="B389" s="37"/>
      <c r="I389" s="37"/>
      <c r="Y389" s="37"/>
    </row>
    <row r="390" ht="14.25" customHeight="1">
      <c r="B390" s="37"/>
      <c r="I390" s="37"/>
      <c r="Y390" s="37"/>
    </row>
    <row r="391" ht="14.25" customHeight="1">
      <c r="B391" s="37"/>
      <c r="I391" s="37"/>
      <c r="Y391" s="37"/>
    </row>
    <row r="392" ht="14.25" customHeight="1">
      <c r="B392" s="37"/>
      <c r="I392" s="37"/>
      <c r="Y392" s="37"/>
    </row>
    <row r="393" ht="14.25" customHeight="1">
      <c r="B393" s="37"/>
      <c r="I393" s="37"/>
      <c r="Y393" s="37"/>
    </row>
    <row r="394" ht="14.25" customHeight="1">
      <c r="B394" s="37"/>
      <c r="I394" s="37"/>
      <c r="Y394" s="37"/>
    </row>
    <row r="395" ht="14.25" customHeight="1">
      <c r="B395" s="37"/>
      <c r="I395" s="37"/>
      <c r="Y395" s="37"/>
    </row>
    <row r="396" ht="14.25" customHeight="1">
      <c r="B396" s="37"/>
      <c r="I396" s="37"/>
      <c r="Y396" s="37"/>
    </row>
    <row r="397" ht="14.25" customHeight="1">
      <c r="B397" s="37"/>
      <c r="I397" s="37"/>
      <c r="Y397" s="37"/>
    </row>
    <row r="398" ht="14.25" customHeight="1">
      <c r="B398" s="37"/>
      <c r="I398" s="37"/>
      <c r="Y398" s="37"/>
    </row>
    <row r="399" ht="14.25" customHeight="1">
      <c r="B399" s="37"/>
      <c r="I399" s="37"/>
      <c r="Y399" s="37"/>
    </row>
    <row r="400" ht="14.25" customHeight="1">
      <c r="B400" s="37"/>
      <c r="I400" s="37"/>
      <c r="Y400" s="37"/>
    </row>
    <row r="401" ht="14.25" customHeight="1">
      <c r="B401" s="37"/>
      <c r="I401" s="37"/>
      <c r="Y401" s="37"/>
    </row>
    <row r="402" ht="14.25" customHeight="1">
      <c r="B402" s="37"/>
      <c r="I402" s="37"/>
      <c r="Y402" s="37"/>
    </row>
    <row r="403" ht="14.25" customHeight="1">
      <c r="B403" s="37"/>
      <c r="I403" s="37"/>
      <c r="Y403" s="37"/>
    </row>
    <row r="404" ht="14.25" customHeight="1">
      <c r="B404" s="37"/>
      <c r="I404" s="37"/>
      <c r="Y404" s="37"/>
    </row>
    <row r="405" ht="14.25" customHeight="1">
      <c r="B405" s="37"/>
      <c r="I405" s="37"/>
      <c r="Y405" s="37"/>
    </row>
    <row r="406" ht="14.25" customHeight="1">
      <c r="B406" s="37"/>
      <c r="I406" s="37"/>
      <c r="Y406" s="37"/>
    </row>
    <row r="407" ht="14.25" customHeight="1">
      <c r="B407" s="37"/>
      <c r="I407" s="37"/>
      <c r="Y407" s="37"/>
    </row>
    <row r="408" ht="14.25" customHeight="1">
      <c r="B408" s="37"/>
      <c r="I408" s="37"/>
      <c r="Y408" s="37"/>
    </row>
    <row r="409" ht="14.25" customHeight="1">
      <c r="B409" s="37"/>
      <c r="I409" s="37"/>
      <c r="Y409" s="37"/>
    </row>
    <row r="410" ht="14.25" customHeight="1">
      <c r="B410" s="37"/>
      <c r="I410" s="37"/>
      <c r="Y410" s="37"/>
    </row>
    <row r="411" ht="14.25" customHeight="1">
      <c r="B411" s="37"/>
      <c r="I411" s="37"/>
      <c r="Y411" s="37"/>
    </row>
    <row r="412" ht="14.25" customHeight="1">
      <c r="B412" s="37"/>
      <c r="I412" s="37"/>
      <c r="Y412" s="37"/>
    </row>
    <row r="413" ht="14.25" customHeight="1">
      <c r="B413" s="37"/>
      <c r="I413" s="37"/>
      <c r="Y413" s="37"/>
    </row>
    <row r="414" ht="14.25" customHeight="1">
      <c r="B414" s="37"/>
      <c r="I414" s="37"/>
      <c r="Y414" s="37"/>
    </row>
    <row r="415" ht="14.25" customHeight="1">
      <c r="B415" s="37"/>
      <c r="I415" s="37"/>
      <c r="Y415" s="37"/>
    </row>
    <row r="416" ht="14.25" customHeight="1">
      <c r="B416" s="37"/>
      <c r="I416" s="37"/>
      <c r="Y416" s="37"/>
    </row>
    <row r="417" ht="14.25" customHeight="1">
      <c r="B417" s="37"/>
      <c r="I417" s="37"/>
      <c r="Y417" s="37"/>
    </row>
    <row r="418" ht="14.25" customHeight="1">
      <c r="B418" s="37"/>
      <c r="I418" s="37"/>
      <c r="Y418" s="37"/>
    </row>
    <row r="419" ht="14.25" customHeight="1">
      <c r="B419" s="37"/>
      <c r="I419" s="37"/>
      <c r="Y419" s="37"/>
    </row>
    <row r="420" ht="14.25" customHeight="1">
      <c r="B420" s="37"/>
      <c r="I420" s="37"/>
      <c r="Y420" s="37"/>
    </row>
    <row r="421" ht="14.25" customHeight="1">
      <c r="B421" s="37"/>
      <c r="I421" s="37"/>
      <c r="Y421" s="37"/>
    </row>
    <row r="422" ht="14.25" customHeight="1">
      <c r="B422" s="37"/>
      <c r="I422" s="37"/>
      <c r="Y422" s="37"/>
    </row>
    <row r="423" ht="14.25" customHeight="1">
      <c r="B423" s="37"/>
      <c r="I423" s="37"/>
      <c r="Y423" s="37"/>
    </row>
    <row r="424" ht="14.25" customHeight="1">
      <c r="B424" s="37"/>
      <c r="I424" s="37"/>
      <c r="Y424" s="37"/>
    </row>
    <row r="425" ht="14.25" customHeight="1">
      <c r="B425" s="37"/>
      <c r="I425" s="37"/>
      <c r="Y425" s="37"/>
    </row>
    <row r="426" ht="14.25" customHeight="1">
      <c r="B426" s="37"/>
      <c r="I426" s="37"/>
      <c r="Y426" s="37"/>
    </row>
    <row r="427" ht="14.25" customHeight="1">
      <c r="B427" s="37"/>
      <c r="I427" s="37"/>
      <c r="Y427" s="37"/>
    </row>
    <row r="428" ht="14.25" customHeight="1">
      <c r="B428" s="37"/>
      <c r="I428" s="37"/>
      <c r="Y428" s="37"/>
    </row>
    <row r="429" ht="14.25" customHeight="1">
      <c r="B429" s="37"/>
      <c r="I429" s="37"/>
      <c r="Y429" s="37"/>
    </row>
    <row r="430" ht="14.25" customHeight="1">
      <c r="B430" s="37"/>
      <c r="I430" s="37"/>
      <c r="Y430" s="37"/>
    </row>
    <row r="431" ht="14.25" customHeight="1">
      <c r="B431" s="37"/>
      <c r="I431" s="37"/>
      <c r="Y431" s="37"/>
    </row>
    <row r="432" ht="14.25" customHeight="1">
      <c r="B432" s="37"/>
      <c r="I432" s="37"/>
      <c r="Y432" s="37"/>
    </row>
    <row r="433" ht="14.25" customHeight="1">
      <c r="B433" s="37"/>
      <c r="I433" s="37"/>
      <c r="Y433" s="37"/>
    </row>
    <row r="434" ht="14.25" customHeight="1">
      <c r="B434" s="37"/>
      <c r="I434" s="37"/>
      <c r="Y434" s="37"/>
    </row>
    <row r="435" ht="14.25" customHeight="1">
      <c r="B435" s="37"/>
      <c r="I435" s="37"/>
      <c r="Y435" s="37"/>
    </row>
    <row r="436" ht="14.25" customHeight="1">
      <c r="B436" s="37"/>
      <c r="I436" s="37"/>
      <c r="Y436" s="37"/>
    </row>
    <row r="437" ht="14.25" customHeight="1">
      <c r="B437" s="37"/>
      <c r="I437" s="37"/>
      <c r="Y437" s="37"/>
    </row>
    <row r="438" ht="14.25" customHeight="1">
      <c r="B438" s="37"/>
      <c r="I438" s="37"/>
      <c r="Y438" s="37"/>
    </row>
    <row r="439" ht="14.25" customHeight="1">
      <c r="B439" s="37"/>
      <c r="I439" s="37"/>
      <c r="Y439" s="37"/>
    </row>
    <row r="440" ht="14.25" customHeight="1">
      <c r="B440" s="37"/>
      <c r="I440" s="37"/>
      <c r="Y440" s="37"/>
    </row>
    <row r="441" ht="14.25" customHeight="1">
      <c r="B441" s="37"/>
      <c r="I441" s="37"/>
      <c r="Y441" s="37"/>
    </row>
    <row r="442" ht="14.25" customHeight="1">
      <c r="B442" s="37"/>
      <c r="I442" s="37"/>
      <c r="Y442" s="37"/>
    </row>
    <row r="443" ht="14.25" customHeight="1">
      <c r="B443" s="37"/>
      <c r="I443" s="37"/>
      <c r="Y443" s="37"/>
    </row>
    <row r="444" ht="14.25" customHeight="1">
      <c r="B444" s="37"/>
      <c r="I444" s="37"/>
      <c r="Y444" s="37"/>
    </row>
    <row r="445" ht="14.25" customHeight="1">
      <c r="B445" s="37"/>
      <c r="I445" s="37"/>
      <c r="Y445" s="37"/>
    </row>
    <row r="446" ht="14.25" customHeight="1">
      <c r="B446" s="37"/>
      <c r="I446" s="37"/>
      <c r="Y446" s="37"/>
    </row>
    <row r="447" ht="14.25" customHeight="1">
      <c r="B447" s="37"/>
      <c r="I447" s="37"/>
      <c r="Y447" s="37"/>
    </row>
    <row r="448" ht="14.25" customHeight="1">
      <c r="B448" s="37"/>
      <c r="I448" s="37"/>
      <c r="Y448" s="37"/>
    </row>
    <row r="449" ht="14.25" customHeight="1">
      <c r="B449" s="37"/>
      <c r="I449" s="37"/>
      <c r="Y449" s="37"/>
    </row>
    <row r="450" ht="14.25" customHeight="1">
      <c r="B450" s="37"/>
      <c r="I450" s="37"/>
      <c r="Y450" s="37"/>
    </row>
    <row r="451" ht="14.25" customHeight="1">
      <c r="B451" s="37"/>
      <c r="I451" s="37"/>
      <c r="Y451" s="37"/>
    </row>
    <row r="452" ht="14.25" customHeight="1">
      <c r="B452" s="37"/>
      <c r="I452" s="37"/>
      <c r="Y452" s="37"/>
    </row>
    <row r="453" ht="14.25" customHeight="1">
      <c r="B453" s="37"/>
      <c r="I453" s="37"/>
      <c r="Y453" s="37"/>
    </row>
    <row r="454" ht="14.25" customHeight="1">
      <c r="B454" s="37"/>
      <c r="I454" s="37"/>
      <c r="Y454" s="37"/>
    </row>
    <row r="455" ht="14.25" customHeight="1">
      <c r="B455" s="37"/>
      <c r="I455" s="37"/>
      <c r="Y455" s="37"/>
    </row>
    <row r="456" ht="14.25" customHeight="1">
      <c r="B456" s="37"/>
      <c r="I456" s="37"/>
      <c r="Y456" s="37"/>
    </row>
    <row r="457" ht="14.25" customHeight="1">
      <c r="B457" s="37"/>
      <c r="I457" s="37"/>
      <c r="Y457" s="37"/>
    </row>
    <row r="458" ht="14.25" customHeight="1">
      <c r="B458" s="37"/>
      <c r="I458" s="37"/>
      <c r="Y458" s="37"/>
    </row>
    <row r="459" ht="14.25" customHeight="1">
      <c r="B459" s="37"/>
      <c r="I459" s="37"/>
      <c r="Y459" s="37"/>
    </row>
    <row r="460" ht="14.25" customHeight="1">
      <c r="B460" s="37"/>
      <c r="I460" s="37"/>
      <c r="Y460" s="37"/>
    </row>
    <row r="461" ht="14.25" customHeight="1">
      <c r="B461" s="37"/>
      <c r="I461" s="37"/>
      <c r="Y461" s="37"/>
    </row>
    <row r="462" ht="14.25" customHeight="1">
      <c r="B462" s="37"/>
      <c r="I462" s="37"/>
      <c r="Y462" s="37"/>
    </row>
    <row r="463" ht="14.25" customHeight="1">
      <c r="B463" s="37"/>
      <c r="I463" s="37"/>
      <c r="Y463" s="37"/>
    </row>
    <row r="464" ht="14.25" customHeight="1">
      <c r="B464" s="37"/>
      <c r="I464" s="37"/>
      <c r="Y464" s="37"/>
    </row>
    <row r="465" ht="14.25" customHeight="1">
      <c r="B465" s="37"/>
      <c r="I465" s="37"/>
      <c r="Y465" s="37"/>
    </row>
    <row r="466" ht="14.25" customHeight="1">
      <c r="B466" s="37"/>
      <c r="I466" s="37"/>
      <c r="Y466" s="37"/>
    </row>
    <row r="467" ht="14.25" customHeight="1">
      <c r="B467" s="37"/>
      <c r="I467" s="37"/>
      <c r="Y467" s="37"/>
    </row>
    <row r="468" ht="14.25" customHeight="1">
      <c r="B468" s="37"/>
      <c r="I468" s="37"/>
      <c r="Y468" s="37"/>
    </row>
    <row r="469" ht="14.25" customHeight="1">
      <c r="B469" s="37"/>
      <c r="I469" s="37"/>
      <c r="Y469" s="37"/>
    </row>
    <row r="470" ht="14.25" customHeight="1">
      <c r="B470" s="37"/>
      <c r="I470" s="37"/>
      <c r="Y470" s="37"/>
    </row>
    <row r="471" ht="14.25" customHeight="1">
      <c r="B471" s="37"/>
      <c r="I471" s="37"/>
      <c r="Y471" s="37"/>
    </row>
    <row r="472" ht="14.25" customHeight="1">
      <c r="B472" s="37"/>
      <c r="I472" s="37"/>
      <c r="Y472" s="37"/>
    </row>
    <row r="473" ht="14.25" customHeight="1">
      <c r="B473" s="37"/>
      <c r="I473" s="37"/>
      <c r="Y473" s="37"/>
    </row>
    <row r="474" ht="14.25" customHeight="1">
      <c r="B474" s="37"/>
      <c r="I474" s="37"/>
      <c r="Y474" s="37"/>
    </row>
    <row r="475" ht="14.25" customHeight="1">
      <c r="B475" s="37"/>
      <c r="I475" s="37"/>
      <c r="Y475" s="37"/>
    </row>
    <row r="476" ht="14.25" customHeight="1">
      <c r="B476" s="37"/>
      <c r="I476" s="37"/>
      <c r="Y476" s="37"/>
    </row>
    <row r="477" ht="14.25" customHeight="1">
      <c r="B477" s="37"/>
      <c r="I477" s="37"/>
      <c r="Y477" s="37"/>
    </row>
    <row r="478" ht="14.25" customHeight="1">
      <c r="B478" s="37"/>
      <c r="I478" s="37"/>
      <c r="Y478" s="37"/>
    </row>
    <row r="479" ht="14.25" customHeight="1">
      <c r="B479" s="37"/>
      <c r="I479" s="37"/>
      <c r="Y479" s="37"/>
    </row>
    <row r="480" ht="14.25" customHeight="1">
      <c r="B480" s="37"/>
      <c r="I480" s="37"/>
      <c r="Y480" s="37"/>
    </row>
    <row r="481" ht="14.25" customHeight="1">
      <c r="B481" s="37"/>
      <c r="I481" s="37"/>
      <c r="Y481" s="37"/>
    </row>
    <row r="482" ht="14.25" customHeight="1">
      <c r="B482" s="37"/>
      <c r="I482" s="37"/>
      <c r="Y482" s="37"/>
    </row>
    <row r="483" ht="14.25" customHeight="1">
      <c r="B483" s="37"/>
      <c r="I483" s="37"/>
      <c r="Y483" s="37"/>
    </row>
    <row r="484" ht="14.25" customHeight="1">
      <c r="B484" s="37"/>
      <c r="I484" s="37"/>
      <c r="Y484" s="37"/>
    </row>
    <row r="485" ht="14.25" customHeight="1">
      <c r="B485" s="37"/>
      <c r="I485" s="37"/>
      <c r="Y485" s="37"/>
    </row>
    <row r="486" ht="14.25" customHeight="1">
      <c r="B486" s="37"/>
      <c r="I486" s="37"/>
      <c r="Y486" s="37"/>
    </row>
    <row r="487" ht="14.25" customHeight="1">
      <c r="B487" s="37"/>
      <c r="I487" s="37"/>
      <c r="Y487" s="37"/>
    </row>
    <row r="488" ht="14.25" customHeight="1">
      <c r="B488" s="37"/>
      <c r="I488" s="37"/>
      <c r="Y488" s="37"/>
    </row>
    <row r="489" ht="14.25" customHeight="1">
      <c r="B489" s="37"/>
      <c r="I489" s="37"/>
      <c r="Y489" s="37"/>
    </row>
    <row r="490" ht="14.25" customHeight="1">
      <c r="B490" s="37"/>
      <c r="I490" s="37"/>
      <c r="Y490" s="37"/>
    </row>
    <row r="491" ht="14.25" customHeight="1">
      <c r="B491" s="37"/>
      <c r="I491" s="37"/>
      <c r="Y491" s="37"/>
    </row>
    <row r="492" ht="14.25" customHeight="1">
      <c r="B492" s="37"/>
      <c r="I492" s="37"/>
      <c r="Y492" s="37"/>
    </row>
    <row r="493" ht="14.25" customHeight="1">
      <c r="B493" s="37"/>
      <c r="I493" s="37"/>
      <c r="Y493" s="37"/>
    </row>
    <row r="494" ht="14.25" customHeight="1">
      <c r="B494" s="37"/>
      <c r="I494" s="37"/>
      <c r="Y494" s="37"/>
    </row>
    <row r="495" ht="14.25" customHeight="1">
      <c r="B495" s="37"/>
      <c r="I495" s="37"/>
      <c r="Y495" s="37"/>
    </row>
    <row r="496" ht="14.25" customHeight="1">
      <c r="B496" s="37"/>
      <c r="I496" s="37"/>
      <c r="Y496" s="37"/>
    </row>
    <row r="497" ht="14.25" customHeight="1">
      <c r="B497" s="37"/>
      <c r="I497" s="37"/>
      <c r="Y497" s="37"/>
    </row>
    <row r="498" ht="14.25" customHeight="1">
      <c r="B498" s="37"/>
      <c r="I498" s="37"/>
      <c r="Y498" s="37"/>
    </row>
    <row r="499" ht="14.25" customHeight="1">
      <c r="B499" s="37"/>
      <c r="I499" s="37"/>
      <c r="Y499" s="37"/>
    </row>
    <row r="500" ht="14.25" customHeight="1">
      <c r="B500" s="37"/>
      <c r="I500" s="37"/>
      <c r="Y500" s="37"/>
    </row>
    <row r="501" ht="14.25" customHeight="1">
      <c r="B501" s="37"/>
      <c r="I501" s="37"/>
      <c r="Y501" s="37"/>
    </row>
    <row r="502" ht="14.25" customHeight="1">
      <c r="B502" s="37"/>
      <c r="I502" s="37"/>
      <c r="Y502" s="37"/>
    </row>
    <row r="503" ht="14.25" customHeight="1">
      <c r="B503" s="37"/>
      <c r="I503" s="37"/>
      <c r="Y503" s="37"/>
    </row>
    <row r="504" ht="14.25" customHeight="1">
      <c r="B504" s="37"/>
      <c r="I504" s="37"/>
      <c r="Y504" s="37"/>
    </row>
    <row r="505" ht="14.25" customHeight="1">
      <c r="B505" s="37"/>
      <c r="I505" s="37"/>
      <c r="Y505" s="37"/>
    </row>
    <row r="506" ht="14.25" customHeight="1">
      <c r="B506" s="37"/>
      <c r="I506" s="37"/>
      <c r="Y506" s="37"/>
    </row>
    <row r="507" ht="14.25" customHeight="1">
      <c r="B507" s="37"/>
      <c r="I507" s="37"/>
      <c r="Y507" s="37"/>
    </row>
    <row r="508" ht="14.25" customHeight="1">
      <c r="B508" s="37"/>
      <c r="I508" s="37"/>
      <c r="Y508" s="37"/>
    </row>
    <row r="509" ht="14.25" customHeight="1">
      <c r="B509" s="37"/>
      <c r="I509" s="37"/>
      <c r="Y509" s="37"/>
    </row>
    <row r="510" ht="14.25" customHeight="1">
      <c r="B510" s="37"/>
      <c r="I510" s="37"/>
      <c r="Y510" s="37"/>
    </row>
    <row r="511" ht="14.25" customHeight="1">
      <c r="B511" s="37"/>
      <c r="I511" s="37"/>
      <c r="Y511" s="37"/>
    </row>
    <row r="512" ht="14.25" customHeight="1">
      <c r="B512" s="37"/>
      <c r="I512" s="37"/>
      <c r="Y512" s="37"/>
    </row>
    <row r="513" ht="14.25" customHeight="1">
      <c r="B513" s="37"/>
      <c r="I513" s="37"/>
      <c r="Y513" s="37"/>
    </row>
    <row r="514" ht="14.25" customHeight="1">
      <c r="B514" s="37"/>
      <c r="I514" s="37"/>
      <c r="Y514" s="37"/>
    </row>
    <row r="515" ht="14.25" customHeight="1">
      <c r="B515" s="37"/>
      <c r="I515" s="37"/>
      <c r="Y515" s="37"/>
    </row>
    <row r="516" ht="14.25" customHeight="1">
      <c r="B516" s="37"/>
      <c r="I516" s="37"/>
      <c r="Y516" s="37"/>
    </row>
    <row r="517" ht="14.25" customHeight="1">
      <c r="B517" s="37"/>
      <c r="I517" s="37"/>
      <c r="Y517" s="37"/>
    </row>
    <row r="518" ht="14.25" customHeight="1">
      <c r="B518" s="37"/>
      <c r="I518" s="37"/>
      <c r="Y518" s="37"/>
    </row>
    <row r="519" ht="14.25" customHeight="1">
      <c r="B519" s="37"/>
      <c r="I519" s="37"/>
      <c r="Y519" s="37"/>
    </row>
    <row r="520" ht="14.25" customHeight="1">
      <c r="B520" s="37"/>
      <c r="I520" s="37"/>
      <c r="Y520" s="37"/>
    </row>
    <row r="521" ht="14.25" customHeight="1">
      <c r="B521" s="37"/>
      <c r="I521" s="37"/>
      <c r="Y521" s="37"/>
    </row>
    <row r="522" ht="14.25" customHeight="1">
      <c r="B522" s="37"/>
      <c r="I522" s="37"/>
      <c r="Y522" s="37"/>
    </row>
    <row r="523" ht="14.25" customHeight="1">
      <c r="B523" s="37"/>
      <c r="I523" s="37"/>
      <c r="Y523" s="37"/>
    </row>
    <row r="524" ht="14.25" customHeight="1">
      <c r="B524" s="37"/>
      <c r="I524" s="37"/>
      <c r="Y524" s="37"/>
    </row>
    <row r="525" ht="14.25" customHeight="1">
      <c r="B525" s="37"/>
      <c r="I525" s="37"/>
      <c r="Y525" s="37"/>
    </row>
    <row r="526" ht="14.25" customHeight="1">
      <c r="B526" s="37"/>
      <c r="I526" s="37"/>
      <c r="Y526" s="37"/>
    </row>
    <row r="527" ht="14.25" customHeight="1">
      <c r="B527" s="37"/>
      <c r="I527" s="37"/>
      <c r="Y527" s="37"/>
    </row>
    <row r="528" ht="14.25" customHeight="1">
      <c r="B528" s="37"/>
      <c r="I528" s="37"/>
      <c r="Y528" s="37"/>
    </row>
    <row r="529" ht="14.25" customHeight="1">
      <c r="B529" s="37"/>
      <c r="I529" s="37"/>
      <c r="Y529" s="37"/>
    </row>
    <row r="530" ht="14.25" customHeight="1">
      <c r="B530" s="37"/>
      <c r="I530" s="37"/>
      <c r="Y530" s="37"/>
    </row>
    <row r="531" ht="14.25" customHeight="1">
      <c r="B531" s="37"/>
      <c r="I531" s="37"/>
      <c r="Y531" s="37"/>
    </row>
    <row r="532" ht="14.25" customHeight="1">
      <c r="B532" s="37"/>
      <c r="I532" s="37"/>
      <c r="Y532" s="37"/>
    </row>
    <row r="533" ht="14.25" customHeight="1">
      <c r="B533" s="37"/>
      <c r="I533" s="37"/>
      <c r="Y533" s="37"/>
    </row>
    <row r="534" ht="14.25" customHeight="1">
      <c r="B534" s="37"/>
      <c r="I534" s="37"/>
      <c r="Y534" s="37"/>
    </row>
    <row r="535" ht="14.25" customHeight="1">
      <c r="B535" s="37"/>
      <c r="I535" s="37"/>
      <c r="Y535" s="37"/>
    </row>
    <row r="536" ht="14.25" customHeight="1">
      <c r="B536" s="37"/>
      <c r="I536" s="37"/>
      <c r="Y536" s="37"/>
    </row>
    <row r="537" ht="14.25" customHeight="1">
      <c r="B537" s="37"/>
      <c r="I537" s="37"/>
      <c r="Y537" s="37"/>
    </row>
    <row r="538" ht="14.25" customHeight="1">
      <c r="B538" s="37"/>
      <c r="I538" s="37"/>
      <c r="Y538" s="37"/>
    </row>
    <row r="539" ht="14.25" customHeight="1">
      <c r="B539" s="37"/>
      <c r="I539" s="37"/>
      <c r="Y539" s="37"/>
    </row>
    <row r="540" ht="14.25" customHeight="1">
      <c r="B540" s="37"/>
      <c r="I540" s="37"/>
      <c r="Y540" s="37"/>
    </row>
    <row r="541" ht="14.25" customHeight="1">
      <c r="B541" s="37"/>
      <c r="I541" s="37"/>
      <c r="Y541" s="37"/>
    </row>
    <row r="542" ht="14.25" customHeight="1">
      <c r="B542" s="37"/>
      <c r="I542" s="37"/>
      <c r="Y542" s="37"/>
    </row>
    <row r="543" ht="14.25" customHeight="1">
      <c r="B543" s="37"/>
      <c r="I543" s="37"/>
      <c r="Y543" s="37"/>
    </row>
    <row r="544" ht="14.25" customHeight="1">
      <c r="B544" s="37"/>
      <c r="I544" s="37"/>
      <c r="Y544" s="37"/>
    </row>
    <row r="545" ht="14.25" customHeight="1">
      <c r="B545" s="37"/>
      <c r="I545" s="37"/>
      <c r="Y545" s="37"/>
    </row>
    <row r="546" ht="14.25" customHeight="1">
      <c r="B546" s="37"/>
      <c r="I546" s="37"/>
      <c r="Y546" s="37"/>
    </row>
    <row r="547" ht="14.25" customHeight="1">
      <c r="B547" s="37"/>
      <c r="I547" s="37"/>
      <c r="Y547" s="37"/>
    </row>
    <row r="548" ht="14.25" customHeight="1">
      <c r="B548" s="37"/>
      <c r="I548" s="37"/>
      <c r="Y548" s="37"/>
    </row>
    <row r="549" ht="14.25" customHeight="1">
      <c r="B549" s="37"/>
      <c r="I549" s="37"/>
      <c r="Y549" s="37"/>
    </row>
    <row r="550" ht="14.25" customHeight="1">
      <c r="B550" s="37"/>
      <c r="I550" s="37"/>
      <c r="Y550" s="37"/>
    </row>
    <row r="551" ht="14.25" customHeight="1">
      <c r="B551" s="37"/>
      <c r="I551" s="37"/>
      <c r="Y551" s="37"/>
    </row>
    <row r="552" ht="14.25" customHeight="1">
      <c r="B552" s="37"/>
      <c r="I552" s="37"/>
      <c r="Y552" s="37"/>
    </row>
    <row r="553" ht="14.25" customHeight="1">
      <c r="B553" s="37"/>
      <c r="I553" s="37"/>
      <c r="Y553" s="37"/>
    </row>
    <row r="554" ht="14.25" customHeight="1">
      <c r="B554" s="37"/>
      <c r="I554" s="37"/>
      <c r="Y554" s="37"/>
    </row>
    <row r="555" ht="14.25" customHeight="1">
      <c r="B555" s="37"/>
      <c r="I555" s="37"/>
      <c r="Y555" s="37"/>
    </row>
    <row r="556" ht="14.25" customHeight="1">
      <c r="B556" s="37"/>
      <c r="I556" s="37"/>
      <c r="Y556" s="37"/>
    </row>
    <row r="557" ht="14.25" customHeight="1">
      <c r="B557" s="37"/>
      <c r="I557" s="37"/>
      <c r="Y557" s="37"/>
    </row>
    <row r="558" ht="14.25" customHeight="1">
      <c r="B558" s="37"/>
      <c r="I558" s="37"/>
      <c r="Y558" s="37"/>
    </row>
    <row r="559" ht="14.25" customHeight="1">
      <c r="B559" s="37"/>
      <c r="I559" s="37"/>
      <c r="Y559" s="37"/>
    </row>
    <row r="560" ht="14.25" customHeight="1">
      <c r="B560" s="37"/>
      <c r="I560" s="37"/>
      <c r="Y560" s="37"/>
    </row>
    <row r="561" ht="14.25" customHeight="1">
      <c r="B561" s="37"/>
      <c r="I561" s="37"/>
      <c r="Y561" s="37"/>
    </row>
    <row r="562" ht="14.25" customHeight="1">
      <c r="B562" s="37"/>
      <c r="I562" s="37"/>
      <c r="Y562" s="37"/>
    </row>
    <row r="563" ht="14.25" customHeight="1">
      <c r="B563" s="37"/>
      <c r="I563" s="37"/>
      <c r="Y563" s="37"/>
    </row>
    <row r="564" ht="14.25" customHeight="1">
      <c r="B564" s="37"/>
      <c r="I564" s="37"/>
      <c r="Y564" s="37"/>
    </row>
    <row r="565" ht="14.25" customHeight="1">
      <c r="B565" s="37"/>
      <c r="I565" s="37"/>
      <c r="Y565" s="37"/>
    </row>
    <row r="566" ht="14.25" customHeight="1">
      <c r="B566" s="37"/>
      <c r="I566" s="37"/>
      <c r="Y566" s="37"/>
    </row>
    <row r="567" ht="14.25" customHeight="1">
      <c r="B567" s="37"/>
      <c r="I567" s="37"/>
      <c r="Y567" s="37"/>
    </row>
    <row r="568" ht="14.25" customHeight="1">
      <c r="B568" s="37"/>
      <c r="I568" s="37"/>
      <c r="Y568" s="37"/>
    </row>
    <row r="569" ht="14.25" customHeight="1">
      <c r="B569" s="37"/>
      <c r="I569" s="37"/>
      <c r="Y569" s="37"/>
    </row>
    <row r="570" ht="14.25" customHeight="1">
      <c r="B570" s="37"/>
      <c r="I570" s="37"/>
      <c r="Y570" s="37"/>
    </row>
    <row r="571" ht="14.25" customHeight="1">
      <c r="B571" s="37"/>
      <c r="I571" s="37"/>
      <c r="Y571" s="37"/>
    </row>
    <row r="572" ht="14.25" customHeight="1">
      <c r="B572" s="37"/>
      <c r="I572" s="37"/>
      <c r="Y572" s="37"/>
    </row>
    <row r="573" ht="14.25" customHeight="1">
      <c r="B573" s="37"/>
      <c r="I573" s="37"/>
      <c r="Y573" s="37"/>
    </row>
    <row r="574" ht="14.25" customHeight="1">
      <c r="B574" s="37"/>
      <c r="I574" s="37"/>
      <c r="Y574" s="37"/>
    </row>
    <row r="575" ht="14.25" customHeight="1">
      <c r="B575" s="37"/>
      <c r="I575" s="37"/>
      <c r="Y575" s="37"/>
    </row>
    <row r="576" ht="14.25" customHeight="1">
      <c r="B576" s="37"/>
      <c r="I576" s="37"/>
      <c r="Y576" s="37"/>
    </row>
    <row r="577" ht="14.25" customHeight="1">
      <c r="B577" s="37"/>
      <c r="I577" s="37"/>
      <c r="Y577" s="37"/>
    </row>
    <row r="578" ht="14.25" customHeight="1">
      <c r="B578" s="37"/>
      <c r="I578" s="37"/>
      <c r="Y578" s="37"/>
    </row>
    <row r="579" ht="14.25" customHeight="1">
      <c r="B579" s="37"/>
      <c r="I579" s="37"/>
      <c r="Y579" s="37"/>
    </row>
    <row r="580" ht="14.25" customHeight="1">
      <c r="B580" s="37"/>
      <c r="I580" s="37"/>
      <c r="Y580" s="37"/>
    </row>
    <row r="581" ht="14.25" customHeight="1">
      <c r="B581" s="37"/>
      <c r="I581" s="37"/>
      <c r="Y581" s="37"/>
    </row>
    <row r="582" ht="14.25" customHeight="1">
      <c r="B582" s="37"/>
      <c r="I582" s="37"/>
      <c r="Y582" s="37"/>
    </row>
    <row r="583" ht="14.25" customHeight="1">
      <c r="B583" s="37"/>
      <c r="I583" s="37"/>
      <c r="Y583" s="37"/>
    </row>
    <row r="584" ht="14.25" customHeight="1">
      <c r="B584" s="37"/>
      <c r="I584" s="37"/>
      <c r="Y584" s="37"/>
    </row>
    <row r="585" ht="14.25" customHeight="1">
      <c r="B585" s="37"/>
      <c r="I585" s="37"/>
      <c r="Y585" s="37"/>
    </row>
    <row r="586" ht="14.25" customHeight="1">
      <c r="B586" s="37"/>
      <c r="I586" s="37"/>
      <c r="Y586" s="37"/>
    </row>
    <row r="587" ht="14.25" customHeight="1">
      <c r="B587" s="37"/>
      <c r="I587" s="37"/>
      <c r="Y587" s="37"/>
    </row>
    <row r="588" ht="14.25" customHeight="1">
      <c r="B588" s="37"/>
      <c r="I588" s="37"/>
      <c r="Y588" s="37"/>
    </row>
    <row r="589" ht="14.25" customHeight="1">
      <c r="B589" s="37"/>
      <c r="I589" s="37"/>
      <c r="Y589" s="37"/>
    </row>
    <row r="590" ht="14.25" customHeight="1">
      <c r="B590" s="37"/>
      <c r="I590" s="37"/>
      <c r="Y590" s="37"/>
    </row>
    <row r="591" ht="14.25" customHeight="1">
      <c r="B591" s="37"/>
      <c r="I591" s="37"/>
      <c r="Y591" s="37"/>
    </row>
    <row r="592" ht="14.25" customHeight="1">
      <c r="B592" s="37"/>
      <c r="I592" s="37"/>
      <c r="Y592" s="37"/>
    </row>
    <row r="593" ht="14.25" customHeight="1">
      <c r="B593" s="37"/>
      <c r="I593" s="37"/>
      <c r="Y593" s="37"/>
    </row>
    <row r="594" ht="14.25" customHeight="1">
      <c r="B594" s="37"/>
      <c r="I594" s="37"/>
      <c r="Y594" s="37"/>
    </row>
    <row r="595" ht="14.25" customHeight="1">
      <c r="B595" s="37"/>
      <c r="I595" s="37"/>
      <c r="Y595" s="37"/>
    </row>
    <row r="596" ht="14.25" customHeight="1">
      <c r="B596" s="37"/>
      <c r="I596" s="37"/>
      <c r="Y596" s="37"/>
    </row>
    <row r="597" ht="14.25" customHeight="1">
      <c r="B597" s="37"/>
      <c r="I597" s="37"/>
      <c r="Y597" s="37"/>
    </row>
    <row r="598" ht="14.25" customHeight="1">
      <c r="B598" s="37"/>
      <c r="I598" s="37"/>
      <c r="Y598" s="37"/>
    </row>
    <row r="599" ht="14.25" customHeight="1">
      <c r="B599" s="37"/>
      <c r="I599" s="37"/>
      <c r="Y599" s="37"/>
    </row>
    <row r="600" ht="14.25" customHeight="1">
      <c r="B600" s="37"/>
      <c r="I600" s="37"/>
      <c r="Y600" s="37"/>
    </row>
    <row r="601" ht="14.25" customHeight="1">
      <c r="B601" s="37"/>
      <c r="I601" s="37"/>
      <c r="Y601" s="37"/>
    </row>
    <row r="602" ht="14.25" customHeight="1">
      <c r="B602" s="37"/>
      <c r="I602" s="37"/>
      <c r="Y602" s="37"/>
    </row>
    <row r="603" ht="14.25" customHeight="1">
      <c r="B603" s="37"/>
      <c r="I603" s="37"/>
      <c r="Y603" s="37"/>
    </row>
    <row r="604" ht="14.25" customHeight="1">
      <c r="B604" s="37"/>
      <c r="I604" s="37"/>
      <c r="Y604" s="37"/>
    </row>
    <row r="605" ht="14.25" customHeight="1">
      <c r="B605" s="37"/>
      <c r="I605" s="37"/>
      <c r="Y605" s="37"/>
    </row>
    <row r="606" ht="14.25" customHeight="1">
      <c r="B606" s="37"/>
      <c r="I606" s="37"/>
      <c r="Y606" s="37"/>
    </row>
    <row r="607" ht="14.25" customHeight="1">
      <c r="B607" s="37"/>
      <c r="I607" s="37"/>
      <c r="Y607" s="37"/>
    </row>
    <row r="608" ht="14.25" customHeight="1">
      <c r="B608" s="37"/>
      <c r="I608" s="37"/>
      <c r="Y608" s="37"/>
    </row>
    <row r="609" ht="14.25" customHeight="1">
      <c r="B609" s="37"/>
      <c r="I609" s="37"/>
      <c r="Y609" s="37"/>
    </row>
    <row r="610" ht="14.25" customHeight="1">
      <c r="B610" s="37"/>
      <c r="I610" s="37"/>
      <c r="Y610" s="37"/>
    </row>
    <row r="611" ht="14.25" customHeight="1">
      <c r="B611" s="37"/>
      <c r="I611" s="37"/>
      <c r="Y611" s="37"/>
    </row>
    <row r="612" ht="14.25" customHeight="1">
      <c r="B612" s="37"/>
      <c r="I612" s="37"/>
      <c r="Y612" s="37"/>
    </row>
    <row r="613" ht="14.25" customHeight="1">
      <c r="B613" s="37"/>
      <c r="I613" s="37"/>
      <c r="Y613" s="37"/>
    </row>
    <row r="614" ht="14.25" customHeight="1">
      <c r="B614" s="37"/>
      <c r="I614" s="37"/>
      <c r="Y614" s="37"/>
    </row>
    <row r="615" ht="14.25" customHeight="1">
      <c r="B615" s="37"/>
      <c r="I615" s="37"/>
      <c r="Y615" s="37"/>
    </row>
    <row r="616" ht="14.25" customHeight="1">
      <c r="B616" s="37"/>
      <c r="I616" s="37"/>
      <c r="Y616" s="37"/>
    </row>
    <row r="617" ht="14.25" customHeight="1">
      <c r="B617" s="37"/>
      <c r="I617" s="37"/>
      <c r="Y617" s="37"/>
    </row>
    <row r="618" ht="14.25" customHeight="1">
      <c r="B618" s="37"/>
      <c r="I618" s="37"/>
      <c r="Y618" s="37"/>
    </row>
    <row r="619" ht="14.25" customHeight="1">
      <c r="B619" s="37"/>
      <c r="I619" s="37"/>
      <c r="Y619" s="37"/>
    </row>
    <row r="620" ht="14.25" customHeight="1">
      <c r="B620" s="37"/>
      <c r="I620" s="37"/>
      <c r="Y620" s="37"/>
    </row>
    <row r="621" ht="14.25" customHeight="1">
      <c r="B621" s="37"/>
      <c r="I621" s="37"/>
      <c r="Y621" s="37"/>
    </row>
    <row r="622" ht="14.25" customHeight="1">
      <c r="B622" s="37"/>
      <c r="I622" s="37"/>
      <c r="Y622" s="37"/>
    </row>
    <row r="623" ht="14.25" customHeight="1">
      <c r="B623" s="37"/>
      <c r="I623" s="37"/>
      <c r="Y623" s="37"/>
    </row>
    <row r="624" ht="14.25" customHeight="1">
      <c r="B624" s="37"/>
      <c r="I624" s="37"/>
      <c r="Y624" s="37"/>
    </row>
    <row r="625" ht="14.25" customHeight="1">
      <c r="B625" s="37"/>
      <c r="I625" s="37"/>
      <c r="Y625" s="37"/>
    </row>
    <row r="626" ht="14.25" customHeight="1">
      <c r="B626" s="37"/>
      <c r="I626" s="37"/>
      <c r="Y626" s="37"/>
    </row>
    <row r="627" ht="14.25" customHeight="1">
      <c r="B627" s="37"/>
      <c r="I627" s="37"/>
      <c r="Y627" s="37"/>
    </row>
    <row r="628" ht="14.25" customHeight="1">
      <c r="B628" s="37"/>
      <c r="I628" s="37"/>
      <c r="Y628" s="37"/>
    </row>
    <row r="629" ht="14.25" customHeight="1">
      <c r="B629" s="37"/>
      <c r="I629" s="37"/>
      <c r="Y629" s="37"/>
    </row>
    <row r="630" ht="14.25" customHeight="1">
      <c r="B630" s="37"/>
      <c r="I630" s="37"/>
      <c r="Y630" s="37"/>
    </row>
    <row r="631" ht="14.25" customHeight="1">
      <c r="B631" s="37"/>
      <c r="I631" s="37"/>
      <c r="Y631" s="37"/>
    </row>
    <row r="632" ht="14.25" customHeight="1">
      <c r="B632" s="37"/>
      <c r="I632" s="37"/>
      <c r="Y632" s="37"/>
    </row>
    <row r="633" ht="14.25" customHeight="1">
      <c r="B633" s="37"/>
      <c r="I633" s="37"/>
      <c r="Y633" s="37"/>
    </row>
    <row r="634" ht="14.25" customHeight="1">
      <c r="B634" s="37"/>
      <c r="I634" s="37"/>
      <c r="Y634" s="37"/>
    </row>
    <row r="635" ht="14.25" customHeight="1">
      <c r="B635" s="37"/>
      <c r="I635" s="37"/>
      <c r="Y635" s="37"/>
    </row>
    <row r="636" ht="14.25" customHeight="1">
      <c r="B636" s="37"/>
      <c r="I636" s="37"/>
      <c r="Y636" s="37"/>
    </row>
    <row r="637" ht="14.25" customHeight="1">
      <c r="B637" s="37"/>
      <c r="I637" s="37"/>
      <c r="Y637" s="37"/>
    </row>
    <row r="638" ht="14.25" customHeight="1">
      <c r="B638" s="37"/>
      <c r="I638" s="37"/>
      <c r="Y638" s="37"/>
    </row>
    <row r="639" ht="14.25" customHeight="1">
      <c r="B639" s="37"/>
      <c r="I639" s="37"/>
      <c r="Y639" s="37"/>
    </row>
    <row r="640" ht="14.25" customHeight="1">
      <c r="B640" s="37"/>
      <c r="I640" s="37"/>
      <c r="Y640" s="37"/>
    </row>
    <row r="641" ht="14.25" customHeight="1">
      <c r="B641" s="37"/>
      <c r="I641" s="37"/>
      <c r="Y641" s="37"/>
    </row>
    <row r="642" ht="14.25" customHeight="1">
      <c r="B642" s="37"/>
      <c r="I642" s="37"/>
      <c r="Y642" s="37"/>
    </row>
    <row r="643" ht="14.25" customHeight="1">
      <c r="B643" s="37"/>
      <c r="I643" s="37"/>
      <c r="Y643" s="37"/>
    </row>
    <row r="644" ht="14.25" customHeight="1">
      <c r="B644" s="37"/>
      <c r="I644" s="37"/>
      <c r="Y644" s="37"/>
    </row>
    <row r="645" ht="14.25" customHeight="1">
      <c r="B645" s="37"/>
      <c r="I645" s="37"/>
      <c r="Y645" s="37"/>
    </row>
    <row r="646" ht="14.25" customHeight="1">
      <c r="B646" s="37"/>
      <c r="I646" s="37"/>
      <c r="Y646" s="37"/>
    </row>
    <row r="647" ht="14.25" customHeight="1">
      <c r="B647" s="37"/>
      <c r="I647" s="37"/>
      <c r="Y647" s="37"/>
    </row>
    <row r="648" ht="14.25" customHeight="1">
      <c r="B648" s="37"/>
      <c r="I648" s="37"/>
      <c r="Y648" s="37"/>
    </row>
    <row r="649" ht="14.25" customHeight="1">
      <c r="B649" s="37"/>
      <c r="I649" s="37"/>
      <c r="Y649" s="37"/>
    </row>
    <row r="650" ht="14.25" customHeight="1">
      <c r="B650" s="37"/>
      <c r="I650" s="37"/>
      <c r="Y650" s="37"/>
    </row>
    <row r="651" ht="14.25" customHeight="1">
      <c r="B651" s="37"/>
      <c r="I651" s="37"/>
      <c r="Y651" s="37"/>
    </row>
    <row r="652" ht="14.25" customHeight="1">
      <c r="B652" s="37"/>
      <c r="I652" s="37"/>
      <c r="Y652" s="37"/>
    </row>
    <row r="653" ht="14.25" customHeight="1">
      <c r="B653" s="37"/>
      <c r="I653" s="37"/>
      <c r="Y653" s="37"/>
    </row>
    <row r="654" ht="14.25" customHeight="1">
      <c r="B654" s="37"/>
      <c r="I654" s="37"/>
      <c r="Y654" s="37"/>
    </row>
    <row r="655" ht="14.25" customHeight="1">
      <c r="B655" s="37"/>
      <c r="I655" s="37"/>
      <c r="Y655" s="37"/>
    </row>
    <row r="656" ht="14.25" customHeight="1">
      <c r="B656" s="37"/>
      <c r="I656" s="37"/>
      <c r="Y656" s="37"/>
    </row>
    <row r="657" ht="14.25" customHeight="1">
      <c r="B657" s="37"/>
      <c r="I657" s="37"/>
      <c r="Y657" s="37"/>
    </row>
    <row r="658" ht="14.25" customHeight="1">
      <c r="B658" s="37"/>
      <c r="I658" s="37"/>
      <c r="Y658" s="37"/>
    </row>
    <row r="659" ht="14.25" customHeight="1">
      <c r="B659" s="37"/>
      <c r="I659" s="37"/>
      <c r="Y659" s="37"/>
    </row>
    <row r="660" ht="14.25" customHeight="1">
      <c r="B660" s="37"/>
      <c r="I660" s="37"/>
      <c r="Y660" s="37"/>
    </row>
    <row r="661" ht="14.25" customHeight="1">
      <c r="B661" s="37"/>
      <c r="I661" s="37"/>
      <c r="Y661" s="37"/>
    </row>
    <row r="662" ht="14.25" customHeight="1">
      <c r="B662" s="37"/>
      <c r="I662" s="37"/>
      <c r="Y662" s="37"/>
    </row>
    <row r="663" ht="14.25" customHeight="1">
      <c r="B663" s="37"/>
      <c r="I663" s="37"/>
      <c r="Y663" s="37"/>
    </row>
    <row r="664" ht="14.25" customHeight="1">
      <c r="B664" s="37"/>
      <c r="I664" s="37"/>
      <c r="Y664" s="37"/>
    </row>
    <row r="665" ht="14.25" customHeight="1">
      <c r="B665" s="37"/>
      <c r="I665" s="37"/>
      <c r="Y665" s="37"/>
    </row>
    <row r="666" ht="14.25" customHeight="1">
      <c r="B666" s="37"/>
      <c r="I666" s="37"/>
      <c r="Y666" s="37"/>
    </row>
    <row r="667" ht="14.25" customHeight="1">
      <c r="B667" s="37"/>
      <c r="I667" s="37"/>
      <c r="Y667" s="37"/>
    </row>
    <row r="668" ht="14.25" customHeight="1">
      <c r="B668" s="37"/>
      <c r="I668" s="37"/>
      <c r="Y668" s="37"/>
    </row>
    <row r="669" ht="14.25" customHeight="1">
      <c r="B669" s="37"/>
      <c r="I669" s="37"/>
      <c r="Y669" s="37"/>
    </row>
    <row r="670" ht="14.25" customHeight="1">
      <c r="B670" s="37"/>
      <c r="I670" s="37"/>
      <c r="Y670" s="37"/>
    </row>
    <row r="671" ht="14.25" customHeight="1">
      <c r="B671" s="37"/>
      <c r="I671" s="37"/>
      <c r="Y671" s="37"/>
    </row>
    <row r="672" ht="14.25" customHeight="1">
      <c r="B672" s="37"/>
      <c r="I672" s="37"/>
      <c r="Y672" s="37"/>
    </row>
    <row r="673" ht="14.25" customHeight="1">
      <c r="B673" s="37"/>
      <c r="I673" s="37"/>
      <c r="Y673" s="37"/>
    </row>
    <row r="674" ht="14.25" customHeight="1">
      <c r="B674" s="37"/>
      <c r="I674" s="37"/>
      <c r="Y674" s="37"/>
    </row>
    <row r="675" ht="14.25" customHeight="1">
      <c r="B675" s="37"/>
      <c r="I675" s="37"/>
      <c r="Y675" s="37"/>
    </row>
    <row r="676" ht="14.25" customHeight="1">
      <c r="B676" s="37"/>
      <c r="I676" s="37"/>
      <c r="Y676" s="37"/>
    </row>
    <row r="677" ht="14.25" customHeight="1">
      <c r="B677" s="37"/>
      <c r="I677" s="37"/>
      <c r="Y677" s="37"/>
    </row>
    <row r="678" ht="14.25" customHeight="1">
      <c r="B678" s="37"/>
      <c r="I678" s="37"/>
      <c r="Y678" s="37"/>
    </row>
    <row r="679" ht="14.25" customHeight="1">
      <c r="B679" s="37"/>
      <c r="I679" s="37"/>
      <c r="Y679" s="37"/>
    </row>
    <row r="680" ht="14.25" customHeight="1">
      <c r="B680" s="37"/>
      <c r="I680" s="37"/>
      <c r="Y680" s="37"/>
    </row>
    <row r="681" ht="14.25" customHeight="1">
      <c r="B681" s="37"/>
      <c r="I681" s="37"/>
      <c r="Y681" s="37"/>
    </row>
    <row r="682" ht="14.25" customHeight="1">
      <c r="B682" s="37"/>
      <c r="I682" s="37"/>
      <c r="Y682" s="37"/>
    </row>
    <row r="683" ht="14.25" customHeight="1">
      <c r="B683" s="37"/>
      <c r="I683" s="37"/>
      <c r="Y683" s="37"/>
    </row>
    <row r="684" ht="14.25" customHeight="1">
      <c r="B684" s="37"/>
      <c r="I684" s="37"/>
      <c r="Y684" s="37"/>
    </row>
    <row r="685" ht="14.25" customHeight="1">
      <c r="B685" s="37"/>
      <c r="I685" s="37"/>
      <c r="Y685" s="37"/>
    </row>
    <row r="686" ht="14.25" customHeight="1">
      <c r="B686" s="37"/>
      <c r="I686" s="37"/>
      <c r="Y686" s="37"/>
    </row>
    <row r="687" ht="14.25" customHeight="1">
      <c r="B687" s="37"/>
      <c r="I687" s="37"/>
      <c r="Y687" s="37"/>
    </row>
    <row r="688" ht="14.25" customHeight="1">
      <c r="B688" s="37"/>
      <c r="I688" s="37"/>
      <c r="Y688" s="37"/>
    </row>
    <row r="689" ht="14.25" customHeight="1">
      <c r="B689" s="37"/>
      <c r="I689" s="37"/>
      <c r="Y689" s="37"/>
    </row>
    <row r="690" ht="14.25" customHeight="1">
      <c r="B690" s="37"/>
      <c r="I690" s="37"/>
      <c r="Y690" s="37"/>
    </row>
    <row r="691" ht="14.25" customHeight="1">
      <c r="B691" s="37"/>
      <c r="I691" s="37"/>
      <c r="Y691" s="37"/>
    </row>
    <row r="692" ht="14.25" customHeight="1">
      <c r="B692" s="37"/>
      <c r="I692" s="37"/>
      <c r="Y692" s="37"/>
    </row>
    <row r="693" ht="14.25" customHeight="1">
      <c r="B693" s="37"/>
      <c r="I693" s="37"/>
      <c r="Y693" s="37"/>
    </row>
    <row r="694" ht="14.25" customHeight="1">
      <c r="B694" s="37"/>
      <c r="I694" s="37"/>
      <c r="Y694" s="37"/>
    </row>
    <row r="695" ht="14.25" customHeight="1">
      <c r="B695" s="37"/>
      <c r="I695" s="37"/>
      <c r="Y695" s="37"/>
    </row>
    <row r="696" ht="14.25" customHeight="1">
      <c r="B696" s="37"/>
      <c r="I696" s="37"/>
      <c r="Y696" s="37"/>
    </row>
    <row r="697" ht="14.25" customHeight="1">
      <c r="B697" s="37"/>
      <c r="I697" s="37"/>
      <c r="Y697" s="37"/>
    </row>
    <row r="698" ht="14.25" customHeight="1">
      <c r="B698" s="37"/>
      <c r="I698" s="37"/>
      <c r="Y698" s="37"/>
    </row>
    <row r="699" ht="14.25" customHeight="1">
      <c r="B699" s="37"/>
      <c r="I699" s="37"/>
      <c r="Y699" s="37"/>
    </row>
    <row r="700" ht="14.25" customHeight="1">
      <c r="B700" s="37"/>
      <c r="I700" s="37"/>
      <c r="Y700" s="37"/>
    </row>
    <row r="701" ht="14.25" customHeight="1">
      <c r="B701" s="37"/>
      <c r="I701" s="37"/>
      <c r="Y701" s="37"/>
    </row>
    <row r="702" ht="14.25" customHeight="1">
      <c r="B702" s="37"/>
      <c r="I702" s="37"/>
      <c r="Y702" s="37"/>
    </row>
    <row r="703" ht="14.25" customHeight="1">
      <c r="B703" s="37"/>
      <c r="I703" s="37"/>
      <c r="Y703" s="37"/>
    </row>
    <row r="704" ht="14.25" customHeight="1">
      <c r="B704" s="37"/>
      <c r="I704" s="37"/>
      <c r="Y704" s="37"/>
    </row>
    <row r="705" ht="14.25" customHeight="1">
      <c r="B705" s="37"/>
      <c r="I705" s="37"/>
      <c r="Y705" s="37"/>
    </row>
    <row r="706" ht="14.25" customHeight="1">
      <c r="B706" s="37"/>
      <c r="I706" s="37"/>
      <c r="Y706" s="37"/>
    </row>
    <row r="707" ht="14.25" customHeight="1">
      <c r="B707" s="37"/>
      <c r="I707" s="37"/>
      <c r="Y707" s="37"/>
    </row>
    <row r="708" ht="14.25" customHeight="1">
      <c r="B708" s="37"/>
      <c r="I708" s="37"/>
      <c r="Y708" s="37"/>
    </row>
    <row r="709" ht="14.25" customHeight="1">
      <c r="B709" s="37"/>
      <c r="I709" s="37"/>
      <c r="Y709" s="37"/>
    </row>
    <row r="710" ht="14.25" customHeight="1">
      <c r="B710" s="37"/>
      <c r="I710" s="37"/>
      <c r="Y710" s="37"/>
    </row>
    <row r="711" ht="14.25" customHeight="1">
      <c r="B711" s="37"/>
      <c r="I711" s="37"/>
      <c r="Y711" s="37"/>
    </row>
    <row r="712" ht="14.25" customHeight="1">
      <c r="B712" s="37"/>
      <c r="I712" s="37"/>
      <c r="Y712" s="37"/>
    </row>
    <row r="713" ht="14.25" customHeight="1">
      <c r="B713" s="37"/>
      <c r="I713" s="37"/>
      <c r="Y713" s="37"/>
    </row>
    <row r="714" ht="14.25" customHeight="1">
      <c r="B714" s="37"/>
      <c r="I714" s="37"/>
      <c r="Y714" s="37"/>
    </row>
    <row r="715" ht="14.25" customHeight="1">
      <c r="B715" s="37"/>
      <c r="I715" s="37"/>
      <c r="Y715" s="37"/>
    </row>
    <row r="716" ht="14.25" customHeight="1">
      <c r="B716" s="37"/>
      <c r="I716" s="37"/>
      <c r="Y716" s="37"/>
    </row>
    <row r="717" ht="14.25" customHeight="1">
      <c r="B717" s="37"/>
      <c r="I717" s="37"/>
      <c r="Y717" s="37"/>
    </row>
    <row r="718" ht="14.25" customHeight="1">
      <c r="B718" s="37"/>
      <c r="I718" s="37"/>
      <c r="Y718" s="37"/>
    </row>
    <row r="719" ht="14.25" customHeight="1">
      <c r="B719" s="37"/>
      <c r="I719" s="37"/>
      <c r="Y719" s="37"/>
    </row>
    <row r="720" ht="14.25" customHeight="1">
      <c r="B720" s="37"/>
      <c r="I720" s="37"/>
      <c r="Y720" s="37"/>
    </row>
    <row r="721" ht="14.25" customHeight="1">
      <c r="B721" s="37"/>
      <c r="I721" s="37"/>
      <c r="Y721" s="37"/>
    </row>
    <row r="722" ht="14.25" customHeight="1">
      <c r="B722" s="37"/>
      <c r="I722" s="37"/>
      <c r="Y722" s="37"/>
    </row>
    <row r="723" ht="14.25" customHeight="1">
      <c r="B723" s="37"/>
      <c r="I723" s="37"/>
      <c r="Y723" s="37"/>
    </row>
    <row r="724" ht="14.25" customHeight="1">
      <c r="B724" s="37"/>
      <c r="I724" s="37"/>
      <c r="Y724" s="37"/>
    </row>
    <row r="725" ht="14.25" customHeight="1">
      <c r="B725" s="37"/>
      <c r="I725" s="37"/>
      <c r="Y725" s="37"/>
    </row>
    <row r="726" ht="14.25" customHeight="1">
      <c r="B726" s="37"/>
      <c r="I726" s="37"/>
      <c r="Y726" s="37"/>
    </row>
    <row r="727" ht="14.25" customHeight="1">
      <c r="B727" s="37"/>
      <c r="I727" s="37"/>
      <c r="Y727" s="37"/>
    </row>
    <row r="728" ht="14.25" customHeight="1">
      <c r="B728" s="37"/>
      <c r="I728" s="37"/>
      <c r="Y728" s="37"/>
    </row>
    <row r="729" ht="14.25" customHeight="1">
      <c r="B729" s="37"/>
      <c r="I729" s="37"/>
      <c r="Y729" s="37"/>
    </row>
    <row r="730" ht="14.25" customHeight="1">
      <c r="B730" s="37"/>
      <c r="I730" s="37"/>
      <c r="Y730" s="37"/>
    </row>
    <row r="731" ht="14.25" customHeight="1">
      <c r="B731" s="37"/>
      <c r="I731" s="37"/>
      <c r="Y731" s="37"/>
    </row>
    <row r="732" ht="14.25" customHeight="1">
      <c r="B732" s="37"/>
      <c r="I732" s="37"/>
      <c r="Y732" s="37"/>
    </row>
    <row r="733" ht="14.25" customHeight="1">
      <c r="B733" s="37"/>
      <c r="I733" s="37"/>
      <c r="Y733" s="37"/>
    </row>
    <row r="734" ht="14.25" customHeight="1">
      <c r="B734" s="37"/>
      <c r="I734" s="37"/>
      <c r="Y734" s="37"/>
    </row>
    <row r="735" ht="14.25" customHeight="1">
      <c r="B735" s="37"/>
      <c r="I735" s="37"/>
      <c r="Y735" s="37"/>
    </row>
    <row r="736" ht="14.25" customHeight="1">
      <c r="B736" s="37"/>
      <c r="I736" s="37"/>
      <c r="Y736" s="37"/>
    </row>
    <row r="737" ht="14.25" customHeight="1">
      <c r="B737" s="37"/>
      <c r="I737" s="37"/>
      <c r="Y737" s="37"/>
    </row>
    <row r="738" ht="14.25" customHeight="1">
      <c r="B738" s="37"/>
      <c r="I738" s="37"/>
      <c r="Y738" s="37"/>
    </row>
    <row r="739" ht="14.25" customHeight="1">
      <c r="B739" s="37"/>
      <c r="I739" s="37"/>
      <c r="Y739" s="37"/>
    </row>
    <row r="740" ht="14.25" customHeight="1">
      <c r="B740" s="37"/>
      <c r="I740" s="37"/>
      <c r="Y740" s="37"/>
    </row>
    <row r="741" ht="14.25" customHeight="1">
      <c r="B741" s="37"/>
      <c r="I741" s="37"/>
      <c r="Y741" s="37"/>
    </row>
    <row r="742" ht="14.25" customHeight="1">
      <c r="B742" s="37"/>
      <c r="I742" s="37"/>
      <c r="Y742" s="37"/>
    </row>
    <row r="743" ht="14.25" customHeight="1">
      <c r="B743" s="37"/>
      <c r="I743" s="37"/>
      <c r="Y743" s="37"/>
    </row>
    <row r="744" ht="14.25" customHeight="1">
      <c r="B744" s="37"/>
      <c r="I744" s="37"/>
      <c r="Y744" s="37"/>
    </row>
    <row r="745" ht="14.25" customHeight="1">
      <c r="B745" s="37"/>
      <c r="I745" s="37"/>
      <c r="Y745" s="37"/>
    </row>
    <row r="746" ht="14.25" customHeight="1">
      <c r="B746" s="37"/>
      <c r="I746" s="37"/>
      <c r="Y746" s="37"/>
    </row>
    <row r="747" ht="14.25" customHeight="1">
      <c r="B747" s="37"/>
      <c r="I747" s="37"/>
      <c r="Y747" s="37"/>
    </row>
    <row r="748" ht="14.25" customHeight="1">
      <c r="B748" s="37"/>
      <c r="I748" s="37"/>
      <c r="Y748" s="37"/>
    </row>
    <row r="749" ht="14.25" customHeight="1">
      <c r="B749" s="37"/>
      <c r="I749" s="37"/>
      <c r="Y749" s="37"/>
    </row>
    <row r="750" ht="14.25" customHeight="1">
      <c r="B750" s="37"/>
      <c r="I750" s="37"/>
      <c r="Y750" s="37"/>
    </row>
    <row r="751" ht="14.25" customHeight="1">
      <c r="B751" s="37"/>
      <c r="I751" s="37"/>
      <c r="Y751" s="37"/>
    </row>
    <row r="752" ht="14.25" customHeight="1">
      <c r="B752" s="37"/>
      <c r="I752" s="37"/>
      <c r="Y752" s="37"/>
    </row>
    <row r="753" ht="14.25" customHeight="1">
      <c r="B753" s="37"/>
      <c r="I753" s="37"/>
      <c r="Y753" s="37"/>
    </row>
    <row r="754" ht="14.25" customHeight="1">
      <c r="B754" s="37"/>
      <c r="I754" s="37"/>
      <c r="Y754" s="37"/>
    </row>
    <row r="755" ht="14.25" customHeight="1">
      <c r="B755" s="37"/>
      <c r="I755" s="37"/>
      <c r="Y755" s="37"/>
    </row>
    <row r="756" ht="14.25" customHeight="1">
      <c r="B756" s="37"/>
      <c r="I756" s="37"/>
      <c r="Y756" s="37"/>
    </row>
    <row r="757" ht="14.25" customHeight="1">
      <c r="B757" s="37"/>
      <c r="I757" s="37"/>
      <c r="Y757" s="37"/>
    </row>
    <row r="758" ht="14.25" customHeight="1">
      <c r="B758" s="37"/>
      <c r="I758" s="37"/>
      <c r="Y758" s="37"/>
    </row>
    <row r="759" ht="14.25" customHeight="1">
      <c r="B759" s="37"/>
      <c r="I759" s="37"/>
      <c r="Y759" s="37"/>
    </row>
    <row r="760" ht="14.25" customHeight="1">
      <c r="B760" s="37"/>
      <c r="I760" s="37"/>
      <c r="Y760" s="37"/>
    </row>
    <row r="761" ht="14.25" customHeight="1">
      <c r="B761" s="37"/>
      <c r="I761" s="37"/>
      <c r="Y761" s="37"/>
    </row>
    <row r="762" ht="14.25" customHeight="1">
      <c r="B762" s="37"/>
      <c r="I762" s="37"/>
      <c r="Y762" s="37"/>
    </row>
    <row r="763" ht="14.25" customHeight="1">
      <c r="B763" s="37"/>
      <c r="I763" s="37"/>
      <c r="Y763" s="37"/>
    </row>
    <row r="764" ht="14.25" customHeight="1">
      <c r="B764" s="37"/>
      <c r="I764" s="37"/>
      <c r="Y764" s="37"/>
    </row>
    <row r="765" ht="14.25" customHeight="1">
      <c r="B765" s="37"/>
      <c r="I765" s="37"/>
      <c r="Y765" s="37"/>
    </row>
    <row r="766" ht="14.25" customHeight="1">
      <c r="B766" s="37"/>
      <c r="I766" s="37"/>
      <c r="Y766" s="37"/>
    </row>
    <row r="767" ht="14.25" customHeight="1">
      <c r="B767" s="37"/>
      <c r="I767" s="37"/>
      <c r="Y767" s="37"/>
    </row>
    <row r="768" ht="14.25" customHeight="1">
      <c r="B768" s="37"/>
      <c r="I768" s="37"/>
      <c r="Y768" s="37"/>
    </row>
    <row r="769" ht="14.25" customHeight="1">
      <c r="B769" s="37"/>
      <c r="I769" s="37"/>
      <c r="Y769" s="37"/>
    </row>
    <row r="770" ht="14.25" customHeight="1">
      <c r="B770" s="37"/>
      <c r="I770" s="37"/>
      <c r="Y770" s="37"/>
    </row>
    <row r="771" ht="14.25" customHeight="1">
      <c r="B771" s="37"/>
      <c r="I771" s="37"/>
      <c r="Y771" s="37"/>
    </row>
    <row r="772" ht="14.25" customHeight="1">
      <c r="B772" s="37"/>
      <c r="I772" s="37"/>
      <c r="Y772" s="37"/>
    </row>
    <row r="773" ht="14.25" customHeight="1">
      <c r="B773" s="37"/>
      <c r="I773" s="37"/>
      <c r="Y773" s="37"/>
    </row>
    <row r="774" ht="14.25" customHeight="1">
      <c r="B774" s="37"/>
      <c r="I774" s="37"/>
      <c r="Y774" s="37"/>
    </row>
    <row r="775" ht="14.25" customHeight="1">
      <c r="B775" s="37"/>
      <c r="I775" s="37"/>
      <c r="Y775" s="37"/>
    </row>
    <row r="776" ht="14.25" customHeight="1">
      <c r="B776" s="37"/>
      <c r="I776" s="37"/>
      <c r="Y776" s="37"/>
    </row>
    <row r="777" ht="14.25" customHeight="1">
      <c r="B777" s="37"/>
      <c r="I777" s="37"/>
      <c r="Y777" s="37"/>
    </row>
    <row r="778" ht="14.25" customHeight="1">
      <c r="B778" s="37"/>
      <c r="I778" s="37"/>
      <c r="Y778" s="37"/>
    </row>
    <row r="779" ht="14.25" customHeight="1">
      <c r="B779" s="37"/>
      <c r="I779" s="37"/>
      <c r="Y779" s="37"/>
    </row>
    <row r="780" ht="14.25" customHeight="1">
      <c r="B780" s="37"/>
      <c r="I780" s="37"/>
      <c r="Y780" s="37"/>
    </row>
    <row r="781" ht="14.25" customHeight="1">
      <c r="B781" s="37"/>
      <c r="I781" s="37"/>
      <c r="Y781" s="37"/>
    </row>
    <row r="782" ht="14.25" customHeight="1">
      <c r="B782" s="37"/>
      <c r="I782" s="37"/>
      <c r="Y782" s="37"/>
    </row>
    <row r="783" ht="14.25" customHeight="1">
      <c r="B783" s="37"/>
      <c r="I783" s="37"/>
      <c r="Y783" s="37"/>
    </row>
    <row r="784" ht="14.25" customHeight="1">
      <c r="B784" s="37"/>
      <c r="I784" s="37"/>
      <c r="Y784" s="37"/>
    </row>
    <row r="785" ht="14.25" customHeight="1">
      <c r="B785" s="37"/>
      <c r="I785" s="37"/>
      <c r="Y785" s="37"/>
    </row>
    <row r="786" ht="14.25" customHeight="1">
      <c r="B786" s="37"/>
      <c r="I786" s="37"/>
      <c r="Y786" s="37"/>
    </row>
    <row r="787" ht="14.25" customHeight="1">
      <c r="B787" s="37"/>
      <c r="I787" s="37"/>
      <c r="Y787" s="37"/>
    </row>
    <row r="788" ht="14.25" customHeight="1">
      <c r="B788" s="37"/>
      <c r="I788" s="37"/>
      <c r="Y788" s="37"/>
    </row>
    <row r="789" ht="14.25" customHeight="1">
      <c r="B789" s="37"/>
      <c r="I789" s="37"/>
      <c r="Y789" s="37"/>
    </row>
    <row r="790" ht="14.25" customHeight="1">
      <c r="B790" s="37"/>
      <c r="I790" s="37"/>
      <c r="Y790" s="37"/>
    </row>
    <row r="791" ht="14.25" customHeight="1">
      <c r="B791" s="37"/>
      <c r="I791" s="37"/>
      <c r="Y791" s="37"/>
    </row>
    <row r="792" ht="14.25" customHeight="1">
      <c r="B792" s="37"/>
      <c r="I792" s="37"/>
      <c r="Y792" s="37"/>
    </row>
    <row r="793" ht="14.25" customHeight="1">
      <c r="B793" s="37"/>
      <c r="I793" s="37"/>
      <c r="Y793" s="37"/>
    </row>
    <row r="794" ht="14.25" customHeight="1">
      <c r="B794" s="37"/>
      <c r="I794" s="37"/>
      <c r="Y794" s="37"/>
    </row>
    <row r="795" ht="14.25" customHeight="1">
      <c r="B795" s="37"/>
      <c r="I795" s="37"/>
      <c r="Y795" s="37"/>
    </row>
    <row r="796" ht="14.25" customHeight="1">
      <c r="B796" s="37"/>
      <c r="I796" s="37"/>
      <c r="Y796" s="37"/>
    </row>
    <row r="797" ht="14.25" customHeight="1">
      <c r="B797" s="37"/>
      <c r="I797" s="37"/>
      <c r="Y797" s="37"/>
    </row>
    <row r="798" ht="14.25" customHeight="1">
      <c r="B798" s="37"/>
      <c r="I798" s="37"/>
      <c r="Y798" s="37"/>
    </row>
    <row r="799" ht="14.25" customHeight="1">
      <c r="B799" s="37"/>
      <c r="I799" s="37"/>
      <c r="Y799" s="37"/>
    </row>
    <row r="800" ht="14.25" customHeight="1">
      <c r="B800" s="37"/>
      <c r="I800" s="37"/>
      <c r="Y800" s="37"/>
    </row>
    <row r="801" ht="14.25" customHeight="1">
      <c r="B801" s="37"/>
      <c r="I801" s="37"/>
      <c r="Y801" s="37"/>
    </row>
    <row r="802" ht="14.25" customHeight="1">
      <c r="B802" s="37"/>
      <c r="I802" s="37"/>
      <c r="Y802" s="37"/>
    </row>
    <row r="803" ht="14.25" customHeight="1">
      <c r="B803" s="37"/>
      <c r="I803" s="37"/>
      <c r="Y803" s="37"/>
    </row>
    <row r="804" ht="14.25" customHeight="1">
      <c r="B804" s="37"/>
      <c r="I804" s="37"/>
      <c r="Y804" s="37"/>
    </row>
    <row r="805" ht="14.25" customHeight="1">
      <c r="B805" s="37"/>
      <c r="I805" s="37"/>
      <c r="Y805" s="37"/>
    </row>
    <row r="806" ht="14.25" customHeight="1">
      <c r="B806" s="37"/>
      <c r="I806" s="37"/>
      <c r="Y806" s="37"/>
    </row>
    <row r="807" ht="14.25" customHeight="1">
      <c r="B807" s="37"/>
      <c r="I807" s="37"/>
      <c r="Y807" s="37"/>
    </row>
    <row r="808" ht="14.25" customHeight="1">
      <c r="B808" s="37"/>
      <c r="I808" s="37"/>
      <c r="Y808" s="37"/>
    </row>
    <row r="809" ht="14.25" customHeight="1">
      <c r="B809" s="37"/>
      <c r="I809" s="37"/>
      <c r="Y809" s="37"/>
    </row>
    <row r="810" ht="14.25" customHeight="1">
      <c r="B810" s="37"/>
      <c r="I810" s="37"/>
      <c r="Y810" s="37"/>
    </row>
    <row r="811" ht="14.25" customHeight="1">
      <c r="B811" s="37"/>
      <c r="I811" s="37"/>
      <c r="Y811" s="37"/>
    </row>
    <row r="812" ht="14.25" customHeight="1">
      <c r="B812" s="37"/>
      <c r="I812" s="37"/>
      <c r="Y812" s="37"/>
    </row>
    <row r="813" ht="14.25" customHeight="1">
      <c r="B813" s="37"/>
      <c r="I813" s="37"/>
      <c r="Y813" s="37"/>
    </row>
    <row r="814" ht="14.25" customHeight="1">
      <c r="B814" s="37"/>
      <c r="I814" s="37"/>
      <c r="Y814" s="37"/>
    </row>
    <row r="815" ht="14.25" customHeight="1">
      <c r="B815" s="37"/>
      <c r="I815" s="37"/>
      <c r="Y815" s="37"/>
    </row>
    <row r="816" ht="14.25" customHeight="1">
      <c r="B816" s="37"/>
      <c r="I816" s="37"/>
      <c r="Y816" s="37"/>
    </row>
    <row r="817" ht="14.25" customHeight="1">
      <c r="B817" s="37"/>
      <c r="I817" s="37"/>
      <c r="Y817" s="37"/>
    </row>
    <row r="818" ht="14.25" customHeight="1">
      <c r="B818" s="37"/>
      <c r="I818" s="37"/>
      <c r="Y818" s="37"/>
    </row>
    <row r="819" ht="14.25" customHeight="1">
      <c r="B819" s="37"/>
      <c r="I819" s="37"/>
      <c r="Y819" s="37"/>
    </row>
    <row r="820" ht="14.25" customHeight="1">
      <c r="B820" s="37"/>
      <c r="I820" s="37"/>
      <c r="Y820" s="37"/>
    </row>
    <row r="821" ht="14.25" customHeight="1">
      <c r="B821" s="37"/>
      <c r="I821" s="37"/>
      <c r="Y821" s="37"/>
    </row>
    <row r="822" ht="14.25" customHeight="1">
      <c r="B822" s="37"/>
      <c r="I822" s="37"/>
      <c r="Y822" s="37"/>
    </row>
    <row r="823" ht="14.25" customHeight="1">
      <c r="B823" s="37"/>
      <c r="I823" s="37"/>
      <c r="Y823" s="37"/>
    </row>
    <row r="824" ht="14.25" customHeight="1">
      <c r="B824" s="37"/>
      <c r="I824" s="37"/>
      <c r="Y824" s="37"/>
    </row>
    <row r="825" ht="14.25" customHeight="1">
      <c r="B825" s="37"/>
      <c r="I825" s="37"/>
      <c r="Y825" s="37"/>
    </row>
    <row r="826" ht="14.25" customHeight="1">
      <c r="B826" s="37"/>
      <c r="I826" s="37"/>
      <c r="Y826" s="37"/>
    </row>
    <row r="827" ht="14.25" customHeight="1">
      <c r="B827" s="37"/>
      <c r="I827" s="37"/>
      <c r="Y827" s="37"/>
    </row>
    <row r="828" ht="14.25" customHeight="1">
      <c r="B828" s="37"/>
      <c r="I828" s="37"/>
      <c r="Y828" s="37"/>
    </row>
    <row r="829" ht="14.25" customHeight="1">
      <c r="B829" s="37"/>
      <c r="I829" s="37"/>
      <c r="Y829" s="37"/>
    </row>
    <row r="830" ht="14.25" customHeight="1">
      <c r="B830" s="37"/>
      <c r="I830" s="37"/>
      <c r="Y830" s="37"/>
    </row>
    <row r="831" ht="14.25" customHeight="1">
      <c r="B831" s="37"/>
      <c r="I831" s="37"/>
      <c r="Y831" s="37"/>
    </row>
    <row r="832" ht="14.25" customHeight="1">
      <c r="B832" s="37"/>
      <c r="I832" s="37"/>
      <c r="Y832" s="37"/>
    </row>
    <row r="833" ht="14.25" customHeight="1">
      <c r="B833" s="37"/>
      <c r="I833" s="37"/>
      <c r="Y833" s="37"/>
    </row>
    <row r="834" ht="14.25" customHeight="1">
      <c r="B834" s="37"/>
      <c r="I834" s="37"/>
      <c r="Y834" s="37"/>
    </row>
    <row r="835" ht="14.25" customHeight="1">
      <c r="B835" s="37"/>
      <c r="I835" s="37"/>
      <c r="Y835" s="37"/>
    </row>
    <row r="836" ht="14.25" customHeight="1">
      <c r="B836" s="37"/>
      <c r="I836" s="37"/>
      <c r="Y836" s="37"/>
    </row>
    <row r="837" ht="14.25" customHeight="1">
      <c r="B837" s="37"/>
      <c r="I837" s="37"/>
      <c r="Y837" s="37"/>
    </row>
    <row r="838" ht="14.25" customHeight="1">
      <c r="B838" s="37"/>
      <c r="I838" s="37"/>
      <c r="Y838" s="37"/>
    </row>
    <row r="839" ht="14.25" customHeight="1">
      <c r="B839" s="37"/>
      <c r="I839" s="37"/>
      <c r="Y839" s="37"/>
    </row>
    <row r="840" ht="14.25" customHeight="1">
      <c r="B840" s="37"/>
      <c r="I840" s="37"/>
      <c r="Y840" s="37"/>
    </row>
    <row r="841" ht="14.25" customHeight="1">
      <c r="B841" s="37"/>
      <c r="I841" s="37"/>
      <c r="Y841" s="37"/>
    </row>
    <row r="842" ht="14.25" customHeight="1">
      <c r="B842" s="37"/>
      <c r="I842" s="37"/>
      <c r="Y842" s="37"/>
    </row>
    <row r="843" ht="14.25" customHeight="1">
      <c r="B843" s="37"/>
      <c r="I843" s="37"/>
      <c r="Y843" s="37"/>
    </row>
    <row r="844" ht="14.25" customHeight="1">
      <c r="B844" s="37"/>
      <c r="I844" s="37"/>
      <c r="Y844" s="37"/>
    </row>
    <row r="845" ht="14.25" customHeight="1">
      <c r="B845" s="37"/>
      <c r="I845" s="37"/>
      <c r="Y845" s="37"/>
    </row>
    <row r="846" ht="14.25" customHeight="1">
      <c r="B846" s="37"/>
      <c r="I846" s="37"/>
      <c r="Y846" s="37"/>
    </row>
    <row r="847" ht="14.25" customHeight="1">
      <c r="B847" s="37"/>
      <c r="I847" s="37"/>
      <c r="Y847" s="37"/>
    </row>
    <row r="848" ht="14.25" customHeight="1">
      <c r="B848" s="37"/>
      <c r="I848" s="37"/>
      <c r="Y848" s="37"/>
    </row>
    <row r="849" ht="14.25" customHeight="1">
      <c r="B849" s="37"/>
      <c r="I849" s="37"/>
      <c r="Y849" s="37"/>
    </row>
    <row r="850" ht="14.25" customHeight="1">
      <c r="B850" s="37"/>
      <c r="I850" s="37"/>
      <c r="Y850" s="37"/>
    </row>
    <row r="851" ht="14.25" customHeight="1">
      <c r="B851" s="37"/>
      <c r="I851" s="37"/>
      <c r="Y851" s="37"/>
    </row>
    <row r="852" ht="14.25" customHeight="1">
      <c r="B852" s="37"/>
      <c r="I852" s="37"/>
      <c r="Y852" s="37"/>
    </row>
    <row r="853" ht="14.25" customHeight="1">
      <c r="B853" s="37"/>
      <c r="I853" s="37"/>
      <c r="Y853" s="37"/>
    </row>
    <row r="854" ht="14.25" customHeight="1">
      <c r="B854" s="37"/>
      <c r="I854" s="37"/>
      <c r="Y854" s="37"/>
    </row>
    <row r="855" ht="14.25" customHeight="1">
      <c r="B855" s="37"/>
      <c r="I855" s="37"/>
      <c r="Y855" s="37"/>
    </row>
    <row r="856" ht="14.25" customHeight="1">
      <c r="B856" s="37"/>
      <c r="I856" s="37"/>
      <c r="Y856" s="37"/>
    </row>
    <row r="857" ht="14.25" customHeight="1">
      <c r="B857" s="37"/>
      <c r="I857" s="37"/>
      <c r="Y857" s="37"/>
    </row>
    <row r="858" ht="14.25" customHeight="1">
      <c r="B858" s="37"/>
      <c r="I858" s="37"/>
      <c r="Y858" s="37"/>
    </row>
    <row r="859" ht="14.25" customHeight="1">
      <c r="B859" s="37"/>
      <c r="I859" s="37"/>
      <c r="Y859" s="37"/>
    </row>
    <row r="860" ht="14.25" customHeight="1">
      <c r="B860" s="37"/>
      <c r="I860" s="37"/>
      <c r="Y860" s="37"/>
    </row>
    <row r="861" ht="14.25" customHeight="1">
      <c r="B861" s="37"/>
      <c r="I861" s="37"/>
      <c r="Y861" s="37"/>
    </row>
    <row r="862" ht="14.25" customHeight="1">
      <c r="B862" s="37"/>
      <c r="I862" s="37"/>
      <c r="Y862" s="37"/>
    </row>
    <row r="863" ht="14.25" customHeight="1">
      <c r="B863" s="37"/>
      <c r="I863" s="37"/>
      <c r="Y863" s="37"/>
    </row>
    <row r="864" ht="14.25" customHeight="1">
      <c r="B864" s="37"/>
      <c r="I864" s="37"/>
      <c r="Y864" s="37"/>
    </row>
    <row r="865" ht="14.25" customHeight="1">
      <c r="B865" s="37"/>
      <c r="I865" s="37"/>
      <c r="Y865" s="37"/>
    </row>
    <row r="866" ht="14.25" customHeight="1">
      <c r="B866" s="37"/>
      <c r="I866" s="37"/>
      <c r="Y866" s="37"/>
    </row>
    <row r="867" ht="14.25" customHeight="1">
      <c r="B867" s="37"/>
      <c r="I867" s="37"/>
      <c r="Y867" s="37"/>
    </row>
    <row r="868" ht="14.25" customHeight="1">
      <c r="B868" s="37"/>
      <c r="I868" s="37"/>
      <c r="Y868" s="37"/>
    </row>
    <row r="869" ht="14.25" customHeight="1">
      <c r="B869" s="37"/>
      <c r="I869" s="37"/>
      <c r="Y869" s="37"/>
    </row>
    <row r="870" ht="14.25" customHeight="1">
      <c r="B870" s="37"/>
      <c r="I870" s="37"/>
      <c r="Y870" s="37"/>
    </row>
    <row r="871" ht="14.25" customHeight="1">
      <c r="B871" s="37"/>
      <c r="I871" s="37"/>
      <c r="Y871" s="37"/>
    </row>
    <row r="872" ht="14.25" customHeight="1">
      <c r="B872" s="37"/>
      <c r="I872" s="37"/>
      <c r="Y872" s="37"/>
    </row>
    <row r="873" ht="14.25" customHeight="1">
      <c r="B873" s="37"/>
      <c r="I873" s="37"/>
      <c r="Y873" s="37"/>
    </row>
    <row r="874" ht="14.25" customHeight="1">
      <c r="B874" s="37"/>
      <c r="I874" s="37"/>
      <c r="Y874" s="37"/>
    </row>
    <row r="875" ht="14.25" customHeight="1">
      <c r="B875" s="37"/>
      <c r="I875" s="37"/>
      <c r="Y875" s="37"/>
    </row>
    <row r="876" ht="14.25" customHeight="1">
      <c r="B876" s="37"/>
      <c r="I876" s="37"/>
      <c r="Y876" s="37"/>
    </row>
    <row r="877" ht="14.25" customHeight="1">
      <c r="B877" s="37"/>
      <c r="I877" s="37"/>
      <c r="Y877" s="37"/>
    </row>
    <row r="878" ht="14.25" customHeight="1">
      <c r="B878" s="37"/>
      <c r="I878" s="37"/>
      <c r="Y878" s="37"/>
    </row>
    <row r="879" ht="14.25" customHeight="1">
      <c r="B879" s="37"/>
      <c r="I879" s="37"/>
      <c r="Y879" s="37"/>
    </row>
    <row r="880" ht="14.25" customHeight="1">
      <c r="B880" s="37"/>
      <c r="I880" s="37"/>
      <c r="Y880" s="37"/>
    </row>
    <row r="881" ht="14.25" customHeight="1">
      <c r="B881" s="37"/>
      <c r="I881" s="37"/>
      <c r="Y881" s="37"/>
    </row>
    <row r="882" ht="14.25" customHeight="1">
      <c r="B882" s="37"/>
      <c r="I882" s="37"/>
      <c r="Y882" s="37"/>
    </row>
    <row r="883" ht="14.25" customHeight="1">
      <c r="B883" s="37"/>
      <c r="I883" s="37"/>
      <c r="Y883" s="37"/>
    </row>
    <row r="884" ht="14.25" customHeight="1">
      <c r="B884" s="37"/>
      <c r="I884" s="37"/>
      <c r="Y884" s="37"/>
    </row>
    <row r="885" ht="14.25" customHeight="1">
      <c r="B885" s="37"/>
      <c r="I885" s="37"/>
      <c r="Y885" s="37"/>
    </row>
    <row r="886" ht="14.25" customHeight="1">
      <c r="B886" s="37"/>
      <c r="I886" s="37"/>
      <c r="Y886" s="37"/>
    </row>
    <row r="887" ht="14.25" customHeight="1">
      <c r="B887" s="37"/>
      <c r="I887" s="37"/>
      <c r="Y887" s="37"/>
    </row>
    <row r="888" ht="14.25" customHeight="1">
      <c r="B888" s="37"/>
      <c r="I888" s="37"/>
      <c r="Y888" s="37"/>
    </row>
    <row r="889" ht="14.25" customHeight="1">
      <c r="B889" s="37"/>
      <c r="I889" s="37"/>
      <c r="Y889" s="37"/>
    </row>
    <row r="890" ht="14.25" customHeight="1">
      <c r="B890" s="37"/>
      <c r="I890" s="37"/>
      <c r="Y890" s="37"/>
    </row>
    <row r="891" ht="14.25" customHeight="1">
      <c r="B891" s="37"/>
      <c r="I891" s="37"/>
      <c r="Y891" s="37"/>
    </row>
    <row r="892" ht="14.25" customHeight="1">
      <c r="B892" s="37"/>
      <c r="I892" s="37"/>
      <c r="Y892" s="37"/>
    </row>
    <row r="893" ht="14.25" customHeight="1">
      <c r="B893" s="37"/>
      <c r="I893" s="37"/>
      <c r="Y893" s="37"/>
    </row>
    <row r="894" ht="14.25" customHeight="1">
      <c r="B894" s="37"/>
      <c r="I894" s="37"/>
      <c r="Y894" s="37"/>
    </row>
    <row r="895" ht="14.25" customHeight="1">
      <c r="B895" s="37"/>
      <c r="I895" s="37"/>
      <c r="Y895" s="37"/>
    </row>
    <row r="896" ht="14.25" customHeight="1">
      <c r="B896" s="37"/>
      <c r="I896" s="37"/>
      <c r="Y896" s="37"/>
    </row>
    <row r="897" ht="14.25" customHeight="1">
      <c r="B897" s="37"/>
      <c r="I897" s="37"/>
      <c r="Y897" s="37"/>
    </row>
    <row r="898" ht="14.25" customHeight="1">
      <c r="B898" s="37"/>
      <c r="I898" s="37"/>
      <c r="Y898" s="37"/>
    </row>
    <row r="899" ht="14.25" customHeight="1">
      <c r="B899" s="37"/>
      <c r="I899" s="37"/>
      <c r="Y899" s="37"/>
    </row>
    <row r="900" ht="14.25" customHeight="1">
      <c r="B900" s="37"/>
      <c r="I900" s="37"/>
      <c r="Y900" s="37"/>
    </row>
    <row r="901" ht="14.25" customHeight="1">
      <c r="B901" s="37"/>
      <c r="I901" s="37"/>
      <c r="Y901" s="37"/>
    </row>
    <row r="902" ht="14.25" customHeight="1">
      <c r="B902" s="37"/>
      <c r="I902" s="37"/>
      <c r="Y902" s="37"/>
    </row>
    <row r="903" ht="14.25" customHeight="1">
      <c r="B903" s="37"/>
      <c r="I903" s="37"/>
      <c r="Y903" s="37"/>
    </row>
    <row r="904" ht="14.25" customHeight="1">
      <c r="B904" s="37"/>
      <c r="I904" s="37"/>
      <c r="Y904" s="37"/>
    </row>
    <row r="905" ht="14.25" customHeight="1">
      <c r="B905" s="37"/>
      <c r="I905" s="37"/>
      <c r="Y905" s="37"/>
    </row>
    <row r="906" ht="14.25" customHeight="1">
      <c r="B906" s="37"/>
      <c r="I906" s="37"/>
      <c r="Y906" s="37"/>
    </row>
    <row r="907" ht="14.25" customHeight="1">
      <c r="B907" s="37"/>
      <c r="I907" s="37"/>
      <c r="Y907" s="37"/>
    </row>
    <row r="908" ht="14.25" customHeight="1">
      <c r="B908" s="37"/>
      <c r="I908" s="37"/>
      <c r="Y908" s="37"/>
    </row>
    <row r="909" ht="14.25" customHeight="1">
      <c r="B909" s="37"/>
      <c r="I909" s="37"/>
      <c r="Y909" s="37"/>
    </row>
    <row r="910" ht="14.25" customHeight="1">
      <c r="B910" s="37"/>
      <c r="I910" s="37"/>
      <c r="Y910" s="37"/>
    </row>
    <row r="911" ht="14.25" customHeight="1">
      <c r="B911" s="37"/>
      <c r="I911" s="37"/>
      <c r="Y911" s="37"/>
    </row>
    <row r="912" ht="14.25" customHeight="1">
      <c r="B912" s="37"/>
      <c r="I912" s="37"/>
      <c r="Y912" s="37"/>
    </row>
    <row r="913" ht="14.25" customHeight="1">
      <c r="B913" s="37"/>
      <c r="I913" s="37"/>
      <c r="Y913" s="37"/>
    </row>
    <row r="914" ht="14.25" customHeight="1">
      <c r="B914" s="37"/>
      <c r="I914" s="37"/>
      <c r="Y914" s="37"/>
    </row>
    <row r="915" ht="14.25" customHeight="1">
      <c r="B915" s="37"/>
      <c r="I915" s="37"/>
      <c r="Y915" s="37"/>
    </row>
    <row r="916" ht="14.25" customHeight="1">
      <c r="B916" s="37"/>
      <c r="I916" s="37"/>
      <c r="Y916" s="37"/>
    </row>
    <row r="917" ht="14.25" customHeight="1">
      <c r="B917" s="37"/>
      <c r="I917" s="37"/>
      <c r="Y917" s="37"/>
    </row>
    <row r="918" ht="14.25" customHeight="1">
      <c r="B918" s="37"/>
      <c r="I918" s="37"/>
      <c r="Y918" s="37"/>
    </row>
    <row r="919" ht="14.25" customHeight="1">
      <c r="B919" s="37"/>
      <c r="I919" s="37"/>
      <c r="Y919" s="37"/>
    </row>
    <row r="920" ht="14.25" customHeight="1">
      <c r="B920" s="37"/>
      <c r="I920" s="37"/>
      <c r="Y920" s="37"/>
    </row>
    <row r="921" ht="14.25" customHeight="1">
      <c r="B921" s="37"/>
      <c r="I921" s="37"/>
      <c r="Y921" s="37"/>
    </row>
    <row r="922" ht="14.25" customHeight="1">
      <c r="B922" s="37"/>
      <c r="I922" s="37"/>
      <c r="Y922" s="37"/>
    </row>
    <row r="923" ht="14.25" customHeight="1">
      <c r="B923" s="37"/>
      <c r="I923" s="37"/>
      <c r="Y923" s="37"/>
    </row>
    <row r="924" ht="14.25" customHeight="1">
      <c r="B924" s="37"/>
      <c r="I924" s="37"/>
      <c r="Y924" s="37"/>
    </row>
    <row r="925" ht="14.25" customHeight="1">
      <c r="B925" s="37"/>
      <c r="I925" s="37"/>
      <c r="Y925" s="37"/>
    </row>
    <row r="926" ht="14.25" customHeight="1">
      <c r="B926" s="37"/>
      <c r="I926" s="37"/>
      <c r="Y926" s="37"/>
    </row>
    <row r="927" ht="14.25" customHeight="1">
      <c r="B927" s="37"/>
      <c r="I927" s="37"/>
      <c r="Y927" s="37"/>
    </row>
    <row r="928" ht="14.25" customHeight="1">
      <c r="B928" s="37"/>
      <c r="I928" s="37"/>
      <c r="Y928" s="37"/>
    </row>
    <row r="929" ht="14.25" customHeight="1">
      <c r="B929" s="37"/>
      <c r="I929" s="37"/>
      <c r="Y929" s="37"/>
    </row>
    <row r="930" ht="14.25" customHeight="1">
      <c r="B930" s="37"/>
      <c r="I930" s="37"/>
      <c r="Y930" s="37"/>
    </row>
    <row r="931" ht="14.25" customHeight="1">
      <c r="B931" s="37"/>
      <c r="I931" s="37"/>
      <c r="Y931" s="37"/>
    </row>
    <row r="932" ht="14.25" customHeight="1">
      <c r="B932" s="37"/>
      <c r="I932" s="37"/>
      <c r="Y932" s="37"/>
    </row>
    <row r="933" ht="14.25" customHeight="1">
      <c r="B933" s="37"/>
      <c r="I933" s="37"/>
      <c r="Y933" s="37"/>
    </row>
    <row r="934" ht="14.25" customHeight="1">
      <c r="B934" s="37"/>
      <c r="I934" s="37"/>
      <c r="Y934" s="37"/>
    </row>
    <row r="935" ht="14.25" customHeight="1">
      <c r="B935" s="37"/>
      <c r="I935" s="37"/>
      <c r="Y935" s="37"/>
    </row>
    <row r="936" ht="14.25" customHeight="1">
      <c r="B936" s="37"/>
      <c r="I936" s="37"/>
      <c r="Y936" s="37"/>
    </row>
    <row r="937" ht="14.25" customHeight="1">
      <c r="B937" s="37"/>
      <c r="I937" s="37"/>
      <c r="Y937" s="37"/>
    </row>
    <row r="938" ht="14.25" customHeight="1">
      <c r="B938" s="37"/>
      <c r="I938" s="37"/>
      <c r="Y938" s="37"/>
    </row>
    <row r="939" ht="14.25" customHeight="1">
      <c r="B939" s="37"/>
      <c r="I939" s="37"/>
      <c r="Y939" s="37"/>
    </row>
    <row r="940" ht="14.25" customHeight="1">
      <c r="B940" s="37"/>
      <c r="I940" s="37"/>
      <c r="Y940" s="37"/>
    </row>
    <row r="941" ht="14.25" customHeight="1">
      <c r="B941" s="37"/>
      <c r="I941" s="37"/>
      <c r="Y941" s="37"/>
    </row>
    <row r="942" ht="14.25" customHeight="1">
      <c r="B942" s="37"/>
      <c r="I942" s="37"/>
      <c r="Y942" s="37"/>
    </row>
    <row r="943" ht="14.25" customHeight="1">
      <c r="B943" s="37"/>
      <c r="I943" s="37"/>
      <c r="Y943" s="37"/>
    </row>
    <row r="944" ht="14.25" customHeight="1">
      <c r="B944" s="37"/>
      <c r="I944" s="37"/>
      <c r="Y944" s="37"/>
    </row>
    <row r="945" ht="14.25" customHeight="1">
      <c r="B945" s="37"/>
      <c r="I945" s="37"/>
      <c r="Y945" s="37"/>
    </row>
    <row r="946" ht="14.25" customHeight="1">
      <c r="B946" s="37"/>
      <c r="I946" s="37"/>
      <c r="Y946" s="37"/>
    </row>
    <row r="947" ht="14.25" customHeight="1">
      <c r="B947" s="37"/>
      <c r="I947" s="37"/>
      <c r="Y947" s="37"/>
    </row>
    <row r="948" ht="14.25" customHeight="1">
      <c r="B948" s="37"/>
      <c r="I948" s="37"/>
      <c r="Y948" s="37"/>
    </row>
    <row r="949" ht="14.25" customHeight="1">
      <c r="B949" s="37"/>
      <c r="I949" s="37"/>
      <c r="Y949" s="37"/>
    </row>
    <row r="950" ht="14.25" customHeight="1">
      <c r="B950" s="37"/>
      <c r="I950" s="37"/>
      <c r="Y950" s="37"/>
    </row>
    <row r="951" ht="14.25" customHeight="1">
      <c r="B951" s="37"/>
      <c r="I951" s="37"/>
      <c r="Y951" s="37"/>
    </row>
    <row r="952" ht="14.25" customHeight="1">
      <c r="B952" s="37"/>
      <c r="I952" s="37"/>
      <c r="Y952" s="37"/>
    </row>
    <row r="953" ht="14.25" customHeight="1">
      <c r="B953" s="37"/>
      <c r="I953" s="37"/>
      <c r="Y953" s="37"/>
    </row>
    <row r="954" ht="14.25" customHeight="1">
      <c r="B954" s="37"/>
      <c r="I954" s="37"/>
      <c r="Y954" s="37"/>
    </row>
    <row r="955" ht="14.25" customHeight="1">
      <c r="B955" s="37"/>
      <c r="I955" s="37"/>
      <c r="Y955" s="37"/>
    </row>
    <row r="956" ht="14.25" customHeight="1">
      <c r="B956" s="37"/>
      <c r="I956" s="37"/>
      <c r="Y956" s="37"/>
    </row>
    <row r="957" ht="14.25" customHeight="1">
      <c r="B957" s="37"/>
      <c r="I957" s="37"/>
      <c r="Y957" s="37"/>
    </row>
    <row r="958" ht="14.25" customHeight="1">
      <c r="B958" s="37"/>
      <c r="I958" s="37"/>
      <c r="Y958" s="37"/>
    </row>
    <row r="959" ht="14.25" customHeight="1">
      <c r="B959" s="37"/>
      <c r="I959" s="37"/>
      <c r="Y959" s="37"/>
    </row>
    <row r="960" ht="14.25" customHeight="1">
      <c r="B960" s="37"/>
      <c r="I960" s="37"/>
      <c r="Y960" s="37"/>
    </row>
    <row r="961" ht="14.25" customHeight="1">
      <c r="B961" s="37"/>
      <c r="I961" s="37"/>
      <c r="Y961" s="37"/>
    </row>
    <row r="962" ht="14.25" customHeight="1">
      <c r="B962" s="37"/>
      <c r="I962" s="37"/>
      <c r="Y962" s="37"/>
    </row>
    <row r="963" ht="14.25" customHeight="1">
      <c r="B963" s="37"/>
      <c r="I963" s="37"/>
      <c r="Y963" s="37"/>
    </row>
    <row r="964" ht="14.25" customHeight="1">
      <c r="B964" s="37"/>
      <c r="I964" s="37"/>
      <c r="Y964" s="37"/>
    </row>
    <row r="965" ht="14.25" customHeight="1">
      <c r="B965" s="37"/>
      <c r="I965" s="37"/>
      <c r="Y965" s="37"/>
    </row>
    <row r="966" ht="14.25" customHeight="1">
      <c r="B966" s="37"/>
      <c r="I966" s="37"/>
      <c r="Y966" s="37"/>
    </row>
    <row r="967" ht="14.25" customHeight="1">
      <c r="B967" s="37"/>
      <c r="I967" s="37"/>
      <c r="Y967" s="37"/>
    </row>
    <row r="968" ht="14.25" customHeight="1">
      <c r="B968" s="37"/>
      <c r="I968" s="37"/>
      <c r="Y968" s="37"/>
    </row>
    <row r="969" ht="14.25" customHeight="1">
      <c r="B969" s="37"/>
      <c r="I969" s="37"/>
      <c r="Y969" s="37"/>
    </row>
    <row r="970" ht="14.25" customHeight="1">
      <c r="B970" s="37"/>
      <c r="I970" s="37"/>
      <c r="Y970" s="37"/>
    </row>
    <row r="971" ht="14.25" customHeight="1">
      <c r="B971" s="37"/>
      <c r="I971" s="37"/>
      <c r="Y971" s="37"/>
    </row>
    <row r="972" ht="14.25" customHeight="1">
      <c r="B972" s="37"/>
      <c r="I972" s="37"/>
      <c r="Y972" s="37"/>
    </row>
    <row r="973" ht="14.25" customHeight="1">
      <c r="B973" s="37"/>
      <c r="I973" s="37"/>
      <c r="Y973" s="37"/>
    </row>
    <row r="974" ht="14.25" customHeight="1">
      <c r="B974" s="37"/>
      <c r="I974" s="37"/>
      <c r="Y974" s="37"/>
    </row>
    <row r="975" ht="14.25" customHeight="1">
      <c r="B975" s="37"/>
      <c r="I975" s="37"/>
      <c r="Y975" s="37"/>
    </row>
    <row r="976" ht="14.25" customHeight="1">
      <c r="B976" s="37"/>
      <c r="I976" s="37"/>
      <c r="Y976" s="37"/>
    </row>
    <row r="977" ht="14.25" customHeight="1">
      <c r="B977" s="37"/>
      <c r="I977" s="37"/>
      <c r="Y977" s="37"/>
    </row>
    <row r="978" ht="14.25" customHeight="1">
      <c r="B978" s="37"/>
      <c r="I978" s="37"/>
      <c r="Y978" s="37"/>
    </row>
    <row r="979" ht="14.25" customHeight="1">
      <c r="B979" s="37"/>
      <c r="I979" s="37"/>
      <c r="Y979" s="37"/>
    </row>
    <row r="980" ht="14.25" customHeight="1">
      <c r="B980" s="37"/>
      <c r="I980" s="37"/>
      <c r="Y980" s="37"/>
    </row>
    <row r="981" ht="14.25" customHeight="1">
      <c r="B981" s="37"/>
      <c r="I981" s="37"/>
      <c r="Y981" s="37"/>
    </row>
    <row r="982" ht="14.25" customHeight="1">
      <c r="B982" s="37"/>
      <c r="I982" s="37"/>
      <c r="Y982" s="37"/>
    </row>
    <row r="983" ht="14.25" customHeight="1">
      <c r="B983" s="37"/>
      <c r="I983" s="37"/>
      <c r="Y983" s="37"/>
    </row>
    <row r="984" ht="14.25" customHeight="1">
      <c r="B984" s="37"/>
      <c r="I984" s="37"/>
      <c r="Y984" s="37"/>
    </row>
    <row r="985" ht="14.25" customHeight="1">
      <c r="B985" s="37"/>
      <c r="I985" s="37"/>
      <c r="Y985" s="37"/>
    </row>
    <row r="986" ht="14.25" customHeight="1">
      <c r="B986" s="37"/>
      <c r="I986" s="37"/>
      <c r="Y986" s="37"/>
    </row>
    <row r="987" ht="14.25" customHeight="1">
      <c r="B987" s="37"/>
      <c r="I987" s="37"/>
      <c r="Y987" s="37"/>
    </row>
    <row r="988" ht="14.25" customHeight="1">
      <c r="B988" s="37"/>
      <c r="I988" s="37"/>
      <c r="Y988" s="37"/>
    </row>
    <row r="989" ht="14.25" customHeight="1">
      <c r="B989" s="37"/>
      <c r="I989" s="37"/>
      <c r="Y989" s="37"/>
    </row>
    <row r="990" ht="14.25" customHeight="1">
      <c r="B990" s="37"/>
      <c r="I990" s="37"/>
      <c r="Y990" s="37"/>
    </row>
    <row r="991" ht="14.25" customHeight="1">
      <c r="B991" s="37"/>
      <c r="I991" s="37"/>
      <c r="Y991" s="37"/>
    </row>
    <row r="992" ht="14.25" customHeight="1">
      <c r="B992" s="37"/>
      <c r="I992" s="37"/>
      <c r="Y992" s="37"/>
    </row>
    <row r="993" ht="14.25" customHeight="1">
      <c r="B993" s="37"/>
      <c r="I993" s="37"/>
      <c r="Y993" s="37"/>
    </row>
    <row r="994" ht="14.25" customHeight="1">
      <c r="B994" s="37"/>
      <c r="I994" s="37"/>
      <c r="Y994" s="37"/>
    </row>
    <row r="995" ht="14.25" customHeight="1">
      <c r="B995" s="37"/>
      <c r="I995" s="37"/>
      <c r="Y995" s="37"/>
    </row>
    <row r="996" ht="14.25" customHeight="1">
      <c r="B996" s="37"/>
      <c r="I996" s="37"/>
      <c r="Y996" s="37"/>
    </row>
    <row r="997" ht="14.25" customHeight="1">
      <c r="B997" s="37"/>
      <c r="I997" s="37"/>
      <c r="Y997" s="37"/>
    </row>
    <row r="998" ht="14.25" customHeight="1">
      <c r="B998" s="37"/>
      <c r="I998" s="37"/>
      <c r="Y998" s="37"/>
    </row>
    <row r="999" ht="14.25" customHeight="1">
      <c r="B999" s="37"/>
      <c r="I999" s="37"/>
      <c r="Y999" s="37"/>
    </row>
    <row r="1000" ht="14.25" customHeight="1">
      <c r="B1000" s="37"/>
      <c r="I1000" s="37"/>
      <c r="Y1000" s="37"/>
    </row>
  </sheetData>
  <autoFilter ref="$A$2:$AJ$17">
    <sortState ref="A2:AJ17">
      <sortCondition ref="A2:A17"/>
    </sortState>
  </autoFilter>
  <mergeCells count="2">
    <mergeCell ref="I1:P1"/>
    <mergeCell ref="Q1:Z1"/>
  </mergeCells>
  <hyperlinks>
    <hyperlink r:id="rId1" ref="AJ18"/>
    <hyperlink r:id="rId2" ref="AJ19"/>
    <hyperlink r:id="rId3" ref="AJ20"/>
    <hyperlink r:id="rId4" ref="AJ21"/>
    <hyperlink r:id="rId5" ref="AJ22"/>
    <hyperlink r:id="rId6" ref="AJ23"/>
    <hyperlink r:id="rId7" ref="AJ24"/>
    <hyperlink r:id="rId8" ref="AJ25"/>
    <hyperlink r:id="rId9" ref="AJ26"/>
    <hyperlink r:id="rId10" ref="AJ27"/>
    <hyperlink r:id="rId11" ref="AJ28"/>
    <hyperlink r:id="rId12" ref="AJ29"/>
    <hyperlink r:id="rId13" ref="AJ30"/>
    <hyperlink r:id="rId14" ref="AJ31"/>
    <hyperlink r:id="rId15" ref="AJ32"/>
    <hyperlink r:id="rId16" ref="AJ33"/>
    <hyperlink r:id="rId17" ref="AJ34"/>
    <hyperlink r:id="rId18" ref="AJ35"/>
    <hyperlink r:id="rId19" ref="AJ36"/>
    <hyperlink r:id="rId20" ref="AJ37"/>
    <hyperlink r:id="rId21" ref="AJ38"/>
    <hyperlink r:id="rId22" ref="AJ39"/>
    <hyperlink r:id="rId23" ref="AJ40"/>
    <hyperlink r:id="rId24" ref="AJ41"/>
    <hyperlink r:id="rId25" ref="AJ42"/>
    <hyperlink r:id="rId26" ref="AJ43"/>
    <hyperlink r:id="rId27" ref="AJ44"/>
    <hyperlink r:id="rId28" ref="AJ45"/>
    <hyperlink r:id="rId29" ref="AJ46"/>
    <hyperlink r:id="rId30" ref="AJ47"/>
    <hyperlink r:id="rId31" ref="AJ48"/>
    <hyperlink r:id="rId32" ref="AJ49"/>
    <hyperlink r:id="rId33" ref="AJ50"/>
    <hyperlink r:id="rId34" ref="AJ51"/>
    <hyperlink r:id="rId35" ref="AJ52"/>
    <hyperlink r:id="rId36" ref="AJ53"/>
    <hyperlink r:id="rId37" ref="AJ54"/>
    <hyperlink r:id="rId38" ref="AJ55"/>
    <hyperlink r:id="rId39" ref="AJ56"/>
    <hyperlink r:id="rId40" ref="AJ57"/>
    <hyperlink r:id="rId41" ref="AJ58"/>
    <hyperlink r:id="rId42" ref="AJ59"/>
    <hyperlink r:id="rId43" ref="AJ60"/>
    <hyperlink r:id="rId44" ref="AJ61"/>
    <hyperlink r:id="rId45" ref="AJ62"/>
    <hyperlink r:id="rId46" ref="AJ63"/>
    <hyperlink r:id="rId47" ref="AJ64"/>
    <hyperlink r:id="rId48" ref="AJ65"/>
    <hyperlink r:id="rId49" ref="AJ66"/>
    <hyperlink r:id="rId50" ref="AJ67"/>
    <hyperlink r:id="rId51" ref="AJ68"/>
    <hyperlink r:id="rId52" ref="AJ69"/>
    <hyperlink r:id="rId53" ref="AJ70"/>
    <hyperlink r:id="rId54" ref="AJ71"/>
    <hyperlink r:id="rId55" ref="AJ72"/>
    <hyperlink r:id="rId56" ref="AJ73"/>
    <hyperlink r:id="rId57" ref="AJ74"/>
    <hyperlink r:id="rId58" ref="AJ75"/>
    <hyperlink r:id="rId59" ref="AJ76"/>
    <hyperlink r:id="rId60" ref="AJ77"/>
    <hyperlink r:id="rId61" ref="AJ78"/>
    <hyperlink r:id="rId62" ref="AJ79"/>
    <hyperlink r:id="rId63" ref="AJ80"/>
    <hyperlink r:id="rId64" ref="AJ81"/>
    <hyperlink r:id="rId65" ref="AJ82"/>
  </hyperlinks>
  <printOptions/>
  <pageMargins bottom="0.787401575" footer="0.0" header="0.0" left="0.7" right="0.7" top="0.787401575"/>
  <pageSetup paperSize="9" orientation="portrait"/>
  <drawing r:id="rId6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7.63"/>
    <col customWidth="1" min="3" max="3" width="9.38"/>
    <col customWidth="1" min="4" max="4" width="14.63"/>
    <col customWidth="1" min="5" max="5" width="15.25"/>
    <col customWidth="1" min="6" max="26" width="9.38"/>
  </cols>
  <sheetData>
    <row r="1" ht="14.25" customHeight="1">
      <c r="A1" s="3" t="s">
        <v>751</v>
      </c>
      <c r="B1" s="3" t="s">
        <v>13</v>
      </c>
      <c r="C1" s="3" t="s">
        <v>14</v>
      </c>
      <c r="D1" s="3" t="s">
        <v>15</v>
      </c>
      <c r="E1" s="3" t="s">
        <v>16</v>
      </c>
    </row>
    <row r="2" ht="14.25" customHeight="1">
      <c r="A2" s="3" t="s">
        <v>752</v>
      </c>
      <c r="B2" s="44" t="s">
        <v>753</v>
      </c>
      <c r="C2" s="44" t="s">
        <v>754</v>
      </c>
      <c r="D2" s="45" t="s">
        <v>755</v>
      </c>
      <c r="E2" s="3" t="s">
        <v>506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1.63"/>
    <col customWidth="1" min="3" max="3" width="19.38"/>
    <col customWidth="1" hidden="1" min="4" max="5" width="9.38"/>
    <col customWidth="1" min="6" max="6" width="14.75"/>
    <col customWidth="1" min="7" max="7" width="9.38"/>
    <col customWidth="1" min="8" max="8" width="33.88"/>
    <col customWidth="1" min="9" max="9" width="49.0"/>
    <col customWidth="1" min="10" max="10" width="32.0"/>
    <col customWidth="1" min="11" max="11" width="17.5"/>
    <col customWidth="1" min="12" max="12" width="36.75"/>
    <col customWidth="1" min="13" max="13" width="12.25"/>
    <col customWidth="1" min="14" max="26" width="9.38"/>
  </cols>
  <sheetData>
    <row r="1" ht="14.25" customHeight="1">
      <c r="A1" s="46" t="s">
        <v>1</v>
      </c>
      <c r="B1" s="47"/>
      <c r="C1" s="48"/>
      <c r="D1" s="49" t="s">
        <v>756</v>
      </c>
      <c r="E1" s="50"/>
      <c r="F1" s="51" t="s">
        <v>757</v>
      </c>
      <c r="G1" s="8"/>
      <c r="H1" s="8"/>
      <c r="I1" s="8"/>
      <c r="J1" s="8"/>
      <c r="K1" s="12"/>
      <c r="L1" s="8"/>
      <c r="M1" s="8"/>
    </row>
    <row r="2" ht="14.25" customHeight="1">
      <c r="A2" s="8" t="s">
        <v>27</v>
      </c>
      <c r="B2" s="52" t="s">
        <v>758</v>
      </c>
      <c r="C2" s="52" t="s">
        <v>759</v>
      </c>
      <c r="D2" s="19" t="s">
        <v>760</v>
      </c>
      <c r="E2" s="8" t="s">
        <v>761</v>
      </c>
      <c r="F2" s="8" t="s">
        <v>351</v>
      </c>
      <c r="G2" s="53" t="s">
        <v>762</v>
      </c>
      <c r="H2" s="53" t="s">
        <v>763</v>
      </c>
      <c r="I2" s="51" t="s">
        <v>764</v>
      </c>
      <c r="J2" s="51" t="s">
        <v>765</v>
      </c>
      <c r="K2" s="54" t="s">
        <v>766</v>
      </c>
      <c r="L2" s="51" t="s">
        <v>767</v>
      </c>
      <c r="M2" s="51" t="s">
        <v>768</v>
      </c>
    </row>
    <row r="3" ht="14.25" customHeight="1">
      <c r="A3" s="55">
        <v>1.0</v>
      </c>
      <c r="B3" s="55" t="s">
        <v>769</v>
      </c>
      <c r="C3" s="55" t="s">
        <v>770</v>
      </c>
      <c r="D3" s="8"/>
      <c r="E3" s="8"/>
      <c r="F3" s="55">
        <v>3.4873567E7</v>
      </c>
      <c r="G3" s="55" t="str">
        <f>VLOOKUP($C3,'WP6 Participants personal data'!$A:$F,3,FALSE)</f>
        <v>FR</v>
      </c>
      <c r="H3" s="55" t="str">
        <f>VLOOKUP($C3,'WP6 Participants personal data'!$A:$F,4,FALSE)</f>
        <v>CLEISS</v>
      </c>
      <c r="I3" s="55" t="str">
        <f>VLOOKUP($C3,'WP6 Participants personal data'!$A:$F,5,FALSE)</f>
        <v>Centre des liaisons européennes et internationales de sécurité sociale</v>
      </c>
      <c r="J3" s="56" t="str">
        <f>VLOOKUP($C3,'WP6 Participants personal data'!$A:$H,7,FALSE)</f>
        <v>k.damiens@cleiss.fr</v>
      </c>
      <c r="K3" s="57" t="s">
        <v>771</v>
      </c>
      <c r="L3" s="55"/>
      <c r="M3" s="55" t="str">
        <f t="shared" ref="M3:M14" si="1">VLOOKUP(J3,'[1]in-person'!$J:$U,12,FALSE)</f>
        <v>#REF!</v>
      </c>
    </row>
    <row r="4" ht="14.25" customHeight="1">
      <c r="A4" s="8">
        <v>2.0</v>
      </c>
      <c r="B4" s="8" t="s">
        <v>772</v>
      </c>
      <c r="C4" s="8" t="s">
        <v>773</v>
      </c>
      <c r="D4" s="8"/>
      <c r="E4" s="8"/>
      <c r="F4" s="8">
        <v>8.386576E7</v>
      </c>
      <c r="G4" s="8" t="str">
        <f>VLOOKUP($C4,'WP6 Participants personal data'!$A:$F,3,FALSE)</f>
        <v>FR</v>
      </c>
      <c r="H4" s="8" t="str">
        <f>VLOOKUP($C4,'WP6 Participants personal data'!$A:$F,4,FALSE)</f>
        <v>ACOSS/URSSAF</v>
      </c>
      <c r="I4" s="8" t="str">
        <f>VLOOKUP($C4,'WP6 Participants personal data'!$A:$F,5,FALSE)</f>
        <v>Central Agency of Social Security Institutions</v>
      </c>
      <c r="J4" s="8" t="str">
        <f>VLOOKUP($C4,'WP6 Participants personal data'!$A:$H,7,FALSE)</f>
        <v>bruno.gregoire@acoss.fr</v>
      </c>
      <c r="K4" s="58" t="s">
        <v>774</v>
      </c>
      <c r="L4" s="8"/>
      <c r="M4" s="8" t="str">
        <f t="shared" si="1"/>
        <v>#REF!</v>
      </c>
    </row>
    <row r="5" ht="14.25" customHeight="1">
      <c r="A5" s="8">
        <v>3.0</v>
      </c>
      <c r="B5" s="8" t="s">
        <v>314</v>
      </c>
      <c r="C5" s="8" t="s">
        <v>775</v>
      </c>
      <c r="D5" s="8"/>
      <c r="E5" s="8"/>
      <c r="F5" s="8">
        <v>2.9899548E7</v>
      </c>
      <c r="G5" s="8" t="str">
        <f>VLOOKUP($C5,'WP6 Participants personal data'!$A:$F,3,FALSE)</f>
        <v>FR</v>
      </c>
      <c r="H5" s="8" t="str">
        <f>VLOOKUP($C5,'WP6 Participants personal data'!$A:$F,4,FALSE)</f>
        <v>ACOSS/URSSAF</v>
      </c>
      <c r="I5" s="8" t="str">
        <f>VLOOKUP($C5,'WP6 Participants personal data'!$A:$F,5,FALSE)</f>
        <v>Central Agency of Social Security Institutions</v>
      </c>
      <c r="J5" s="59" t="str">
        <f>VLOOKUP($C5,'WP6 Participants personal data'!$A:$H,7,FALSE)</f>
        <v>nicolas.bizet@acoss.fr</v>
      </c>
      <c r="K5" s="58" t="s">
        <v>774</v>
      </c>
      <c r="L5" s="8"/>
      <c r="M5" s="8" t="str">
        <f t="shared" si="1"/>
        <v>#REF!</v>
      </c>
    </row>
    <row r="6" ht="14.25" customHeight="1">
      <c r="A6" s="8">
        <v>4.0</v>
      </c>
      <c r="B6" s="8" t="s">
        <v>776</v>
      </c>
      <c r="C6" s="8" t="s">
        <v>777</v>
      </c>
      <c r="D6" s="8"/>
      <c r="E6" s="8"/>
      <c r="F6" s="8">
        <v>4.446032E7</v>
      </c>
      <c r="G6" s="8" t="str">
        <f>VLOOKUP($C6,'WP6 Participants personal data'!$A:$F,3,FALSE)</f>
        <v>FR</v>
      </c>
      <c r="H6" s="8" t="str">
        <f>VLOOKUP($C6,'WP6 Participants personal data'!$A:$F,4,FALSE)</f>
        <v>CNAM</v>
      </c>
      <c r="I6" s="8" t="str">
        <f>VLOOKUP($C6,'WP6 Participants personal data'!$A:$F,5,FALSE)</f>
        <v>National Health Insurance Fund</v>
      </c>
      <c r="J6" s="8" t="str">
        <f>VLOOKUP($C6,'WP6 Participants personal data'!$A:$H,7,FALSE)</f>
        <v>armand.carel@assurance-maladie.fr</v>
      </c>
      <c r="K6" s="58" t="s">
        <v>778</v>
      </c>
      <c r="L6" s="8"/>
      <c r="M6" s="8" t="str">
        <f t="shared" si="1"/>
        <v>#REF!</v>
      </c>
    </row>
    <row r="7" ht="14.25" customHeight="1">
      <c r="A7" s="8">
        <v>5.0</v>
      </c>
      <c r="B7" s="8" t="s">
        <v>779</v>
      </c>
      <c r="C7" s="8" t="s">
        <v>780</v>
      </c>
      <c r="D7" s="8"/>
      <c r="E7" s="8"/>
      <c r="F7" s="8">
        <v>7.1509226E7</v>
      </c>
      <c r="G7" s="8" t="str">
        <f>VLOOKUP($C7,'WP6 Participants personal data'!$A:$F,3,FALSE)</f>
        <v>FR</v>
      </c>
      <c r="H7" s="8" t="str">
        <f>VLOOKUP($C7,'WP6 Participants personal data'!$A:$F,4,FALSE)</f>
        <v>CNAM</v>
      </c>
      <c r="I7" s="8" t="str">
        <f>VLOOKUP($C7,'WP6 Participants personal data'!$A:$F,5,FALSE)</f>
        <v>National Health Insurance Fund</v>
      </c>
      <c r="J7" s="59" t="str">
        <f>VLOOKUP($C7,'WP6 Participants personal data'!$A:$H,7,FALSE)</f>
        <v>sarah.lamare@assurance-maladie.fr</v>
      </c>
      <c r="K7" s="58" t="s">
        <v>778</v>
      </c>
      <c r="L7" s="8"/>
      <c r="M7" s="8" t="str">
        <f t="shared" si="1"/>
        <v>#REF!</v>
      </c>
    </row>
    <row r="8" ht="14.25" customHeight="1">
      <c r="A8" s="8">
        <v>6.0</v>
      </c>
      <c r="B8" s="8" t="s">
        <v>781</v>
      </c>
      <c r="C8" s="8" t="s">
        <v>782</v>
      </c>
      <c r="D8" s="8"/>
      <c r="E8" s="8"/>
      <c r="F8" s="8">
        <v>2.6925463E7</v>
      </c>
      <c r="G8" s="8" t="str">
        <f>VLOOKUP($C8,'WP6 Participants personal data'!$A:$F,3,FALSE)</f>
        <v>IE</v>
      </c>
      <c r="H8" s="8" t="str">
        <f>VLOOKUP($C8,'WP6 Participants personal data'!$A:$F,4,FALSE)</f>
        <v>DSP</v>
      </c>
      <c r="I8" s="8" t="str">
        <f>VLOOKUP($C8,'WP6 Participants personal data'!$A:$F,5,FALSE)</f>
        <v>Department of Social Protection</v>
      </c>
      <c r="J8" s="8" t="str">
        <f>VLOOKUP($C8,'WP6 Participants personal data'!$A:$H,7,FALSE)</f>
        <v>Finnian.Gallagher@welfare.ie</v>
      </c>
      <c r="K8" s="58" t="str">
        <f t="shared" ref="K8:K10" si="2">"0073"</f>
        <v>0073</v>
      </c>
      <c r="L8" s="8"/>
      <c r="M8" s="8" t="str">
        <f t="shared" si="1"/>
        <v>#REF!</v>
      </c>
    </row>
    <row r="9" ht="14.25" customHeight="1">
      <c r="A9" s="8">
        <v>7.0</v>
      </c>
      <c r="B9" s="8" t="s">
        <v>783</v>
      </c>
      <c r="C9" s="8" t="s">
        <v>784</v>
      </c>
      <c r="D9" s="8"/>
      <c r="E9" s="8"/>
      <c r="F9" s="8">
        <v>3.0528045E7</v>
      </c>
      <c r="G9" s="8" t="str">
        <f>VLOOKUP($C9,'WP6 Participants personal data'!$A:$F,3,FALSE)</f>
        <v>IE</v>
      </c>
      <c r="H9" s="8" t="str">
        <f>VLOOKUP($C9,'WP6 Participants personal data'!$A:$F,4,FALSE)</f>
        <v>DSP</v>
      </c>
      <c r="I9" s="8" t="str">
        <f>VLOOKUP($C9,'WP6 Participants personal data'!$A:$F,5,FALSE)</f>
        <v>Department of Social Protection</v>
      </c>
      <c r="J9" s="8" t="str">
        <f>VLOOKUP($C9,'WP6 Participants personal data'!$A:$H,7,FALSE)</f>
        <v>fiona.mccloskey@welfare.ie</v>
      </c>
      <c r="K9" s="58" t="str">
        <f t="shared" si="2"/>
        <v>0073</v>
      </c>
      <c r="L9" s="8"/>
      <c r="M9" s="8" t="str">
        <f t="shared" si="1"/>
        <v>#REF!</v>
      </c>
    </row>
    <row r="10" ht="14.25" customHeight="1">
      <c r="A10" s="8">
        <v>8.0</v>
      </c>
      <c r="B10" s="8" t="s">
        <v>785</v>
      </c>
      <c r="C10" s="8" t="s">
        <v>786</v>
      </c>
      <c r="D10" s="8"/>
      <c r="E10" s="8"/>
      <c r="F10" s="8">
        <v>8.2828075E7</v>
      </c>
      <c r="G10" s="8" t="str">
        <f>VLOOKUP($C10,'WP6 Participants personal data'!$A:$F,3,FALSE)</f>
        <v>IE</v>
      </c>
      <c r="H10" s="8" t="str">
        <f>VLOOKUP($C10,'WP6 Participants personal data'!$A:$F,4,FALSE)</f>
        <v>DSP</v>
      </c>
      <c r="I10" s="8" t="str">
        <f>VLOOKUP($C10,'WP6 Participants personal data'!$A:$F,5,FALSE)</f>
        <v>Department of Social Protection</v>
      </c>
      <c r="J10" s="8" t="str">
        <f>VLOOKUP($C10,'WP6 Participants personal data'!$A:$H,7,FALSE)</f>
        <v>tony.kirwan@welfare.ie</v>
      </c>
      <c r="K10" s="58" t="str">
        <f t="shared" si="2"/>
        <v>0073</v>
      </c>
      <c r="L10" s="8"/>
      <c r="M10" s="8" t="str">
        <f t="shared" si="1"/>
        <v>#REF!</v>
      </c>
    </row>
    <row r="11" ht="14.25" customHeight="1">
      <c r="A11" s="8">
        <v>9.0</v>
      </c>
      <c r="B11" s="8" t="s">
        <v>787</v>
      </c>
      <c r="C11" s="8" t="s">
        <v>788</v>
      </c>
      <c r="D11" s="8"/>
      <c r="E11" s="8"/>
      <c r="F11" s="8">
        <v>8.2094117E7</v>
      </c>
      <c r="G11" s="8" t="str">
        <f>VLOOKUP($C11,'WP6 Participants personal data'!$A:$F,3,FALSE)</f>
        <v>IT</v>
      </c>
      <c r="H11" s="8" t="str">
        <f>VLOOKUP($C11,'WP6 Participants personal data'!$A:$F,4,FALSE)</f>
        <v>INPS</v>
      </c>
      <c r="I11" s="8" t="str">
        <f>VLOOKUP($C11,'WP6 Participants personal data'!$A:$F,5,FALSE)</f>
        <v>Gerencia de Informática de la Seguridad Social - Ministerio de Inclusión</v>
      </c>
      <c r="J11" s="8" t="str">
        <f>VLOOKUP($C11,'WP6 Participants personal data'!$A:$H,7,FALSE)</f>
        <v>barbara.ingrosso@inps.it</v>
      </c>
      <c r="K11" s="58" t="s">
        <v>789</v>
      </c>
      <c r="L11" s="8"/>
      <c r="M11" s="8" t="str">
        <f t="shared" si="1"/>
        <v>#REF!</v>
      </c>
    </row>
    <row r="12" ht="14.25" customHeight="1">
      <c r="A12" s="8">
        <v>10.0</v>
      </c>
      <c r="B12" s="8" t="s">
        <v>790</v>
      </c>
      <c r="C12" s="8" t="s">
        <v>791</v>
      </c>
      <c r="D12" s="8"/>
      <c r="E12" s="8"/>
      <c r="F12" s="8">
        <v>8.5858712E7</v>
      </c>
      <c r="G12" s="8" t="str">
        <f>VLOOKUP($C12,'WP6 Participants personal data'!$A:$F,3,FALSE)</f>
        <v>IT</v>
      </c>
      <c r="H12" s="8" t="str">
        <f>VLOOKUP($C12,'WP6 Participants personal data'!$A:$F,4,FALSE)</f>
        <v>INPS</v>
      </c>
      <c r="I12" s="8" t="str">
        <f>VLOOKUP($C12,'WP6 Participants personal data'!$A:$F,5,FALSE)</f>
        <v>Gerencia de Informática de la Seguridad Social - Ministerio de Inclusión</v>
      </c>
      <c r="J12" s="8" t="str">
        <f>VLOOKUP($C12,'WP6 Participants personal data'!$A:$H,7,FALSE)</f>
        <v>valeria.bonavolonta@inps.it</v>
      </c>
      <c r="K12" s="58" t="s">
        <v>789</v>
      </c>
      <c r="L12" s="8"/>
      <c r="M12" s="8" t="str">
        <f t="shared" si="1"/>
        <v>#REF!</v>
      </c>
    </row>
    <row r="13" ht="14.25" customHeight="1">
      <c r="A13" s="8">
        <v>11.0</v>
      </c>
      <c r="B13" s="8" t="s">
        <v>792</v>
      </c>
      <c r="C13" s="8" t="s">
        <v>793</v>
      </c>
      <c r="D13" s="8"/>
      <c r="E13" s="8"/>
      <c r="F13" s="8">
        <v>7.0127851E7</v>
      </c>
      <c r="G13" s="8" t="str">
        <f>VLOOKUP($C13,'WP6 Participants personal data'!$A:$F,3,FALSE)</f>
        <v>IT</v>
      </c>
      <c r="H13" s="8" t="str">
        <f>VLOOKUP($C13,'WP6 Participants personal data'!$A:$F,4,FALSE)</f>
        <v>INPS</v>
      </c>
      <c r="I13" s="8" t="str">
        <f>VLOOKUP($C13,'WP6 Participants personal data'!$A:$F,5,FALSE)</f>
        <v>Gerencia de Informática de la Seguridad Social - Ministerio de Inclusión</v>
      </c>
      <c r="J13" s="59" t="str">
        <f>VLOOKUP($C13,'WP6 Participants personal data'!$A:$H,7,FALSE)</f>
        <v>giada.ucci@inps.it</v>
      </c>
      <c r="K13" s="58" t="s">
        <v>789</v>
      </c>
      <c r="L13" s="8"/>
      <c r="M13" s="8" t="str">
        <f t="shared" si="1"/>
        <v>#REF!</v>
      </c>
    </row>
    <row r="14" ht="14.25" customHeight="1">
      <c r="A14" s="8">
        <v>12.0</v>
      </c>
      <c r="B14" s="8" t="s">
        <v>794</v>
      </c>
      <c r="C14" s="8" t="s">
        <v>795</v>
      </c>
      <c r="D14" s="8"/>
      <c r="E14" s="8"/>
      <c r="F14" s="8">
        <v>6.044176E7</v>
      </c>
      <c r="G14" s="8" t="str">
        <f>VLOOKUP($C14,'WP6 Participants personal data'!$A:$F,3,FALSE)</f>
        <v>LU</v>
      </c>
      <c r="H14" s="8" t="str">
        <f>VLOOKUP($C14,'WP6 Participants personal data'!$A:$F,4,FALSE)</f>
        <v>CCSS</v>
      </c>
      <c r="I14" s="8" t="str">
        <f>VLOOKUP($C14,'WP6 Participants personal data'!$A:$F,5,FALSE)</f>
        <v>Centre Commun de la Sécurité Sociale </v>
      </c>
      <c r="J14" s="59" t="str">
        <f>VLOOKUP($C14,'WP6 Participants personal data'!$A:$H,7,FALSE)</f>
        <v>frans.rotink@secu.lu</v>
      </c>
      <c r="K14" s="58" t="str">
        <f>"0073"</f>
        <v>0073</v>
      </c>
      <c r="L14" s="8"/>
      <c r="M14" s="8" t="str">
        <f t="shared" si="1"/>
        <v>#REF!</v>
      </c>
    </row>
    <row r="15" ht="14.25" customHeight="1">
      <c r="A15" s="8">
        <v>13.0</v>
      </c>
      <c r="B15" s="8" t="s">
        <v>796</v>
      </c>
      <c r="C15" s="8" t="s">
        <v>797</v>
      </c>
      <c r="D15" s="8"/>
      <c r="E15" s="8"/>
      <c r="F15" s="8">
        <v>3.8082929E7</v>
      </c>
      <c r="G15" s="8" t="str">
        <f>VLOOKUP($C15,'WP6 Participants personal data'!$A:$F,3,FALSE)</f>
        <v>NL</v>
      </c>
      <c r="H15" s="8" t="s">
        <v>798</v>
      </c>
      <c r="I15" s="8" t="s">
        <v>798</v>
      </c>
      <c r="J15" s="32" t="s">
        <v>799</v>
      </c>
      <c r="K15" s="58" t="s">
        <v>800</v>
      </c>
      <c r="L15" s="8"/>
      <c r="M15" s="8" t="s">
        <v>801</v>
      </c>
    </row>
    <row r="16" ht="14.25" customHeight="1">
      <c r="A16" s="8">
        <v>14.0</v>
      </c>
      <c r="B16" s="8" t="s">
        <v>802</v>
      </c>
      <c r="C16" s="8" t="s">
        <v>803</v>
      </c>
      <c r="D16" s="8"/>
      <c r="E16" s="8"/>
      <c r="F16" s="8">
        <v>7.1916378E7</v>
      </c>
      <c r="G16" s="8" t="str">
        <f>VLOOKUP($C16,'WP6 Participants personal data'!$A:$F,3,FALSE)</f>
        <v>NL</v>
      </c>
      <c r="H16" s="8" t="s">
        <v>798</v>
      </c>
      <c r="I16" s="8" t="s">
        <v>798</v>
      </c>
      <c r="J16" s="8" t="str">
        <f>VLOOKUP($C16,'WP6 Participants personal data'!$A:$H,7,FALSE)</f>
        <v>jeroen.jansen@vecozo.nl</v>
      </c>
      <c r="K16" s="58" t="s">
        <v>800</v>
      </c>
      <c r="L16" s="8"/>
      <c r="M16" s="8" t="str">
        <f>VLOOKUP(J16,'[1]in-person'!$J:$U,12,FALSE)</f>
        <v>#REF!</v>
      </c>
    </row>
    <row r="17" ht="14.25" customHeight="1">
      <c r="A17" s="8">
        <v>15.0</v>
      </c>
      <c r="B17" s="8" t="s">
        <v>306</v>
      </c>
      <c r="C17" s="8" t="s">
        <v>804</v>
      </c>
      <c r="D17" s="8"/>
      <c r="E17" s="8"/>
      <c r="F17" s="8">
        <v>2.5166664E7</v>
      </c>
      <c r="G17" s="8" t="str">
        <f>VLOOKUP($C17,'WP6 Participants personal data'!$A:$F,3,FALSE)</f>
        <v>NL</v>
      </c>
      <c r="H17" s="8" t="s">
        <v>798</v>
      </c>
      <c r="I17" s="8" t="s">
        <v>798</v>
      </c>
      <c r="J17" s="8" t="str">
        <f>VLOOKUP($C17,'WP6 Participants personal data'!$A:$H,7,FALSE)</f>
        <v>john.stevens@vecozo.nl</v>
      </c>
      <c r="K17" s="35">
        <v>9990.0</v>
      </c>
      <c r="L17" s="8"/>
      <c r="M17" s="8" t="s">
        <v>805</v>
      </c>
    </row>
    <row r="18" ht="14.25" customHeight="1">
      <c r="A18" s="8">
        <v>16.0</v>
      </c>
      <c r="B18" s="8" t="s">
        <v>806</v>
      </c>
      <c r="C18" s="8" t="s">
        <v>807</v>
      </c>
      <c r="D18" s="8"/>
      <c r="E18" s="8"/>
      <c r="F18" s="8">
        <v>5.032128E7</v>
      </c>
      <c r="G18" s="8" t="str">
        <f>VLOOKUP($C18,'WP6 Participants personal data'!$A:$F,3,FALSE)</f>
        <v>NL</v>
      </c>
      <c r="H18" s="8" t="s">
        <v>798</v>
      </c>
      <c r="I18" s="8" t="s">
        <v>798</v>
      </c>
      <c r="J18" s="59" t="str">
        <f>VLOOKUP($C18,'WP6 Participants personal data'!$A:$H,7,FALSE)</f>
        <v>rzonneveld@svb.nl</v>
      </c>
      <c r="K18" s="58" t="s">
        <v>800</v>
      </c>
      <c r="L18" s="8"/>
      <c r="M18" s="8" t="str">
        <f t="shared" ref="M18:M23" si="3">VLOOKUP(J18,'[1]in-person'!$J:$U,12,FALSE)</f>
        <v>#REF!</v>
      </c>
    </row>
    <row r="19" ht="14.25" customHeight="1">
      <c r="A19" s="15">
        <v>17.0</v>
      </c>
      <c r="B19" s="15" t="s">
        <v>808</v>
      </c>
      <c r="C19" s="15" t="s">
        <v>809</v>
      </c>
      <c r="D19" s="8"/>
      <c r="E19" s="8"/>
      <c r="F19" s="15">
        <v>6.1800582E7</v>
      </c>
      <c r="G19" s="15" t="str">
        <f>VLOOKUP($C19,'WP6 Participants personal data'!$A:$F,3,FALSE)</f>
        <v>NL</v>
      </c>
      <c r="H19" s="15" t="s">
        <v>798</v>
      </c>
      <c r="I19" s="15" t="s">
        <v>798</v>
      </c>
      <c r="J19" s="60" t="str">
        <f>VLOOKUP($C19,'WP6 Participants personal data'!$A:$H,7,FALSE)</f>
        <v>GDonkersloot@svb.nl</v>
      </c>
      <c r="K19" s="61" t="s">
        <v>800</v>
      </c>
      <c r="L19" s="15"/>
      <c r="M19" s="15" t="str">
        <f t="shared" si="3"/>
        <v>#REF!</v>
      </c>
    </row>
    <row r="20" ht="14.25" customHeight="1">
      <c r="A20" s="8">
        <v>18.0</v>
      </c>
      <c r="B20" s="8" t="s">
        <v>810</v>
      </c>
      <c r="C20" s="8" t="s">
        <v>811</v>
      </c>
      <c r="D20" s="19"/>
      <c r="E20" s="8"/>
      <c r="F20" s="8">
        <v>8.050383E7</v>
      </c>
      <c r="G20" s="8" t="str">
        <f>VLOOKUP($C20,'WP6 Participants personal data'!$A:$F,3,FALSE)</f>
        <v>PL</v>
      </c>
      <c r="H20" s="8" t="s">
        <v>812</v>
      </c>
      <c r="I20" s="8" t="s">
        <v>813</v>
      </c>
      <c r="J20" s="8" t="str">
        <f>VLOOKUP($C20,'WP6 Participants personal data'!$A:$H,7,FALSE)</f>
        <v>dobroslaw.prorok@nfz.gov.pl</v>
      </c>
      <c r="K20" s="58" t="s">
        <v>814</v>
      </c>
      <c r="L20" s="8"/>
      <c r="M20" s="8" t="str">
        <f t="shared" si="3"/>
        <v>#REF!</v>
      </c>
    </row>
    <row r="21" ht="14.25" customHeight="1">
      <c r="A21" s="8">
        <v>19.0</v>
      </c>
      <c r="B21" s="8" t="s">
        <v>815</v>
      </c>
      <c r="C21" s="8" t="s">
        <v>816</v>
      </c>
      <c r="D21" s="19"/>
      <c r="E21" s="8"/>
      <c r="F21" s="8">
        <v>7.5132142E7</v>
      </c>
      <c r="G21" s="8" t="str">
        <f>VLOOKUP($C21,'WP6 Participants personal data'!$A:$F,3,FALSE)</f>
        <v>PL</v>
      </c>
      <c r="H21" s="8" t="s">
        <v>812</v>
      </c>
      <c r="I21" s="8" t="s">
        <v>813</v>
      </c>
      <c r="J21" s="8" t="str">
        <f>VLOOKUP($C21,'WP6 Participants personal data'!$A:$H,7,FALSE)</f>
        <v>Kinga.Beda@nfz.gov.pl</v>
      </c>
      <c r="K21" s="58" t="s">
        <v>814</v>
      </c>
      <c r="L21" s="8"/>
      <c r="M21" s="8" t="str">
        <f t="shared" si="3"/>
        <v>#REF!</v>
      </c>
    </row>
    <row r="22" ht="14.25" customHeight="1">
      <c r="A22" s="8">
        <v>20.0</v>
      </c>
      <c r="B22" s="8" t="s">
        <v>817</v>
      </c>
      <c r="C22" s="8" t="s">
        <v>818</v>
      </c>
      <c r="D22" s="19"/>
      <c r="E22" s="8"/>
      <c r="F22" s="8">
        <v>8.9929015E7</v>
      </c>
      <c r="G22" s="8" t="str">
        <f>VLOOKUP($C22,'WP6 Participants personal data'!$A:$F,3,FALSE)</f>
        <v>PL</v>
      </c>
      <c r="H22" s="8" t="s">
        <v>812</v>
      </c>
      <c r="I22" s="8" t="s">
        <v>813</v>
      </c>
      <c r="J22" s="8" t="str">
        <f>VLOOKUP($C22,'WP6 Participants personal data'!$A:$H,7,FALSE)</f>
        <v>malgorzata.wrzosek@nfz.gov.pl</v>
      </c>
      <c r="K22" s="58" t="s">
        <v>814</v>
      </c>
      <c r="L22" s="8"/>
      <c r="M22" s="8" t="str">
        <f t="shared" si="3"/>
        <v>#REF!</v>
      </c>
    </row>
    <row r="23" ht="14.25" customHeight="1">
      <c r="A23" s="8">
        <v>21.0</v>
      </c>
      <c r="B23" s="8" t="s">
        <v>819</v>
      </c>
      <c r="C23" s="8" t="s">
        <v>820</v>
      </c>
      <c r="D23" s="19"/>
      <c r="E23" s="8"/>
      <c r="F23" s="8">
        <v>6.045535E7</v>
      </c>
      <c r="G23" s="8" t="str">
        <f>VLOOKUP($C23,'WP6 Participants personal data'!$A:$F,3,FALSE)</f>
        <v>PL</v>
      </c>
      <c r="H23" s="8" t="s">
        <v>812</v>
      </c>
      <c r="I23" s="8" t="s">
        <v>813</v>
      </c>
      <c r="J23" s="8" t="str">
        <f>VLOOKUP($C23,'WP6 Participants personal data'!$A:$H,7,FALSE)</f>
        <v>Tomasz.flak@nfz.gov.pl</v>
      </c>
      <c r="K23" s="58" t="s">
        <v>814</v>
      </c>
      <c r="L23" s="8"/>
      <c r="M23" s="8" t="str">
        <f t="shared" si="3"/>
        <v>#REF!</v>
      </c>
    </row>
    <row r="24" ht="14.25" customHeight="1">
      <c r="A24" s="55">
        <v>22.0</v>
      </c>
      <c r="B24" s="55" t="s">
        <v>821</v>
      </c>
      <c r="C24" s="55" t="s">
        <v>822</v>
      </c>
      <c r="D24" s="8"/>
      <c r="E24" s="8"/>
      <c r="F24" s="55">
        <v>3.7220718E7</v>
      </c>
      <c r="G24" s="55" t="str">
        <f>VLOOKUP($C24,'WP6 Participants personal data'!$A:$F,3,FALSE)</f>
        <v>PL</v>
      </c>
      <c r="H24" s="55" t="str">
        <f>VLOOKUP($C24,'WP6 Participants personal data'!$A:$F,4,FALSE)</f>
        <v>ZUS</v>
      </c>
      <c r="I24" s="55" t="str">
        <f>VLOOKUP($C24,'WP6 Participants personal data'!$A:$F,5,FALSE)</f>
        <v>Social Insurance Institution</v>
      </c>
      <c r="J24" s="56" t="str">
        <f>VLOOKUP($C24,'WP6 Participants personal data'!$A:$H,7,FALSE)</f>
        <v>marta.pardyka@zus.pl</v>
      </c>
      <c r="K24" s="57" t="s">
        <v>823</v>
      </c>
      <c r="L24" s="55"/>
      <c r="M24" s="55" t="s">
        <v>805</v>
      </c>
    </row>
    <row r="25" ht="14.25" customHeight="1">
      <c r="A25" s="8">
        <v>23.0</v>
      </c>
      <c r="B25" s="8" t="s">
        <v>824</v>
      </c>
      <c r="C25" s="8" t="s">
        <v>825</v>
      </c>
      <c r="D25" s="8"/>
      <c r="E25" s="8"/>
      <c r="F25" s="8">
        <v>2.576164E7</v>
      </c>
      <c r="G25" s="8" t="str">
        <f>VLOOKUP($C25,'WP6 Participants personal data'!$A:$F,3,FALSE)</f>
        <v>PL</v>
      </c>
      <c r="H25" s="8" t="str">
        <f>VLOOKUP($C25,'WP6 Participants personal data'!$A:$F,4,FALSE)</f>
        <v>ZUS</v>
      </c>
      <c r="I25" s="8" t="str">
        <f>VLOOKUP($C25,'WP6 Participants personal data'!$A:$F,5,FALSE)</f>
        <v>Social Insurance Institution</v>
      </c>
      <c r="J25" s="59" t="str">
        <f>VLOOKUP($C25,'WP6 Participants personal data'!$A:$H,7,FALSE)</f>
        <v>natalia.kostus@zus.pl</v>
      </c>
      <c r="K25" s="58" t="s">
        <v>823</v>
      </c>
      <c r="L25" s="8"/>
      <c r="M25" s="8" t="s">
        <v>805</v>
      </c>
    </row>
    <row r="26" ht="14.25" customHeight="1">
      <c r="A26" s="8">
        <v>24.0</v>
      </c>
      <c r="B26" s="8" t="s">
        <v>826</v>
      </c>
      <c r="C26" s="8" t="s">
        <v>827</v>
      </c>
      <c r="D26" s="8"/>
      <c r="E26" s="8"/>
      <c r="F26" s="8">
        <v>8.0354373E7</v>
      </c>
      <c r="G26" s="8" t="s">
        <v>624</v>
      </c>
      <c r="H26" s="8" t="s">
        <v>828</v>
      </c>
      <c r="I26" s="8" t="s">
        <v>829</v>
      </c>
      <c r="J26" s="8" t="s">
        <v>830</v>
      </c>
      <c r="K26" s="58">
        <v>2000.0</v>
      </c>
      <c r="L26" s="8"/>
      <c r="M26" s="8" t="s">
        <v>805</v>
      </c>
    </row>
    <row r="27" ht="14.25" customHeight="1">
      <c r="A27" s="8">
        <v>25.0</v>
      </c>
      <c r="B27" s="8" t="s">
        <v>831</v>
      </c>
      <c r="C27" s="8" t="s">
        <v>832</v>
      </c>
      <c r="D27" s="8"/>
      <c r="E27" s="8"/>
      <c r="F27" s="8">
        <v>7.0257476E7</v>
      </c>
      <c r="G27" s="8" t="s">
        <v>624</v>
      </c>
      <c r="H27" s="8" t="s">
        <v>828</v>
      </c>
      <c r="I27" s="8" t="s">
        <v>829</v>
      </c>
      <c r="J27" s="32" t="s">
        <v>833</v>
      </c>
      <c r="K27" s="58">
        <v>2000.0</v>
      </c>
      <c r="L27" s="8"/>
      <c r="M27" s="8" t="str">
        <f t="shared" ref="M27:M32" si="4">VLOOKUP(J27,'[1]in-person'!$J:$U,12,FALSE)</f>
        <v>#REF!</v>
      </c>
    </row>
    <row r="28" ht="14.25" customHeight="1">
      <c r="A28" s="8">
        <v>26.0</v>
      </c>
      <c r="B28" s="8" t="s">
        <v>834</v>
      </c>
      <c r="C28" s="8" t="s">
        <v>835</v>
      </c>
      <c r="D28" s="8"/>
      <c r="E28" s="8"/>
      <c r="F28" s="8">
        <v>8.2900495E7</v>
      </c>
      <c r="G28" s="8" t="str">
        <f>VLOOKUP($C28,'WP6 Participants personal data'!$A:$F,3,FALSE)</f>
        <v>SK</v>
      </c>
      <c r="H28" s="8" t="str">
        <f>VLOOKUP($C28,'WP6 Participants personal data'!$A:$F,4,FALSE)</f>
        <v>HCSA</v>
      </c>
      <c r="I28" s="8" t="str">
        <f>VLOOKUP($C28,'WP6 Participants personal data'!$A:$F,5,FALSE)</f>
        <v>Health Care Surveillance Authority</v>
      </c>
      <c r="J28" s="8" t="str">
        <f>VLOOKUP($C28,'WP6 Participants personal data'!$A:$H,7,FALSE)</f>
        <v>Gabriel.SEPESI@udzs-sk.sk</v>
      </c>
      <c r="K28" s="58">
        <v>9999.0</v>
      </c>
      <c r="L28" s="8"/>
      <c r="M28" s="8" t="str">
        <f t="shared" si="4"/>
        <v>#REF!</v>
      </c>
    </row>
    <row r="29" ht="14.25" customHeight="1">
      <c r="A29" s="8">
        <v>27.0</v>
      </c>
      <c r="B29" s="8" t="s">
        <v>836</v>
      </c>
      <c r="C29" s="8" t="s">
        <v>837</v>
      </c>
      <c r="D29" s="8"/>
      <c r="E29" s="8"/>
      <c r="F29" s="8">
        <v>7.833349E7</v>
      </c>
      <c r="G29" s="8" t="str">
        <f>VLOOKUP($C29,'WP6 Participants personal data'!$A:$F,3,FALSE)</f>
        <v>SK</v>
      </c>
      <c r="H29" s="8" t="str">
        <f>VLOOKUP($C29,'WP6 Participants personal data'!$A:$F,4,FALSE)</f>
        <v>SOCPOIST</v>
      </c>
      <c r="I29" s="8" t="str">
        <f>VLOOKUP($C29,'WP6 Participants personal data'!$A:$F,5,FALSE)</f>
        <v>Sociálna poisťovňa / Social Insurance Office</v>
      </c>
      <c r="J29" s="59" t="str">
        <f>VLOOKUP($C29,'WP6 Participants personal data'!$A:$H,7,FALSE)</f>
        <v>Pavel.Urbanek@socpoist.sk</v>
      </c>
      <c r="K29" s="58" t="s">
        <v>838</v>
      </c>
      <c r="L29" s="8"/>
      <c r="M29" s="8" t="str">
        <f t="shared" si="4"/>
        <v>#REF!</v>
      </c>
    </row>
    <row r="30" ht="14.25" customHeight="1">
      <c r="A30" s="8">
        <v>28.0</v>
      </c>
      <c r="B30" s="8" t="s">
        <v>839</v>
      </c>
      <c r="C30" s="8" t="s">
        <v>840</v>
      </c>
      <c r="D30" s="8"/>
      <c r="E30" s="8"/>
      <c r="F30" s="8">
        <v>7.9785792E7</v>
      </c>
      <c r="G30" s="8" t="str">
        <f>VLOOKUP($C30,'WP6 Participants personal data'!$A:$F,3,FALSE)</f>
        <v>AT</v>
      </c>
      <c r="H30" s="8" t="str">
        <f>VLOOKUP($C30,'WP6 Participants personal data'!$A:$F,4,FALSE)</f>
        <v>DVSV</v>
      </c>
      <c r="I30" s="8" t="str">
        <f>VLOOKUP($C30,'WP6 Participants personal data'!$A:$F,5,FALSE)</f>
        <v>Dachverband der Sozialversicherungsträger</v>
      </c>
      <c r="J30" s="8" t="str">
        <f>VLOOKUP($C30,'WP6 Participants personal data'!$A:$H,7,FALSE)</f>
        <v>Katharina.Hilmar@sozialversicherung.at</v>
      </c>
      <c r="K30" s="58">
        <v>9900.0</v>
      </c>
      <c r="L30" s="8"/>
      <c r="M30" s="8" t="str">
        <f t="shared" si="4"/>
        <v>#REF!</v>
      </c>
    </row>
    <row r="31" ht="14.25" customHeight="1">
      <c r="A31" s="8">
        <v>29.0</v>
      </c>
      <c r="B31" s="8" t="s">
        <v>841</v>
      </c>
      <c r="C31" s="8" t="s">
        <v>842</v>
      </c>
      <c r="D31" s="8"/>
      <c r="E31" s="8"/>
      <c r="F31" s="8">
        <v>8.7299198E7</v>
      </c>
      <c r="G31" s="8" t="str">
        <f>VLOOKUP($C31,'WP6 Participants personal data'!$A:$F,3,FALSE)</f>
        <v>AT</v>
      </c>
      <c r="H31" s="8" t="str">
        <f>VLOOKUP($C31,'WP6 Participants personal data'!$A:$F,4,FALSE)</f>
        <v>DVSV</v>
      </c>
      <c r="I31" s="8" t="str">
        <f>VLOOKUP($C31,'WP6 Participants personal data'!$A:$F,5,FALSE)</f>
        <v>Dachverband der Sozialversicherungsträger</v>
      </c>
      <c r="J31" s="8" t="str">
        <f>VLOOKUP($C31,'WP6 Participants personal data'!$A:$H,7,FALSE)</f>
        <v>khaliunaa.damdinbazar@sozialversicherung.at</v>
      </c>
      <c r="K31" s="58">
        <v>9900.0</v>
      </c>
      <c r="L31" s="8"/>
      <c r="M31" s="8" t="str">
        <f t="shared" si="4"/>
        <v>#REF!</v>
      </c>
    </row>
    <row r="32" ht="14.25" customHeight="1">
      <c r="A32" s="8">
        <v>30.0</v>
      </c>
      <c r="B32" s="8" t="s">
        <v>843</v>
      </c>
      <c r="C32" s="8" t="s">
        <v>844</v>
      </c>
      <c r="D32" s="8"/>
      <c r="E32" s="8"/>
      <c r="F32" s="8">
        <v>7.0501734E7</v>
      </c>
      <c r="G32" s="8" t="str">
        <f>VLOOKUP($C32,'WP6 Participants personal data'!$A:$F,3,FALSE)</f>
        <v>AT</v>
      </c>
      <c r="H32" s="8" t="str">
        <f>VLOOKUP($C32,'WP6 Participants personal data'!$A:$F,4,FALSE)</f>
        <v>DVSV</v>
      </c>
      <c r="I32" s="8" t="str">
        <f>VLOOKUP($C32,'WP6 Participants personal data'!$A:$F,5,FALSE)</f>
        <v>Dachverband der Sozialversicherungsträger</v>
      </c>
      <c r="J32" s="8" t="str">
        <f>VLOOKUP($C32,'WP6 Participants personal data'!$A:$H,7,FALSE)</f>
        <v>Maria-luca.Bedy@sozialversicherung.at</v>
      </c>
      <c r="K32" s="58">
        <v>9900.0</v>
      </c>
      <c r="L32" s="8"/>
      <c r="M32" s="8" t="str">
        <f t="shared" si="4"/>
        <v>#REF!</v>
      </c>
    </row>
    <row r="33" ht="14.25" customHeight="1">
      <c r="A33" s="8">
        <v>31.0</v>
      </c>
      <c r="B33" s="8" t="s">
        <v>845</v>
      </c>
      <c r="C33" s="8" t="s">
        <v>846</v>
      </c>
      <c r="D33" s="8"/>
      <c r="E33" s="8"/>
      <c r="F33" s="8">
        <v>2.7713953E7</v>
      </c>
      <c r="G33" s="8" t="str">
        <f>VLOOKUP($C33,'WP6 Participants personal data'!$A:$F,3,FALSE)</f>
        <v>AT</v>
      </c>
      <c r="H33" s="8" t="str">
        <f>VLOOKUP($C33,'WP6 Participants personal data'!$A:$F,4,FALSE)</f>
        <v>DVSV</v>
      </c>
      <c r="I33" s="8" t="str">
        <f>VLOOKUP($C33,'WP6 Participants personal data'!$A:$F,5,FALSE)</f>
        <v>Dachverband der Sozialversicherungsträger</v>
      </c>
      <c r="J33" s="8" t="str">
        <f>VLOOKUP($C33,'WP6 Participants personal data'!$A:$H,7,FALSE)</f>
        <v>mario.birke@connex.cc</v>
      </c>
      <c r="K33" s="58">
        <v>9900.0</v>
      </c>
      <c r="L33" s="8"/>
      <c r="M33" s="8" t="s">
        <v>801</v>
      </c>
    </row>
    <row r="34" ht="14.25" customHeight="1">
      <c r="A34" s="8">
        <v>32.0</v>
      </c>
      <c r="B34" s="8" t="s">
        <v>847</v>
      </c>
      <c r="C34" s="8" t="s">
        <v>848</v>
      </c>
      <c r="D34" s="8"/>
      <c r="E34" s="8"/>
      <c r="F34" s="8">
        <v>8.6154445E7</v>
      </c>
      <c r="G34" s="8" t="str">
        <f>VLOOKUP($C34,'WP6 Participants personal data'!$A:$F,3,FALSE)</f>
        <v>AT</v>
      </c>
      <c r="H34" s="8" t="str">
        <f>VLOOKUP($C34,'WP6 Participants personal data'!$A:$F,4,FALSE)</f>
        <v>SVS</v>
      </c>
      <c r="I34" s="8" t="s">
        <v>849</v>
      </c>
      <c r="J34" s="8" t="str">
        <f>VLOOKUP($C34,'WP6 Participants personal data'!$A:$H,7,FALSE)</f>
        <v>Bernd.Plaschka-Rehberger@svs.at</v>
      </c>
      <c r="K34" s="58" t="s">
        <v>850</v>
      </c>
      <c r="L34" s="8"/>
      <c r="M34" s="8" t="s">
        <v>805</v>
      </c>
    </row>
    <row r="35" ht="14.25" customHeight="1">
      <c r="A35" s="8">
        <v>33.0</v>
      </c>
      <c r="B35" s="8" t="s">
        <v>851</v>
      </c>
      <c r="C35" s="8" t="s">
        <v>852</v>
      </c>
      <c r="D35" s="8"/>
      <c r="E35" s="8"/>
      <c r="F35" s="8">
        <v>8.4158595E7</v>
      </c>
      <c r="G35" s="8" t="s">
        <v>497</v>
      </c>
      <c r="H35" s="8" t="s">
        <v>853</v>
      </c>
      <c r="I35" s="8" t="s">
        <v>854</v>
      </c>
      <c r="J35" s="8" t="s">
        <v>855</v>
      </c>
      <c r="K35" s="58" t="s">
        <v>856</v>
      </c>
      <c r="L35" s="8" t="s">
        <v>857</v>
      </c>
      <c r="M35" s="8" t="s">
        <v>805</v>
      </c>
    </row>
    <row r="36" ht="14.25" customHeight="1">
      <c r="A36" s="8">
        <v>34.0</v>
      </c>
      <c r="B36" s="8" t="s">
        <v>858</v>
      </c>
      <c r="C36" s="8" t="s">
        <v>859</v>
      </c>
      <c r="D36" s="8"/>
      <c r="E36" s="8"/>
      <c r="F36" s="8">
        <v>3.7400178E7</v>
      </c>
      <c r="G36" s="8" t="str">
        <f>VLOOKUP($C36,'WP6 Participants personal data'!$A:$F,3,FALSE)</f>
        <v>BE</v>
      </c>
      <c r="H36" s="8" t="str">
        <f>VLOOKUP($C36,'WP6 Participants personal data'!$A:$F,4,FALSE)</f>
        <v>RSZ</v>
      </c>
      <c r="I36" s="8" t="str">
        <f>VLOOKUP($C36,'WP6 Participants personal data'!$A:$F,5,FALSE)</f>
        <v>Rijksdienst voor de Sociale Zekerheid</v>
      </c>
      <c r="J36" s="8" t="str">
        <f>VLOOKUP($C36,'WP6 Participants personal data'!$A:$H,7,FALSE)</f>
        <v>Maria.Kacheeva@onssrszlss.fgov.be</v>
      </c>
      <c r="K36" s="58">
        <v>2.13814467E9</v>
      </c>
      <c r="L36" s="8"/>
      <c r="M36" s="8" t="str">
        <f>VLOOKUP(J36,'[1]in-person'!$J:$U,12,FALSE)</f>
        <v>#REF!</v>
      </c>
    </row>
    <row r="37" ht="14.25" customHeight="1">
      <c r="A37" s="8">
        <v>35.0</v>
      </c>
      <c r="B37" s="8" t="s">
        <v>860</v>
      </c>
      <c r="C37" s="8" t="s">
        <v>861</v>
      </c>
      <c r="D37" s="8"/>
      <c r="E37" s="8"/>
      <c r="F37" s="8">
        <v>8.2706503E7</v>
      </c>
      <c r="G37" s="8" t="str">
        <f>VLOOKUP($C37,'WP6 Participants personal data'!$A:$F,3,FALSE)</f>
        <v>BE</v>
      </c>
      <c r="H37" s="8" t="s">
        <v>853</v>
      </c>
      <c r="I37" s="8" t="s">
        <v>854</v>
      </c>
      <c r="J37" s="8" t="str">
        <f>VLOOKUP($C37,'WP6 Participants personal data'!$A:$H,7,FALSE)</f>
        <v>bert.vanhalst@smals.be</v>
      </c>
      <c r="K37" s="58" t="s">
        <v>856</v>
      </c>
      <c r="L37" s="8" t="s">
        <v>857</v>
      </c>
      <c r="M37" s="8" t="s">
        <v>805</v>
      </c>
    </row>
    <row r="38" ht="14.25" customHeight="1">
      <c r="A38" s="8">
        <v>36.0</v>
      </c>
      <c r="B38" s="8" t="s">
        <v>862</v>
      </c>
      <c r="C38" s="8" t="s">
        <v>863</v>
      </c>
      <c r="D38" s="8"/>
      <c r="E38" s="8"/>
      <c r="F38" s="8">
        <v>5.2515001E7</v>
      </c>
      <c r="G38" s="8" t="str">
        <f>VLOOKUP($C38,'WP6 Participants personal data'!$A:$F,3,FALSE)</f>
        <v>BE</v>
      </c>
      <c r="H38" s="8" t="s">
        <v>853</v>
      </c>
      <c r="I38" s="8" t="s">
        <v>854</v>
      </c>
      <c r="J38" s="8" t="str">
        <f>VLOOKUP($C38,'WP6 Participants personal data'!$A:$H,7,FALSE)</f>
        <v>Fabien.petitcolas@smals.be</v>
      </c>
      <c r="K38" s="58" t="s">
        <v>856</v>
      </c>
      <c r="L38" s="8" t="s">
        <v>857</v>
      </c>
      <c r="M38" s="8" t="str">
        <f>VLOOKUP(J38,'[1]in-person'!$J:$U,12,FALSE)</f>
        <v>#REF!</v>
      </c>
    </row>
    <row r="39" ht="14.25" customHeight="1">
      <c r="A39" s="8">
        <v>37.0</v>
      </c>
      <c r="B39" s="8" t="s">
        <v>864</v>
      </c>
      <c r="C39" s="8" t="s">
        <v>865</v>
      </c>
      <c r="D39" s="8"/>
      <c r="E39" s="8"/>
      <c r="F39" s="8">
        <v>3.9843603E7</v>
      </c>
      <c r="G39" s="8" t="str">
        <f>VLOOKUP($C39,'WP6 Participants personal data'!$A:$F,3,FALSE)</f>
        <v>BG</v>
      </c>
      <c r="H39" s="8" t="str">
        <f>VLOOKUP($C39,'WP6 Participants personal data'!$A:$F,4,FALSE)</f>
        <v>NSSI</v>
      </c>
      <c r="I39" s="8" t="str">
        <f>VLOOKUP($C39,'WP6 Participants personal data'!$A:$F,5,FALSE)</f>
        <v>National Social Security Institute of Bulgaria</v>
      </c>
      <c r="J39" s="8" t="str">
        <f>VLOOKUP($C39,'WP6 Participants personal data'!$A:$H,7,FALSE)</f>
        <v>Iliyana.Ivanova@nssi.bg</v>
      </c>
      <c r="K39" s="58" t="s">
        <v>866</v>
      </c>
      <c r="L39" s="8"/>
      <c r="M39" s="8" t="s">
        <v>805</v>
      </c>
    </row>
    <row r="40" ht="14.25" customHeight="1">
      <c r="A40" s="8">
        <v>38.0</v>
      </c>
      <c r="B40" s="8" t="s">
        <v>867</v>
      </c>
      <c r="C40" s="8" t="s">
        <v>868</v>
      </c>
      <c r="D40" s="8"/>
      <c r="E40" s="8"/>
      <c r="F40" s="8">
        <v>6.0581726E7</v>
      </c>
      <c r="G40" s="8" t="str">
        <f>VLOOKUP($C40,'WP6 Participants personal data'!$A:$F,3,FALSE)</f>
        <v>CH</v>
      </c>
      <c r="H40" s="8" t="s">
        <v>869</v>
      </c>
      <c r="I40" s="8" t="s">
        <v>870</v>
      </c>
      <c r="J40" s="8" t="str">
        <f>VLOOKUP($C40,'WP6 Participants personal data'!$A:$H,7,FALSE)</f>
        <v>luc.parret@bsv.admin.ch</v>
      </c>
      <c r="K40" s="35">
        <v>3000001.0</v>
      </c>
      <c r="L40" s="8"/>
      <c r="M40" s="8" t="str">
        <f t="shared" ref="M40:M41" si="5">VLOOKUP(J40,'[1]in-person'!$J:$U,12,FALSE)</f>
        <v>#REF!</v>
      </c>
    </row>
    <row r="41" ht="14.25" customHeight="1">
      <c r="A41" s="8">
        <v>39.0</v>
      </c>
      <c r="B41" s="8" t="s">
        <v>871</v>
      </c>
      <c r="C41" s="8" t="s">
        <v>872</v>
      </c>
      <c r="D41" s="8"/>
      <c r="E41" s="8"/>
      <c r="F41" s="8">
        <v>7.7331608E7</v>
      </c>
      <c r="G41" s="8" t="str">
        <f>VLOOKUP($C41,'WP6 Participants personal data'!$A:$F,3,FALSE)</f>
        <v>CH</v>
      </c>
      <c r="H41" s="8" t="s">
        <v>869</v>
      </c>
      <c r="I41" s="8" t="s">
        <v>870</v>
      </c>
      <c r="J41" s="8" t="str">
        <f>VLOOKUP($C41,'WP6 Participants personal data'!$A:$H,7,FALSE)</f>
        <v>Xavier.Rossmanith@bsv.admin.ch</v>
      </c>
      <c r="K41" s="35">
        <v>3000001.0</v>
      </c>
      <c r="L41" s="8"/>
      <c r="M41" s="8" t="str">
        <f t="shared" si="5"/>
        <v>#REF!</v>
      </c>
    </row>
    <row r="42" ht="14.25" customHeight="1">
      <c r="A42" s="8">
        <v>40.0</v>
      </c>
      <c r="B42" s="8" t="s">
        <v>873</v>
      </c>
      <c r="C42" s="8" t="s">
        <v>874</v>
      </c>
      <c r="D42" s="8"/>
      <c r="E42" s="8"/>
      <c r="F42" s="8">
        <v>8.3738994E7</v>
      </c>
      <c r="G42" s="8" t="str">
        <f>VLOOKUP($C42,'WP6 Participants personal data'!$A:$F,3,FALSE)</f>
        <v>CH</v>
      </c>
      <c r="H42" s="8" t="s">
        <v>869</v>
      </c>
      <c r="I42" s="8" t="s">
        <v>870</v>
      </c>
      <c r="J42" s="59" t="str">
        <f>VLOOKUP($C42,'WP6 Participants personal data'!$A:$H,7,FALSE)</f>
        <v>maxence.feller@bsv.admin.ch </v>
      </c>
      <c r="K42" s="35">
        <v>3000001.0</v>
      </c>
      <c r="L42" s="8"/>
      <c r="M42" s="8" t="s">
        <v>801</v>
      </c>
    </row>
    <row r="43" ht="14.25" customHeight="1">
      <c r="A43" s="8">
        <v>41.0</v>
      </c>
      <c r="B43" s="8" t="s">
        <v>875</v>
      </c>
      <c r="C43" s="8" t="s">
        <v>876</v>
      </c>
      <c r="D43" s="8"/>
      <c r="E43" s="8"/>
      <c r="F43" s="8">
        <v>4.902185E7</v>
      </c>
      <c r="G43" s="8" t="str">
        <f>VLOOKUP($C43,'WP6 Participants personal data'!$A:$F,3,FALSE)</f>
        <v>CZ</v>
      </c>
      <c r="H43" s="8" t="str">
        <f>VLOOKUP($C43,'WP6 Participants personal data'!$A:$F,4,FALSE)</f>
        <v>KZP</v>
      </c>
      <c r="I43" s="8" t="str">
        <f>VLOOKUP($C43,'WP6 Participants personal data'!$A:$F,5,FALSE)</f>
        <v>Health Insurance Bureau </v>
      </c>
      <c r="J43" s="8" t="str">
        <f>VLOOKUP($C43,'WP6 Participants personal data'!$A:$H,7,FALSE)</f>
        <v>barbora.stolfova@kancelarzp.cz</v>
      </c>
      <c r="K43" s="58">
        <v>10000.0</v>
      </c>
      <c r="L43" s="8"/>
      <c r="M43" s="8" t="str">
        <f>VLOOKUP(J43,'[1]in-person'!$J:$U,12,FALSE)</f>
        <v>#REF!</v>
      </c>
    </row>
    <row r="44" ht="14.25" customHeight="1">
      <c r="A44" s="8">
        <v>42.0</v>
      </c>
      <c r="B44" s="8" t="s">
        <v>877</v>
      </c>
      <c r="C44" s="8" t="s">
        <v>878</v>
      </c>
      <c r="D44" s="8"/>
      <c r="E44" s="8"/>
      <c r="F44" s="8">
        <v>8.8401876E7</v>
      </c>
      <c r="G44" s="8" t="str">
        <f>VLOOKUP($C44,'WP6 Participants personal data'!$A:$F,3,FALSE)</f>
        <v>CZ</v>
      </c>
      <c r="H44" s="8" t="str">
        <f>VLOOKUP($C44,'WP6 Participants personal data'!$A:$F,4,FALSE)</f>
        <v>KZP</v>
      </c>
      <c r="I44" s="8" t="str">
        <f>VLOOKUP($C44,'WP6 Participants personal data'!$A:$F,5,FALSE)</f>
        <v>Health Insurance Bureau </v>
      </c>
      <c r="J44" s="59" t="str">
        <f>VLOOKUP($C44,'WP6 Participants personal data'!$A:$H,7,FALSE)</f>
        <v>jiri.CIZEK@kancelarzp.cz</v>
      </c>
      <c r="K44" s="58">
        <v>10000.0</v>
      </c>
      <c r="L44" s="8"/>
      <c r="M44" s="8" t="s">
        <v>801</v>
      </c>
    </row>
    <row r="45" ht="14.25" customHeight="1">
      <c r="A45" s="8">
        <v>43.0</v>
      </c>
      <c r="B45" s="8" t="s">
        <v>879</v>
      </c>
      <c r="C45" s="8" t="s">
        <v>880</v>
      </c>
      <c r="D45" s="8"/>
      <c r="E45" s="8"/>
      <c r="F45" s="8">
        <v>2.6029613E7</v>
      </c>
      <c r="G45" s="8" t="str">
        <f>VLOOKUP($C45,'WP6 Participants personal data'!$A:$F,3,FALSE)</f>
        <v>DE</v>
      </c>
      <c r="H45" s="8" t="str">
        <f>VLOOKUP($C45,'WP6 Participants personal data'!$A:$F,4,FALSE)</f>
        <v>DRV Bund</v>
      </c>
      <c r="I45" s="8" t="str">
        <f>VLOOKUP($C45,'WP6 Participants personal data'!$A:$F,5,FALSE)</f>
        <v>Deutsche Rentenversicherung Bund</v>
      </c>
      <c r="J45" s="8" t="str">
        <f>VLOOKUP($C45,'WP6 Participants personal data'!$A:$H,7,FALSE)</f>
        <v>philipp.friedl@drv-bund.de</v>
      </c>
      <c r="K45" s="58" t="s">
        <v>881</v>
      </c>
      <c r="L45" s="8"/>
      <c r="M45" s="8" t="str">
        <f t="shared" ref="M45:M46" si="6">VLOOKUP(J45,'[1]in-person'!$J:$U,12,FALSE)</f>
        <v>#REF!</v>
      </c>
    </row>
    <row r="46" ht="14.25" customHeight="1">
      <c r="A46" s="8">
        <v>44.0</v>
      </c>
      <c r="B46" s="8" t="s">
        <v>882</v>
      </c>
      <c r="C46" s="8" t="s">
        <v>883</v>
      </c>
      <c r="D46" s="8"/>
      <c r="E46" s="8"/>
      <c r="F46" s="8">
        <v>3.362307E7</v>
      </c>
      <c r="G46" s="8" t="str">
        <f>VLOOKUP($C46,'WP6 Participants personal data'!$A:$F,3,FALSE)</f>
        <v>DE</v>
      </c>
      <c r="H46" s="8" t="str">
        <f>VLOOKUP($C46,'WP6 Participants personal data'!$A:$F,4,FALSE)</f>
        <v>DRV Bund</v>
      </c>
      <c r="I46" s="8" t="str">
        <f>VLOOKUP($C46,'WP6 Participants personal data'!$A:$F,5,FALSE)</f>
        <v>Deutsche Rentenversicherung Bund</v>
      </c>
      <c r="J46" s="8" t="str">
        <f>VLOOKUP($C46,'WP6 Participants personal data'!$A:$H,7,FALSE)</f>
        <v>wolfgang.wernig@drv-bund.de</v>
      </c>
      <c r="K46" s="58" t="s">
        <v>881</v>
      </c>
      <c r="L46" s="8"/>
      <c r="M46" s="8" t="str">
        <f t="shared" si="6"/>
        <v>#REF!</v>
      </c>
    </row>
    <row r="47" ht="14.25" customHeight="1">
      <c r="A47" s="8">
        <v>45.0</v>
      </c>
      <c r="B47" s="8" t="s">
        <v>884</v>
      </c>
      <c r="C47" s="8" t="s">
        <v>885</v>
      </c>
      <c r="D47" s="8"/>
      <c r="E47" s="8"/>
      <c r="F47" s="8">
        <v>2.6821513E7</v>
      </c>
      <c r="G47" s="8" t="str">
        <f>VLOOKUP($C47,'WP6 Participants personal data'!$A:$F,3,FALSE)</f>
        <v>DE</v>
      </c>
      <c r="H47" s="8" t="str">
        <f>VLOOKUP($C47,'WP6 Participants personal data'!$A:$F,4,FALSE)</f>
        <v>DRV Bund</v>
      </c>
      <c r="I47" s="8" t="str">
        <f>VLOOKUP($C47,'WP6 Participants personal data'!$A:$F,5,FALSE)</f>
        <v>Deutsche Rentenversicherung Bund</v>
      </c>
      <c r="J47" s="8" t="str">
        <f>VLOOKUP($C47,'WP6 Participants personal data'!$A:$H,7,FALSE)</f>
        <v>malte.frank.extern@drv-bund.de</v>
      </c>
      <c r="K47" s="58" t="s">
        <v>881</v>
      </c>
      <c r="L47" s="8"/>
      <c r="M47" s="8" t="s">
        <v>805</v>
      </c>
    </row>
    <row r="48" ht="14.25" customHeight="1">
      <c r="A48" s="8">
        <v>46.0</v>
      </c>
      <c r="B48" s="8" t="s">
        <v>886</v>
      </c>
      <c r="C48" s="8" t="s">
        <v>887</v>
      </c>
      <c r="D48" s="8"/>
      <c r="E48" s="8"/>
      <c r="F48" s="8">
        <v>7.3905732E7</v>
      </c>
      <c r="G48" s="8" t="str">
        <f>VLOOKUP($C48,'WP6 Participants personal data'!$A:$F,3,FALSE)</f>
        <v>DE</v>
      </c>
      <c r="H48" s="8" t="str">
        <f>VLOOKUP($C48,'WP6 Participants personal data'!$A:$F,4,FALSE)</f>
        <v>DRV Bund</v>
      </c>
      <c r="I48" s="8" t="str">
        <f>VLOOKUP($C48,'WP6 Participants personal data'!$A:$F,5,FALSE)</f>
        <v>Deutsche Rentenversicherung Bund</v>
      </c>
      <c r="J48" s="8" t="str">
        <f>VLOOKUP($C48,'WP6 Participants personal data'!$A:$H,7,FALSE)</f>
        <v>elke.schmidt@drv-bund.de</v>
      </c>
      <c r="K48" s="58" t="s">
        <v>881</v>
      </c>
      <c r="L48" s="8"/>
      <c r="M48" s="8" t="str">
        <f t="shared" ref="M48:M51" si="7">VLOOKUP(J48,'[1]in-person'!$J:$U,12,FALSE)</f>
        <v>#REF!</v>
      </c>
    </row>
    <row r="49" ht="14.25" customHeight="1">
      <c r="A49" s="8">
        <v>47.0</v>
      </c>
      <c r="B49" s="8" t="s">
        <v>888</v>
      </c>
      <c r="C49" s="8" t="s">
        <v>889</v>
      </c>
      <c r="D49" s="8"/>
      <c r="E49" s="8"/>
      <c r="F49" s="8">
        <v>4.7266783E7</v>
      </c>
      <c r="G49" s="8" t="str">
        <f>VLOOKUP($C49,'WP6 Participants personal data'!$A:$F,3,FALSE)</f>
        <v>DE</v>
      </c>
      <c r="H49" s="8" t="str">
        <f>VLOOKUP($C49,'WP6 Participants personal data'!$A:$F,4,FALSE)</f>
        <v>DRV Bund</v>
      </c>
      <c r="I49" s="8" t="str">
        <f>VLOOKUP($C49,'WP6 Participants personal data'!$A:$F,5,FALSE)</f>
        <v>Deutsche Rentenversicherung Bund</v>
      </c>
      <c r="J49" s="8" t="str">
        <f>VLOOKUP($C49,'WP6 Participants personal data'!$A:$H,7,FALSE)</f>
        <v>fatma.sakin@drv-bund.de</v>
      </c>
      <c r="K49" s="58" t="s">
        <v>881</v>
      </c>
      <c r="L49" s="8"/>
      <c r="M49" s="8" t="str">
        <f t="shared" si="7"/>
        <v>#REF!</v>
      </c>
    </row>
    <row r="50" ht="14.25" customHeight="1">
      <c r="A50" s="8">
        <v>48.0</v>
      </c>
      <c r="B50" s="8" t="s">
        <v>879</v>
      </c>
      <c r="C50" s="8" t="s">
        <v>890</v>
      </c>
      <c r="D50" s="8"/>
      <c r="E50" s="8"/>
      <c r="F50" s="8">
        <v>2.714045E7</v>
      </c>
      <c r="G50" s="8" t="str">
        <f>VLOOKUP($C50,'WP6 Participants personal data'!$A:$F,3,FALSE)</f>
        <v>DE</v>
      </c>
      <c r="H50" s="8" t="str">
        <f>VLOOKUP($C50,'WP6 Participants personal data'!$A:$F,4,FALSE)</f>
        <v>DVKA</v>
      </c>
      <c r="I50" s="8" t="str">
        <f>VLOOKUP($C50,'WP6 Participants personal data'!$A:$F,5,FALSE)</f>
        <v>German Liaison Office for Health Insurance Abroad</v>
      </c>
      <c r="J50" s="8" t="str">
        <f>VLOOKUP($C50,'WP6 Participants personal data'!$A:$H,7,FALSE)</f>
        <v>markus.weyres@dvka.de</v>
      </c>
      <c r="K50" s="58">
        <v>1.09910998E8</v>
      </c>
      <c r="L50" s="8"/>
      <c r="M50" s="8" t="str">
        <f t="shared" si="7"/>
        <v>#REF!</v>
      </c>
    </row>
    <row r="51" ht="14.25" customHeight="1">
      <c r="A51" s="8">
        <v>49.0</v>
      </c>
      <c r="B51" s="62" t="s">
        <v>891</v>
      </c>
      <c r="C51" s="8" t="s">
        <v>892</v>
      </c>
      <c r="D51" s="8"/>
      <c r="E51" s="8"/>
      <c r="F51" s="8">
        <v>2.392368E7</v>
      </c>
      <c r="G51" s="8" t="str">
        <f>VLOOKUP($C51,'WP6 Participants personal data'!$A:$F,3,FALSE)</f>
        <v>DE</v>
      </c>
      <c r="H51" s="8" t="str">
        <f>VLOOKUP($C51,'WP6 Participants personal data'!$A:$F,4,FALSE)</f>
        <v>DVKA</v>
      </c>
      <c r="I51" s="8" t="str">
        <f>VLOOKUP($C51,'WP6 Participants personal data'!$A:$F,5,FALSE)</f>
        <v>German Liaison Office for Health Insurance Abroad</v>
      </c>
      <c r="J51" s="59" t="str">
        <f>VLOOKUP($C51,'WP6 Participants personal data'!$A:$H,7,FALSE)</f>
        <v>aylin.ritzert@dvka.de</v>
      </c>
      <c r="K51" s="58">
        <v>1.09910998E8</v>
      </c>
      <c r="L51" s="8"/>
      <c r="M51" s="8" t="str">
        <f t="shared" si="7"/>
        <v>#REF!</v>
      </c>
    </row>
    <row r="52" ht="14.25" customHeight="1">
      <c r="A52" s="8">
        <v>50.0</v>
      </c>
      <c r="B52" s="8" t="s">
        <v>893</v>
      </c>
      <c r="C52" s="8" t="s">
        <v>894</v>
      </c>
      <c r="D52" s="8"/>
      <c r="E52" s="8"/>
      <c r="F52" s="8">
        <v>7.166124E7</v>
      </c>
      <c r="G52" s="8" t="str">
        <f>VLOOKUP($C52,'WP6 Participants personal data'!$A:$F,3,FALSE)</f>
        <v>DE</v>
      </c>
      <c r="H52" s="8" t="str">
        <f>VLOOKUP($C52,'WP6 Participants personal data'!$A:$F,4,FALSE)</f>
        <v>GZD</v>
      </c>
      <c r="I52" s="8" t="s">
        <v>895</v>
      </c>
      <c r="J52" s="8" t="str">
        <f>VLOOKUP($C52,'WP6 Participants personal data'!$A:$H,7,FALSE)</f>
        <v>Jan.Steinbacher@zoll.bund.de</v>
      </c>
      <c r="K52" s="58" t="s">
        <v>896</v>
      </c>
      <c r="L52" s="8"/>
      <c r="M52" s="8" t="s">
        <v>805</v>
      </c>
    </row>
    <row r="53" ht="14.25" customHeight="1">
      <c r="A53" s="8">
        <v>51.0</v>
      </c>
      <c r="B53" s="8" t="s">
        <v>897</v>
      </c>
      <c r="C53" s="8" t="s">
        <v>898</v>
      </c>
      <c r="D53" s="8"/>
      <c r="E53" s="8"/>
      <c r="F53" s="8">
        <v>6.270551E7</v>
      </c>
      <c r="G53" s="8" t="str">
        <f>VLOOKUP($C53,'WP6 Participants personal data'!$A:$F,3,FALSE)</f>
        <v>DK</v>
      </c>
      <c r="H53" s="8" t="str">
        <f>VLOOKUP($C53,'WP6 Participants personal data'!$A:$F,4,FALSE)</f>
        <v>STAR</v>
      </c>
      <c r="I53" s="8" t="str">
        <f>VLOOKUP($C53,'WP6 Participants personal data'!$A:$F,5,FALSE)</f>
        <v>Styrelsen for Arbejdsmarked og Rekruttering</v>
      </c>
      <c r="J53" s="8" t="str">
        <f>VLOOKUP($C53,'WP6 Participants personal data'!$A:$H,7,FALSE)</f>
        <v>CKA@edora.dk</v>
      </c>
      <c r="K53" s="58">
        <v>9.53738436E8</v>
      </c>
      <c r="L53" s="8"/>
      <c r="M53" s="8" t="str">
        <f t="shared" ref="M53:M54" si="8">VLOOKUP(J53,'[1]in-person'!$J:$U,12,FALSE)</f>
        <v>#REF!</v>
      </c>
    </row>
    <row r="54" ht="14.25" customHeight="1">
      <c r="A54" s="8">
        <v>52.0</v>
      </c>
      <c r="B54" s="8" t="s">
        <v>899</v>
      </c>
      <c r="C54" s="8" t="s">
        <v>900</v>
      </c>
      <c r="D54" s="8"/>
      <c r="E54" s="8"/>
      <c r="F54" s="8">
        <v>7.4395492E7</v>
      </c>
      <c r="G54" s="8" t="str">
        <f>VLOOKUP($C54,'WP6 Participants personal data'!$A:$F,3,FALSE)</f>
        <v>DK</v>
      </c>
      <c r="H54" s="8" t="str">
        <f>VLOOKUP($C54,'WP6 Participants personal data'!$A:$F,4,FALSE)</f>
        <v>STAR</v>
      </c>
      <c r="I54" s="8" t="str">
        <f>VLOOKUP($C54,'WP6 Participants personal data'!$A:$F,5,FALSE)</f>
        <v>Styrelsen for Arbejdsmarked og Rekruttering</v>
      </c>
      <c r="J54" s="8" t="str">
        <f>VLOOKUP($C54,'WP6 Participants personal data'!$A:$H,7,FALSE)</f>
        <v>lars.ilsoe@star.dk</v>
      </c>
      <c r="K54" s="58">
        <v>9.53738436E8</v>
      </c>
      <c r="L54" s="8"/>
      <c r="M54" s="8" t="str">
        <f t="shared" si="8"/>
        <v>#REF!</v>
      </c>
    </row>
    <row r="55" ht="14.25" customHeight="1">
      <c r="A55" s="8">
        <v>53.0</v>
      </c>
      <c r="B55" s="8" t="s">
        <v>901</v>
      </c>
      <c r="C55" s="8" t="s">
        <v>902</v>
      </c>
      <c r="D55" s="8"/>
      <c r="E55" s="8"/>
      <c r="F55" s="8">
        <v>7.8296671E7</v>
      </c>
      <c r="G55" s="8" t="str">
        <f>VLOOKUP($C55,'WP6 Participants personal data'!$A:$F,3,FALSE)</f>
        <v>ES</v>
      </c>
      <c r="H55" s="8" t="str">
        <f>VLOOKUP($C55,'WP6 Participants personal data'!$A:$F,4,FALSE)</f>
        <v>GISS-MISM</v>
      </c>
      <c r="I55" s="8" t="str">
        <f>VLOOKUP($C55,'WP6 Participants personal data'!$A:$F,5,FALSE)</f>
        <v>NATIONAL INSTITUTE OF SOCIAL SECURITY. PROVINCIAL HEAD OFFICE OF ARABA/ALAVA</v>
      </c>
      <c r="J55" s="8" t="str">
        <f>VLOOKUP($C55,'WP6 Participants personal data'!$A:$H,7,FALSE)</f>
        <v>lorenzo.garcia@at.seg-social.es</v>
      </c>
      <c r="K55" s="58" t="str">
        <f t="shared" ref="K55:K58" si="9">"0100"</f>
        <v>0100</v>
      </c>
      <c r="L55" s="8"/>
      <c r="M55" s="8" t="s">
        <v>805</v>
      </c>
    </row>
    <row r="56" ht="14.25" customHeight="1">
      <c r="A56" s="8">
        <v>54.0</v>
      </c>
      <c r="B56" s="8" t="s">
        <v>903</v>
      </c>
      <c r="C56" s="8" t="s">
        <v>904</v>
      </c>
      <c r="D56" s="8"/>
      <c r="E56" s="8"/>
      <c r="F56" s="8">
        <v>5.6153417E7</v>
      </c>
      <c r="G56" s="8" t="str">
        <f>VLOOKUP($C56,'WP6 Participants personal data'!$A:$F,3,FALSE)</f>
        <v>ES</v>
      </c>
      <c r="H56" s="8" t="str">
        <f>VLOOKUP($C56,'WP6 Participants personal data'!$A:$F,4,FALSE)</f>
        <v>GISS-MISM</v>
      </c>
      <c r="I56" s="8" t="str">
        <f>VLOOKUP($C56,'WP6 Participants personal data'!$A:$F,5,FALSE)</f>
        <v>NATIONAL INSTITUTE OF SOCIAL SECURITY. PROVINCIAL HEAD OFFICE OF ARABA/ALAVA</v>
      </c>
      <c r="J56" s="59" t="str">
        <f>VLOOKUP($C56,'WP6 Participants personal data'!$A:$H,7,FALSE)</f>
        <v>Jorge.pozuelo@seg-social.es</v>
      </c>
      <c r="K56" s="58" t="str">
        <f t="shared" si="9"/>
        <v>0100</v>
      </c>
      <c r="L56" s="8"/>
      <c r="M56" s="8" t="s">
        <v>805</v>
      </c>
    </row>
    <row r="57" ht="14.25" customHeight="1">
      <c r="A57" s="8">
        <v>55.0</v>
      </c>
      <c r="B57" s="8" t="s">
        <v>905</v>
      </c>
      <c r="C57" s="8" t="s">
        <v>906</v>
      </c>
      <c r="D57" s="8"/>
      <c r="E57" s="8"/>
      <c r="F57" s="8">
        <v>7.0197778E7</v>
      </c>
      <c r="G57" s="8" t="str">
        <f>VLOOKUP($C57,'WP6 Participants personal data'!$A:$F,3,FALSE)</f>
        <v>ES</v>
      </c>
      <c r="H57" s="8" t="str">
        <f>VLOOKUP($C57,'WP6 Participants personal data'!$A:$F,4,FALSE)</f>
        <v>GISS-MISM</v>
      </c>
      <c r="I57" s="8" t="str">
        <f>VLOOKUP($C57,'WP6 Participants personal data'!$A:$F,5,FALSE)</f>
        <v>NATIONAL INSTITUTE OF SOCIAL SECURITY. PROVINCIAL HEAD OFFICE OF ARABA/ALAVA</v>
      </c>
      <c r="J57" s="59" t="str">
        <f>VLOOKUP($C57,'WP6 Participants personal data'!$A:$H,7,FALSE)</f>
        <v>elena.izaguirre@at.seg-social.es</v>
      </c>
      <c r="K57" s="58" t="str">
        <f t="shared" si="9"/>
        <v>0100</v>
      </c>
      <c r="L57" s="8"/>
      <c r="M57" s="8" t="s">
        <v>805</v>
      </c>
    </row>
    <row r="58" ht="14.25" customHeight="1">
      <c r="A58" s="8">
        <v>56.0</v>
      </c>
      <c r="B58" s="8" t="s">
        <v>871</v>
      </c>
      <c r="C58" s="8" t="s">
        <v>902</v>
      </c>
      <c r="D58" s="8"/>
      <c r="E58" s="8"/>
      <c r="F58" s="8">
        <v>8.0511195E7</v>
      </c>
      <c r="G58" s="8" t="str">
        <f>VLOOKUP($C58,'WP6 Participants personal data'!$A:$F,3,FALSE)</f>
        <v>ES</v>
      </c>
      <c r="H58" s="8" t="str">
        <f>VLOOKUP($C58,'WP6 Participants personal data'!$A:$F,4,FALSE)</f>
        <v>GISS-MISM</v>
      </c>
      <c r="I58" s="8" t="str">
        <f>VLOOKUP($C58,'WP6 Participants personal data'!$A:$F,5,FALSE)</f>
        <v>NATIONAL INSTITUTE OF SOCIAL SECURITY. PROVINCIAL HEAD OFFICE OF ARABA/ALAVA</v>
      </c>
      <c r="J58" s="8" t="str">
        <f>VLOOKUP($C58,'WP6 Participants personal data'!$A:$H,7,FALSE)</f>
        <v>lorenzo.garcia@at.seg-social.es</v>
      </c>
      <c r="K58" s="58" t="str">
        <f t="shared" si="9"/>
        <v>0100</v>
      </c>
      <c r="L58" s="8"/>
      <c r="M58" s="8" t="s">
        <v>805</v>
      </c>
    </row>
    <row r="59" ht="14.25" customHeight="1">
      <c r="A59" s="8">
        <v>57.0</v>
      </c>
      <c r="B59" s="8" t="s">
        <v>907</v>
      </c>
      <c r="C59" s="8" t="s">
        <v>908</v>
      </c>
      <c r="D59" s="8"/>
      <c r="E59" s="8"/>
      <c r="F59" s="8">
        <v>5.7545967E7</v>
      </c>
      <c r="G59" s="8" t="s">
        <v>598</v>
      </c>
      <c r="H59" s="8" t="s">
        <v>909</v>
      </c>
      <c r="I59" s="8" t="s">
        <v>910</v>
      </c>
      <c r="J59" s="59" t="s">
        <v>911</v>
      </c>
      <c r="K59" s="58">
        <v>8.024621566E9</v>
      </c>
      <c r="L59" s="8"/>
      <c r="M59" s="8" t="s">
        <v>805</v>
      </c>
    </row>
    <row r="60" ht="14.25" customHeight="1">
      <c r="A60" s="8">
        <v>58.0</v>
      </c>
      <c r="B60" s="8" t="s">
        <v>912</v>
      </c>
      <c r="C60" s="8" t="s">
        <v>913</v>
      </c>
      <c r="D60" s="8"/>
      <c r="E60" s="8"/>
      <c r="F60" s="8">
        <v>3.015047E7</v>
      </c>
      <c r="G60" s="8" t="str">
        <f>VLOOKUP($C60,'WP6 Participants personal data'!$A:$F,3,FALSE)</f>
        <v>FI</v>
      </c>
      <c r="H60" s="8" t="str">
        <f>VLOOKUP($C60,'WP6 Participants personal data'!$A:$F,4,FALSE)</f>
        <v>Kela</v>
      </c>
      <c r="I60" s="8" t="str">
        <f>VLOOKUP($C60,'WP6 Participants personal data'!$A:$F,5,FALSE)</f>
        <v>Kela, The Social Insurance Institution of Finland</v>
      </c>
      <c r="J60" s="59" t="str">
        <f>VLOOKUP($C60,'WP6 Participants personal data'!$A:$H,7,FALSE)</f>
        <v>tiina.asikainen@kela.fi</v>
      </c>
      <c r="K60" s="58">
        <v>8.024621566E9</v>
      </c>
      <c r="L60" s="8"/>
      <c r="M60" s="8" t="s">
        <v>805</v>
      </c>
    </row>
    <row r="61" ht="14.25" customHeight="1">
      <c r="A61" s="8">
        <v>59.0</v>
      </c>
      <c r="B61" s="8" t="s">
        <v>914</v>
      </c>
      <c r="C61" s="8" t="s">
        <v>915</v>
      </c>
      <c r="D61" s="8"/>
      <c r="E61" s="8"/>
      <c r="F61" s="8">
        <v>3.7143416E7</v>
      </c>
      <c r="G61" s="8" t="s">
        <v>583</v>
      </c>
      <c r="H61" s="8" t="s">
        <v>916</v>
      </c>
      <c r="I61" s="8" t="s">
        <v>917</v>
      </c>
      <c r="J61" s="8" t="s">
        <v>918</v>
      </c>
      <c r="K61" s="63">
        <v>10000.0</v>
      </c>
      <c r="L61" s="8" t="str">
        <f>VLOOKUP($C61,'[1]in-person'!$I:$M,4,FALSE)</f>
        <v>#REF!</v>
      </c>
      <c r="M61" s="8" t="str">
        <f t="shared" ref="M61:M78" si="10">VLOOKUP(J61,'[1]in-person'!$J:$U,12,FALSE)</f>
        <v>#REF!</v>
      </c>
    </row>
    <row r="62" ht="14.25" customHeight="1">
      <c r="A62" s="8">
        <v>60.0</v>
      </c>
      <c r="B62" s="8" t="s">
        <v>919</v>
      </c>
      <c r="C62" s="8" t="s">
        <v>920</v>
      </c>
      <c r="D62" s="8"/>
      <c r="E62" s="8"/>
      <c r="F62" s="8">
        <v>6.8521257E7</v>
      </c>
      <c r="G62" s="8" t="s">
        <v>506</v>
      </c>
      <c r="H62" s="8" t="str">
        <f>VLOOKUP($C62,'[1]in-person'!$I:$M,4,FALSE)</f>
        <v>#REF!</v>
      </c>
      <c r="I62" s="8" t="s">
        <v>921</v>
      </c>
      <c r="J62" s="8" t="s">
        <v>922</v>
      </c>
      <c r="K62" s="58" t="s">
        <v>789</v>
      </c>
      <c r="L62" s="8"/>
      <c r="M62" s="8" t="str">
        <f t="shared" si="10"/>
        <v>#REF!</v>
      </c>
    </row>
    <row r="63" ht="14.25" customHeight="1">
      <c r="A63" s="8">
        <v>61.0</v>
      </c>
      <c r="B63" s="8" t="s">
        <v>923</v>
      </c>
      <c r="C63" s="8" t="s">
        <v>924</v>
      </c>
      <c r="D63" s="8"/>
      <c r="E63" s="8"/>
      <c r="F63" s="8">
        <v>2.5827829E7</v>
      </c>
      <c r="G63" s="8" t="s">
        <v>511</v>
      </c>
      <c r="H63" s="64" t="s">
        <v>925</v>
      </c>
      <c r="I63" s="8" t="str">
        <f>VLOOKUP($C63,'[1]in-person'!$I:$M,4,FALSE)</f>
        <v>#REF!</v>
      </c>
      <c r="J63" s="8" t="s">
        <v>926</v>
      </c>
      <c r="K63" s="65">
        <v>4500.0</v>
      </c>
      <c r="L63" s="66" t="s">
        <v>927</v>
      </c>
      <c r="M63" s="8" t="str">
        <f t="shared" si="10"/>
        <v>#REF!</v>
      </c>
    </row>
    <row r="64" ht="14.25" customHeight="1">
      <c r="A64" s="8">
        <v>62.0</v>
      </c>
      <c r="B64" s="8" t="s">
        <v>928</v>
      </c>
      <c r="C64" s="8" t="s">
        <v>929</v>
      </c>
      <c r="D64" s="8"/>
      <c r="E64" s="8"/>
      <c r="F64" s="8">
        <v>6.5443811E7</v>
      </c>
      <c r="G64" s="8" t="s">
        <v>511</v>
      </c>
      <c r="H64" s="64" t="s">
        <v>925</v>
      </c>
      <c r="I64" s="8" t="s">
        <v>930</v>
      </c>
      <c r="J64" s="8" t="s">
        <v>931</v>
      </c>
      <c r="K64" s="65">
        <v>4500.0</v>
      </c>
      <c r="L64" s="66" t="s">
        <v>927</v>
      </c>
      <c r="M64" s="8" t="str">
        <f t="shared" si="10"/>
        <v>#REF!</v>
      </c>
    </row>
    <row r="65" ht="14.25" customHeight="1">
      <c r="A65" s="8">
        <v>63.0</v>
      </c>
      <c r="B65" s="8" t="s">
        <v>932</v>
      </c>
      <c r="C65" s="8" t="s">
        <v>933</v>
      </c>
      <c r="D65" s="8"/>
      <c r="E65" s="8"/>
      <c r="F65" s="8">
        <v>7.0423712E7</v>
      </c>
      <c r="G65" s="8" t="s">
        <v>506</v>
      </c>
      <c r="H65" s="8" t="str">
        <f>VLOOKUP($C65,'[1]in-person'!$I:$M,4,FALSE)</f>
        <v>#REF!</v>
      </c>
      <c r="I65" s="8" t="s">
        <v>921</v>
      </c>
      <c r="J65" s="8" t="s">
        <v>934</v>
      </c>
      <c r="K65" s="58" t="s">
        <v>789</v>
      </c>
      <c r="L65" s="8"/>
      <c r="M65" s="8" t="str">
        <f t="shared" si="10"/>
        <v>#REF!</v>
      </c>
    </row>
    <row r="66" ht="14.25" customHeight="1">
      <c r="A66" s="8">
        <v>64.0</v>
      </c>
      <c r="B66" s="8" t="s">
        <v>935</v>
      </c>
      <c r="C66" s="8" t="s">
        <v>936</v>
      </c>
      <c r="D66" s="8"/>
      <c r="E66" s="8"/>
      <c r="F66" s="8">
        <v>3.1520632E7</v>
      </c>
      <c r="G66" s="8" t="s">
        <v>506</v>
      </c>
      <c r="H66" s="8" t="s">
        <v>937</v>
      </c>
      <c r="I66" s="8" t="s">
        <v>938</v>
      </c>
      <c r="J66" s="8" t="s">
        <v>939</v>
      </c>
      <c r="K66" s="65">
        <v>500000.0</v>
      </c>
      <c r="L66" s="8"/>
      <c r="M66" s="8" t="str">
        <f t="shared" si="10"/>
        <v>#REF!</v>
      </c>
    </row>
    <row r="67" ht="14.25" customHeight="1">
      <c r="A67" s="8">
        <v>65.0</v>
      </c>
      <c r="B67" s="8" t="s">
        <v>940</v>
      </c>
      <c r="C67" s="8" t="s">
        <v>941</v>
      </c>
      <c r="D67" s="8"/>
      <c r="E67" s="8"/>
      <c r="F67" s="8">
        <v>7.4083323E7</v>
      </c>
      <c r="G67" s="8" t="s">
        <v>506</v>
      </c>
      <c r="H67" s="64" t="s">
        <v>942</v>
      </c>
      <c r="I67" s="8" t="s">
        <v>943</v>
      </c>
      <c r="J67" s="8" t="s">
        <v>944</v>
      </c>
      <c r="K67" s="65">
        <v>500001.0</v>
      </c>
      <c r="L67" s="8"/>
      <c r="M67" s="8" t="str">
        <f t="shared" si="10"/>
        <v>#REF!</v>
      </c>
    </row>
    <row r="68" ht="14.25" customHeight="1">
      <c r="A68" s="8">
        <v>66.0</v>
      </c>
      <c r="B68" s="8" t="s">
        <v>945</v>
      </c>
      <c r="C68" s="8" t="s">
        <v>946</v>
      </c>
      <c r="D68" s="8"/>
      <c r="E68" s="8"/>
      <c r="F68" s="8">
        <v>6.4613362E7</v>
      </c>
      <c r="G68" s="8" t="s">
        <v>506</v>
      </c>
      <c r="H68" s="8" t="str">
        <f t="shared" ref="H68:H69" si="11">VLOOKUP($C68,'[1]in-person'!$I:$M,4,FALSE)</f>
        <v>#REF!</v>
      </c>
      <c r="I68" s="8" t="s">
        <v>921</v>
      </c>
      <c r="J68" s="8" t="s">
        <v>947</v>
      </c>
      <c r="K68" s="58" t="s">
        <v>789</v>
      </c>
      <c r="L68" s="8"/>
      <c r="M68" s="8" t="str">
        <f t="shared" si="10"/>
        <v>#REF!</v>
      </c>
    </row>
    <row r="69" ht="14.25" customHeight="1">
      <c r="A69" s="8">
        <v>67.0</v>
      </c>
      <c r="B69" s="8" t="s">
        <v>948</v>
      </c>
      <c r="C69" s="8" t="s">
        <v>949</v>
      </c>
      <c r="D69" s="8"/>
      <c r="E69" s="8"/>
      <c r="F69" s="8">
        <v>4.6331648E7</v>
      </c>
      <c r="G69" s="8" t="s">
        <v>506</v>
      </c>
      <c r="H69" s="8" t="str">
        <f t="shared" si="11"/>
        <v>#REF!</v>
      </c>
      <c r="I69" s="8" t="s">
        <v>921</v>
      </c>
      <c r="J69" s="8" t="s">
        <v>950</v>
      </c>
      <c r="K69" s="58" t="s">
        <v>789</v>
      </c>
      <c r="L69" s="8"/>
      <c r="M69" s="8" t="str">
        <f t="shared" si="10"/>
        <v>#REF!</v>
      </c>
    </row>
    <row r="70" ht="14.25" customHeight="1">
      <c r="A70" s="8">
        <v>68.0</v>
      </c>
      <c r="B70" s="8" t="s">
        <v>951</v>
      </c>
      <c r="C70" s="8" t="s">
        <v>952</v>
      </c>
      <c r="D70" s="8"/>
      <c r="E70" s="8"/>
      <c r="F70" s="8">
        <v>7.9922595E7</v>
      </c>
      <c r="G70" s="8" t="s">
        <v>506</v>
      </c>
      <c r="H70" s="64" t="s">
        <v>942</v>
      </c>
      <c r="I70" s="8" t="s">
        <v>943</v>
      </c>
      <c r="J70" s="8" t="s">
        <v>953</v>
      </c>
      <c r="K70" s="65">
        <v>500001.0</v>
      </c>
      <c r="L70" s="8"/>
      <c r="M70" s="8" t="str">
        <f t="shared" si="10"/>
        <v>#REF!</v>
      </c>
    </row>
    <row r="71" ht="14.25" customHeight="1">
      <c r="A71" s="8">
        <v>69.0</v>
      </c>
      <c r="B71" s="8" t="s">
        <v>954</v>
      </c>
      <c r="C71" s="8" t="s">
        <v>955</v>
      </c>
      <c r="D71" s="8"/>
      <c r="E71" s="8"/>
      <c r="F71" s="8">
        <v>3.0707454E7</v>
      </c>
      <c r="G71" s="8" t="s">
        <v>956</v>
      </c>
      <c r="H71" s="64" t="s">
        <v>957</v>
      </c>
      <c r="I71" s="8" t="s">
        <v>958</v>
      </c>
      <c r="J71" s="8" t="s">
        <v>959</v>
      </c>
      <c r="K71" s="65" t="s">
        <v>960</v>
      </c>
      <c r="L71" s="8" t="s">
        <v>958</v>
      </c>
      <c r="M71" s="8" t="str">
        <f t="shared" si="10"/>
        <v>#REF!</v>
      </c>
    </row>
    <row r="72" ht="14.25" customHeight="1">
      <c r="A72" s="8">
        <v>70.0</v>
      </c>
      <c r="B72" s="8" t="s">
        <v>961</v>
      </c>
      <c r="C72" s="8" t="s">
        <v>962</v>
      </c>
      <c r="D72" s="8"/>
      <c r="E72" s="8"/>
      <c r="F72" s="8">
        <v>5.1225486E7</v>
      </c>
      <c r="G72" s="8" t="s">
        <v>956</v>
      </c>
      <c r="H72" s="64" t="s">
        <v>957</v>
      </c>
      <c r="I72" s="8" t="s">
        <v>958</v>
      </c>
      <c r="J72" s="8" t="s">
        <v>963</v>
      </c>
      <c r="K72" s="65" t="s">
        <v>960</v>
      </c>
      <c r="L72" s="8" t="s">
        <v>958</v>
      </c>
      <c r="M72" s="8" t="str">
        <f t="shared" si="10"/>
        <v>#REF!</v>
      </c>
    </row>
    <row r="73" ht="14.25" customHeight="1">
      <c r="A73" s="8">
        <v>71.0</v>
      </c>
      <c r="B73" s="8" t="s">
        <v>964</v>
      </c>
      <c r="C73" s="8" t="s">
        <v>965</v>
      </c>
      <c r="D73" s="8"/>
      <c r="E73" s="8"/>
      <c r="F73" s="8">
        <v>7.9000366E7</v>
      </c>
      <c r="G73" s="8" t="s">
        <v>624</v>
      </c>
      <c r="H73" s="8" t="s">
        <v>828</v>
      </c>
      <c r="I73" s="8" t="str">
        <f>VLOOKUP($C73,'[1]in-person'!$I:$M,4,FALSE)</f>
        <v>#REF!</v>
      </c>
      <c r="J73" s="8" t="s">
        <v>966</v>
      </c>
      <c r="K73" s="58">
        <v>2000.0</v>
      </c>
      <c r="L73" s="8" t="s">
        <v>829</v>
      </c>
      <c r="M73" s="8" t="str">
        <f t="shared" si="10"/>
        <v>#REF!</v>
      </c>
    </row>
    <row r="74" ht="14.25" customHeight="1">
      <c r="A74" s="8">
        <v>72.0</v>
      </c>
      <c r="B74" s="8" t="s">
        <v>967</v>
      </c>
      <c r="C74" s="8" t="s">
        <v>968</v>
      </c>
      <c r="D74" s="8"/>
      <c r="E74" s="8"/>
      <c r="F74" s="8">
        <v>5.688872E7</v>
      </c>
      <c r="G74" s="8" t="s">
        <v>497</v>
      </c>
      <c r="H74" s="64" t="s">
        <v>853</v>
      </c>
      <c r="I74" s="8" t="s">
        <v>854</v>
      </c>
      <c r="J74" s="8" t="s">
        <v>969</v>
      </c>
      <c r="K74" s="35"/>
      <c r="L74" s="8" t="str">
        <f t="shared" ref="L74:L76" si="12">VLOOKUP($C74,'[1]in-person'!$I:$M,4,FALSE)</f>
        <v>#REF!</v>
      </c>
      <c r="M74" s="8" t="str">
        <f t="shared" si="10"/>
        <v>#REF!</v>
      </c>
    </row>
    <row r="75" ht="14.25" customHeight="1">
      <c r="A75" s="8">
        <v>73.0</v>
      </c>
      <c r="B75" s="8" t="s">
        <v>329</v>
      </c>
      <c r="C75" s="8" t="s">
        <v>970</v>
      </c>
      <c r="D75" s="8"/>
      <c r="E75" s="8"/>
      <c r="F75" s="8">
        <v>8.4807789E7</v>
      </c>
      <c r="G75" s="8" t="s">
        <v>497</v>
      </c>
      <c r="H75" s="64" t="s">
        <v>853</v>
      </c>
      <c r="I75" s="8" t="s">
        <v>854</v>
      </c>
      <c r="J75" s="8" t="s">
        <v>971</v>
      </c>
      <c r="K75" s="35"/>
      <c r="L75" s="8" t="str">
        <f t="shared" si="12"/>
        <v>#REF!</v>
      </c>
      <c r="M75" s="8" t="str">
        <f t="shared" si="10"/>
        <v>#REF!</v>
      </c>
    </row>
    <row r="76" ht="14.25" customHeight="1">
      <c r="A76" s="8">
        <v>74.0</v>
      </c>
      <c r="B76" s="8" t="s">
        <v>972</v>
      </c>
      <c r="C76" s="8" t="s">
        <v>973</v>
      </c>
      <c r="D76" s="8"/>
      <c r="E76" s="8"/>
      <c r="F76" s="8">
        <v>4.6818054E7</v>
      </c>
      <c r="G76" s="8" t="s">
        <v>497</v>
      </c>
      <c r="H76" s="64" t="s">
        <v>853</v>
      </c>
      <c r="I76" s="8" t="s">
        <v>854</v>
      </c>
      <c r="J76" s="8" t="s">
        <v>974</v>
      </c>
      <c r="K76" s="35"/>
      <c r="L76" s="8" t="str">
        <f t="shared" si="12"/>
        <v>#REF!</v>
      </c>
      <c r="M76" s="8" t="str">
        <f t="shared" si="10"/>
        <v>#REF!</v>
      </c>
    </row>
    <row r="77" ht="14.25" customHeight="1">
      <c r="A77" s="8">
        <v>75.0</v>
      </c>
      <c r="B77" s="8" t="s">
        <v>975</v>
      </c>
      <c r="C77" s="8" t="s">
        <v>976</v>
      </c>
      <c r="D77" s="8"/>
      <c r="E77" s="8"/>
      <c r="F77" s="8">
        <v>8.9497123E7</v>
      </c>
      <c r="G77" s="8" t="s">
        <v>488</v>
      </c>
      <c r="H77" s="8" t="s">
        <v>977</v>
      </c>
      <c r="I77" s="8" t="s">
        <v>978</v>
      </c>
      <c r="J77" s="8" t="s">
        <v>979</v>
      </c>
      <c r="K77" s="65">
        <v>1.09910998E8</v>
      </c>
      <c r="L77" s="8"/>
      <c r="M77" s="8" t="str">
        <f t="shared" si="10"/>
        <v>#REF!</v>
      </c>
    </row>
    <row r="78" ht="14.25" customHeight="1">
      <c r="A78" s="8">
        <v>76.0</v>
      </c>
      <c r="B78" s="8" t="s">
        <v>980</v>
      </c>
      <c r="C78" s="8" t="s">
        <v>981</v>
      </c>
      <c r="D78" s="8"/>
      <c r="E78" s="8"/>
      <c r="F78" s="8">
        <v>2.3842732E7</v>
      </c>
      <c r="G78" s="8" t="s">
        <v>956</v>
      </c>
      <c r="H78" s="64" t="s">
        <v>957</v>
      </c>
      <c r="I78" s="8" t="s">
        <v>958</v>
      </c>
      <c r="J78" s="8" t="s">
        <v>982</v>
      </c>
      <c r="K78" s="65" t="s">
        <v>960</v>
      </c>
      <c r="L78" s="8" t="s">
        <v>958</v>
      </c>
      <c r="M78" s="8" t="str">
        <f t="shared" si="10"/>
        <v>#REF!</v>
      </c>
    </row>
    <row r="79" ht="14.25" customHeight="1">
      <c r="A79" s="8">
        <v>77.0</v>
      </c>
      <c r="B79" s="8" t="s">
        <v>983</v>
      </c>
      <c r="C79" s="8" t="s">
        <v>984</v>
      </c>
      <c r="D79" s="8"/>
      <c r="E79" s="8"/>
      <c r="F79" s="8">
        <v>8.2391623E7</v>
      </c>
      <c r="G79" s="8" t="s">
        <v>483</v>
      </c>
      <c r="H79" s="8" t="str">
        <f>VLOOKUP($C79,'WP6 Participants personal data'!$A:$F,4,FALSE)</f>
        <v>DVSV</v>
      </c>
      <c r="I79" s="8" t="str">
        <f>VLOOKUP($C79,'WP6 Participants personal data'!$A:$F,5,FALSE)</f>
        <v>Dachverband der Sozialversicherungsträger</v>
      </c>
      <c r="J79" s="8" t="s">
        <v>985</v>
      </c>
      <c r="K79" s="58" t="s">
        <v>986</v>
      </c>
      <c r="L79" s="8"/>
      <c r="M79" s="8" t="s">
        <v>801</v>
      </c>
    </row>
    <row r="80" ht="14.25" customHeight="1">
      <c r="A80" s="8">
        <v>78.0</v>
      </c>
      <c r="B80" s="8" t="s">
        <v>65</v>
      </c>
      <c r="C80" s="8" t="s">
        <v>987</v>
      </c>
      <c r="D80" s="8"/>
      <c r="E80" s="8"/>
      <c r="F80" s="8">
        <v>7.5272205E7</v>
      </c>
      <c r="G80" s="8" t="s">
        <v>483</v>
      </c>
      <c r="H80" s="8" t="s">
        <v>988</v>
      </c>
      <c r="I80" s="3" t="s">
        <v>849</v>
      </c>
      <c r="J80" s="67" t="s">
        <v>989</v>
      </c>
      <c r="K80" s="57" t="s">
        <v>850</v>
      </c>
      <c r="L80" s="55"/>
      <c r="M80" s="55" t="s">
        <v>805</v>
      </c>
    </row>
    <row r="81" ht="14.25" customHeight="1">
      <c r="A81" s="8">
        <v>79.0</v>
      </c>
      <c r="B81" s="8" t="s">
        <v>858</v>
      </c>
      <c r="C81" s="8" t="s">
        <v>990</v>
      </c>
      <c r="D81" s="8"/>
      <c r="E81" s="8"/>
      <c r="F81" s="8">
        <v>4.1821566E7</v>
      </c>
      <c r="G81" s="8" t="s">
        <v>506</v>
      </c>
      <c r="H81" s="64" t="s">
        <v>991</v>
      </c>
      <c r="I81" s="8" t="s">
        <v>992</v>
      </c>
      <c r="J81" s="9" t="s">
        <v>993</v>
      </c>
      <c r="K81" s="58" t="s">
        <v>856</v>
      </c>
      <c r="L81" s="8" t="s">
        <v>994</v>
      </c>
      <c r="M81" s="8" t="s">
        <v>805</v>
      </c>
    </row>
    <row r="82" ht="14.25" customHeight="1">
      <c r="A82" s="8">
        <v>80.0</v>
      </c>
      <c r="B82" s="8" t="s">
        <v>995</v>
      </c>
      <c r="C82" s="8" t="s">
        <v>996</v>
      </c>
      <c r="D82" s="8"/>
      <c r="E82" s="8"/>
      <c r="F82" s="8">
        <v>2.6585323E7</v>
      </c>
      <c r="G82" s="8" t="s">
        <v>506</v>
      </c>
      <c r="H82" s="8" t="s">
        <v>997</v>
      </c>
      <c r="I82" s="8" t="s">
        <v>921</v>
      </c>
      <c r="J82" s="9" t="s">
        <v>998</v>
      </c>
      <c r="K82" s="58" t="s">
        <v>789</v>
      </c>
      <c r="L82" s="8"/>
      <c r="M82" s="8" t="s">
        <v>805</v>
      </c>
    </row>
    <row r="83" ht="14.25" customHeight="1">
      <c r="A83" s="8">
        <v>81.0</v>
      </c>
      <c r="B83" s="8" t="s">
        <v>999</v>
      </c>
      <c r="C83" s="8" t="s">
        <v>1000</v>
      </c>
      <c r="D83" s="8"/>
      <c r="E83" s="8"/>
      <c r="F83" s="8">
        <v>9.2367122E7</v>
      </c>
      <c r="G83" s="8" t="s">
        <v>574</v>
      </c>
      <c r="H83" s="8" t="s">
        <v>1001</v>
      </c>
      <c r="I83" s="8" t="s">
        <v>1002</v>
      </c>
      <c r="J83" s="8" t="s">
        <v>1003</v>
      </c>
      <c r="K83" s="35" t="s">
        <v>838</v>
      </c>
      <c r="L83" s="8"/>
      <c r="M83" s="8" t="s">
        <v>801</v>
      </c>
    </row>
    <row r="84" ht="14.25" customHeight="1">
      <c r="A84" s="8">
        <v>82.0</v>
      </c>
      <c r="B84" s="8" t="s">
        <v>1004</v>
      </c>
      <c r="C84" s="8" t="s">
        <v>1005</v>
      </c>
      <c r="D84" s="8"/>
      <c r="E84" s="8"/>
      <c r="F84" s="8">
        <v>8.3471102E7</v>
      </c>
      <c r="G84" s="8" t="s">
        <v>511</v>
      </c>
      <c r="H84" s="64" t="s">
        <v>1006</v>
      </c>
      <c r="I84" s="8" t="s">
        <v>1007</v>
      </c>
      <c r="J84" s="8" t="s">
        <v>1008</v>
      </c>
      <c r="K84" s="65">
        <v>9.53738436E8</v>
      </c>
      <c r="L84" s="8"/>
      <c r="M84" s="8" t="s">
        <v>801</v>
      </c>
    </row>
    <row r="85" ht="14.25" customHeight="1">
      <c r="A85" s="8">
        <v>83.0</v>
      </c>
      <c r="B85" s="8" t="s">
        <v>1009</v>
      </c>
      <c r="C85" s="8" t="s">
        <v>1010</v>
      </c>
      <c r="F85" s="8">
        <v>3.7821238E7</v>
      </c>
      <c r="G85" s="8" t="s">
        <v>574</v>
      </c>
      <c r="H85" s="8" t="s">
        <v>1001</v>
      </c>
      <c r="I85" s="8" t="s">
        <v>1002</v>
      </c>
      <c r="J85" s="32" t="s">
        <v>1011</v>
      </c>
      <c r="K85" s="35" t="s">
        <v>838</v>
      </c>
      <c r="L85" s="8"/>
      <c r="M85" s="8" t="s">
        <v>801</v>
      </c>
    </row>
    <row r="86" ht="14.25" customHeight="1">
      <c r="A86" s="8">
        <v>84.0</v>
      </c>
      <c r="B86" s="8" t="s">
        <v>1012</v>
      </c>
      <c r="C86" s="8" t="s">
        <v>1013</v>
      </c>
      <c r="F86" s="8">
        <v>9.1236322E7</v>
      </c>
      <c r="G86" s="8" t="s">
        <v>488</v>
      </c>
      <c r="H86" s="8" t="str">
        <f>VLOOKUP($C86,'WP6 Participants personal data'!$A:$F,4,FALSE)</f>
        <v>DRV Bund</v>
      </c>
      <c r="I86" s="8" t="s">
        <v>1014</v>
      </c>
      <c r="J86" s="32" t="s">
        <v>1015</v>
      </c>
      <c r="K86" s="58" t="s">
        <v>881</v>
      </c>
      <c r="L86" s="8"/>
      <c r="M86" s="8" t="s">
        <v>801</v>
      </c>
    </row>
    <row r="87" ht="14.25" customHeight="1">
      <c r="A87" s="8">
        <v>85.0</v>
      </c>
      <c r="B87" s="8" t="s">
        <v>1016</v>
      </c>
      <c r="C87" s="8" t="s">
        <v>1017</v>
      </c>
      <c r="F87" s="8">
        <v>6.5617297E7</v>
      </c>
      <c r="G87" s="8" t="s">
        <v>574</v>
      </c>
      <c r="H87" s="8" t="s">
        <v>1001</v>
      </c>
      <c r="I87" s="8" t="s">
        <v>1002</v>
      </c>
      <c r="J87" s="32" t="s">
        <v>1018</v>
      </c>
      <c r="K87" s="35" t="s">
        <v>838</v>
      </c>
      <c r="L87" s="8"/>
      <c r="M87" s="8" t="s">
        <v>801</v>
      </c>
    </row>
    <row r="88" ht="14.25" customHeight="1">
      <c r="A88" s="8">
        <v>86.0</v>
      </c>
      <c r="B88" s="8" t="s">
        <v>1019</v>
      </c>
      <c r="C88" s="8" t="s">
        <v>1020</v>
      </c>
      <c r="F88" s="8">
        <v>7.5417172E7</v>
      </c>
      <c r="G88" s="8" t="s">
        <v>488</v>
      </c>
      <c r="H88" s="8" t="str">
        <f>VLOOKUP($C88,'WP6 Participants personal data'!$A:$F,4,FALSE)</f>
        <v>DRV Bund</v>
      </c>
      <c r="I88" s="8" t="s">
        <v>1014</v>
      </c>
      <c r="J88" s="32" t="s">
        <v>1021</v>
      </c>
      <c r="K88" s="58" t="s">
        <v>881</v>
      </c>
      <c r="L88" s="8"/>
      <c r="M88" s="8" t="s">
        <v>801</v>
      </c>
    </row>
    <row r="89" ht="14.25" customHeight="1">
      <c r="A89" s="8">
        <v>87.0</v>
      </c>
      <c r="B89" s="8" t="s">
        <v>821</v>
      </c>
      <c r="C89" s="8" t="s">
        <v>822</v>
      </c>
      <c r="F89" s="8">
        <v>2.2839192E7</v>
      </c>
      <c r="G89" s="8" t="s">
        <v>547</v>
      </c>
      <c r="H89" s="8" t="s">
        <v>812</v>
      </c>
      <c r="I89" s="8" t="s">
        <v>813</v>
      </c>
      <c r="J89" s="32" t="s">
        <v>1022</v>
      </c>
      <c r="K89" s="58" t="s">
        <v>814</v>
      </c>
      <c r="L89" s="8"/>
      <c r="M89" s="8" t="s">
        <v>1023</v>
      </c>
    </row>
    <row r="90" ht="14.25" customHeight="1">
      <c r="K90" s="37"/>
    </row>
    <row r="91" ht="14.25" customHeight="1">
      <c r="K91" s="37"/>
    </row>
    <row r="92" ht="14.25" customHeight="1">
      <c r="K92" s="37"/>
    </row>
    <row r="93" ht="14.25" customHeight="1">
      <c r="K93" s="37"/>
    </row>
    <row r="94" ht="14.25" customHeight="1">
      <c r="K94" s="37"/>
    </row>
    <row r="95" ht="14.25" customHeight="1">
      <c r="K95" s="37"/>
    </row>
    <row r="96" ht="14.25" customHeight="1">
      <c r="K96" s="37"/>
    </row>
    <row r="97" ht="14.25" customHeight="1">
      <c r="K97" s="37"/>
    </row>
    <row r="98" ht="14.25" customHeight="1">
      <c r="K98" s="37"/>
    </row>
    <row r="99" ht="14.25" customHeight="1">
      <c r="K99" s="37"/>
    </row>
    <row r="100" ht="14.25" customHeight="1">
      <c r="K100" s="37"/>
    </row>
    <row r="101" ht="14.25" customHeight="1">
      <c r="K101" s="37"/>
    </row>
    <row r="102" ht="14.25" customHeight="1">
      <c r="K102" s="37"/>
    </row>
    <row r="103" ht="14.25" customHeight="1">
      <c r="K103" s="37"/>
    </row>
    <row r="104" ht="14.25" customHeight="1">
      <c r="K104" s="37"/>
    </row>
    <row r="105" ht="14.25" customHeight="1">
      <c r="K105" s="37"/>
    </row>
    <row r="106" ht="14.25" customHeight="1">
      <c r="K106" s="37"/>
    </row>
    <row r="107" ht="14.25" customHeight="1">
      <c r="K107" s="37"/>
    </row>
    <row r="108" ht="14.25" customHeight="1">
      <c r="K108" s="37"/>
    </row>
    <row r="109" ht="14.25" customHeight="1">
      <c r="K109" s="37"/>
    </row>
    <row r="110" ht="14.25" customHeight="1">
      <c r="K110" s="37"/>
    </row>
    <row r="111" ht="14.25" customHeight="1">
      <c r="K111" s="37"/>
    </row>
    <row r="112" ht="14.25" customHeight="1">
      <c r="K112" s="37"/>
    </row>
    <row r="113" ht="14.25" customHeight="1">
      <c r="K113" s="37"/>
    </row>
    <row r="114" ht="14.25" customHeight="1">
      <c r="K114" s="37"/>
    </row>
    <row r="115" ht="14.25" customHeight="1">
      <c r="K115" s="37"/>
    </row>
    <row r="116" ht="14.25" customHeight="1">
      <c r="K116" s="37"/>
    </row>
    <row r="117" ht="14.25" customHeight="1">
      <c r="K117" s="37"/>
    </row>
    <row r="118" ht="14.25" customHeight="1">
      <c r="K118" s="37"/>
    </row>
    <row r="119" ht="14.25" customHeight="1">
      <c r="K119" s="37"/>
    </row>
    <row r="120" ht="14.25" customHeight="1">
      <c r="K120" s="37"/>
    </row>
    <row r="121" ht="14.25" customHeight="1">
      <c r="K121" s="37"/>
    </row>
    <row r="122" ht="14.25" customHeight="1">
      <c r="K122" s="37"/>
    </row>
    <row r="123" ht="14.25" customHeight="1">
      <c r="K123" s="37"/>
    </row>
    <row r="124" ht="14.25" customHeight="1">
      <c r="K124" s="37"/>
    </row>
    <row r="125" ht="14.25" customHeight="1">
      <c r="K125" s="37"/>
    </row>
    <row r="126" ht="14.25" customHeight="1">
      <c r="K126" s="37"/>
    </row>
    <row r="127" ht="14.25" customHeight="1">
      <c r="K127" s="37"/>
    </row>
    <row r="128" ht="14.25" customHeight="1">
      <c r="K128" s="37"/>
    </row>
    <row r="129" ht="14.25" customHeight="1">
      <c r="K129" s="37"/>
    </row>
    <row r="130" ht="14.25" customHeight="1">
      <c r="K130" s="37"/>
    </row>
    <row r="131" ht="14.25" customHeight="1">
      <c r="K131" s="37"/>
    </row>
    <row r="132" ht="14.25" customHeight="1">
      <c r="K132" s="37"/>
    </row>
    <row r="133" ht="14.25" customHeight="1">
      <c r="K133" s="37"/>
    </row>
    <row r="134" ht="14.25" customHeight="1">
      <c r="K134" s="37"/>
    </row>
    <row r="135" ht="14.25" customHeight="1">
      <c r="K135" s="37"/>
    </row>
    <row r="136" ht="14.25" customHeight="1">
      <c r="K136" s="37"/>
    </row>
    <row r="137" ht="14.25" customHeight="1">
      <c r="K137" s="37"/>
    </row>
    <row r="138" ht="14.25" customHeight="1">
      <c r="K138" s="37"/>
    </row>
    <row r="139" ht="14.25" customHeight="1">
      <c r="K139" s="37"/>
    </row>
    <row r="140" ht="14.25" customHeight="1">
      <c r="K140" s="37"/>
    </row>
    <row r="141" ht="14.25" customHeight="1">
      <c r="K141" s="37"/>
    </row>
    <row r="142" ht="14.25" customHeight="1">
      <c r="K142" s="37"/>
    </row>
    <row r="143" ht="14.25" customHeight="1">
      <c r="K143" s="37"/>
    </row>
    <row r="144" ht="14.25" customHeight="1">
      <c r="K144" s="37"/>
    </row>
    <row r="145" ht="14.25" customHeight="1">
      <c r="K145" s="37"/>
    </row>
    <row r="146" ht="14.25" customHeight="1">
      <c r="K146" s="37"/>
    </row>
    <row r="147" ht="14.25" customHeight="1">
      <c r="K147" s="37"/>
    </row>
    <row r="148" ht="14.25" customHeight="1">
      <c r="K148" s="37"/>
    </row>
    <row r="149" ht="14.25" customHeight="1">
      <c r="K149" s="37"/>
    </row>
    <row r="150" ht="14.25" customHeight="1">
      <c r="K150" s="37"/>
    </row>
    <row r="151" ht="14.25" customHeight="1">
      <c r="K151" s="37"/>
    </row>
    <row r="152" ht="14.25" customHeight="1">
      <c r="K152" s="37"/>
    </row>
    <row r="153" ht="14.25" customHeight="1">
      <c r="K153" s="37"/>
    </row>
    <row r="154" ht="14.25" customHeight="1">
      <c r="K154" s="37"/>
    </row>
    <row r="155" ht="14.25" customHeight="1">
      <c r="K155" s="37"/>
    </row>
    <row r="156" ht="14.25" customHeight="1">
      <c r="K156" s="37"/>
    </row>
    <row r="157" ht="14.25" customHeight="1">
      <c r="K157" s="37"/>
    </row>
    <row r="158" ht="14.25" customHeight="1">
      <c r="K158" s="37"/>
    </row>
    <row r="159" ht="14.25" customHeight="1">
      <c r="K159" s="37"/>
    </row>
    <row r="160" ht="14.25" customHeight="1">
      <c r="K160" s="37"/>
    </row>
    <row r="161" ht="14.25" customHeight="1">
      <c r="K161" s="37"/>
    </row>
    <row r="162" ht="14.25" customHeight="1">
      <c r="K162" s="37"/>
    </row>
    <row r="163" ht="14.25" customHeight="1">
      <c r="K163" s="37"/>
    </row>
    <row r="164" ht="14.25" customHeight="1">
      <c r="K164" s="37"/>
    </row>
    <row r="165" ht="14.25" customHeight="1">
      <c r="K165" s="37"/>
    </row>
    <row r="166" ht="14.25" customHeight="1">
      <c r="K166" s="37"/>
    </row>
    <row r="167" ht="14.25" customHeight="1">
      <c r="K167" s="37"/>
    </row>
    <row r="168" ht="14.25" customHeight="1">
      <c r="K168" s="37"/>
    </row>
    <row r="169" ht="14.25" customHeight="1">
      <c r="K169" s="37"/>
    </row>
    <row r="170" ht="14.25" customHeight="1">
      <c r="K170" s="37"/>
    </row>
    <row r="171" ht="14.25" customHeight="1">
      <c r="K171" s="37"/>
    </row>
    <row r="172" ht="14.25" customHeight="1">
      <c r="K172" s="37"/>
    </row>
    <row r="173" ht="14.25" customHeight="1">
      <c r="K173" s="37"/>
    </row>
    <row r="174" ht="14.25" customHeight="1">
      <c r="K174" s="37"/>
    </row>
    <row r="175" ht="14.25" customHeight="1">
      <c r="K175" s="37"/>
    </row>
    <row r="176" ht="14.25" customHeight="1">
      <c r="K176" s="37"/>
    </row>
    <row r="177" ht="14.25" customHeight="1">
      <c r="K177" s="37"/>
    </row>
    <row r="178" ht="14.25" customHeight="1">
      <c r="K178" s="37"/>
    </row>
    <row r="179" ht="14.25" customHeight="1">
      <c r="K179" s="37"/>
    </row>
    <row r="180" ht="14.25" customHeight="1">
      <c r="K180" s="37"/>
    </row>
    <row r="181" ht="14.25" customHeight="1">
      <c r="K181" s="37"/>
    </row>
    <row r="182" ht="14.25" customHeight="1">
      <c r="K182" s="37"/>
    </row>
    <row r="183" ht="14.25" customHeight="1">
      <c r="K183" s="37"/>
    </row>
    <row r="184" ht="14.25" customHeight="1">
      <c r="K184" s="37"/>
    </row>
    <row r="185" ht="14.25" customHeight="1">
      <c r="K185" s="37"/>
    </row>
    <row r="186" ht="14.25" customHeight="1">
      <c r="K186" s="37"/>
    </row>
    <row r="187" ht="14.25" customHeight="1">
      <c r="K187" s="37"/>
    </row>
    <row r="188" ht="14.25" customHeight="1">
      <c r="K188" s="37"/>
    </row>
    <row r="189" ht="14.25" customHeight="1">
      <c r="K189" s="37"/>
    </row>
    <row r="190" ht="14.25" customHeight="1">
      <c r="K190" s="37"/>
    </row>
    <row r="191" ht="14.25" customHeight="1">
      <c r="K191" s="37"/>
    </row>
    <row r="192" ht="14.25" customHeight="1">
      <c r="K192" s="37"/>
    </row>
    <row r="193" ht="14.25" customHeight="1">
      <c r="K193" s="37"/>
    </row>
    <row r="194" ht="14.25" customHeight="1">
      <c r="K194" s="37"/>
    </row>
    <row r="195" ht="14.25" customHeight="1">
      <c r="K195" s="37"/>
    </row>
    <row r="196" ht="14.25" customHeight="1">
      <c r="K196" s="37"/>
    </row>
    <row r="197" ht="14.25" customHeight="1">
      <c r="K197" s="37"/>
    </row>
    <row r="198" ht="14.25" customHeight="1">
      <c r="K198" s="37"/>
    </row>
    <row r="199" ht="14.25" customHeight="1">
      <c r="K199" s="37"/>
    </row>
    <row r="200" ht="14.25" customHeight="1">
      <c r="K200" s="37"/>
    </row>
    <row r="201" ht="14.25" customHeight="1">
      <c r="K201" s="37"/>
    </row>
    <row r="202" ht="14.25" customHeight="1">
      <c r="K202" s="37"/>
    </row>
    <row r="203" ht="14.25" customHeight="1">
      <c r="K203" s="37"/>
    </row>
    <row r="204" ht="14.25" customHeight="1">
      <c r="K204" s="37"/>
    </row>
    <row r="205" ht="14.25" customHeight="1">
      <c r="K205" s="37"/>
    </row>
    <row r="206" ht="14.25" customHeight="1">
      <c r="K206" s="37"/>
    </row>
    <row r="207" ht="14.25" customHeight="1">
      <c r="K207" s="37"/>
    </row>
    <row r="208" ht="14.25" customHeight="1">
      <c r="K208" s="37"/>
    </row>
    <row r="209" ht="14.25" customHeight="1">
      <c r="K209" s="37"/>
    </row>
    <row r="210" ht="14.25" customHeight="1">
      <c r="K210" s="37"/>
    </row>
    <row r="211" ht="14.25" customHeight="1">
      <c r="K211" s="37"/>
    </row>
    <row r="212" ht="14.25" customHeight="1">
      <c r="K212" s="37"/>
    </row>
    <row r="213" ht="14.25" customHeight="1">
      <c r="K213" s="37"/>
    </row>
    <row r="214" ht="14.25" customHeight="1">
      <c r="K214" s="37"/>
    </row>
    <row r="215" ht="14.25" customHeight="1">
      <c r="K215" s="37"/>
    </row>
    <row r="216" ht="14.25" customHeight="1">
      <c r="K216" s="37"/>
    </row>
    <row r="217" ht="14.25" customHeight="1">
      <c r="K217" s="37"/>
    </row>
    <row r="218" ht="14.25" customHeight="1">
      <c r="K218" s="37"/>
    </row>
    <row r="219" ht="14.25" customHeight="1">
      <c r="K219" s="37"/>
    </row>
    <row r="220" ht="14.25" customHeight="1">
      <c r="K220" s="37"/>
    </row>
    <row r="221" ht="14.25" customHeight="1">
      <c r="K221" s="37"/>
    </row>
    <row r="222" ht="14.25" customHeight="1">
      <c r="K222" s="37"/>
    </row>
    <row r="223" ht="14.25" customHeight="1">
      <c r="K223" s="37"/>
    </row>
    <row r="224" ht="14.25" customHeight="1">
      <c r="K224" s="37"/>
    </row>
    <row r="225" ht="14.25" customHeight="1">
      <c r="K225" s="37"/>
    </row>
    <row r="226" ht="14.25" customHeight="1">
      <c r="K226" s="37"/>
    </row>
    <row r="227" ht="14.25" customHeight="1">
      <c r="K227" s="37"/>
    </row>
    <row r="228" ht="14.25" customHeight="1">
      <c r="K228" s="37"/>
    </row>
    <row r="229" ht="14.25" customHeight="1">
      <c r="K229" s="37"/>
    </row>
    <row r="230" ht="14.25" customHeight="1">
      <c r="K230" s="37"/>
    </row>
    <row r="231" ht="14.25" customHeight="1">
      <c r="K231" s="37"/>
    </row>
    <row r="232" ht="14.25" customHeight="1">
      <c r="K232" s="37"/>
    </row>
    <row r="233" ht="14.25" customHeight="1">
      <c r="K233" s="37"/>
    </row>
    <row r="234" ht="14.25" customHeight="1">
      <c r="K234" s="37"/>
    </row>
    <row r="235" ht="14.25" customHeight="1">
      <c r="K235" s="37"/>
    </row>
    <row r="236" ht="14.25" customHeight="1">
      <c r="K236" s="37"/>
    </row>
    <row r="237" ht="14.25" customHeight="1">
      <c r="K237" s="37"/>
    </row>
    <row r="238" ht="14.25" customHeight="1">
      <c r="K238" s="37"/>
    </row>
    <row r="239" ht="14.25" customHeight="1">
      <c r="K239" s="37"/>
    </row>
    <row r="240" ht="14.25" customHeight="1">
      <c r="K240" s="37"/>
    </row>
    <row r="241" ht="14.25" customHeight="1">
      <c r="K241" s="37"/>
    </row>
    <row r="242" ht="14.25" customHeight="1">
      <c r="K242" s="37"/>
    </row>
    <row r="243" ht="14.25" customHeight="1">
      <c r="K243" s="37"/>
    </row>
    <row r="244" ht="14.25" customHeight="1">
      <c r="K244" s="37"/>
    </row>
    <row r="245" ht="14.25" customHeight="1">
      <c r="K245" s="37"/>
    </row>
    <row r="246" ht="14.25" customHeight="1">
      <c r="K246" s="37"/>
    </row>
    <row r="247" ht="14.25" customHeight="1">
      <c r="K247" s="37"/>
    </row>
    <row r="248" ht="14.25" customHeight="1">
      <c r="K248" s="37"/>
    </row>
    <row r="249" ht="14.25" customHeight="1">
      <c r="K249" s="37"/>
    </row>
    <row r="250" ht="14.25" customHeight="1">
      <c r="K250" s="37"/>
    </row>
    <row r="251" ht="14.25" customHeight="1">
      <c r="K251" s="37"/>
    </row>
    <row r="252" ht="14.25" customHeight="1">
      <c r="K252" s="37"/>
    </row>
    <row r="253" ht="14.25" customHeight="1">
      <c r="K253" s="37"/>
    </row>
    <row r="254" ht="14.25" customHeight="1">
      <c r="K254" s="37"/>
    </row>
    <row r="255" ht="14.25" customHeight="1">
      <c r="K255" s="37"/>
    </row>
    <row r="256" ht="14.25" customHeight="1">
      <c r="K256" s="37"/>
    </row>
    <row r="257" ht="14.25" customHeight="1">
      <c r="K257" s="37"/>
    </row>
    <row r="258" ht="14.25" customHeight="1">
      <c r="K258" s="37"/>
    </row>
    <row r="259" ht="14.25" customHeight="1">
      <c r="K259" s="37"/>
    </row>
    <row r="260" ht="14.25" customHeight="1">
      <c r="K260" s="37"/>
    </row>
    <row r="261" ht="14.25" customHeight="1">
      <c r="K261" s="37"/>
    </row>
    <row r="262" ht="14.25" customHeight="1">
      <c r="K262" s="37"/>
    </row>
    <row r="263" ht="14.25" customHeight="1">
      <c r="K263" s="37"/>
    </row>
    <row r="264" ht="14.25" customHeight="1">
      <c r="K264" s="37"/>
    </row>
    <row r="265" ht="14.25" customHeight="1">
      <c r="K265" s="37"/>
    </row>
    <row r="266" ht="14.25" customHeight="1">
      <c r="K266" s="37"/>
    </row>
    <row r="267" ht="14.25" customHeight="1">
      <c r="K267" s="37"/>
    </row>
    <row r="268" ht="14.25" customHeight="1">
      <c r="K268" s="37"/>
    </row>
    <row r="269" ht="14.25" customHeight="1">
      <c r="K269" s="37"/>
    </row>
    <row r="270" ht="14.25" customHeight="1">
      <c r="K270" s="37"/>
    </row>
    <row r="271" ht="14.25" customHeight="1">
      <c r="K271" s="37"/>
    </row>
    <row r="272" ht="14.25" customHeight="1">
      <c r="K272" s="37"/>
    </row>
    <row r="273" ht="14.25" customHeight="1">
      <c r="K273" s="37"/>
    </row>
    <row r="274" ht="14.25" customHeight="1">
      <c r="K274" s="37"/>
    </row>
    <row r="275" ht="14.25" customHeight="1">
      <c r="K275" s="37"/>
    </row>
    <row r="276" ht="14.25" customHeight="1">
      <c r="K276" s="37"/>
    </row>
    <row r="277" ht="14.25" customHeight="1">
      <c r="K277" s="37"/>
    </row>
    <row r="278" ht="14.25" customHeight="1">
      <c r="K278" s="37"/>
    </row>
    <row r="279" ht="14.25" customHeight="1">
      <c r="K279" s="37"/>
    </row>
    <row r="280" ht="14.25" customHeight="1">
      <c r="K280" s="37"/>
    </row>
    <row r="281" ht="14.25" customHeight="1">
      <c r="K281" s="37"/>
    </row>
    <row r="282" ht="14.25" customHeight="1">
      <c r="K282" s="37"/>
    </row>
    <row r="283" ht="14.25" customHeight="1">
      <c r="K283" s="37"/>
    </row>
    <row r="284" ht="14.25" customHeight="1">
      <c r="K284" s="37"/>
    </row>
    <row r="285" ht="14.25" customHeight="1">
      <c r="K285" s="37"/>
    </row>
    <row r="286" ht="14.25" customHeight="1">
      <c r="K286" s="37"/>
    </row>
    <row r="287" ht="14.25" customHeight="1">
      <c r="K287" s="37"/>
    </row>
    <row r="288" ht="14.25" customHeight="1">
      <c r="K288" s="37"/>
    </row>
    <row r="289" ht="14.25" customHeight="1">
      <c r="K289" s="37"/>
    </row>
    <row r="290" ht="14.25" customHeight="1">
      <c r="K290" s="37"/>
    </row>
    <row r="291" ht="14.25" customHeight="1">
      <c r="K291" s="37"/>
    </row>
    <row r="292" ht="14.25" customHeight="1">
      <c r="K292" s="37"/>
    </row>
    <row r="293" ht="14.25" customHeight="1">
      <c r="K293" s="37"/>
    </row>
    <row r="294" ht="14.25" customHeight="1">
      <c r="K294" s="37"/>
    </row>
    <row r="295" ht="14.25" customHeight="1">
      <c r="K295" s="37"/>
    </row>
    <row r="296" ht="14.25" customHeight="1">
      <c r="K296" s="37"/>
    </row>
    <row r="297" ht="14.25" customHeight="1">
      <c r="K297" s="37"/>
    </row>
    <row r="298" ht="14.25" customHeight="1">
      <c r="K298" s="37"/>
    </row>
    <row r="299" ht="14.25" customHeight="1">
      <c r="K299" s="37"/>
    </row>
    <row r="300" ht="14.25" customHeight="1">
      <c r="K300" s="37"/>
    </row>
    <row r="301" ht="14.25" customHeight="1">
      <c r="K301" s="37"/>
    </row>
    <row r="302" ht="14.25" customHeight="1">
      <c r="K302" s="37"/>
    </row>
    <row r="303" ht="14.25" customHeight="1">
      <c r="K303" s="37"/>
    </row>
    <row r="304" ht="14.25" customHeight="1">
      <c r="K304" s="37"/>
    </row>
    <row r="305" ht="14.25" customHeight="1">
      <c r="K305" s="37"/>
    </row>
    <row r="306" ht="14.25" customHeight="1">
      <c r="K306" s="37"/>
    </row>
    <row r="307" ht="14.25" customHeight="1">
      <c r="K307" s="37"/>
    </row>
    <row r="308" ht="14.25" customHeight="1">
      <c r="K308" s="37"/>
    </row>
    <row r="309" ht="14.25" customHeight="1">
      <c r="K309" s="37"/>
    </row>
    <row r="310" ht="14.25" customHeight="1">
      <c r="K310" s="37"/>
    </row>
    <row r="311" ht="14.25" customHeight="1">
      <c r="K311" s="37"/>
    </row>
    <row r="312" ht="14.25" customHeight="1">
      <c r="K312" s="37"/>
    </row>
    <row r="313" ht="14.25" customHeight="1">
      <c r="K313" s="37"/>
    </row>
    <row r="314" ht="14.25" customHeight="1">
      <c r="K314" s="37"/>
    </row>
    <row r="315" ht="14.25" customHeight="1">
      <c r="K315" s="37"/>
    </row>
    <row r="316" ht="14.25" customHeight="1">
      <c r="K316" s="37"/>
    </row>
    <row r="317" ht="14.25" customHeight="1">
      <c r="K317" s="37"/>
    </row>
    <row r="318" ht="14.25" customHeight="1">
      <c r="K318" s="37"/>
    </row>
    <row r="319" ht="14.25" customHeight="1">
      <c r="K319" s="37"/>
    </row>
    <row r="320" ht="14.25" customHeight="1">
      <c r="K320" s="37"/>
    </row>
    <row r="321" ht="14.25" customHeight="1">
      <c r="K321" s="37"/>
    </row>
    <row r="322" ht="14.25" customHeight="1">
      <c r="K322" s="37"/>
    </row>
    <row r="323" ht="14.25" customHeight="1">
      <c r="K323" s="37"/>
    </row>
    <row r="324" ht="14.25" customHeight="1">
      <c r="K324" s="37"/>
    </row>
    <row r="325" ht="14.25" customHeight="1">
      <c r="K325" s="37"/>
    </row>
    <row r="326" ht="14.25" customHeight="1">
      <c r="K326" s="37"/>
    </row>
    <row r="327" ht="14.25" customHeight="1">
      <c r="K327" s="37"/>
    </row>
    <row r="328" ht="14.25" customHeight="1">
      <c r="K328" s="37"/>
    </row>
    <row r="329" ht="14.25" customHeight="1">
      <c r="K329" s="37"/>
    </row>
    <row r="330" ht="14.25" customHeight="1">
      <c r="K330" s="37"/>
    </row>
    <row r="331" ht="14.25" customHeight="1">
      <c r="K331" s="37"/>
    </row>
    <row r="332" ht="14.25" customHeight="1">
      <c r="K332" s="37"/>
    </row>
    <row r="333" ht="14.25" customHeight="1">
      <c r="K333" s="37"/>
    </row>
    <row r="334" ht="14.25" customHeight="1">
      <c r="K334" s="37"/>
    </row>
    <row r="335" ht="14.25" customHeight="1">
      <c r="K335" s="37"/>
    </row>
    <row r="336" ht="14.25" customHeight="1">
      <c r="K336" s="37"/>
    </row>
    <row r="337" ht="14.25" customHeight="1">
      <c r="K337" s="37"/>
    </row>
    <row r="338" ht="14.25" customHeight="1">
      <c r="K338" s="37"/>
    </row>
    <row r="339" ht="14.25" customHeight="1">
      <c r="K339" s="37"/>
    </row>
    <row r="340" ht="14.25" customHeight="1">
      <c r="K340" s="37"/>
    </row>
    <row r="341" ht="14.25" customHeight="1">
      <c r="K341" s="37"/>
    </row>
    <row r="342" ht="14.25" customHeight="1">
      <c r="K342" s="37"/>
    </row>
    <row r="343" ht="14.25" customHeight="1">
      <c r="K343" s="37"/>
    </row>
    <row r="344" ht="14.25" customHeight="1">
      <c r="K344" s="37"/>
    </row>
    <row r="345" ht="14.25" customHeight="1">
      <c r="K345" s="37"/>
    </row>
    <row r="346" ht="14.25" customHeight="1">
      <c r="K346" s="37"/>
    </row>
    <row r="347" ht="14.25" customHeight="1">
      <c r="K347" s="37"/>
    </row>
    <row r="348" ht="14.25" customHeight="1">
      <c r="K348" s="37"/>
    </row>
    <row r="349" ht="14.25" customHeight="1">
      <c r="K349" s="37"/>
    </row>
    <row r="350" ht="14.25" customHeight="1">
      <c r="K350" s="37"/>
    </row>
    <row r="351" ht="14.25" customHeight="1">
      <c r="K351" s="37"/>
    </row>
    <row r="352" ht="14.25" customHeight="1">
      <c r="K352" s="37"/>
    </row>
    <row r="353" ht="14.25" customHeight="1">
      <c r="K353" s="37"/>
    </row>
    <row r="354" ht="14.25" customHeight="1">
      <c r="K354" s="37"/>
    </row>
    <row r="355" ht="14.25" customHeight="1">
      <c r="K355" s="37"/>
    </row>
    <row r="356" ht="14.25" customHeight="1">
      <c r="K356" s="37"/>
    </row>
    <row r="357" ht="14.25" customHeight="1">
      <c r="K357" s="37"/>
    </row>
    <row r="358" ht="14.25" customHeight="1">
      <c r="K358" s="37"/>
    </row>
    <row r="359" ht="14.25" customHeight="1">
      <c r="K359" s="37"/>
    </row>
    <row r="360" ht="14.25" customHeight="1">
      <c r="K360" s="37"/>
    </row>
    <row r="361" ht="14.25" customHeight="1">
      <c r="K361" s="37"/>
    </row>
    <row r="362" ht="14.25" customHeight="1">
      <c r="K362" s="37"/>
    </row>
    <row r="363" ht="14.25" customHeight="1">
      <c r="K363" s="37"/>
    </row>
    <row r="364" ht="14.25" customHeight="1">
      <c r="K364" s="37"/>
    </row>
    <row r="365" ht="14.25" customHeight="1">
      <c r="K365" s="37"/>
    </row>
    <row r="366" ht="14.25" customHeight="1">
      <c r="K366" s="37"/>
    </row>
    <row r="367" ht="14.25" customHeight="1">
      <c r="K367" s="37"/>
    </row>
    <row r="368" ht="14.25" customHeight="1">
      <c r="K368" s="37"/>
    </row>
    <row r="369" ht="14.25" customHeight="1">
      <c r="K369" s="37"/>
    </row>
    <row r="370" ht="14.25" customHeight="1">
      <c r="K370" s="37"/>
    </row>
    <row r="371" ht="14.25" customHeight="1">
      <c r="K371" s="37"/>
    </row>
    <row r="372" ht="14.25" customHeight="1">
      <c r="K372" s="37"/>
    </row>
    <row r="373" ht="14.25" customHeight="1">
      <c r="K373" s="37"/>
    </row>
    <row r="374" ht="14.25" customHeight="1">
      <c r="K374" s="37"/>
    </row>
    <row r="375" ht="14.25" customHeight="1">
      <c r="K375" s="37"/>
    </row>
    <row r="376" ht="14.25" customHeight="1">
      <c r="K376" s="37"/>
    </row>
    <row r="377" ht="14.25" customHeight="1">
      <c r="K377" s="37"/>
    </row>
    <row r="378" ht="14.25" customHeight="1">
      <c r="K378" s="37"/>
    </row>
    <row r="379" ht="14.25" customHeight="1">
      <c r="K379" s="37"/>
    </row>
    <row r="380" ht="14.25" customHeight="1">
      <c r="K380" s="37"/>
    </row>
    <row r="381" ht="14.25" customHeight="1">
      <c r="K381" s="37"/>
    </row>
    <row r="382" ht="14.25" customHeight="1">
      <c r="K382" s="37"/>
    </row>
    <row r="383" ht="14.25" customHeight="1">
      <c r="K383" s="37"/>
    </row>
    <row r="384" ht="14.25" customHeight="1">
      <c r="K384" s="37"/>
    </row>
    <row r="385" ht="14.25" customHeight="1">
      <c r="K385" s="37"/>
    </row>
    <row r="386" ht="14.25" customHeight="1">
      <c r="K386" s="37"/>
    </row>
    <row r="387" ht="14.25" customHeight="1">
      <c r="K387" s="37"/>
    </row>
    <row r="388" ht="14.25" customHeight="1">
      <c r="K388" s="37"/>
    </row>
    <row r="389" ht="14.25" customHeight="1">
      <c r="K389" s="37"/>
    </row>
    <row r="390" ht="14.25" customHeight="1">
      <c r="K390" s="37"/>
    </row>
    <row r="391" ht="14.25" customHeight="1">
      <c r="K391" s="37"/>
    </row>
    <row r="392" ht="14.25" customHeight="1">
      <c r="K392" s="37"/>
    </row>
    <row r="393" ht="14.25" customHeight="1">
      <c r="K393" s="37"/>
    </row>
    <row r="394" ht="14.25" customHeight="1">
      <c r="K394" s="37"/>
    </row>
    <row r="395" ht="14.25" customHeight="1">
      <c r="K395" s="37"/>
    </row>
    <row r="396" ht="14.25" customHeight="1">
      <c r="K396" s="37"/>
    </row>
    <row r="397" ht="14.25" customHeight="1">
      <c r="K397" s="37"/>
    </row>
    <row r="398" ht="14.25" customHeight="1">
      <c r="K398" s="37"/>
    </row>
    <row r="399" ht="14.25" customHeight="1">
      <c r="K399" s="37"/>
    </row>
    <row r="400" ht="14.25" customHeight="1">
      <c r="K400" s="37"/>
    </row>
    <row r="401" ht="14.25" customHeight="1">
      <c r="K401" s="37"/>
    </row>
    <row r="402" ht="14.25" customHeight="1">
      <c r="K402" s="37"/>
    </row>
    <row r="403" ht="14.25" customHeight="1">
      <c r="K403" s="37"/>
    </row>
    <row r="404" ht="14.25" customHeight="1">
      <c r="K404" s="37"/>
    </row>
    <row r="405" ht="14.25" customHeight="1">
      <c r="K405" s="37"/>
    </row>
    <row r="406" ht="14.25" customHeight="1">
      <c r="K406" s="37"/>
    </row>
    <row r="407" ht="14.25" customHeight="1">
      <c r="K407" s="37"/>
    </row>
    <row r="408" ht="14.25" customHeight="1">
      <c r="K408" s="37"/>
    </row>
    <row r="409" ht="14.25" customHeight="1">
      <c r="K409" s="37"/>
    </row>
    <row r="410" ht="14.25" customHeight="1">
      <c r="K410" s="37"/>
    </row>
    <row r="411" ht="14.25" customHeight="1">
      <c r="K411" s="37"/>
    </row>
    <row r="412" ht="14.25" customHeight="1">
      <c r="K412" s="37"/>
    </row>
    <row r="413" ht="14.25" customHeight="1">
      <c r="K413" s="37"/>
    </row>
    <row r="414" ht="14.25" customHeight="1">
      <c r="K414" s="37"/>
    </row>
    <row r="415" ht="14.25" customHeight="1">
      <c r="K415" s="37"/>
    </row>
    <row r="416" ht="14.25" customHeight="1">
      <c r="K416" s="37"/>
    </row>
    <row r="417" ht="14.25" customHeight="1">
      <c r="K417" s="37"/>
    </row>
    <row r="418" ht="14.25" customHeight="1">
      <c r="K418" s="37"/>
    </row>
    <row r="419" ht="14.25" customHeight="1">
      <c r="K419" s="37"/>
    </row>
    <row r="420" ht="14.25" customHeight="1">
      <c r="K420" s="37"/>
    </row>
    <row r="421" ht="14.25" customHeight="1">
      <c r="K421" s="37"/>
    </row>
    <row r="422" ht="14.25" customHeight="1">
      <c r="K422" s="37"/>
    </row>
    <row r="423" ht="14.25" customHeight="1">
      <c r="K423" s="37"/>
    </row>
    <row r="424" ht="14.25" customHeight="1">
      <c r="K424" s="37"/>
    </row>
    <row r="425" ht="14.25" customHeight="1">
      <c r="K425" s="37"/>
    </row>
    <row r="426" ht="14.25" customHeight="1">
      <c r="K426" s="37"/>
    </row>
    <row r="427" ht="14.25" customHeight="1">
      <c r="K427" s="37"/>
    </row>
    <row r="428" ht="14.25" customHeight="1">
      <c r="K428" s="37"/>
    </row>
    <row r="429" ht="14.25" customHeight="1">
      <c r="K429" s="37"/>
    </row>
    <row r="430" ht="14.25" customHeight="1">
      <c r="K430" s="37"/>
    </row>
    <row r="431" ht="14.25" customHeight="1">
      <c r="K431" s="37"/>
    </row>
    <row r="432" ht="14.25" customHeight="1">
      <c r="K432" s="37"/>
    </row>
    <row r="433" ht="14.25" customHeight="1">
      <c r="K433" s="37"/>
    </row>
    <row r="434" ht="14.25" customHeight="1">
      <c r="K434" s="37"/>
    </row>
    <row r="435" ht="14.25" customHeight="1">
      <c r="K435" s="37"/>
    </row>
    <row r="436" ht="14.25" customHeight="1">
      <c r="K436" s="37"/>
    </row>
    <row r="437" ht="14.25" customHeight="1">
      <c r="K437" s="37"/>
    </row>
    <row r="438" ht="14.25" customHeight="1">
      <c r="K438" s="37"/>
    </row>
    <row r="439" ht="14.25" customHeight="1">
      <c r="K439" s="37"/>
    </row>
    <row r="440" ht="14.25" customHeight="1">
      <c r="K440" s="37"/>
    </row>
    <row r="441" ht="14.25" customHeight="1">
      <c r="K441" s="37"/>
    </row>
    <row r="442" ht="14.25" customHeight="1">
      <c r="K442" s="37"/>
    </row>
    <row r="443" ht="14.25" customHeight="1">
      <c r="K443" s="37"/>
    </row>
    <row r="444" ht="14.25" customHeight="1">
      <c r="K444" s="37"/>
    </row>
    <row r="445" ht="14.25" customHeight="1">
      <c r="K445" s="37"/>
    </row>
    <row r="446" ht="14.25" customHeight="1">
      <c r="K446" s="37"/>
    </row>
    <row r="447" ht="14.25" customHeight="1">
      <c r="K447" s="37"/>
    </row>
    <row r="448" ht="14.25" customHeight="1">
      <c r="K448" s="37"/>
    </row>
    <row r="449" ht="14.25" customHeight="1">
      <c r="K449" s="37"/>
    </row>
    <row r="450" ht="14.25" customHeight="1">
      <c r="K450" s="37"/>
    </row>
    <row r="451" ht="14.25" customHeight="1">
      <c r="K451" s="37"/>
    </row>
    <row r="452" ht="14.25" customHeight="1">
      <c r="K452" s="37"/>
    </row>
    <row r="453" ht="14.25" customHeight="1">
      <c r="K453" s="37"/>
    </row>
    <row r="454" ht="14.25" customHeight="1">
      <c r="K454" s="37"/>
    </row>
    <row r="455" ht="14.25" customHeight="1">
      <c r="K455" s="37"/>
    </row>
    <row r="456" ht="14.25" customHeight="1">
      <c r="K456" s="37"/>
    </row>
    <row r="457" ht="14.25" customHeight="1">
      <c r="K457" s="37"/>
    </row>
    <row r="458" ht="14.25" customHeight="1">
      <c r="K458" s="37"/>
    </row>
    <row r="459" ht="14.25" customHeight="1">
      <c r="K459" s="37"/>
    </row>
    <row r="460" ht="14.25" customHeight="1">
      <c r="K460" s="37"/>
    </row>
    <row r="461" ht="14.25" customHeight="1">
      <c r="K461" s="37"/>
    </row>
    <row r="462" ht="14.25" customHeight="1">
      <c r="K462" s="37"/>
    </row>
    <row r="463" ht="14.25" customHeight="1">
      <c r="K463" s="37"/>
    </row>
    <row r="464" ht="14.25" customHeight="1">
      <c r="K464" s="37"/>
    </row>
    <row r="465" ht="14.25" customHeight="1">
      <c r="K465" s="37"/>
    </row>
    <row r="466" ht="14.25" customHeight="1">
      <c r="K466" s="37"/>
    </row>
    <row r="467" ht="14.25" customHeight="1">
      <c r="K467" s="37"/>
    </row>
    <row r="468" ht="14.25" customHeight="1">
      <c r="K468" s="37"/>
    </row>
    <row r="469" ht="14.25" customHeight="1">
      <c r="K469" s="37"/>
    </row>
    <row r="470" ht="14.25" customHeight="1">
      <c r="K470" s="37"/>
    </row>
    <row r="471" ht="14.25" customHeight="1">
      <c r="K471" s="37"/>
    </row>
    <row r="472" ht="14.25" customHeight="1">
      <c r="K472" s="37"/>
    </row>
    <row r="473" ht="14.25" customHeight="1">
      <c r="K473" s="37"/>
    </row>
    <row r="474" ht="14.25" customHeight="1">
      <c r="K474" s="37"/>
    </row>
    <row r="475" ht="14.25" customHeight="1">
      <c r="K475" s="37"/>
    </row>
    <row r="476" ht="14.25" customHeight="1">
      <c r="K476" s="37"/>
    </row>
    <row r="477" ht="14.25" customHeight="1">
      <c r="K477" s="37"/>
    </row>
    <row r="478" ht="14.25" customHeight="1">
      <c r="K478" s="37"/>
    </row>
    <row r="479" ht="14.25" customHeight="1">
      <c r="K479" s="37"/>
    </row>
    <row r="480" ht="14.25" customHeight="1">
      <c r="K480" s="37"/>
    </row>
    <row r="481" ht="14.25" customHeight="1">
      <c r="K481" s="37"/>
    </row>
    <row r="482" ht="14.25" customHeight="1">
      <c r="K482" s="37"/>
    </row>
    <row r="483" ht="14.25" customHeight="1">
      <c r="K483" s="37"/>
    </row>
    <row r="484" ht="14.25" customHeight="1">
      <c r="K484" s="37"/>
    </row>
    <row r="485" ht="14.25" customHeight="1">
      <c r="K485" s="37"/>
    </row>
    <row r="486" ht="14.25" customHeight="1">
      <c r="K486" s="37"/>
    </row>
    <row r="487" ht="14.25" customHeight="1">
      <c r="K487" s="37"/>
    </row>
    <row r="488" ht="14.25" customHeight="1">
      <c r="K488" s="37"/>
    </row>
    <row r="489" ht="14.25" customHeight="1">
      <c r="K489" s="37"/>
    </row>
    <row r="490" ht="14.25" customHeight="1">
      <c r="K490" s="37"/>
    </row>
    <row r="491" ht="14.25" customHeight="1">
      <c r="K491" s="37"/>
    </row>
    <row r="492" ht="14.25" customHeight="1">
      <c r="K492" s="37"/>
    </row>
    <row r="493" ht="14.25" customHeight="1">
      <c r="K493" s="37"/>
    </row>
    <row r="494" ht="14.25" customHeight="1">
      <c r="K494" s="37"/>
    </row>
    <row r="495" ht="14.25" customHeight="1">
      <c r="K495" s="37"/>
    </row>
    <row r="496" ht="14.25" customHeight="1">
      <c r="K496" s="37"/>
    </row>
    <row r="497" ht="14.25" customHeight="1">
      <c r="K497" s="37"/>
    </row>
    <row r="498" ht="14.25" customHeight="1">
      <c r="K498" s="37"/>
    </row>
    <row r="499" ht="14.25" customHeight="1">
      <c r="K499" s="37"/>
    </row>
    <row r="500" ht="14.25" customHeight="1">
      <c r="K500" s="37"/>
    </row>
    <row r="501" ht="14.25" customHeight="1">
      <c r="K501" s="37"/>
    </row>
    <row r="502" ht="14.25" customHeight="1">
      <c r="K502" s="37"/>
    </row>
    <row r="503" ht="14.25" customHeight="1">
      <c r="K503" s="37"/>
    </row>
    <row r="504" ht="14.25" customHeight="1">
      <c r="K504" s="37"/>
    </row>
    <row r="505" ht="14.25" customHeight="1">
      <c r="K505" s="37"/>
    </row>
    <row r="506" ht="14.25" customHeight="1">
      <c r="K506" s="37"/>
    </row>
    <row r="507" ht="14.25" customHeight="1">
      <c r="K507" s="37"/>
    </row>
    <row r="508" ht="14.25" customHeight="1">
      <c r="K508" s="37"/>
    </row>
    <row r="509" ht="14.25" customHeight="1">
      <c r="K509" s="37"/>
    </row>
    <row r="510" ht="14.25" customHeight="1">
      <c r="K510" s="37"/>
    </row>
    <row r="511" ht="14.25" customHeight="1">
      <c r="K511" s="37"/>
    </row>
    <row r="512" ht="14.25" customHeight="1">
      <c r="K512" s="37"/>
    </row>
    <row r="513" ht="14.25" customHeight="1">
      <c r="K513" s="37"/>
    </row>
    <row r="514" ht="14.25" customHeight="1">
      <c r="K514" s="37"/>
    </row>
    <row r="515" ht="14.25" customHeight="1">
      <c r="K515" s="37"/>
    </row>
    <row r="516" ht="14.25" customHeight="1">
      <c r="K516" s="37"/>
    </row>
    <row r="517" ht="14.25" customHeight="1">
      <c r="K517" s="37"/>
    </row>
    <row r="518" ht="14.25" customHeight="1">
      <c r="K518" s="37"/>
    </row>
    <row r="519" ht="14.25" customHeight="1">
      <c r="K519" s="37"/>
    </row>
    <row r="520" ht="14.25" customHeight="1">
      <c r="K520" s="37"/>
    </row>
    <row r="521" ht="14.25" customHeight="1">
      <c r="K521" s="37"/>
    </row>
    <row r="522" ht="14.25" customHeight="1">
      <c r="K522" s="37"/>
    </row>
    <row r="523" ht="14.25" customHeight="1">
      <c r="K523" s="37"/>
    </row>
    <row r="524" ht="14.25" customHeight="1">
      <c r="K524" s="37"/>
    </row>
    <row r="525" ht="14.25" customHeight="1">
      <c r="K525" s="37"/>
    </row>
    <row r="526" ht="14.25" customHeight="1">
      <c r="K526" s="37"/>
    </row>
    <row r="527" ht="14.25" customHeight="1">
      <c r="K527" s="37"/>
    </row>
    <row r="528" ht="14.25" customHeight="1">
      <c r="K528" s="37"/>
    </row>
    <row r="529" ht="14.25" customHeight="1">
      <c r="K529" s="37"/>
    </row>
    <row r="530" ht="14.25" customHeight="1">
      <c r="K530" s="37"/>
    </row>
    <row r="531" ht="14.25" customHeight="1">
      <c r="K531" s="37"/>
    </row>
    <row r="532" ht="14.25" customHeight="1">
      <c r="K532" s="37"/>
    </row>
    <row r="533" ht="14.25" customHeight="1">
      <c r="K533" s="37"/>
    </row>
    <row r="534" ht="14.25" customHeight="1">
      <c r="K534" s="37"/>
    </row>
    <row r="535" ht="14.25" customHeight="1">
      <c r="K535" s="37"/>
    </row>
    <row r="536" ht="14.25" customHeight="1">
      <c r="K536" s="37"/>
    </row>
    <row r="537" ht="14.25" customHeight="1">
      <c r="K537" s="37"/>
    </row>
    <row r="538" ht="14.25" customHeight="1">
      <c r="K538" s="37"/>
    </row>
    <row r="539" ht="14.25" customHeight="1">
      <c r="K539" s="37"/>
    </row>
    <row r="540" ht="14.25" customHeight="1">
      <c r="K540" s="37"/>
    </row>
    <row r="541" ht="14.25" customHeight="1">
      <c r="K541" s="37"/>
    </row>
    <row r="542" ht="14.25" customHeight="1">
      <c r="K542" s="37"/>
    </row>
    <row r="543" ht="14.25" customHeight="1">
      <c r="K543" s="37"/>
    </row>
    <row r="544" ht="14.25" customHeight="1">
      <c r="K544" s="37"/>
    </row>
    <row r="545" ht="14.25" customHeight="1">
      <c r="K545" s="37"/>
    </row>
    <row r="546" ht="14.25" customHeight="1">
      <c r="K546" s="37"/>
    </row>
    <row r="547" ht="14.25" customHeight="1">
      <c r="K547" s="37"/>
    </row>
    <row r="548" ht="14.25" customHeight="1">
      <c r="K548" s="37"/>
    </row>
    <row r="549" ht="14.25" customHeight="1">
      <c r="K549" s="37"/>
    </row>
    <row r="550" ht="14.25" customHeight="1">
      <c r="K550" s="37"/>
    </row>
    <row r="551" ht="14.25" customHeight="1">
      <c r="K551" s="37"/>
    </row>
    <row r="552" ht="14.25" customHeight="1">
      <c r="K552" s="37"/>
    </row>
    <row r="553" ht="14.25" customHeight="1">
      <c r="K553" s="37"/>
    </row>
    <row r="554" ht="14.25" customHeight="1">
      <c r="K554" s="37"/>
    </row>
    <row r="555" ht="14.25" customHeight="1">
      <c r="K555" s="37"/>
    </row>
    <row r="556" ht="14.25" customHeight="1">
      <c r="K556" s="37"/>
    </row>
    <row r="557" ht="14.25" customHeight="1">
      <c r="K557" s="37"/>
    </row>
    <row r="558" ht="14.25" customHeight="1">
      <c r="K558" s="37"/>
    </row>
    <row r="559" ht="14.25" customHeight="1">
      <c r="K559" s="37"/>
    </row>
    <row r="560" ht="14.25" customHeight="1">
      <c r="K560" s="37"/>
    </row>
    <row r="561" ht="14.25" customHeight="1">
      <c r="K561" s="37"/>
    </row>
    <row r="562" ht="14.25" customHeight="1">
      <c r="K562" s="37"/>
    </row>
    <row r="563" ht="14.25" customHeight="1">
      <c r="K563" s="37"/>
    </row>
    <row r="564" ht="14.25" customHeight="1">
      <c r="K564" s="37"/>
    </row>
    <row r="565" ht="14.25" customHeight="1">
      <c r="K565" s="37"/>
    </row>
    <row r="566" ht="14.25" customHeight="1">
      <c r="K566" s="37"/>
    </row>
    <row r="567" ht="14.25" customHeight="1">
      <c r="K567" s="37"/>
    </row>
    <row r="568" ht="14.25" customHeight="1">
      <c r="K568" s="37"/>
    </row>
    <row r="569" ht="14.25" customHeight="1">
      <c r="K569" s="37"/>
    </row>
    <row r="570" ht="14.25" customHeight="1">
      <c r="K570" s="37"/>
    </row>
    <row r="571" ht="14.25" customHeight="1">
      <c r="K571" s="37"/>
    </row>
    <row r="572" ht="14.25" customHeight="1">
      <c r="K572" s="37"/>
    </row>
    <row r="573" ht="14.25" customHeight="1">
      <c r="K573" s="37"/>
    </row>
    <row r="574" ht="14.25" customHeight="1">
      <c r="K574" s="37"/>
    </row>
    <row r="575" ht="14.25" customHeight="1">
      <c r="K575" s="37"/>
    </row>
    <row r="576" ht="14.25" customHeight="1">
      <c r="K576" s="37"/>
    </row>
    <row r="577" ht="14.25" customHeight="1">
      <c r="K577" s="37"/>
    </row>
    <row r="578" ht="14.25" customHeight="1">
      <c r="K578" s="37"/>
    </row>
    <row r="579" ht="14.25" customHeight="1">
      <c r="K579" s="37"/>
    </row>
    <row r="580" ht="14.25" customHeight="1">
      <c r="K580" s="37"/>
    </row>
    <row r="581" ht="14.25" customHeight="1">
      <c r="K581" s="37"/>
    </row>
    <row r="582" ht="14.25" customHeight="1">
      <c r="K582" s="37"/>
    </row>
    <row r="583" ht="14.25" customHeight="1">
      <c r="K583" s="37"/>
    </row>
    <row r="584" ht="14.25" customHeight="1">
      <c r="K584" s="37"/>
    </row>
    <row r="585" ht="14.25" customHeight="1">
      <c r="K585" s="37"/>
    </row>
    <row r="586" ht="14.25" customHeight="1">
      <c r="K586" s="37"/>
    </row>
    <row r="587" ht="14.25" customHeight="1">
      <c r="K587" s="37"/>
    </row>
    <row r="588" ht="14.25" customHeight="1">
      <c r="K588" s="37"/>
    </row>
    <row r="589" ht="14.25" customHeight="1">
      <c r="K589" s="37"/>
    </row>
    <row r="590" ht="14.25" customHeight="1">
      <c r="K590" s="37"/>
    </row>
    <row r="591" ht="14.25" customHeight="1">
      <c r="K591" s="37"/>
    </row>
    <row r="592" ht="14.25" customHeight="1">
      <c r="K592" s="37"/>
    </row>
    <row r="593" ht="14.25" customHeight="1">
      <c r="K593" s="37"/>
    </row>
    <row r="594" ht="14.25" customHeight="1">
      <c r="K594" s="37"/>
    </row>
    <row r="595" ht="14.25" customHeight="1">
      <c r="K595" s="37"/>
    </row>
    <row r="596" ht="14.25" customHeight="1">
      <c r="K596" s="37"/>
    </row>
    <row r="597" ht="14.25" customHeight="1">
      <c r="K597" s="37"/>
    </row>
    <row r="598" ht="14.25" customHeight="1">
      <c r="K598" s="37"/>
    </row>
    <row r="599" ht="14.25" customHeight="1">
      <c r="K599" s="37"/>
    </row>
    <row r="600" ht="14.25" customHeight="1">
      <c r="K600" s="37"/>
    </row>
    <row r="601" ht="14.25" customHeight="1">
      <c r="K601" s="37"/>
    </row>
    <row r="602" ht="14.25" customHeight="1">
      <c r="K602" s="37"/>
    </row>
    <row r="603" ht="14.25" customHeight="1">
      <c r="K603" s="37"/>
    </row>
    <row r="604" ht="14.25" customHeight="1">
      <c r="K604" s="37"/>
    </row>
    <row r="605" ht="14.25" customHeight="1">
      <c r="K605" s="37"/>
    </row>
    <row r="606" ht="14.25" customHeight="1">
      <c r="K606" s="37"/>
    </row>
    <row r="607" ht="14.25" customHeight="1">
      <c r="K607" s="37"/>
    </row>
    <row r="608" ht="14.25" customHeight="1">
      <c r="K608" s="37"/>
    </row>
    <row r="609" ht="14.25" customHeight="1">
      <c r="K609" s="37"/>
    </row>
    <row r="610" ht="14.25" customHeight="1">
      <c r="K610" s="37"/>
    </row>
    <row r="611" ht="14.25" customHeight="1">
      <c r="K611" s="37"/>
    </row>
    <row r="612" ht="14.25" customHeight="1">
      <c r="K612" s="37"/>
    </row>
    <row r="613" ht="14.25" customHeight="1">
      <c r="K613" s="37"/>
    </row>
    <row r="614" ht="14.25" customHeight="1">
      <c r="K614" s="37"/>
    </row>
    <row r="615" ht="14.25" customHeight="1">
      <c r="K615" s="37"/>
    </row>
    <row r="616" ht="14.25" customHeight="1">
      <c r="K616" s="37"/>
    </row>
    <row r="617" ht="14.25" customHeight="1">
      <c r="K617" s="37"/>
    </row>
    <row r="618" ht="14.25" customHeight="1">
      <c r="K618" s="37"/>
    </row>
    <row r="619" ht="14.25" customHeight="1">
      <c r="K619" s="37"/>
    </row>
    <row r="620" ht="14.25" customHeight="1">
      <c r="K620" s="37"/>
    </row>
    <row r="621" ht="14.25" customHeight="1">
      <c r="K621" s="37"/>
    </row>
    <row r="622" ht="14.25" customHeight="1">
      <c r="K622" s="37"/>
    </row>
    <row r="623" ht="14.25" customHeight="1">
      <c r="K623" s="37"/>
    </row>
    <row r="624" ht="14.25" customHeight="1">
      <c r="K624" s="37"/>
    </row>
    <row r="625" ht="14.25" customHeight="1">
      <c r="K625" s="37"/>
    </row>
    <row r="626" ht="14.25" customHeight="1">
      <c r="K626" s="37"/>
    </row>
    <row r="627" ht="14.25" customHeight="1">
      <c r="K627" s="37"/>
    </row>
    <row r="628" ht="14.25" customHeight="1">
      <c r="K628" s="37"/>
    </row>
    <row r="629" ht="14.25" customHeight="1">
      <c r="K629" s="37"/>
    </row>
    <row r="630" ht="14.25" customHeight="1">
      <c r="K630" s="37"/>
    </row>
    <row r="631" ht="14.25" customHeight="1">
      <c r="K631" s="37"/>
    </row>
    <row r="632" ht="14.25" customHeight="1">
      <c r="K632" s="37"/>
    </row>
    <row r="633" ht="14.25" customHeight="1">
      <c r="K633" s="37"/>
    </row>
    <row r="634" ht="14.25" customHeight="1">
      <c r="K634" s="37"/>
    </row>
    <row r="635" ht="14.25" customHeight="1">
      <c r="K635" s="37"/>
    </row>
    <row r="636" ht="14.25" customHeight="1">
      <c r="K636" s="37"/>
    </row>
    <row r="637" ht="14.25" customHeight="1">
      <c r="K637" s="37"/>
    </row>
    <row r="638" ht="14.25" customHeight="1">
      <c r="K638" s="37"/>
    </row>
    <row r="639" ht="14.25" customHeight="1">
      <c r="K639" s="37"/>
    </row>
    <row r="640" ht="14.25" customHeight="1">
      <c r="K640" s="37"/>
    </row>
    <row r="641" ht="14.25" customHeight="1">
      <c r="K641" s="37"/>
    </row>
    <row r="642" ht="14.25" customHeight="1">
      <c r="K642" s="37"/>
    </row>
    <row r="643" ht="14.25" customHeight="1">
      <c r="K643" s="37"/>
    </row>
    <row r="644" ht="14.25" customHeight="1">
      <c r="K644" s="37"/>
    </row>
    <row r="645" ht="14.25" customHeight="1">
      <c r="K645" s="37"/>
    </row>
    <row r="646" ht="14.25" customHeight="1">
      <c r="K646" s="37"/>
    </row>
    <row r="647" ht="14.25" customHeight="1">
      <c r="K647" s="37"/>
    </row>
    <row r="648" ht="14.25" customHeight="1">
      <c r="K648" s="37"/>
    </row>
    <row r="649" ht="14.25" customHeight="1">
      <c r="K649" s="37"/>
    </row>
    <row r="650" ht="14.25" customHeight="1">
      <c r="K650" s="37"/>
    </row>
    <row r="651" ht="14.25" customHeight="1">
      <c r="K651" s="37"/>
    </row>
    <row r="652" ht="14.25" customHeight="1">
      <c r="K652" s="37"/>
    </row>
    <row r="653" ht="14.25" customHeight="1">
      <c r="K653" s="37"/>
    </row>
    <row r="654" ht="14.25" customHeight="1">
      <c r="K654" s="37"/>
    </row>
    <row r="655" ht="14.25" customHeight="1">
      <c r="K655" s="37"/>
    </row>
    <row r="656" ht="14.25" customHeight="1">
      <c r="K656" s="37"/>
    </row>
    <row r="657" ht="14.25" customHeight="1">
      <c r="K657" s="37"/>
    </row>
    <row r="658" ht="14.25" customHeight="1">
      <c r="K658" s="37"/>
    </row>
    <row r="659" ht="14.25" customHeight="1">
      <c r="K659" s="37"/>
    </row>
    <row r="660" ht="14.25" customHeight="1">
      <c r="K660" s="37"/>
    </row>
    <row r="661" ht="14.25" customHeight="1">
      <c r="K661" s="37"/>
    </row>
    <row r="662" ht="14.25" customHeight="1">
      <c r="K662" s="37"/>
    </row>
    <row r="663" ht="14.25" customHeight="1">
      <c r="K663" s="37"/>
    </row>
    <row r="664" ht="14.25" customHeight="1">
      <c r="K664" s="37"/>
    </row>
    <row r="665" ht="14.25" customHeight="1">
      <c r="K665" s="37"/>
    </row>
    <row r="666" ht="14.25" customHeight="1">
      <c r="K666" s="37"/>
    </row>
    <row r="667" ht="14.25" customHeight="1">
      <c r="K667" s="37"/>
    </row>
    <row r="668" ht="14.25" customHeight="1">
      <c r="K668" s="37"/>
    </row>
    <row r="669" ht="14.25" customHeight="1">
      <c r="K669" s="37"/>
    </row>
    <row r="670" ht="14.25" customHeight="1">
      <c r="K670" s="37"/>
    </row>
    <row r="671" ht="14.25" customHeight="1">
      <c r="K671" s="37"/>
    </row>
    <row r="672" ht="14.25" customHeight="1">
      <c r="K672" s="37"/>
    </row>
    <row r="673" ht="14.25" customHeight="1">
      <c r="K673" s="37"/>
    </row>
    <row r="674" ht="14.25" customHeight="1">
      <c r="K674" s="37"/>
    </row>
    <row r="675" ht="14.25" customHeight="1">
      <c r="K675" s="37"/>
    </row>
    <row r="676" ht="14.25" customHeight="1">
      <c r="K676" s="37"/>
    </row>
    <row r="677" ht="14.25" customHeight="1">
      <c r="K677" s="37"/>
    </row>
    <row r="678" ht="14.25" customHeight="1">
      <c r="K678" s="37"/>
    </row>
    <row r="679" ht="14.25" customHeight="1">
      <c r="K679" s="37"/>
    </row>
    <row r="680" ht="14.25" customHeight="1">
      <c r="K680" s="37"/>
    </row>
    <row r="681" ht="14.25" customHeight="1">
      <c r="K681" s="37"/>
    </row>
    <row r="682" ht="14.25" customHeight="1">
      <c r="K682" s="37"/>
    </row>
    <row r="683" ht="14.25" customHeight="1">
      <c r="K683" s="37"/>
    </row>
    <row r="684" ht="14.25" customHeight="1">
      <c r="K684" s="37"/>
    </row>
    <row r="685" ht="14.25" customHeight="1">
      <c r="K685" s="37"/>
    </row>
    <row r="686" ht="14.25" customHeight="1">
      <c r="K686" s="37"/>
    </row>
    <row r="687" ht="14.25" customHeight="1">
      <c r="K687" s="37"/>
    </row>
    <row r="688" ht="14.25" customHeight="1">
      <c r="K688" s="37"/>
    </row>
    <row r="689" ht="14.25" customHeight="1">
      <c r="K689" s="37"/>
    </row>
    <row r="690" ht="14.25" customHeight="1">
      <c r="K690" s="37"/>
    </row>
    <row r="691" ht="14.25" customHeight="1">
      <c r="K691" s="37"/>
    </row>
    <row r="692" ht="14.25" customHeight="1">
      <c r="K692" s="37"/>
    </row>
    <row r="693" ht="14.25" customHeight="1">
      <c r="K693" s="37"/>
    </row>
    <row r="694" ht="14.25" customHeight="1">
      <c r="K694" s="37"/>
    </row>
    <row r="695" ht="14.25" customHeight="1">
      <c r="K695" s="37"/>
    </row>
    <row r="696" ht="14.25" customHeight="1">
      <c r="K696" s="37"/>
    </row>
    <row r="697" ht="14.25" customHeight="1">
      <c r="K697" s="37"/>
    </row>
    <row r="698" ht="14.25" customHeight="1">
      <c r="K698" s="37"/>
    </row>
    <row r="699" ht="14.25" customHeight="1">
      <c r="K699" s="37"/>
    </row>
    <row r="700" ht="14.25" customHeight="1">
      <c r="K700" s="37"/>
    </row>
    <row r="701" ht="14.25" customHeight="1">
      <c r="K701" s="37"/>
    </row>
    <row r="702" ht="14.25" customHeight="1">
      <c r="K702" s="37"/>
    </row>
    <row r="703" ht="14.25" customHeight="1">
      <c r="K703" s="37"/>
    </row>
    <row r="704" ht="14.25" customHeight="1">
      <c r="K704" s="37"/>
    </row>
    <row r="705" ht="14.25" customHeight="1">
      <c r="K705" s="37"/>
    </row>
    <row r="706" ht="14.25" customHeight="1">
      <c r="K706" s="37"/>
    </row>
    <row r="707" ht="14.25" customHeight="1">
      <c r="K707" s="37"/>
    </row>
    <row r="708" ht="14.25" customHeight="1">
      <c r="K708" s="37"/>
    </row>
    <row r="709" ht="14.25" customHeight="1">
      <c r="K709" s="37"/>
    </row>
    <row r="710" ht="14.25" customHeight="1">
      <c r="K710" s="37"/>
    </row>
    <row r="711" ht="14.25" customHeight="1">
      <c r="K711" s="37"/>
    </row>
    <row r="712" ht="14.25" customHeight="1">
      <c r="K712" s="37"/>
    </row>
    <row r="713" ht="14.25" customHeight="1">
      <c r="K713" s="37"/>
    </row>
    <row r="714" ht="14.25" customHeight="1">
      <c r="K714" s="37"/>
    </row>
    <row r="715" ht="14.25" customHeight="1">
      <c r="K715" s="37"/>
    </row>
    <row r="716" ht="14.25" customHeight="1">
      <c r="K716" s="37"/>
    </row>
    <row r="717" ht="14.25" customHeight="1">
      <c r="K717" s="37"/>
    </row>
    <row r="718" ht="14.25" customHeight="1">
      <c r="K718" s="37"/>
    </row>
    <row r="719" ht="14.25" customHeight="1">
      <c r="K719" s="37"/>
    </row>
    <row r="720" ht="14.25" customHeight="1">
      <c r="K720" s="37"/>
    </row>
    <row r="721" ht="14.25" customHeight="1">
      <c r="K721" s="37"/>
    </row>
    <row r="722" ht="14.25" customHeight="1">
      <c r="K722" s="37"/>
    </row>
    <row r="723" ht="14.25" customHeight="1">
      <c r="K723" s="37"/>
    </row>
    <row r="724" ht="14.25" customHeight="1">
      <c r="K724" s="37"/>
    </row>
    <row r="725" ht="14.25" customHeight="1">
      <c r="K725" s="37"/>
    </row>
    <row r="726" ht="14.25" customHeight="1">
      <c r="K726" s="37"/>
    </row>
    <row r="727" ht="14.25" customHeight="1">
      <c r="K727" s="37"/>
    </row>
    <row r="728" ht="14.25" customHeight="1">
      <c r="K728" s="37"/>
    </row>
    <row r="729" ht="14.25" customHeight="1">
      <c r="K729" s="37"/>
    </row>
    <row r="730" ht="14.25" customHeight="1">
      <c r="K730" s="37"/>
    </row>
    <row r="731" ht="14.25" customHeight="1">
      <c r="K731" s="37"/>
    </row>
    <row r="732" ht="14.25" customHeight="1">
      <c r="K732" s="37"/>
    </row>
    <row r="733" ht="14.25" customHeight="1">
      <c r="K733" s="37"/>
    </row>
    <row r="734" ht="14.25" customHeight="1">
      <c r="K734" s="37"/>
    </row>
    <row r="735" ht="14.25" customHeight="1">
      <c r="K735" s="37"/>
    </row>
    <row r="736" ht="14.25" customHeight="1">
      <c r="K736" s="37"/>
    </row>
    <row r="737" ht="14.25" customHeight="1">
      <c r="K737" s="37"/>
    </row>
    <row r="738" ht="14.25" customHeight="1">
      <c r="K738" s="37"/>
    </row>
    <row r="739" ht="14.25" customHeight="1">
      <c r="K739" s="37"/>
    </row>
    <row r="740" ht="14.25" customHeight="1">
      <c r="K740" s="37"/>
    </row>
    <row r="741" ht="14.25" customHeight="1">
      <c r="K741" s="37"/>
    </row>
    <row r="742" ht="14.25" customHeight="1">
      <c r="K742" s="37"/>
    </row>
    <row r="743" ht="14.25" customHeight="1">
      <c r="K743" s="37"/>
    </row>
    <row r="744" ht="14.25" customHeight="1">
      <c r="K744" s="37"/>
    </row>
    <row r="745" ht="14.25" customHeight="1">
      <c r="K745" s="37"/>
    </row>
    <row r="746" ht="14.25" customHeight="1">
      <c r="K746" s="37"/>
    </row>
    <row r="747" ht="14.25" customHeight="1">
      <c r="K747" s="37"/>
    </row>
    <row r="748" ht="14.25" customHeight="1">
      <c r="K748" s="37"/>
    </row>
    <row r="749" ht="14.25" customHeight="1">
      <c r="K749" s="37"/>
    </row>
    <row r="750" ht="14.25" customHeight="1">
      <c r="K750" s="37"/>
    </row>
    <row r="751" ht="14.25" customHeight="1">
      <c r="K751" s="37"/>
    </row>
    <row r="752" ht="14.25" customHeight="1">
      <c r="K752" s="37"/>
    </row>
    <row r="753" ht="14.25" customHeight="1">
      <c r="K753" s="37"/>
    </row>
    <row r="754" ht="14.25" customHeight="1">
      <c r="K754" s="37"/>
    </row>
    <row r="755" ht="14.25" customHeight="1">
      <c r="K755" s="37"/>
    </row>
    <row r="756" ht="14.25" customHeight="1">
      <c r="K756" s="37"/>
    </row>
    <row r="757" ht="14.25" customHeight="1">
      <c r="K757" s="37"/>
    </row>
    <row r="758" ht="14.25" customHeight="1">
      <c r="K758" s="37"/>
    </row>
    <row r="759" ht="14.25" customHeight="1">
      <c r="K759" s="37"/>
    </row>
    <row r="760" ht="14.25" customHeight="1">
      <c r="K760" s="37"/>
    </row>
    <row r="761" ht="14.25" customHeight="1">
      <c r="K761" s="37"/>
    </row>
    <row r="762" ht="14.25" customHeight="1">
      <c r="K762" s="37"/>
    </row>
    <row r="763" ht="14.25" customHeight="1">
      <c r="K763" s="37"/>
    </row>
    <row r="764" ht="14.25" customHeight="1">
      <c r="K764" s="37"/>
    </row>
    <row r="765" ht="14.25" customHeight="1">
      <c r="K765" s="37"/>
    </row>
    <row r="766" ht="14.25" customHeight="1">
      <c r="K766" s="37"/>
    </row>
    <row r="767" ht="14.25" customHeight="1">
      <c r="K767" s="37"/>
    </row>
    <row r="768" ht="14.25" customHeight="1">
      <c r="K768" s="37"/>
    </row>
    <row r="769" ht="14.25" customHeight="1">
      <c r="K769" s="37"/>
    </row>
    <row r="770" ht="14.25" customHeight="1">
      <c r="K770" s="37"/>
    </row>
    <row r="771" ht="14.25" customHeight="1">
      <c r="K771" s="37"/>
    </row>
    <row r="772" ht="14.25" customHeight="1">
      <c r="K772" s="37"/>
    </row>
    <row r="773" ht="14.25" customHeight="1">
      <c r="K773" s="37"/>
    </row>
    <row r="774" ht="14.25" customHeight="1">
      <c r="K774" s="37"/>
    </row>
    <row r="775" ht="14.25" customHeight="1">
      <c r="K775" s="37"/>
    </row>
    <row r="776" ht="14.25" customHeight="1">
      <c r="K776" s="37"/>
    </row>
    <row r="777" ht="14.25" customHeight="1">
      <c r="K777" s="37"/>
    </row>
    <row r="778" ht="14.25" customHeight="1">
      <c r="K778" s="37"/>
    </row>
    <row r="779" ht="14.25" customHeight="1">
      <c r="K779" s="37"/>
    </row>
    <row r="780" ht="14.25" customHeight="1">
      <c r="K780" s="37"/>
    </row>
    <row r="781" ht="14.25" customHeight="1">
      <c r="K781" s="37"/>
    </row>
    <row r="782" ht="14.25" customHeight="1">
      <c r="K782" s="37"/>
    </row>
    <row r="783" ht="14.25" customHeight="1">
      <c r="K783" s="37"/>
    </row>
    <row r="784" ht="14.25" customHeight="1">
      <c r="K784" s="37"/>
    </row>
    <row r="785" ht="14.25" customHeight="1">
      <c r="K785" s="37"/>
    </row>
    <row r="786" ht="14.25" customHeight="1">
      <c r="K786" s="37"/>
    </row>
    <row r="787" ht="14.25" customHeight="1">
      <c r="K787" s="37"/>
    </row>
    <row r="788" ht="14.25" customHeight="1">
      <c r="K788" s="37"/>
    </row>
    <row r="789" ht="14.25" customHeight="1">
      <c r="K789" s="37"/>
    </row>
    <row r="790" ht="14.25" customHeight="1">
      <c r="K790" s="37"/>
    </row>
    <row r="791" ht="14.25" customHeight="1">
      <c r="K791" s="37"/>
    </row>
    <row r="792" ht="14.25" customHeight="1">
      <c r="K792" s="37"/>
    </row>
    <row r="793" ht="14.25" customHeight="1">
      <c r="K793" s="37"/>
    </row>
    <row r="794" ht="14.25" customHeight="1">
      <c r="K794" s="37"/>
    </row>
    <row r="795" ht="14.25" customHeight="1">
      <c r="K795" s="37"/>
    </row>
    <row r="796" ht="14.25" customHeight="1">
      <c r="K796" s="37"/>
    </row>
    <row r="797" ht="14.25" customHeight="1">
      <c r="K797" s="37"/>
    </row>
    <row r="798" ht="14.25" customHeight="1">
      <c r="K798" s="37"/>
    </row>
    <row r="799" ht="14.25" customHeight="1">
      <c r="K799" s="37"/>
    </row>
    <row r="800" ht="14.25" customHeight="1">
      <c r="K800" s="37"/>
    </row>
    <row r="801" ht="14.25" customHeight="1">
      <c r="K801" s="37"/>
    </row>
    <row r="802" ht="14.25" customHeight="1">
      <c r="K802" s="37"/>
    </row>
    <row r="803" ht="14.25" customHeight="1">
      <c r="K803" s="37"/>
    </row>
    <row r="804" ht="14.25" customHeight="1">
      <c r="K804" s="37"/>
    </row>
    <row r="805" ht="14.25" customHeight="1">
      <c r="K805" s="37"/>
    </row>
    <row r="806" ht="14.25" customHeight="1">
      <c r="K806" s="37"/>
    </row>
    <row r="807" ht="14.25" customHeight="1">
      <c r="K807" s="37"/>
    </row>
    <row r="808" ht="14.25" customHeight="1">
      <c r="K808" s="37"/>
    </row>
    <row r="809" ht="14.25" customHeight="1">
      <c r="K809" s="37"/>
    </row>
    <row r="810" ht="14.25" customHeight="1">
      <c r="K810" s="37"/>
    </row>
    <row r="811" ht="14.25" customHeight="1">
      <c r="K811" s="37"/>
    </row>
    <row r="812" ht="14.25" customHeight="1">
      <c r="K812" s="37"/>
    </row>
    <row r="813" ht="14.25" customHeight="1">
      <c r="K813" s="37"/>
    </row>
    <row r="814" ht="14.25" customHeight="1">
      <c r="K814" s="37"/>
    </row>
    <row r="815" ht="14.25" customHeight="1">
      <c r="K815" s="37"/>
    </row>
    <row r="816" ht="14.25" customHeight="1">
      <c r="K816" s="37"/>
    </row>
    <row r="817" ht="14.25" customHeight="1">
      <c r="K817" s="37"/>
    </row>
    <row r="818" ht="14.25" customHeight="1">
      <c r="K818" s="37"/>
    </row>
    <row r="819" ht="14.25" customHeight="1">
      <c r="K819" s="37"/>
    </row>
    <row r="820" ht="14.25" customHeight="1">
      <c r="K820" s="37"/>
    </row>
    <row r="821" ht="14.25" customHeight="1">
      <c r="K821" s="37"/>
    </row>
    <row r="822" ht="14.25" customHeight="1">
      <c r="K822" s="37"/>
    </row>
    <row r="823" ht="14.25" customHeight="1">
      <c r="K823" s="37"/>
    </row>
    <row r="824" ht="14.25" customHeight="1">
      <c r="K824" s="37"/>
    </row>
    <row r="825" ht="14.25" customHeight="1">
      <c r="K825" s="37"/>
    </row>
    <row r="826" ht="14.25" customHeight="1">
      <c r="K826" s="37"/>
    </row>
    <row r="827" ht="14.25" customHeight="1">
      <c r="K827" s="37"/>
    </row>
    <row r="828" ht="14.25" customHeight="1">
      <c r="K828" s="37"/>
    </row>
    <row r="829" ht="14.25" customHeight="1">
      <c r="K829" s="37"/>
    </row>
    <row r="830" ht="14.25" customHeight="1">
      <c r="K830" s="37"/>
    </row>
    <row r="831" ht="14.25" customHeight="1">
      <c r="K831" s="37"/>
    </row>
    <row r="832" ht="14.25" customHeight="1">
      <c r="K832" s="37"/>
    </row>
    <row r="833" ht="14.25" customHeight="1">
      <c r="K833" s="37"/>
    </row>
    <row r="834" ht="14.25" customHeight="1">
      <c r="K834" s="37"/>
    </row>
    <row r="835" ht="14.25" customHeight="1">
      <c r="K835" s="37"/>
    </row>
    <row r="836" ht="14.25" customHeight="1">
      <c r="K836" s="37"/>
    </row>
    <row r="837" ht="14.25" customHeight="1">
      <c r="K837" s="37"/>
    </row>
    <row r="838" ht="14.25" customHeight="1">
      <c r="K838" s="37"/>
    </row>
    <row r="839" ht="14.25" customHeight="1">
      <c r="K839" s="37"/>
    </row>
    <row r="840" ht="14.25" customHeight="1">
      <c r="K840" s="37"/>
    </row>
    <row r="841" ht="14.25" customHeight="1">
      <c r="K841" s="37"/>
    </row>
    <row r="842" ht="14.25" customHeight="1">
      <c r="K842" s="37"/>
    </row>
    <row r="843" ht="14.25" customHeight="1">
      <c r="K843" s="37"/>
    </row>
    <row r="844" ht="14.25" customHeight="1">
      <c r="K844" s="37"/>
    </row>
    <row r="845" ht="14.25" customHeight="1">
      <c r="K845" s="37"/>
    </row>
    <row r="846" ht="14.25" customHeight="1">
      <c r="K846" s="37"/>
    </row>
    <row r="847" ht="14.25" customHeight="1">
      <c r="K847" s="37"/>
    </row>
    <row r="848" ht="14.25" customHeight="1">
      <c r="K848" s="37"/>
    </row>
    <row r="849" ht="14.25" customHeight="1">
      <c r="K849" s="37"/>
    </row>
    <row r="850" ht="14.25" customHeight="1">
      <c r="K850" s="37"/>
    </row>
    <row r="851" ht="14.25" customHeight="1">
      <c r="K851" s="37"/>
    </row>
    <row r="852" ht="14.25" customHeight="1">
      <c r="K852" s="37"/>
    </row>
    <row r="853" ht="14.25" customHeight="1">
      <c r="K853" s="37"/>
    </row>
    <row r="854" ht="14.25" customHeight="1">
      <c r="K854" s="37"/>
    </row>
    <row r="855" ht="14.25" customHeight="1">
      <c r="K855" s="37"/>
    </row>
    <row r="856" ht="14.25" customHeight="1">
      <c r="K856" s="37"/>
    </row>
    <row r="857" ht="14.25" customHeight="1">
      <c r="K857" s="37"/>
    </row>
    <row r="858" ht="14.25" customHeight="1">
      <c r="K858" s="37"/>
    </row>
    <row r="859" ht="14.25" customHeight="1">
      <c r="K859" s="37"/>
    </row>
    <row r="860" ht="14.25" customHeight="1">
      <c r="K860" s="37"/>
    </row>
    <row r="861" ht="14.25" customHeight="1">
      <c r="K861" s="37"/>
    </row>
    <row r="862" ht="14.25" customHeight="1">
      <c r="K862" s="37"/>
    </row>
    <row r="863" ht="14.25" customHeight="1">
      <c r="K863" s="37"/>
    </row>
    <row r="864" ht="14.25" customHeight="1">
      <c r="K864" s="37"/>
    </row>
    <row r="865" ht="14.25" customHeight="1">
      <c r="K865" s="37"/>
    </row>
    <row r="866" ht="14.25" customHeight="1">
      <c r="K866" s="37"/>
    </row>
    <row r="867" ht="14.25" customHeight="1">
      <c r="K867" s="37"/>
    </row>
    <row r="868" ht="14.25" customHeight="1">
      <c r="K868" s="37"/>
    </row>
    <row r="869" ht="14.25" customHeight="1">
      <c r="K869" s="37"/>
    </row>
    <row r="870" ht="14.25" customHeight="1">
      <c r="K870" s="37"/>
    </row>
    <row r="871" ht="14.25" customHeight="1">
      <c r="K871" s="37"/>
    </row>
    <row r="872" ht="14.25" customHeight="1">
      <c r="K872" s="37"/>
    </row>
    <row r="873" ht="14.25" customHeight="1">
      <c r="K873" s="37"/>
    </row>
    <row r="874" ht="14.25" customHeight="1">
      <c r="K874" s="37"/>
    </row>
    <row r="875" ht="14.25" customHeight="1">
      <c r="K875" s="37"/>
    </row>
    <row r="876" ht="14.25" customHeight="1">
      <c r="K876" s="37"/>
    </row>
    <row r="877" ht="14.25" customHeight="1">
      <c r="K877" s="37"/>
    </row>
    <row r="878" ht="14.25" customHeight="1">
      <c r="K878" s="37"/>
    </row>
    <row r="879" ht="14.25" customHeight="1">
      <c r="K879" s="37"/>
    </row>
    <row r="880" ht="14.25" customHeight="1">
      <c r="K880" s="37"/>
    </row>
    <row r="881" ht="14.25" customHeight="1">
      <c r="K881" s="37"/>
    </row>
    <row r="882" ht="14.25" customHeight="1">
      <c r="K882" s="37"/>
    </row>
    <row r="883" ht="14.25" customHeight="1">
      <c r="K883" s="37"/>
    </row>
    <row r="884" ht="14.25" customHeight="1">
      <c r="K884" s="37"/>
    </row>
    <row r="885" ht="14.25" customHeight="1">
      <c r="K885" s="37"/>
    </row>
    <row r="886" ht="14.25" customHeight="1">
      <c r="K886" s="37"/>
    </row>
    <row r="887" ht="14.25" customHeight="1">
      <c r="K887" s="37"/>
    </row>
    <row r="888" ht="14.25" customHeight="1">
      <c r="K888" s="37"/>
    </row>
    <row r="889" ht="14.25" customHeight="1">
      <c r="K889" s="37"/>
    </row>
    <row r="890" ht="14.25" customHeight="1">
      <c r="K890" s="37"/>
    </row>
    <row r="891" ht="14.25" customHeight="1">
      <c r="K891" s="37"/>
    </row>
    <row r="892" ht="14.25" customHeight="1">
      <c r="K892" s="37"/>
    </row>
    <row r="893" ht="14.25" customHeight="1">
      <c r="K893" s="37"/>
    </row>
    <row r="894" ht="14.25" customHeight="1">
      <c r="K894" s="37"/>
    </row>
    <row r="895" ht="14.25" customHeight="1">
      <c r="K895" s="37"/>
    </row>
    <row r="896" ht="14.25" customHeight="1">
      <c r="K896" s="37"/>
    </row>
    <row r="897" ht="14.25" customHeight="1">
      <c r="K897" s="37"/>
    </row>
    <row r="898" ht="14.25" customHeight="1">
      <c r="K898" s="37"/>
    </row>
    <row r="899" ht="14.25" customHeight="1">
      <c r="K899" s="37"/>
    </row>
    <row r="900" ht="14.25" customHeight="1">
      <c r="K900" s="37"/>
    </row>
    <row r="901" ht="14.25" customHeight="1">
      <c r="K901" s="37"/>
    </row>
    <row r="902" ht="14.25" customHeight="1">
      <c r="K902" s="37"/>
    </row>
    <row r="903" ht="14.25" customHeight="1">
      <c r="K903" s="37"/>
    </row>
    <row r="904" ht="14.25" customHeight="1">
      <c r="K904" s="37"/>
    </row>
    <row r="905" ht="14.25" customHeight="1">
      <c r="K905" s="37"/>
    </row>
    <row r="906" ht="14.25" customHeight="1">
      <c r="K906" s="37"/>
    </row>
    <row r="907" ht="14.25" customHeight="1">
      <c r="K907" s="37"/>
    </row>
    <row r="908" ht="14.25" customHeight="1">
      <c r="K908" s="37"/>
    </row>
    <row r="909" ht="14.25" customHeight="1">
      <c r="K909" s="37"/>
    </row>
    <row r="910" ht="14.25" customHeight="1">
      <c r="K910" s="37"/>
    </row>
    <row r="911" ht="14.25" customHeight="1">
      <c r="K911" s="37"/>
    </row>
    <row r="912" ht="14.25" customHeight="1">
      <c r="K912" s="37"/>
    </row>
    <row r="913" ht="14.25" customHeight="1">
      <c r="K913" s="37"/>
    </row>
    <row r="914" ht="14.25" customHeight="1">
      <c r="K914" s="37"/>
    </row>
    <row r="915" ht="14.25" customHeight="1">
      <c r="K915" s="37"/>
    </row>
    <row r="916" ht="14.25" customHeight="1">
      <c r="K916" s="37"/>
    </row>
    <row r="917" ht="14.25" customHeight="1">
      <c r="K917" s="37"/>
    </row>
    <row r="918" ht="14.25" customHeight="1">
      <c r="K918" s="37"/>
    </row>
    <row r="919" ht="14.25" customHeight="1">
      <c r="K919" s="37"/>
    </row>
    <row r="920" ht="14.25" customHeight="1">
      <c r="K920" s="37"/>
    </row>
    <row r="921" ht="14.25" customHeight="1">
      <c r="K921" s="37"/>
    </row>
    <row r="922" ht="14.25" customHeight="1">
      <c r="K922" s="37"/>
    </row>
    <row r="923" ht="14.25" customHeight="1">
      <c r="K923" s="37"/>
    </row>
    <row r="924" ht="14.25" customHeight="1">
      <c r="K924" s="37"/>
    </row>
    <row r="925" ht="14.25" customHeight="1">
      <c r="K925" s="37"/>
    </row>
    <row r="926" ht="14.25" customHeight="1">
      <c r="K926" s="37"/>
    </row>
    <row r="927" ht="14.25" customHeight="1">
      <c r="K927" s="37"/>
    </row>
    <row r="928" ht="14.25" customHeight="1">
      <c r="K928" s="37"/>
    </row>
    <row r="929" ht="14.25" customHeight="1">
      <c r="K929" s="37"/>
    </row>
    <row r="930" ht="14.25" customHeight="1">
      <c r="K930" s="37"/>
    </row>
    <row r="931" ht="14.25" customHeight="1">
      <c r="K931" s="37"/>
    </row>
    <row r="932" ht="14.25" customHeight="1">
      <c r="K932" s="37"/>
    </row>
    <row r="933" ht="14.25" customHeight="1">
      <c r="K933" s="37"/>
    </row>
    <row r="934" ht="14.25" customHeight="1">
      <c r="K934" s="37"/>
    </row>
    <row r="935" ht="14.25" customHeight="1">
      <c r="K935" s="37"/>
    </row>
    <row r="936" ht="14.25" customHeight="1">
      <c r="K936" s="37"/>
    </row>
    <row r="937" ht="14.25" customHeight="1">
      <c r="K937" s="37"/>
    </row>
    <row r="938" ht="14.25" customHeight="1">
      <c r="K938" s="37"/>
    </row>
    <row r="939" ht="14.25" customHeight="1">
      <c r="K939" s="37"/>
    </row>
    <row r="940" ht="14.25" customHeight="1">
      <c r="K940" s="37"/>
    </row>
    <row r="941" ht="14.25" customHeight="1">
      <c r="K941" s="37"/>
    </row>
    <row r="942" ht="14.25" customHeight="1">
      <c r="K942" s="37"/>
    </row>
    <row r="943" ht="14.25" customHeight="1">
      <c r="K943" s="37"/>
    </row>
    <row r="944" ht="14.25" customHeight="1">
      <c r="K944" s="37"/>
    </row>
    <row r="945" ht="14.25" customHeight="1">
      <c r="K945" s="37"/>
    </row>
    <row r="946" ht="14.25" customHeight="1">
      <c r="K946" s="37"/>
    </row>
    <row r="947" ht="14.25" customHeight="1">
      <c r="K947" s="37"/>
    </row>
    <row r="948" ht="14.25" customHeight="1">
      <c r="K948" s="37"/>
    </row>
    <row r="949" ht="14.25" customHeight="1">
      <c r="K949" s="37"/>
    </row>
    <row r="950" ht="14.25" customHeight="1">
      <c r="K950" s="37"/>
    </row>
    <row r="951" ht="14.25" customHeight="1">
      <c r="K951" s="37"/>
    </row>
    <row r="952" ht="14.25" customHeight="1">
      <c r="K952" s="37"/>
    </row>
    <row r="953" ht="14.25" customHeight="1">
      <c r="K953" s="37"/>
    </row>
    <row r="954" ht="14.25" customHeight="1">
      <c r="K954" s="37"/>
    </row>
    <row r="955" ht="14.25" customHeight="1">
      <c r="K955" s="37"/>
    </row>
    <row r="956" ht="14.25" customHeight="1">
      <c r="K956" s="37"/>
    </row>
    <row r="957" ht="14.25" customHeight="1">
      <c r="K957" s="37"/>
    </row>
    <row r="958" ht="14.25" customHeight="1">
      <c r="K958" s="37"/>
    </row>
    <row r="959" ht="14.25" customHeight="1">
      <c r="K959" s="37"/>
    </row>
    <row r="960" ht="14.25" customHeight="1">
      <c r="K960" s="37"/>
    </row>
    <row r="961" ht="14.25" customHeight="1">
      <c r="K961" s="37"/>
    </row>
    <row r="962" ht="14.25" customHeight="1">
      <c r="K962" s="37"/>
    </row>
    <row r="963" ht="14.25" customHeight="1">
      <c r="K963" s="37"/>
    </row>
    <row r="964" ht="14.25" customHeight="1">
      <c r="K964" s="37"/>
    </row>
    <row r="965" ht="14.25" customHeight="1">
      <c r="K965" s="37"/>
    </row>
    <row r="966" ht="14.25" customHeight="1">
      <c r="K966" s="37"/>
    </row>
    <row r="967" ht="14.25" customHeight="1">
      <c r="K967" s="37"/>
    </row>
    <row r="968" ht="14.25" customHeight="1">
      <c r="K968" s="37"/>
    </row>
    <row r="969" ht="14.25" customHeight="1">
      <c r="K969" s="37"/>
    </row>
    <row r="970" ht="14.25" customHeight="1">
      <c r="K970" s="37"/>
    </row>
    <row r="971" ht="14.25" customHeight="1">
      <c r="K971" s="37"/>
    </row>
    <row r="972" ht="14.25" customHeight="1">
      <c r="K972" s="37"/>
    </row>
    <row r="973" ht="14.25" customHeight="1">
      <c r="K973" s="37"/>
    </row>
    <row r="974" ht="14.25" customHeight="1">
      <c r="K974" s="37"/>
    </row>
    <row r="975" ht="14.25" customHeight="1">
      <c r="K975" s="37"/>
    </row>
    <row r="976" ht="14.25" customHeight="1">
      <c r="K976" s="37"/>
    </row>
    <row r="977" ht="14.25" customHeight="1">
      <c r="K977" s="37"/>
    </row>
    <row r="978" ht="14.25" customHeight="1">
      <c r="K978" s="37"/>
    </row>
    <row r="979" ht="14.25" customHeight="1">
      <c r="K979" s="37"/>
    </row>
    <row r="980" ht="14.25" customHeight="1">
      <c r="K980" s="37"/>
    </row>
    <row r="981" ht="14.25" customHeight="1">
      <c r="K981" s="37"/>
    </row>
    <row r="982" ht="14.25" customHeight="1">
      <c r="K982" s="37"/>
    </row>
    <row r="983" ht="14.25" customHeight="1">
      <c r="K983" s="37"/>
    </row>
    <row r="984" ht="14.25" customHeight="1">
      <c r="K984" s="37"/>
    </row>
    <row r="985" ht="14.25" customHeight="1">
      <c r="K985" s="37"/>
    </row>
    <row r="986" ht="14.25" customHeight="1">
      <c r="K986" s="37"/>
    </row>
    <row r="987" ht="14.25" customHeight="1">
      <c r="K987" s="37"/>
    </row>
    <row r="988" ht="14.25" customHeight="1">
      <c r="K988" s="37"/>
    </row>
    <row r="989" ht="14.25" customHeight="1">
      <c r="K989" s="37"/>
    </row>
    <row r="990" ht="14.25" customHeight="1">
      <c r="K990" s="37"/>
    </row>
    <row r="991" ht="14.25" customHeight="1">
      <c r="K991" s="37"/>
    </row>
    <row r="992" ht="14.25" customHeight="1">
      <c r="K992" s="37"/>
    </row>
    <row r="993" ht="14.25" customHeight="1">
      <c r="K993" s="37"/>
    </row>
    <row r="994" ht="14.25" customHeight="1">
      <c r="K994" s="37"/>
    </row>
    <row r="995" ht="14.25" customHeight="1">
      <c r="K995" s="37"/>
    </row>
    <row r="996" ht="14.25" customHeight="1">
      <c r="K996" s="37"/>
    </row>
    <row r="997" ht="14.25" customHeight="1">
      <c r="K997" s="37"/>
    </row>
    <row r="998" ht="14.25" customHeight="1">
      <c r="K998" s="37"/>
    </row>
    <row r="999" ht="14.25" customHeight="1">
      <c r="K999" s="37"/>
    </row>
    <row r="1000" ht="14.25" customHeight="1">
      <c r="K1000" s="37"/>
    </row>
  </sheetData>
  <autoFilter ref="$A$2:$M$89"/>
  <mergeCells count="2">
    <mergeCell ref="A1:C1"/>
    <mergeCell ref="D1:E1"/>
  </mergeCells>
  <hyperlinks>
    <hyperlink r:id="rId1" ref="J15"/>
    <hyperlink r:id="rId2" ref="J27"/>
    <hyperlink r:id="rId3" ref="J59"/>
    <hyperlink r:id="rId4" ref="J85"/>
    <hyperlink r:id="rId5" ref="J86"/>
    <hyperlink r:id="rId6" ref="J87"/>
    <hyperlink r:id="rId7" ref="J88"/>
    <hyperlink r:id="rId8" ref="J89"/>
  </hyperlinks>
  <printOptions/>
  <pageMargins bottom="0.787401575" footer="0.0" header="0.0" left="0.7" right="0.7" top="0.787401575"/>
  <pageSetup paperSize="9" orientation="portrait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2.5"/>
    <col customWidth="1" min="3" max="3" width="9.38"/>
    <col customWidth="1" min="4" max="4" width="13.88"/>
    <col customWidth="1" min="5" max="5" width="9.75"/>
    <col customWidth="1" min="6" max="6" width="14.5"/>
    <col customWidth="1" min="7" max="10" width="9.38"/>
    <col customWidth="1" min="11" max="11" width="2.5"/>
    <col customWidth="1" min="12" max="12" width="23.25"/>
    <col customWidth="1" min="13" max="13" width="21.88"/>
    <col customWidth="1" min="14" max="14" width="12.0"/>
    <col customWidth="1" min="15" max="26" width="9.38"/>
  </cols>
  <sheetData>
    <row r="1" ht="21.75" customHeight="1">
      <c r="A1" s="68" t="s">
        <v>1024</v>
      </c>
      <c r="B1" s="69" t="s">
        <v>1025</v>
      </c>
      <c r="C1" s="68" t="s">
        <v>1</v>
      </c>
      <c r="D1" s="69" t="s">
        <v>1026</v>
      </c>
      <c r="E1" s="68" t="s">
        <v>10</v>
      </c>
      <c r="F1" s="68" t="s">
        <v>1027</v>
      </c>
      <c r="G1" s="68" t="s">
        <v>1028</v>
      </c>
      <c r="H1" s="68" t="s">
        <v>1029</v>
      </c>
      <c r="I1" s="68" t="s">
        <v>1030</v>
      </c>
      <c r="J1" s="68" t="s">
        <v>1031</v>
      </c>
      <c r="K1" s="70"/>
      <c r="L1" s="3" t="s">
        <v>1032</v>
      </c>
      <c r="M1" s="7">
        <f>TODAY()</f>
        <v>45614</v>
      </c>
    </row>
    <row r="2" ht="14.25" customHeight="1">
      <c r="A2" s="8">
        <v>1.0</v>
      </c>
      <c r="B2" s="33" t="str">
        <f>VLOOKUP(A2,PID!A:C,3,FALSE)</f>
        <v>#N/A</v>
      </c>
      <c r="C2" s="8" t="str">
        <f t="shared" ref="C2:C83" si="1">IF(B2&lt;=$M$2,"expired","active")</f>
        <v>#N/A</v>
      </c>
      <c r="D2" s="33" t="str">
        <f t="shared" ref="D2:D83" si="2">VLOOKUP(A2,#REF!,3,FALSE)</f>
        <v>#REF!</v>
      </c>
      <c r="E2" s="8" t="str">
        <f t="shared" ref="E2:E83" si="3">IF(D2&lt;=$M$2,"expired","active")</f>
        <v>#REF!</v>
      </c>
      <c r="F2" s="8" t="str">
        <f t="shared" ref="F2:F83" si="4">VLOOKUP(A2,#REF!,3,FALSE)</f>
        <v>#REF!</v>
      </c>
      <c r="G2" s="8" t="str">
        <f t="shared" ref="G2:G83" si="5">IF(F2&lt;=$M$2,"expired","active")</f>
        <v>#REF!</v>
      </c>
      <c r="H2" s="8">
        <f t="shared" ref="H2:H83" si="6">COUNTIF(A2:G2,$H$1)</f>
        <v>0</v>
      </c>
      <c r="I2" s="8">
        <f t="shared" ref="I2:I83" si="7">COUNTIF(A2:G2,$I$1)</f>
        <v>0</v>
      </c>
      <c r="J2" s="8" t="str">
        <f t="shared" ref="J2:J85" si="8">IF(G2="expired","1",IF(E2="expired","1",IF(C2="expired","1","0")))</f>
        <v>#REF!</v>
      </c>
      <c r="K2" s="70"/>
      <c r="L2" s="3" t="s">
        <v>1033</v>
      </c>
      <c r="M2" s="71" t="s">
        <v>1034</v>
      </c>
    </row>
    <row r="3" ht="14.25" customHeight="1">
      <c r="A3" s="8">
        <v>2.0</v>
      </c>
      <c r="B3" s="33" t="str">
        <f>VLOOKUP(A3,PID!A:C,3,FALSE)</f>
        <v>#N/A</v>
      </c>
      <c r="C3" s="8" t="str">
        <f t="shared" si="1"/>
        <v>#N/A</v>
      </c>
      <c r="D3" s="33" t="str">
        <f t="shared" si="2"/>
        <v>#REF!</v>
      </c>
      <c r="E3" s="8" t="str">
        <f t="shared" si="3"/>
        <v>#REF!</v>
      </c>
      <c r="F3" s="8" t="str">
        <f t="shared" si="4"/>
        <v>#REF!</v>
      </c>
      <c r="G3" s="8" t="str">
        <f t="shared" si="5"/>
        <v>#REF!</v>
      </c>
      <c r="H3" s="8">
        <f t="shared" si="6"/>
        <v>0</v>
      </c>
      <c r="I3" s="8">
        <f t="shared" si="7"/>
        <v>0</v>
      </c>
      <c r="J3" s="8" t="str">
        <f t="shared" si="8"/>
        <v>#REF!</v>
      </c>
      <c r="K3" s="70"/>
      <c r="L3" s="3" t="s">
        <v>1029</v>
      </c>
      <c r="M3" s="7">
        <v>45403.0</v>
      </c>
    </row>
    <row r="4" ht="14.25" customHeight="1">
      <c r="A4" s="8">
        <v>3.0</v>
      </c>
      <c r="B4" s="33" t="str">
        <f>VLOOKUP(A4,PID!A:C,3,FALSE)</f>
        <v>#N/A</v>
      </c>
      <c r="C4" s="8" t="str">
        <f t="shared" si="1"/>
        <v>#N/A</v>
      </c>
      <c r="D4" s="33" t="str">
        <f t="shared" si="2"/>
        <v>#REF!</v>
      </c>
      <c r="E4" s="8" t="str">
        <f t="shared" si="3"/>
        <v>#REF!</v>
      </c>
      <c r="F4" s="8" t="str">
        <f t="shared" si="4"/>
        <v>#REF!</v>
      </c>
      <c r="G4" s="8" t="str">
        <f t="shared" si="5"/>
        <v>#REF!</v>
      </c>
      <c r="H4" s="8">
        <f t="shared" si="6"/>
        <v>0</v>
      </c>
      <c r="I4" s="8">
        <f t="shared" si="7"/>
        <v>0</v>
      </c>
      <c r="J4" s="8" t="str">
        <f t="shared" si="8"/>
        <v>#REF!</v>
      </c>
      <c r="K4" s="70"/>
      <c r="L4" s="3" t="s">
        <v>1035</v>
      </c>
      <c r="M4" s="7">
        <v>25569.0</v>
      </c>
    </row>
    <row r="5" ht="14.25" customHeight="1">
      <c r="A5" s="8">
        <v>4.0</v>
      </c>
      <c r="B5" s="33" t="str">
        <f>VLOOKUP(A5,PID!A:C,3,FALSE)</f>
        <v>#N/A</v>
      </c>
      <c r="C5" s="8" t="str">
        <f t="shared" si="1"/>
        <v>#N/A</v>
      </c>
      <c r="D5" s="33" t="str">
        <f t="shared" si="2"/>
        <v>#REF!</v>
      </c>
      <c r="E5" s="8" t="str">
        <f t="shared" si="3"/>
        <v>#REF!</v>
      </c>
      <c r="F5" s="8" t="str">
        <f t="shared" si="4"/>
        <v>#REF!</v>
      </c>
      <c r="G5" s="8" t="str">
        <f t="shared" si="5"/>
        <v>#REF!</v>
      </c>
      <c r="H5" s="8">
        <f t="shared" si="6"/>
        <v>0</v>
      </c>
      <c r="I5" s="8">
        <f t="shared" si="7"/>
        <v>0</v>
      </c>
      <c r="J5" s="8" t="str">
        <f t="shared" si="8"/>
        <v>#REF!</v>
      </c>
      <c r="K5" s="70"/>
      <c r="L5" s="3" t="s">
        <v>1036</v>
      </c>
      <c r="M5" s="7">
        <v>34700.0</v>
      </c>
    </row>
    <row r="6" ht="14.25" customHeight="1">
      <c r="A6" s="8">
        <v>5.0</v>
      </c>
      <c r="B6" s="33" t="str">
        <f>VLOOKUP(A6,PID!A:C,3,FALSE)</f>
        <v>#N/A</v>
      </c>
      <c r="C6" s="8" t="str">
        <f t="shared" si="1"/>
        <v>#N/A</v>
      </c>
      <c r="D6" s="33" t="str">
        <f t="shared" si="2"/>
        <v>#REF!</v>
      </c>
      <c r="E6" s="8" t="str">
        <f t="shared" si="3"/>
        <v>#REF!</v>
      </c>
      <c r="F6" s="8" t="str">
        <f t="shared" si="4"/>
        <v>#REF!</v>
      </c>
      <c r="G6" s="8" t="str">
        <f t="shared" si="5"/>
        <v>#REF!</v>
      </c>
      <c r="H6" s="8">
        <f t="shared" si="6"/>
        <v>0</v>
      </c>
      <c r="I6" s="8">
        <f t="shared" si="7"/>
        <v>0</v>
      </c>
      <c r="J6" s="8" t="str">
        <f t="shared" si="8"/>
        <v>#REF!</v>
      </c>
      <c r="K6" s="70"/>
      <c r="L6" s="3" t="s">
        <v>354</v>
      </c>
      <c r="M6" s="37" t="s">
        <v>1037</v>
      </c>
      <c r="N6" s="37" t="s">
        <v>1038</v>
      </c>
    </row>
    <row r="7" ht="14.25" customHeight="1">
      <c r="A7" s="8">
        <v>6.0</v>
      </c>
      <c r="B7" s="33" t="str">
        <f>VLOOKUP(A7,PID!A:C,3,FALSE)</f>
        <v>#N/A</v>
      </c>
      <c r="C7" s="8" t="str">
        <f t="shared" si="1"/>
        <v>#N/A</v>
      </c>
      <c r="D7" s="33" t="str">
        <f t="shared" si="2"/>
        <v>#REF!</v>
      </c>
      <c r="E7" s="8" t="str">
        <f t="shared" si="3"/>
        <v>#REF!</v>
      </c>
      <c r="F7" s="8" t="str">
        <f t="shared" si="4"/>
        <v>#REF!</v>
      </c>
      <c r="G7" s="8" t="str">
        <f t="shared" si="5"/>
        <v>#REF!</v>
      </c>
      <c r="H7" s="8">
        <f t="shared" si="6"/>
        <v>0</v>
      </c>
      <c r="I7" s="8">
        <f t="shared" si="7"/>
        <v>0</v>
      </c>
      <c r="J7" s="8" t="str">
        <f t="shared" si="8"/>
        <v>#REF!</v>
      </c>
      <c r="K7" s="70"/>
      <c r="L7" s="3" t="s">
        <v>1035</v>
      </c>
      <c r="M7" s="37" t="s">
        <v>1039</v>
      </c>
    </row>
    <row r="8" ht="14.25" customHeight="1">
      <c r="A8" s="8">
        <v>7.0</v>
      </c>
      <c r="B8" s="33" t="str">
        <f>VLOOKUP(A8,PID!A:C,3,FALSE)</f>
        <v>#N/A</v>
      </c>
      <c r="C8" s="8" t="str">
        <f t="shared" si="1"/>
        <v>#N/A</v>
      </c>
      <c r="D8" s="33" t="str">
        <f t="shared" si="2"/>
        <v>#REF!</v>
      </c>
      <c r="E8" s="8" t="str">
        <f t="shared" si="3"/>
        <v>#REF!</v>
      </c>
      <c r="F8" s="8" t="str">
        <f t="shared" si="4"/>
        <v>#REF!</v>
      </c>
      <c r="G8" s="8" t="str">
        <f t="shared" si="5"/>
        <v>#REF!</v>
      </c>
      <c r="H8" s="8">
        <f t="shared" si="6"/>
        <v>0</v>
      </c>
      <c r="I8" s="8">
        <f t="shared" si="7"/>
        <v>0</v>
      </c>
      <c r="J8" s="8" t="str">
        <f t="shared" si="8"/>
        <v>#REF!</v>
      </c>
      <c r="K8" s="70"/>
      <c r="L8" s="3" t="s">
        <v>1036</v>
      </c>
      <c r="M8" s="37" t="s">
        <v>1040</v>
      </c>
    </row>
    <row r="9" ht="14.25" customHeight="1">
      <c r="A9" s="8">
        <v>8.0</v>
      </c>
      <c r="B9" s="33" t="str">
        <f>VLOOKUP(A9,PID!A:C,3,FALSE)</f>
        <v>#N/A</v>
      </c>
      <c r="C9" s="8" t="str">
        <f t="shared" si="1"/>
        <v>#N/A</v>
      </c>
      <c r="D9" s="33" t="str">
        <f t="shared" si="2"/>
        <v>#REF!</v>
      </c>
      <c r="E9" s="8" t="str">
        <f t="shared" si="3"/>
        <v>#REF!</v>
      </c>
      <c r="F9" s="8" t="str">
        <f t="shared" si="4"/>
        <v>#REF!</v>
      </c>
      <c r="G9" s="8" t="str">
        <f t="shared" si="5"/>
        <v>#REF!</v>
      </c>
      <c r="H9" s="8">
        <f t="shared" si="6"/>
        <v>0</v>
      </c>
      <c r="I9" s="8">
        <f t="shared" si="7"/>
        <v>0</v>
      </c>
      <c r="J9" s="8" t="str">
        <f t="shared" si="8"/>
        <v>#REF!</v>
      </c>
      <c r="K9" s="70"/>
      <c r="L9" s="3" t="s">
        <v>1041</v>
      </c>
      <c r="M9" s="37"/>
    </row>
    <row r="10" ht="14.25" customHeight="1">
      <c r="A10" s="8">
        <v>9.0</v>
      </c>
      <c r="B10" s="33" t="str">
        <f>VLOOKUP(A10,PID!A:C,3,FALSE)</f>
        <v>#N/A</v>
      </c>
      <c r="C10" s="8" t="str">
        <f t="shared" si="1"/>
        <v>#N/A</v>
      </c>
      <c r="D10" s="33" t="str">
        <f t="shared" si="2"/>
        <v>#REF!</v>
      </c>
      <c r="E10" s="8" t="str">
        <f t="shared" si="3"/>
        <v>#REF!</v>
      </c>
      <c r="F10" s="8" t="str">
        <f t="shared" si="4"/>
        <v>#REF!</v>
      </c>
      <c r="G10" s="8" t="str">
        <f t="shared" si="5"/>
        <v>#REF!</v>
      </c>
      <c r="H10" s="8">
        <f t="shared" si="6"/>
        <v>0</v>
      </c>
      <c r="I10" s="8">
        <f t="shared" si="7"/>
        <v>0</v>
      </c>
      <c r="J10" s="8" t="str">
        <f t="shared" si="8"/>
        <v>#REF!</v>
      </c>
      <c r="K10" s="70"/>
      <c r="L10" s="3" t="s">
        <v>1035</v>
      </c>
      <c r="M10" s="7">
        <v>44927.0</v>
      </c>
    </row>
    <row r="11" ht="14.25" customHeight="1">
      <c r="A11" s="8">
        <v>10.0</v>
      </c>
      <c r="B11" s="33" t="str">
        <f>VLOOKUP(A11,PID!A:C,3,FALSE)</f>
        <v>#N/A</v>
      </c>
      <c r="C11" s="8" t="str">
        <f t="shared" si="1"/>
        <v>#N/A</v>
      </c>
      <c r="D11" s="33" t="str">
        <f t="shared" si="2"/>
        <v>#REF!</v>
      </c>
      <c r="E11" s="8" t="str">
        <f t="shared" si="3"/>
        <v>#REF!</v>
      </c>
      <c r="F11" s="8" t="str">
        <f t="shared" si="4"/>
        <v>#REF!</v>
      </c>
      <c r="G11" s="8" t="str">
        <f t="shared" si="5"/>
        <v>#REF!</v>
      </c>
      <c r="H11" s="8">
        <f t="shared" si="6"/>
        <v>0</v>
      </c>
      <c r="I11" s="8">
        <f t="shared" si="7"/>
        <v>0</v>
      </c>
      <c r="J11" s="8" t="str">
        <f t="shared" si="8"/>
        <v>#REF!</v>
      </c>
      <c r="K11" s="70"/>
      <c r="L11" s="3" t="s">
        <v>1036</v>
      </c>
      <c r="M11" s="7">
        <v>45383.0</v>
      </c>
    </row>
    <row r="12" ht="14.25" customHeight="1">
      <c r="A12" s="8">
        <v>11.0</v>
      </c>
      <c r="B12" s="33" t="str">
        <f>VLOOKUP(A12,PID!A:C,3,FALSE)</f>
        <v>#N/A</v>
      </c>
      <c r="C12" s="8" t="str">
        <f t="shared" si="1"/>
        <v>#N/A</v>
      </c>
      <c r="D12" s="33" t="str">
        <f t="shared" si="2"/>
        <v>#REF!</v>
      </c>
      <c r="E12" s="8" t="str">
        <f t="shared" si="3"/>
        <v>#REF!</v>
      </c>
      <c r="F12" s="8" t="str">
        <f t="shared" si="4"/>
        <v>#REF!</v>
      </c>
      <c r="G12" s="8" t="str">
        <f t="shared" si="5"/>
        <v>#REF!</v>
      </c>
      <c r="H12" s="8">
        <f t="shared" si="6"/>
        <v>0</v>
      </c>
      <c r="I12" s="8">
        <f t="shared" si="7"/>
        <v>0</v>
      </c>
      <c r="J12" s="8" t="str">
        <f t="shared" si="8"/>
        <v>#REF!</v>
      </c>
      <c r="K12" s="70"/>
      <c r="L12" s="3" t="s">
        <v>1042</v>
      </c>
    </row>
    <row r="13" ht="14.25" customHeight="1">
      <c r="A13" s="8">
        <v>12.0</v>
      </c>
      <c r="B13" s="33" t="str">
        <f>VLOOKUP(A13,PID!A:C,3,FALSE)</f>
        <v>#N/A</v>
      </c>
      <c r="C13" s="8" t="str">
        <f t="shared" si="1"/>
        <v>#N/A</v>
      </c>
      <c r="D13" s="33" t="str">
        <f t="shared" si="2"/>
        <v>#REF!</v>
      </c>
      <c r="E13" s="8" t="str">
        <f t="shared" si="3"/>
        <v>#REF!</v>
      </c>
      <c r="F13" s="8" t="str">
        <f t="shared" si="4"/>
        <v>#REF!</v>
      </c>
      <c r="G13" s="8" t="str">
        <f t="shared" si="5"/>
        <v>#REF!</v>
      </c>
      <c r="H13" s="8">
        <f t="shared" si="6"/>
        <v>0</v>
      </c>
      <c r="I13" s="8">
        <f t="shared" si="7"/>
        <v>0</v>
      </c>
      <c r="J13" s="8" t="str">
        <f t="shared" si="8"/>
        <v>#REF!</v>
      </c>
      <c r="K13" s="70"/>
      <c r="L13" s="3" t="s">
        <v>1035</v>
      </c>
      <c r="M13" s="7">
        <v>45291.0</v>
      </c>
    </row>
    <row r="14" ht="14.25" customHeight="1">
      <c r="A14" s="8">
        <v>13.0</v>
      </c>
      <c r="B14" s="33" t="str">
        <f>VLOOKUP(A14,PID!A:C,3,FALSE)</f>
        <v>#N/A</v>
      </c>
      <c r="C14" s="8" t="str">
        <f t="shared" si="1"/>
        <v>#N/A</v>
      </c>
      <c r="D14" s="33" t="str">
        <f t="shared" si="2"/>
        <v>#REF!</v>
      </c>
      <c r="E14" s="8" t="str">
        <f t="shared" si="3"/>
        <v>#REF!</v>
      </c>
      <c r="F14" s="8" t="str">
        <f t="shared" si="4"/>
        <v>#REF!</v>
      </c>
      <c r="G14" s="8" t="str">
        <f t="shared" si="5"/>
        <v>#REF!</v>
      </c>
      <c r="H14" s="8">
        <f t="shared" si="6"/>
        <v>0</v>
      </c>
      <c r="I14" s="8">
        <f t="shared" si="7"/>
        <v>0</v>
      </c>
      <c r="J14" s="8" t="str">
        <f t="shared" si="8"/>
        <v>#REF!</v>
      </c>
      <c r="K14" s="70"/>
      <c r="L14" s="3" t="s">
        <v>1036</v>
      </c>
      <c r="M14" s="7">
        <v>45397.0</v>
      </c>
    </row>
    <row r="15" ht="14.25" customHeight="1">
      <c r="A15" s="8">
        <v>14.0</v>
      </c>
      <c r="B15" s="33" t="str">
        <f>VLOOKUP(A15,PID!A:C,3,FALSE)</f>
        <v>#N/A</v>
      </c>
      <c r="C15" s="8" t="str">
        <f t="shared" si="1"/>
        <v>#N/A</v>
      </c>
      <c r="D15" s="33" t="str">
        <f t="shared" si="2"/>
        <v>#REF!</v>
      </c>
      <c r="E15" s="8" t="str">
        <f t="shared" si="3"/>
        <v>#REF!</v>
      </c>
      <c r="F15" s="8" t="str">
        <f t="shared" si="4"/>
        <v>#REF!</v>
      </c>
      <c r="G15" s="8" t="str">
        <f t="shared" si="5"/>
        <v>#REF!</v>
      </c>
      <c r="H15" s="8">
        <f t="shared" si="6"/>
        <v>0</v>
      </c>
      <c r="I15" s="8">
        <f t="shared" si="7"/>
        <v>0</v>
      </c>
      <c r="J15" s="8" t="str">
        <f t="shared" si="8"/>
        <v>#REF!</v>
      </c>
      <c r="K15" s="70"/>
      <c r="L15" s="3" t="s">
        <v>1043</v>
      </c>
    </row>
    <row r="16" ht="14.25" customHeight="1">
      <c r="A16" s="8">
        <v>15.0</v>
      </c>
      <c r="B16" s="33" t="str">
        <f>VLOOKUP(A16,PID!A:C,3,FALSE)</f>
        <v>#N/A</v>
      </c>
      <c r="C16" s="8" t="str">
        <f t="shared" si="1"/>
        <v>#N/A</v>
      </c>
      <c r="D16" s="33" t="str">
        <f t="shared" si="2"/>
        <v>#REF!</v>
      </c>
      <c r="E16" s="8" t="str">
        <f t="shared" si="3"/>
        <v>#REF!</v>
      </c>
      <c r="F16" s="8" t="str">
        <f t="shared" si="4"/>
        <v>#REF!</v>
      </c>
      <c r="G16" s="8" t="str">
        <f t="shared" si="5"/>
        <v>#REF!</v>
      </c>
      <c r="H16" s="8">
        <f t="shared" si="6"/>
        <v>0</v>
      </c>
      <c r="I16" s="8">
        <f t="shared" si="7"/>
        <v>0</v>
      </c>
      <c r="J16" s="8" t="str">
        <f t="shared" si="8"/>
        <v>#REF!</v>
      </c>
      <c r="K16" s="70"/>
      <c r="L16" s="3" t="s">
        <v>1035</v>
      </c>
      <c r="M16" s="37">
        <v>2.3451235E7</v>
      </c>
    </row>
    <row r="17" ht="14.25" customHeight="1">
      <c r="A17" s="8">
        <v>16.0</v>
      </c>
      <c r="B17" s="33" t="str">
        <f>VLOOKUP(A17,PID!A:C,3,FALSE)</f>
        <v>#N/A</v>
      </c>
      <c r="C17" s="8" t="str">
        <f t="shared" si="1"/>
        <v>#N/A</v>
      </c>
      <c r="D17" s="33" t="str">
        <f t="shared" si="2"/>
        <v>#REF!</v>
      </c>
      <c r="E17" s="8" t="str">
        <f t="shared" si="3"/>
        <v>#REF!</v>
      </c>
      <c r="F17" s="8" t="str">
        <f t="shared" si="4"/>
        <v>#REF!</v>
      </c>
      <c r="G17" s="8" t="str">
        <f t="shared" si="5"/>
        <v>#REF!</v>
      </c>
      <c r="H17" s="8">
        <f t="shared" si="6"/>
        <v>0</v>
      </c>
      <c r="I17" s="8">
        <f t="shared" si="7"/>
        <v>0</v>
      </c>
      <c r="J17" s="8" t="str">
        <f t="shared" si="8"/>
        <v>#REF!</v>
      </c>
      <c r="K17" s="70"/>
      <c r="L17" s="3" t="s">
        <v>1036</v>
      </c>
      <c r="M17" s="72">
        <v>9.0E7</v>
      </c>
    </row>
    <row r="18" ht="14.25" customHeight="1">
      <c r="A18" s="8">
        <v>17.0</v>
      </c>
      <c r="B18" s="33" t="str">
        <f>VLOOKUP(A18,PID!A:C,3,FALSE)</f>
        <v>#N/A</v>
      </c>
      <c r="C18" s="8" t="str">
        <f t="shared" si="1"/>
        <v>#N/A</v>
      </c>
      <c r="D18" s="33" t="str">
        <f t="shared" si="2"/>
        <v>#REF!</v>
      </c>
      <c r="E18" s="8" t="str">
        <f t="shared" si="3"/>
        <v>#REF!</v>
      </c>
      <c r="F18" s="8" t="str">
        <f t="shared" si="4"/>
        <v>#REF!</v>
      </c>
      <c r="G18" s="8" t="str">
        <f t="shared" si="5"/>
        <v>#REF!</v>
      </c>
      <c r="H18" s="8">
        <f t="shared" si="6"/>
        <v>0</v>
      </c>
      <c r="I18" s="8">
        <f t="shared" si="7"/>
        <v>0</v>
      </c>
      <c r="J18" s="8" t="str">
        <f t="shared" si="8"/>
        <v>#REF!</v>
      </c>
      <c r="K18" s="70"/>
      <c r="L18" s="3" t="s">
        <v>1044</v>
      </c>
    </row>
    <row r="19" ht="14.25" customHeight="1">
      <c r="A19" s="8">
        <v>18.0</v>
      </c>
      <c r="B19" s="33" t="str">
        <f>VLOOKUP(A19,PID!A:C,3,FALSE)</f>
        <v>#N/A</v>
      </c>
      <c r="C19" s="8" t="str">
        <f t="shared" si="1"/>
        <v>#N/A</v>
      </c>
      <c r="D19" s="33" t="str">
        <f t="shared" si="2"/>
        <v>#REF!</v>
      </c>
      <c r="E19" s="8" t="str">
        <f t="shared" si="3"/>
        <v>#REF!</v>
      </c>
      <c r="F19" s="8" t="str">
        <f t="shared" si="4"/>
        <v>#REF!</v>
      </c>
      <c r="G19" s="8" t="str">
        <f t="shared" si="5"/>
        <v>#REF!</v>
      </c>
      <c r="H19" s="8">
        <f t="shared" si="6"/>
        <v>0</v>
      </c>
      <c r="I19" s="8">
        <f t="shared" si="7"/>
        <v>0</v>
      </c>
      <c r="J19" s="8" t="str">
        <f t="shared" si="8"/>
        <v>#REF!</v>
      </c>
      <c r="K19" s="70"/>
      <c r="L19" s="3" t="s">
        <v>1035</v>
      </c>
      <c r="M19" s="7">
        <v>45292.0</v>
      </c>
    </row>
    <row r="20" ht="14.25" customHeight="1">
      <c r="A20" s="8">
        <v>19.0</v>
      </c>
      <c r="B20" s="33" t="str">
        <f>VLOOKUP(A20,PID!A:C,3,FALSE)</f>
        <v>#N/A</v>
      </c>
      <c r="C20" s="8" t="str">
        <f t="shared" si="1"/>
        <v>#N/A</v>
      </c>
      <c r="D20" s="33" t="str">
        <f t="shared" si="2"/>
        <v>#REF!</v>
      </c>
      <c r="E20" s="8" t="str">
        <f t="shared" si="3"/>
        <v>#REF!</v>
      </c>
      <c r="F20" s="8" t="str">
        <f t="shared" si="4"/>
        <v>#REF!</v>
      </c>
      <c r="G20" s="8" t="str">
        <f t="shared" si="5"/>
        <v>#REF!</v>
      </c>
      <c r="H20" s="8">
        <f t="shared" si="6"/>
        <v>0</v>
      </c>
      <c r="I20" s="8">
        <f t="shared" si="7"/>
        <v>0</v>
      </c>
      <c r="J20" s="8" t="str">
        <f t="shared" si="8"/>
        <v>#REF!</v>
      </c>
      <c r="K20" s="70"/>
      <c r="L20" s="3" t="s">
        <v>1036</v>
      </c>
      <c r="M20" s="7">
        <v>45397.0</v>
      </c>
    </row>
    <row r="21" ht="14.25" customHeight="1">
      <c r="A21" s="8">
        <v>20.0</v>
      </c>
      <c r="B21" s="33" t="str">
        <f>VLOOKUP(A21,PID!A:C,3,FALSE)</f>
        <v>#N/A</v>
      </c>
      <c r="C21" s="8" t="str">
        <f t="shared" si="1"/>
        <v>#N/A</v>
      </c>
      <c r="D21" s="33" t="str">
        <f t="shared" si="2"/>
        <v>#REF!</v>
      </c>
      <c r="E21" s="8" t="str">
        <f t="shared" si="3"/>
        <v>#REF!</v>
      </c>
      <c r="F21" s="8" t="str">
        <f t="shared" si="4"/>
        <v>#REF!</v>
      </c>
      <c r="G21" s="8" t="str">
        <f t="shared" si="5"/>
        <v>#REF!</v>
      </c>
      <c r="H21" s="8">
        <f t="shared" si="6"/>
        <v>0</v>
      </c>
      <c r="I21" s="8">
        <f t="shared" si="7"/>
        <v>0</v>
      </c>
      <c r="J21" s="8" t="str">
        <f t="shared" si="8"/>
        <v>#REF!</v>
      </c>
      <c r="K21" s="70"/>
      <c r="L21" s="3" t="s">
        <v>10</v>
      </c>
    </row>
    <row r="22" ht="14.25" customHeight="1">
      <c r="A22" s="8">
        <v>21.0</v>
      </c>
      <c r="B22" s="33" t="str">
        <f>VLOOKUP(A22,PID!A:C,3,FALSE)</f>
        <v>#N/A</v>
      </c>
      <c r="C22" s="8" t="str">
        <f t="shared" si="1"/>
        <v>#N/A</v>
      </c>
      <c r="D22" s="33" t="str">
        <f t="shared" si="2"/>
        <v>#REF!</v>
      </c>
      <c r="E22" s="8" t="str">
        <f t="shared" si="3"/>
        <v>#REF!</v>
      </c>
      <c r="F22" s="8" t="str">
        <f t="shared" si="4"/>
        <v>#REF!</v>
      </c>
      <c r="G22" s="8" t="str">
        <f t="shared" si="5"/>
        <v>#REF!</v>
      </c>
      <c r="H22" s="8">
        <f t="shared" si="6"/>
        <v>0</v>
      </c>
      <c r="I22" s="8">
        <f t="shared" si="7"/>
        <v>0</v>
      </c>
      <c r="J22" s="8" t="str">
        <f t="shared" si="8"/>
        <v>#REF!</v>
      </c>
      <c r="K22" s="70"/>
      <c r="L22" s="3" t="s">
        <v>1035</v>
      </c>
      <c r="M22" s="7">
        <v>45292.0</v>
      </c>
    </row>
    <row r="23" ht="14.25" customHeight="1">
      <c r="A23" s="8">
        <v>22.0</v>
      </c>
      <c r="B23" s="33" t="str">
        <f>VLOOKUP(A23,PID!A:C,3,FALSE)</f>
        <v>#N/A</v>
      </c>
      <c r="C23" s="8" t="str">
        <f t="shared" si="1"/>
        <v>#N/A</v>
      </c>
      <c r="D23" s="33" t="str">
        <f t="shared" si="2"/>
        <v>#REF!</v>
      </c>
      <c r="E23" s="8" t="str">
        <f t="shared" si="3"/>
        <v>#REF!</v>
      </c>
      <c r="F23" s="8" t="str">
        <f t="shared" si="4"/>
        <v>#REF!</v>
      </c>
      <c r="G23" s="8" t="str">
        <f t="shared" si="5"/>
        <v>#REF!</v>
      </c>
      <c r="H23" s="8">
        <f t="shared" si="6"/>
        <v>0</v>
      </c>
      <c r="I23" s="8">
        <f t="shared" si="7"/>
        <v>0</v>
      </c>
      <c r="J23" s="8" t="str">
        <f t="shared" si="8"/>
        <v>#REF!</v>
      </c>
      <c r="K23" s="70"/>
      <c r="L23" s="3" t="s">
        <v>1036</v>
      </c>
      <c r="M23" s="7">
        <v>45401.0</v>
      </c>
    </row>
    <row r="24" ht="14.25" customHeight="1">
      <c r="A24" s="8">
        <v>23.0</v>
      </c>
      <c r="B24" s="33" t="str">
        <f>VLOOKUP(A24,PID!A:C,3,FALSE)</f>
        <v>#N/A</v>
      </c>
      <c r="C24" s="8" t="str">
        <f t="shared" si="1"/>
        <v>#N/A</v>
      </c>
      <c r="D24" s="33" t="str">
        <f t="shared" si="2"/>
        <v>#REF!</v>
      </c>
      <c r="E24" s="8" t="str">
        <f t="shared" si="3"/>
        <v>#REF!</v>
      </c>
      <c r="F24" s="8" t="str">
        <f t="shared" si="4"/>
        <v>#REF!</v>
      </c>
      <c r="G24" s="8" t="str">
        <f t="shared" si="5"/>
        <v>#REF!</v>
      </c>
      <c r="H24" s="8">
        <f t="shared" si="6"/>
        <v>0</v>
      </c>
      <c r="I24" s="8">
        <f t="shared" si="7"/>
        <v>0</v>
      </c>
      <c r="J24" s="8" t="str">
        <f t="shared" si="8"/>
        <v>#REF!</v>
      </c>
      <c r="K24" s="70"/>
    </row>
    <row r="25" ht="14.25" customHeight="1">
      <c r="A25" s="8">
        <v>24.0</v>
      </c>
      <c r="B25" s="33" t="str">
        <f>VLOOKUP(A25,PID!A:C,3,FALSE)</f>
        <v>#N/A</v>
      </c>
      <c r="C25" s="8" t="str">
        <f t="shared" si="1"/>
        <v>#N/A</v>
      </c>
      <c r="D25" s="33" t="str">
        <f t="shared" si="2"/>
        <v>#REF!</v>
      </c>
      <c r="E25" s="8" t="str">
        <f t="shared" si="3"/>
        <v>#REF!</v>
      </c>
      <c r="F25" s="8" t="str">
        <f t="shared" si="4"/>
        <v>#REF!</v>
      </c>
      <c r="G25" s="8" t="str">
        <f t="shared" si="5"/>
        <v>#REF!</v>
      </c>
      <c r="H25" s="8">
        <f t="shared" si="6"/>
        <v>0</v>
      </c>
      <c r="I25" s="8">
        <f t="shared" si="7"/>
        <v>0</v>
      </c>
      <c r="J25" s="8" t="str">
        <f t="shared" si="8"/>
        <v>#REF!</v>
      </c>
      <c r="K25" s="70"/>
    </row>
    <row r="26" ht="14.25" customHeight="1">
      <c r="A26" s="8">
        <v>25.0</v>
      </c>
      <c r="B26" s="33" t="str">
        <f>VLOOKUP(A26,PID!A:C,3,FALSE)</f>
        <v>#N/A</v>
      </c>
      <c r="C26" s="8" t="str">
        <f t="shared" si="1"/>
        <v>#N/A</v>
      </c>
      <c r="D26" s="33" t="str">
        <f t="shared" si="2"/>
        <v>#REF!</v>
      </c>
      <c r="E26" s="8" t="str">
        <f t="shared" si="3"/>
        <v>#REF!</v>
      </c>
      <c r="F26" s="8" t="str">
        <f t="shared" si="4"/>
        <v>#REF!</v>
      </c>
      <c r="G26" s="8" t="str">
        <f t="shared" si="5"/>
        <v>#REF!</v>
      </c>
      <c r="H26" s="8">
        <f t="shared" si="6"/>
        <v>0</v>
      </c>
      <c r="I26" s="8">
        <f t="shared" si="7"/>
        <v>0</v>
      </c>
      <c r="J26" s="8" t="str">
        <f t="shared" si="8"/>
        <v>#REF!</v>
      </c>
      <c r="K26" s="70"/>
    </row>
    <row r="27" ht="14.25" customHeight="1">
      <c r="A27" s="8">
        <v>26.0</v>
      </c>
      <c r="B27" s="33" t="str">
        <f>VLOOKUP(A27,PID!A:C,3,FALSE)</f>
        <v>#N/A</v>
      </c>
      <c r="C27" s="8" t="str">
        <f t="shared" si="1"/>
        <v>#N/A</v>
      </c>
      <c r="D27" s="33" t="str">
        <f t="shared" si="2"/>
        <v>#REF!</v>
      </c>
      <c r="E27" s="8" t="str">
        <f t="shared" si="3"/>
        <v>#REF!</v>
      </c>
      <c r="F27" s="8" t="str">
        <f t="shared" si="4"/>
        <v>#REF!</v>
      </c>
      <c r="G27" s="8" t="str">
        <f t="shared" si="5"/>
        <v>#REF!</v>
      </c>
      <c r="H27" s="8">
        <f t="shared" si="6"/>
        <v>0</v>
      </c>
      <c r="I27" s="8">
        <f t="shared" si="7"/>
        <v>0</v>
      </c>
      <c r="J27" s="8" t="str">
        <f t="shared" si="8"/>
        <v>#REF!</v>
      </c>
      <c r="K27" s="70"/>
    </row>
    <row r="28" ht="14.25" customHeight="1">
      <c r="A28" s="8">
        <v>27.0</v>
      </c>
      <c r="B28" s="33" t="str">
        <f>VLOOKUP(A28,PID!A:C,3,FALSE)</f>
        <v>#N/A</v>
      </c>
      <c r="C28" s="8" t="str">
        <f t="shared" si="1"/>
        <v>#N/A</v>
      </c>
      <c r="D28" s="33" t="str">
        <f t="shared" si="2"/>
        <v>#REF!</v>
      </c>
      <c r="E28" s="8" t="str">
        <f t="shared" si="3"/>
        <v>#REF!</v>
      </c>
      <c r="F28" s="8" t="str">
        <f t="shared" si="4"/>
        <v>#REF!</v>
      </c>
      <c r="G28" s="8" t="str">
        <f t="shared" si="5"/>
        <v>#REF!</v>
      </c>
      <c r="H28" s="8">
        <f t="shared" si="6"/>
        <v>0</v>
      </c>
      <c r="I28" s="8">
        <f t="shared" si="7"/>
        <v>0</v>
      </c>
      <c r="J28" s="8" t="str">
        <f t="shared" si="8"/>
        <v>#REF!</v>
      </c>
      <c r="K28" s="70"/>
    </row>
    <row r="29" ht="14.25" customHeight="1">
      <c r="A29" s="8">
        <v>28.0</v>
      </c>
      <c r="B29" s="33" t="str">
        <f>VLOOKUP(A29,PID!A:C,3,FALSE)</f>
        <v>#N/A</v>
      </c>
      <c r="C29" s="8" t="str">
        <f t="shared" si="1"/>
        <v>#N/A</v>
      </c>
      <c r="D29" s="33" t="str">
        <f t="shared" si="2"/>
        <v>#REF!</v>
      </c>
      <c r="E29" s="8" t="str">
        <f t="shared" si="3"/>
        <v>#REF!</v>
      </c>
      <c r="F29" s="8" t="str">
        <f t="shared" si="4"/>
        <v>#REF!</v>
      </c>
      <c r="G29" s="8" t="str">
        <f t="shared" si="5"/>
        <v>#REF!</v>
      </c>
      <c r="H29" s="8">
        <f t="shared" si="6"/>
        <v>0</v>
      </c>
      <c r="I29" s="8">
        <f t="shared" si="7"/>
        <v>0</v>
      </c>
      <c r="J29" s="8" t="str">
        <f t="shared" si="8"/>
        <v>#REF!</v>
      </c>
      <c r="K29" s="70"/>
    </row>
    <row r="30" ht="14.25" customHeight="1">
      <c r="A30" s="8">
        <v>29.0</v>
      </c>
      <c r="B30" s="33" t="str">
        <f>VLOOKUP(A30,PID!A:C,3,FALSE)</f>
        <v>#N/A</v>
      </c>
      <c r="C30" s="8" t="str">
        <f t="shared" si="1"/>
        <v>#N/A</v>
      </c>
      <c r="D30" s="33" t="str">
        <f t="shared" si="2"/>
        <v>#REF!</v>
      </c>
      <c r="E30" s="8" t="str">
        <f t="shared" si="3"/>
        <v>#REF!</v>
      </c>
      <c r="F30" s="8" t="str">
        <f t="shared" si="4"/>
        <v>#REF!</v>
      </c>
      <c r="G30" s="8" t="str">
        <f t="shared" si="5"/>
        <v>#REF!</v>
      </c>
      <c r="H30" s="8">
        <f t="shared" si="6"/>
        <v>0</v>
      </c>
      <c r="I30" s="8">
        <f t="shared" si="7"/>
        <v>0</v>
      </c>
      <c r="J30" s="8" t="str">
        <f t="shared" si="8"/>
        <v>#REF!</v>
      </c>
      <c r="K30" s="70"/>
    </row>
    <row r="31" ht="14.25" customHeight="1">
      <c r="A31" s="8">
        <v>30.0</v>
      </c>
      <c r="B31" s="33" t="str">
        <f>VLOOKUP(A31,PID!A:C,3,FALSE)</f>
        <v>#N/A</v>
      </c>
      <c r="C31" s="8" t="str">
        <f t="shared" si="1"/>
        <v>#N/A</v>
      </c>
      <c r="D31" s="33" t="str">
        <f t="shared" si="2"/>
        <v>#REF!</v>
      </c>
      <c r="E31" s="8" t="str">
        <f t="shared" si="3"/>
        <v>#REF!</v>
      </c>
      <c r="F31" s="8" t="str">
        <f t="shared" si="4"/>
        <v>#REF!</v>
      </c>
      <c r="G31" s="8" t="str">
        <f t="shared" si="5"/>
        <v>#REF!</v>
      </c>
      <c r="H31" s="8">
        <f t="shared" si="6"/>
        <v>0</v>
      </c>
      <c r="I31" s="8">
        <f t="shared" si="7"/>
        <v>0</v>
      </c>
      <c r="J31" s="8" t="str">
        <f t="shared" si="8"/>
        <v>#REF!</v>
      </c>
      <c r="K31" s="70"/>
    </row>
    <row r="32" ht="14.25" customHeight="1">
      <c r="A32" s="8">
        <v>31.0</v>
      </c>
      <c r="B32" s="33" t="str">
        <f>VLOOKUP(A32,PID!A:C,3,FALSE)</f>
        <v>#N/A</v>
      </c>
      <c r="C32" s="8" t="str">
        <f t="shared" si="1"/>
        <v>#N/A</v>
      </c>
      <c r="D32" s="33" t="str">
        <f t="shared" si="2"/>
        <v>#REF!</v>
      </c>
      <c r="E32" s="8" t="str">
        <f t="shared" si="3"/>
        <v>#REF!</v>
      </c>
      <c r="F32" s="8" t="str">
        <f t="shared" si="4"/>
        <v>#REF!</v>
      </c>
      <c r="G32" s="8" t="str">
        <f t="shared" si="5"/>
        <v>#REF!</v>
      </c>
      <c r="H32" s="8">
        <f t="shared" si="6"/>
        <v>0</v>
      </c>
      <c r="I32" s="8">
        <f t="shared" si="7"/>
        <v>0</v>
      </c>
      <c r="J32" s="8" t="str">
        <f t="shared" si="8"/>
        <v>#REF!</v>
      </c>
      <c r="K32" s="70"/>
    </row>
    <row r="33" ht="14.25" customHeight="1">
      <c r="A33" s="8">
        <v>32.0</v>
      </c>
      <c r="B33" s="33" t="str">
        <f>VLOOKUP(A33,PID!A:C,3,FALSE)</f>
        <v>#N/A</v>
      </c>
      <c r="C33" s="8" t="str">
        <f t="shared" si="1"/>
        <v>#N/A</v>
      </c>
      <c r="D33" s="33" t="str">
        <f t="shared" si="2"/>
        <v>#REF!</v>
      </c>
      <c r="E33" s="8" t="str">
        <f t="shared" si="3"/>
        <v>#REF!</v>
      </c>
      <c r="F33" s="8" t="str">
        <f t="shared" si="4"/>
        <v>#REF!</v>
      </c>
      <c r="G33" s="8" t="str">
        <f t="shared" si="5"/>
        <v>#REF!</v>
      </c>
      <c r="H33" s="8">
        <f t="shared" si="6"/>
        <v>0</v>
      </c>
      <c r="I33" s="8">
        <f t="shared" si="7"/>
        <v>0</v>
      </c>
      <c r="J33" s="8" t="str">
        <f t="shared" si="8"/>
        <v>#REF!</v>
      </c>
      <c r="K33" s="70"/>
    </row>
    <row r="34" ht="14.25" customHeight="1">
      <c r="A34" s="8">
        <v>33.0</v>
      </c>
      <c r="B34" s="33" t="str">
        <f>VLOOKUP(A34,PID!A:C,3,FALSE)</f>
        <v>#N/A</v>
      </c>
      <c r="C34" s="8" t="str">
        <f t="shared" si="1"/>
        <v>#N/A</v>
      </c>
      <c r="D34" s="33" t="str">
        <f t="shared" si="2"/>
        <v>#REF!</v>
      </c>
      <c r="E34" s="8" t="str">
        <f t="shared" si="3"/>
        <v>#REF!</v>
      </c>
      <c r="F34" s="8" t="str">
        <f t="shared" si="4"/>
        <v>#REF!</v>
      </c>
      <c r="G34" s="8" t="str">
        <f t="shared" si="5"/>
        <v>#REF!</v>
      </c>
      <c r="H34" s="8">
        <f t="shared" si="6"/>
        <v>0</v>
      </c>
      <c r="I34" s="8">
        <f t="shared" si="7"/>
        <v>0</v>
      </c>
      <c r="J34" s="8" t="str">
        <f t="shared" si="8"/>
        <v>#REF!</v>
      </c>
      <c r="K34" s="70"/>
    </row>
    <row r="35" ht="14.25" customHeight="1">
      <c r="A35" s="8">
        <v>34.0</v>
      </c>
      <c r="B35" s="33" t="str">
        <f>VLOOKUP(A35,PID!A:C,3,FALSE)</f>
        <v>#N/A</v>
      </c>
      <c r="C35" s="8" t="str">
        <f t="shared" si="1"/>
        <v>#N/A</v>
      </c>
      <c r="D35" s="33" t="str">
        <f t="shared" si="2"/>
        <v>#REF!</v>
      </c>
      <c r="E35" s="8" t="str">
        <f t="shared" si="3"/>
        <v>#REF!</v>
      </c>
      <c r="F35" s="8" t="str">
        <f t="shared" si="4"/>
        <v>#REF!</v>
      </c>
      <c r="G35" s="8" t="str">
        <f t="shared" si="5"/>
        <v>#REF!</v>
      </c>
      <c r="H35" s="8">
        <f t="shared" si="6"/>
        <v>0</v>
      </c>
      <c r="I35" s="8">
        <f t="shared" si="7"/>
        <v>0</v>
      </c>
      <c r="J35" s="8" t="str">
        <f t="shared" si="8"/>
        <v>#REF!</v>
      </c>
      <c r="K35" s="70"/>
    </row>
    <row r="36" ht="14.25" customHeight="1">
      <c r="A36" s="8">
        <v>35.0</v>
      </c>
      <c r="B36" s="33" t="str">
        <f>VLOOKUP(A36,PID!A:C,3,FALSE)</f>
        <v>#N/A</v>
      </c>
      <c r="C36" s="8" t="str">
        <f t="shared" si="1"/>
        <v>#N/A</v>
      </c>
      <c r="D36" s="33" t="str">
        <f t="shared" si="2"/>
        <v>#REF!</v>
      </c>
      <c r="E36" s="8" t="str">
        <f t="shared" si="3"/>
        <v>#REF!</v>
      </c>
      <c r="F36" s="8" t="str">
        <f t="shared" si="4"/>
        <v>#REF!</v>
      </c>
      <c r="G36" s="8" t="str">
        <f t="shared" si="5"/>
        <v>#REF!</v>
      </c>
      <c r="H36" s="8">
        <f t="shared" si="6"/>
        <v>0</v>
      </c>
      <c r="I36" s="8">
        <f t="shared" si="7"/>
        <v>0</v>
      </c>
      <c r="J36" s="8" t="str">
        <f t="shared" si="8"/>
        <v>#REF!</v>
      </c>
      <c r="K36" s="70"/>
    </row>
    <row r="37" ht="14.25" customHeight="1">
      <c r="A37" s="8">
        <v>36.0</v>
      </c>
      <c r="B37" s="33" t="str">
        <f>VLOOKUP(A37,PID!A:C,3,FALSE)</f>
        <v>#N/A</v>
      </c>
      <c r="C37" s="8" t="str">
        <f t="shared" si="1"/>
        <v>#N/A</v>
      </c>
      <c r="D37" s="33" t="str">
        <f t="shared" si="2"/>
        <v>#REF!</v>
      </c>
      <c r="E37" s="8" t="str">
        <f t="shared" si="3"/>
        <v>#REF!</v>
      </c>
      <c r="F37" s="8" t="str">
        <f t="shared" si="4"/>
        <v>#REF!</v>
      </c>
      <c r="G37" s="8" t="str">
        <f t="shared" si="5"/>
        <v>#REF!</v>
      </c>
      <c r="H37" s="8">
        <f t="shared" si="6"/>
        <v>0</v>
      </c>
      <c r="I37" s="8">
        <f t="shared" si="7"/>
        <v>0</v>
      </c>
      <c r="J37" s="8" t="str">
        <f t="shared" si="8"/>
        <v>#REF!</v>
      </c>
      <c r="K37" s="70"/>
    </row>
    <row r="38" ht="14.25" customHeight="1">
      <c r="A38" s="8">
        <v>37.0</v>
      </c>
      <c r="B38" s="33" t="str">
        <f>VLOOKUP(A38,PID!A:C,3,FALSE)</f>
        <v>#N/A</v>
      </c>
      <c r="C38" s="8" t="str">
        <f t="shared" si="1"/>
        <v>#N/A</v>
      </c>
      <c r="D38" s="33" t="str">
        <f t="shared" si="2"/>
        <v>#REF!</v>
      </c>
      <c r="E38" s="8" t="str">
        <f t="shared" si="3"/>
        <v>#REF!</v>
      </c>
      <c r="F38" s="8" t="str">
        <f t="shared" si="4"/>
        <v>#REF!</v>
      </c>
      <c r="G38" s="8" t="str">
        <f t="shared" si="5"/>
        <v>#REF!</v>
      </c>
      <c r="H38" s="8">
        <f t="shared" si="6"/>
        <v>0</v>
      </c>
      <c r="I38" s="8">
        <f t="shared" si="7"/>
        <v>0</v>
      </c>
      <c r="J38" s="8" t="str">
        <f t="shared" si="8"/>
        <v>#REF!</v>
      </c>
      <c r="K38" s="70"/>
    </row>
    <row r="39" ht="14.25" customHeight="1">
      <c r="A39" s="8">
        <v>38.0</v>
      </c>
      <c r="B39" s="33" t="str">
        <f>VLOOKUP(A39,PID!A:C,3,FALSE)</f>
        <v>#N/A</v>
      </c>
      <c r="C39" s="8" t="str">
        <f t="shared" si="1"/>
        <v>#N/A</v>
      </c>
      <c r="D39" s="33" t="str">
        <f t="shared" si="2"/>
        <v>#REF!</v>
      </c>
      <c r="E39" s="8" t="str">
        <f t="shared" si="3"/>
        <v>#REF!</v>
      </c>
      <c r="F39" s="8" t="str">
        <f t="shared" si="4"/>
        <v>#REF!</v>
      </c>
      <c r="G39" s="8" t="str">
        <f t="shared" si="5"/>
        <v>#REF!</v>
      </c>
      <c r="H39" s="8">
        <f t="shared" si="6"/>
        <v>0</v>
      </c>
      <c r="I39" s="8">
        <f t="shared" si="7"/>
        <v>0</v>
      </c>
      <c r="J39" s="8" t="str">
        <f t="shared" si="8"/>
        <v>#REF!</v>
      </c>
      <c r="K39" s="70"/>
    </row>
    <row r="40" ht="14.25" customHeight="1">
      <c r="A40" s="8">
        <v>39.0</v>
      </c>
      <c r="B40" s="33" t="str">
        <f>VLOOKUP(A40,PID!A:C,3,FALSE)</f>
        <v>#N/A</v>
      </c>
      <c r="C40" s="8" t="str">
        <f t="shared" si="1"/>
        <v>#N/A</v>
      </c>
      <c r="D40" s="33" t="str">
        <f t="shared" si="2"/>
        <v>#REF!</v>
      </c>
      <c r="E40" s="8" t="str">
        <f t="shared" si="3"/>
        <v>#REF!</v>
      </c>
      <c r="F40" s="8" t="str">
        <f t="shared" si="4"/>
        <v>#REF!</v>
      </c>
      <c r="G40" s="8" t="str">
        <f t="shared" si="5"/>
        <v>#REF!</v>
      </c>
      <c r="H40" s="8">
        <f t="shared" si="6"/>
        <v>0</v>
      </c>
      <c r="I40" s="8">
        <f t="shared" si="7"/>
        <v>0</v>
      </c>
      <c r="J40" s="8" t="str">
        <f t="shared" si="8"/>
        <v>#REF!</v>
      </c>
      <c r="K40" s="70"/>
    </row>
    <row r="41" ht="14.25" customHeight="1">
      <c r="A41" s="8">
        <v>40.0</v>
      </c>
      <c r="B41" s="33" t="str">
        <f>VLOOKUP(A41,PID!A:C,3,FALSE)</f>
        <v>#N/A</v>
      </c>
      <c r="C41" s="8" t="str">
        <f t="shared" si="1"/>
        <v>#N/A</v>
      </c>
      <c r="D41" s="33" t="str">
        <f t="shared" si="2"/>
        <v>#REF!</v>
      </c>
      <c r="E41" s="8" t="str">
        <f t="shared" si="3"/>
        <v>#REF!</v>
      </c>
      <c r="F41" s="8" t="str">
        <f t="shared" si="4"/>
        <v>#REF!</v>
      </c>
      <c r="G41" s="8" t="str">
        <f t="shared" si="5"/>
        <v>#REF!</v>
      </c>
      <c r="H41" s="8">
        <f t="shared" si="6"/>
        <v>0</v>
      </c>
      <c r="I41" s="8">
        <f t="shared" si="7"/>
        <v>0</v>
      </c>
      <c r="J41" s="8" t="str">
        <f t="shared" si="8"/>
        <v>#REF!</v>
      </c>
      <c r="K41" s="70"/>
    </row>
    <row r="42" ht="14.25" customHeight="1">
      <c r="A42" s="8">
        <v>41.0</v>
      </c>
      <c r="B42" s="33" t="str">
        <f>VLOOKUP(A42,PID!A:C,3,FALSE)</f>
        <v>#N/A</v>
      </c>
      <c r="C42" s="8" t="str">
        <f t="shared" si="1"/>
        <v>#N/A</v>
      </c>
      <c r="D42" s="33" t="str">
        <f t="shared" si="2"/>
        <v>#REF!</v>
      </c>
      <c r="E42" s="8" t="str">
        <f t="shared" si="3"/>
        <v>#REF!</v>
      </c>
      <c r="F42" s="8" t="str">
        <f t="shared" si="4"/>
        <v>#REF!</v>
      </c>
      <c r="G42" s="8" t="str">
        <f t="shared" si="5"/>
        <v>#REF!</v>
      </c>
      <c r="H42" s="8">
        <f t="shared" si="6"/>
        <v>0</v>
      </c>
      <c r="I42" s="8">
        <f t="shared" si="7"/>
        <v>0</v>
      </c>
      <c r="J42" s="8" t="str">
        <f t="shared" si="8"/>
        <v>#REF!</v>
      </c>
      <c r="K42" s="70"/>
    </row>
    <row r="43" ht="14.25" customHeight="1">
      <c r="A43" s="8">
        <v>42.0</v>
      </c>
      <c r="B43" s="33" t="str">
        <f>VLOOKUP(A43,PID!A:C,3,FALSE)</f>
        <v>#N/A</v>
      </c>
      <c r="C43" s="8" t="str">
        <f t="shared" si="1"/>
        <v>#N/A</v>
      </c>
      <c r="D43" s="33" t="str">
        <f t="shared" si="2"/>
        <v>#REF!</v>
      </c>
      <c r="E43" s="8" t="str">
        <f t="shared" si="3"/>
        <v>#REF!</v>
      </c>
      <c r="F43" s="8" t="str">
        <f t="shared" si="4"/>
        <v>#REF!</v>
      </c>
      <c r="G43" s="8" t="str">
        <f t="shared" si="5"/>
        <v>#REF!</v>
      </c>
      <c r="H43" s="8">
        <f t="shared" si="6"/>
        <v>0</v>
      </c>
      <c r="I43" s="8">
        <f t="shared" si="7"/>
        <v>0</v>
      </c>
      <c r="J43" s="8" t="str">
        <f t="shared" si="8"/>
        <v>#REF!</v>
      </c>
      <c r="K43" s="70"/>
    </row>
    <row r="44" ht="14.25" customHeight="1">
      <c r="A44" s="8">
        <v>43.0</v>
      </c>
      <c r="B44" s="33" t="str">
        <f>VLOOKUP(A44,PID!A:C,3,FALSE)</f>
        <v>#N/A</v>
      </c>
      <c r="C44" s="8" t="str">
        <f t="shared" si="1"/>
        <v>#N/A</v>
      </c>
      <c r="D44" s="33" t="str">
        <f t="shared" si="2"/>
        <v>#REF!</v>
      </c>
      <c r="E44" s="8" t="str">
        <f t="shared" si="3"/>
        <v>#REF!</v>
      </c>
      <c r="F44" s="8" t="str">
        <f t="shared" si="4"/>
        <v>#REF!</v>
      </c>
      <c r="G44" s="8" t="str">
        <f t="shared" si="5"/>
        <v>#REF!</v>
      </c>
      <c r="H44" s="8">
        <f t="shared" si="6"/>
        <v>0</v>
      </c>
      <c r="I44" s="8">
        <f t="shared" si="7"/>
        <v>0</v>
      </c>
      <c r="J44" s="8" t="str">
        <f t="shared" si="8"/>
        <v>#REF!</v>
      </c>
      <c r="K44" s="70"/>
    </row>
    <row r="45" ht="14.25" customHeight="1">
      <c r="A45" s="8">
        <v>44.0</v>
      </c>
      <c r="B45" s="33" t="str">
        <f>VLOOKUP(A45,PID!A:C,3,FALSE)</f>
        <v>#N/A</v>
      </c>
      <c r="C45" s="8" t="str">
        <f t="shared" si="1"/>
        <v>#N/A</v>
      </c>
      <c r="D45" s="33" t="str">
        <f t="shared" si="2"/>
        <v>#REF!</v>
      </c>
      <c r="E45" s="8" t="str">
        <f t="shared" si="3"/>
        <v>#REF!</v>
      </c>
      <c r="F45" s="8" t="str">
        <f t="shared" si="4"/>
        <v>#REF!</v>
      </c>
      <c r="G45" s="8" t="str">
        <f t="shared" si="5"/>
        <v>#REF!</v>
      </c>
      <c r="H45" s="8">
        <f t="shared" si="6"/>
        <v>0</v>
      </c>
      <c r="I45" s="8">
        <f t="shared" si="7"/>
        <v>0</v>
      </c>
      <c r="J45" s="8" t="str">
        <f t="shared" si="8"/>
        <v>#REF!</v>
      </c>
      <c r="K45" s="70"/>
    </row>
    <row r="46" ht="14.25" customHeight="1">
      <c r="A46" s="8">
        <v>45.0</v>
      </c>
      <c r="B46" s="33" t="str">
        <f>VLOOKUP(A46,PID!A:C,3,FALSE)</f>
        <v>#N/A</v>
      </c>
      <c r="C46" s="8" t="str">
        <f t="shared" si="1"/>
        <v>#N/A</v>
      </c>
      <c r="D46" s="33" t="str">
        <f t="shared" si="2"/>
        <v>#REF!</v>
      </c>
      <c r="E46" s="8" t="str">
        <f t="shared" si="3"/>
        <v>#REF!</v>
      </c>
      <c r="F46" s="8" t="str">
        <f t="shared" si="4"/>
        <v>#REF!</v>
      </c>
      <c r="G46" s="8" t="str">
        <f t="shared" si="5"/>
        <v>#REF!</v>
      </c>
      <c r="H46" s="8">
        <f t="shared" si="6"/>
        <v>0</v>
      </c>
      <c r="I46" s="8">
        <f t="shared" si="7"/>
        <v>0</v>
      </c>
      <c r="J46" s="8" t="str">
        <f t="shared" si="8"/>
        <v>#REF!</v>
      </c>
      <c r="K46" s="70"/>
    </row>
    <row r="47" ht="14.25" customHeight="1">
      <c r="A47" s="8">
        <v>46.0</v>
      </c>
      <c r="B47" s="33" t="str">
        <f>VLOOKUP(A47,PID!A:C,3,FALSE)</f>
        <v>#N/A</v>
      </c>
      <c r="C47" s="8" t="str">
        <f t="shared" si="1"/>
        <v>#N/A</v>
      </c>
      <c r="D47" s="33" t="str">
        <f t="shared" si="2"/>
        <v>#REF!</v>
      </c>
      <c r="E47" s="8" t="str">
        <f t="shared" si="3"/>
        <v>#REF!</v>
      </c>
      <c r="F47" s="8" t="str">
        <f t="shared" si="4"/>
        <v>#REF!</v>
      </c>
      <c r="G47" s="8" t="str">
        <f t="shared" si="5"/>
        <v>#REF!</v>
      </c>
      <c r="H47" s="8">
        <f t="shared" si="6"/>
        <v>0</v>
      </c>
      <c r="I47" s="8">
        <f t="shared" si="7"/>
        <v>0</v>
      </c>
      <c r="J47" s="8" t="str">
        <f t="shared" si="8"/>
        <v>#REF!</v>
      </c>
      <c r="K47" s="70"/>
    </row>
    <row r="48" ht="14.25" customHeight="1">
      <c r="A48" s="8">
        <v>47.0</v>
      </c>
      <c r="B48" s="33" t="str">
        <f>VLOOKUP(A48,PID!A:C,3,FALSE)</f>
        <v>#N/A</v>
      </c>
      <c r="C48" s="8" t="str">
        <f t="shared" si="1"/>
        <v>#N/A</v>
      </c>
      <c r="D48" s="33" t="str">
        <f t="shared" si="2"/>
        <v>#REF!</v>
      </c>
      <c r="E48" s="8" t="str">
        <f t="shared" si="3"/>
        <v>#REF!</v>
      </c>
      <c r="F48" s="8" t="str">
        <f t="shared" si="4"/>
        <v>#REF!</v>
      </c>
      <c r="G48" s="8" t="str">
        <f t="shared" si="5"/>
        <v>#REF!</v>
      </c>
      <c r="H48" s="8">
        <f t="shared" si="6"/>
        <v>0</v>
      </c>
      <c r="I48" s="8">
        <f t="shared" si="7"/>
        <v>0</v>
      </c>
      <c r="J48" s="8" t="str">
        <f t="shared" si="8"/>
        <v>#REF!</v>
      </c>
      <c r="K48" s="70"/>
    </row>
    <row r="49" ht="14.25" customHeight="1">
      <c r="A49" s="8">
        <v>48.0</v>
      </c>
      <c r="B49" s="33" t="str">
        <f>VLOOKUP(A49,PID!A:C,3,FALSE)</f>
        <v>#N/A</v>
      </c>
      <c r="C49" s="8" t="str">
        <f t="shared" si="1"/>
        <v>#N/A</v>
      </c>
      <c r="D49" s="33" t="str">
        <f t="shared" si="2"/>
        <v>#REF!</v>
      </c>
      <c r="E49" s="8" t="str">
        <f t="shared" si="3"/>
        <v>#REF!</v>
      </c>
      <c r="F49" s="8" t="str">
        <f t="shared" si="4"/>
        <v>#REF!</v>
      </c>
      <c r="G49" s="8" t="str">
        <f t="shared" si="5"/>
        <v>#REF!</v>
      </c>
      <c r="H49" s="8">
        <f t="shared" si="6"/>
        <v>0</v>
      </c>
      <c r="I49" s="8">
        <f t="shared" si="7"/>
        <v>0</v>
      </c>
      <c r="J49" s="8" t="str">
        <f t="shared" si="8"/>
        <v>#REF!</v>
      </c>
      <c r="K49" s="70"/>
    </row>
    <row r="50" ht="14.25" customHeight="1">
      <c r="A50" s="8">
        <v>49.0</v>
      </c>
      <c r="B50" s="33" t="str">
        <f>VLOOKUP(A50,PID!A:C,3,FALSE)</f>
        <v>#N/A</v>
      </c>
      <c r="C50" s="8" t="str">
        <f t="shared" si="1"/>
        <v>#N/A</v>
      </c>
      <c r="D50" s="33" t="str">
        <f t="shared" si="2"/>
        <v>#REF!</v>
      </c>
      <c r="E50" s="8" t="str">
        <f t="shared" si="3"/>
        <v>#REF!</v>
      </c>
      <c r="F50" s="8" t="str">
        <f t="shared" si="4"/>
        <v>#REF!</v>
      </c>
      <c r="G50" s="8" t="str">
        <f t="shared" si="5"/>
        <v>#REF!</v>
      </c>
      <c r="H50" s="8">
        <f t="shared" si="6"/>
        <v>0</v>
      </c>
      <c r="I50" s="8">
        <f t="shared" si="7"/>
        <v>0</v>
      </c>
      <c r="J50" s="8" t="str">
        <f t="shared" si="8"/>
        <v>#REF!</v>
      </c>
      <c r="K50" s="70"/>
    </row>
    <row r="51" ht="14.25" customHeight="1">
      <c r="A51" s="8">
        <v>50.0</v>
      </c>
      <c r="B51" s="33" t="str">
        <f>VLOOKUP(A51,PID!A:C,3,FALSE)</f>
        <v>#N/A</v>
      </c>
      <c r="C51" s="8" t="str">
        <f t="shared" si="1"/>
        <v>#N/A</v>
      </c>
      <c r="D51" s="33" t="str">
        <f t="shared" si="2"/>
        <v>#REF!</v>
      </c>
      <c r="E51" s="8" t="str">
        <f t="shared" si="3"/>
        <v>#REF!</v>
      </c>
      <c r="F51" s="8" t="str">
        <f t="shared" si="4"/>
        <v>#REF!</v>
      </c>
      <c r="G51" s="8" t="str">
        <f t="shared" si="5"/>
        <v>#REF!</v>
      </c>
      <c r="H51" s="8">
        <f t="shared" si="6"/>
        <v>0</v>
      </c>
      <c r="I51" s="8">
        <f t="shared" si="7"/>
        <v>0</v>
      </c>
      <c r="J51" s="8" t="str">
        <f t="shared" si="8"/>
        <v>#REF!</v>
      </c>
      <c r="K51" s="70"/>
    </row>
    <row r="52" ht="14.25" customHeight="1">
      <c r="A52" s="8">
        <v>51.0</v>
      </c>
      <c r="B52" s="33" t="str">
        <f>VLOOKUP(A52,PID!A:C,3,FALSE)</f>
        <v>#N/A</v>
      </c>
      <c r="C52" s="8" t="str">
        <f t="shared" si="1"/>
        <v>#N/A</v>
      </c>
      <c r="D52" s="33" t="str">
        <f t="shared" si="2"/>
        <v>#REF!</v>
      </c>
      <c r="E52" s="8" t="str">
        <f t="shared" si="3"/>
        <v>#REF!</v>
      </c>
      <c r="F52" s="8" t="str">
        <f t="shared" si="4"/>
        <v>#REF!</v>
      </c>
      <c r="G52" s="8" t="str">
        <f t="shared" si="5"/>
        <v>#REF!</v>
      </c>
      <c r="H52" s="8">
        <f t="shared" si="6"/>
        <v>0</v>
      </c>
      <c r="I52" s="8">
        <f t="shared" si="7"/>
        <v>0</v>
      </c>
      <c r="J52" s="8" t="str">
        <f t="shared" si="8"/>
        <v>#REF!</v>
      </c>
      <c r="K52" s="70"/>
    </row>
    <row r="53" ht="14.25" customHeight="1">
      <c r="A53" s="8">
        <v>52.0</v>
      </c>
      <c r="B53" s="33" t="str">
        <f>VLOOKUP(A53,PID!A:C,3,FALSE)</f>
        <v>#N/A</v>
      </c>
      <c r="C53" s="8" t="str">
        <f t="shared" si="1"/>
        <v>#N/A</v>
      </c>
      <c r="D53" s="33" t="str">
        <f t="shared" si="2"/>
        <v>#REF!</v>
      </c>
      <c r="E53" s="8" t="str">
        <f t="shared" si="3"/>
        <v>#REF!</v>
      </c>
      <c r="F53" s="8" t="str">
        <f t="shared" si="4"/>
        <v>#REF!</v>
      </c>
      <c r="G53" s="8" t="str">
        <f t="shared" si="5"/>
        <v>#REF!</v>
      </c>
      <c r="H53" s="8">
        <f t="shared" si="6"/>
        <v>0</v>
      </c>
      <c r="I53" s="8">
        <f t="shared" si="7"/>
        <v>0</v>
      </c>
      <c r="J53" s="8" t="str">
        <f t="shared" si="8"/>
        <v>#REF!</v>
      </c>
      <c r="K53" s="70"/>
    </row>
    <row r="54" ht="14.25" customHeight="1">
      <c r="A54" s="8">
        <v>53.0</v>
      </c>
      <c r="B54" s="33" t="str">
        <f>VLOOKUP(A54,PID!A:C,3,FALSE)</f>
        <v>#N/A</v>
      </c>
      <c r="C54" s="8" t="str">
        <f t="shared" si="1"/>
        <v>#N/A</v>
      </c>
      <c r="D54" s="33" t="str">
        <f t="shared" si="2"/>
        <v>#REF!</v>
      </c>
      <c r="E54" s="8" t="str">
        <f t="shared" si="3"/>
        <v>#REF!</v>
      </c>
      <c r="F54" s="8" t="str">
        <f t="shared" si="4"/>
        <v>#REF!</v>
      </c>
      <c r="G54" s="8" t="str">
        <f t="shared" si="5"/>
        <v>#REF!</v>
      </c>
      <c r="H54" s="8">
        <f t="shared" si="6"/>
        <v>0</v>
      </c>
      <c r="I54" s="8">
        <f t="shared" si="7"/>
        <v>0</v>
      </c>
      <c r="J54" s="8" t="str">
        <f t="shared" si="8"/>
        <v>#REF!</v>
      </c>
      <c r="K54" s="70"/>
    </row>
    <row r="55" ht="14.25" customHeight="1">
      <c r="A55" s="8">
        <v>54.0</v>
      </c>
      <c r="B55" s="33" t="str">
        <f>VLOOKUP(A55,PID!A:C,3,FALSE)</f>
        <v>#N/A</v>
      </c>
      <c r="C55" s="8" t="str">
        <f t="shared" si="1"/>
        <v>#N/A</v>
      </c>
      <c r="D55" s="33" t="str">
        <f t="shared" si="2"/>
        <v>#REF!</v>
      </c>
      <c r="E55" s="8" t="str">
        <f t="shared" si="3"/>
        <v>#REF!</v>
      </c>
      <c r="F55" s="8" t="str">
        <f t="shared" si="4"/>
        <v>#REF!</v>
      </c>
      <c r="G55" s="8" t="str">
        <f t="shared" si="5"/>
        <v>#REF!</v>
      </c>
      <c r="H55" s="8">
        <f t="shared" si="6"/>
        <v>0</v>
      </c>
      <c r="I55" s="8">
        <f t="shared" si="7"/>
        <v>0</v>
      </c>
      <c r="J55" s="8" t="str">
        <f t="shared" si="8"/>
        <v>#REF!</v>
      </c>
      <c r="K55" s="70"/>
    </row>
    <row r="56" ht="14.25" customHeight="1">
      <c r="A56" s="8">
        <v>55.0</v>
      </c>
      <c r="B56" s="33" t="str">
        <f>VLOOKUP(A56,PID!A:C,3,FALSE)</f>
        <v>#N/A</v>
      </c>
      <c r="C56" s="8" t="str">
        <f t="shared" si="1"/>
        <v>#N/A</v>
      </c>
      <c r="D56" s="33" t="str">
        <f t="shared" si="2"/>
        <v>#REF!</v>
      </c>
      <c r="E56" s="8" t="str">
        <f t="shared" si="3"/>
        <v>#REF!</v>
      </c>
      <c r="F56" s="8" t="str">
        <f t="shared" si="4"/>
        <v>#REF!</v>
      </c>
      <c r="G56" s="8" t="str">
        <f t="shared" si="5"/>
        <v>#REF!</v>
      </c>
      <c r="H56" s="8">
        <f t="shared" si="6"/>
        <v>0</v>
      </c>
      <c r="I56" s="8">
        <f t="shared" si="7"/>
        <v>0</v>
      </c>
      <c r="J56" s="8" t="str">
        <f t="shared" si="8"/>
        <v>#REF!</v>
      </c>
      <c r="K56" s="70"/>
    </row>
    <row r="57" ht="14.25" customHeight="1">
      <c r="A57" s="8">
        <v>56.0</v>
      </c>
      <c r="B57" s="33" t="str">
        <f>VLOOKUP(A57,PID!A:C,3,FALSE)</f>
        <v>#N/A</v>
      </c>
      <c r="C57" s="8" t="str">
        <f t="shared" si="1"/>
        <v>#N/A</v>
      </c>
      <c r="D57" s="33" t="str">
        <f t="shared" si="2"/>
        <v>#REF!</v>
      </c>
      <c r="E57" s="8" t="str">
        <f t="shared" si="3"/>
        <v>#REF!</v>
      </c>
      <c r="F57" s="8" t="str">
        <f t="shared" si="4"/>
        <v>#REF!</v>
      </c>
      <c r="G57" s="8" t="str">
        <f t="shared" si="5"/>
        <v>#REF!</v>
      </c>
      <c r="H57" s="8">
        <f t="shared" si="6"/>
        <v>0</v>
      </c>
      <c r="I57" s="8">
        <f t="shared" si="7"/>
        <v>0</v>
      </c>
      <c r="J57" s="8" t="str">
        <f t="shared" si="8"/>
        <v>#REF!</v>
      </c>
      <c r="K57" s="70"/>
    </row>
    <row r="58" ht="14.25" customHeight="1">
      <c r="A58" s="8">
        <v>57.0</v>
      </c>
      <c r="B58" s="33" t="str">
        <f>VLOOKUP(A58,PID!A:C,3,FALSE)</f>
        <v>#N/A</v>
      </c>
      <c r="C58" s="8" t="str">
        <f t="shared" si="1"/>
        <v>#N/A</v>
      </c>
      <c r="D58" s="33" t="str">
        <f t="shared" si="2"/>
        <v>#REF!</v>
      </c>
      <c r="E58" s="8" t="str">
        <f t="shared" si="3"/>
        <v>#REF!</v>
      </c>
      <c r="F58" s="8" t="str">
        <f t="shared" si="4"/>
        <v>#REF!</v>
      </c>
      <c r="G58" s="8" t="str">
        <f t="shared" si="5"/>
        <v>#REF!</v>
      </c>
      <c r="H58" s="8">
        <f t="shared" si="6"/>
        <v>0</v>
      </c>
      <c r="I58" s="8">
        <f t="shared" si="7"/>
        <v>0</v>
      </c>
      <c r="J58" s="8" t="str">
        <f t="shared" si="8"/>
        <v>#REF!</v>
      </c>
      <c r="K58" s="70"/>
    </row>
    <row r="59" ht="14.25" customHeight="1">
      <c r="A59" s="8">
        <v>58.0</v>
      </c>
      <c r="B59" s="33" t="str">
        <f>VLOOKUP(A59,PID!A:C,3,FALSE)</f>
        <v>#N/A</v>
      </c>
      <c r="C59" s="8" t="str">
        <f t="shared" si="1"/>
        <v>#N/A</v>
      </c>
      <c r="D59" s="33" t="str">
        <f t="shared" si="2"/>
        <v>#REF!</v>
      </c>
      <c r="E59" s="8" t="str">
        <f t="shared" si="3"/>
        <v>#REF!</v>
      </c>
      <c r="F59" s="8" t="str">
        <f t="shared" si="4"/>
        <v>#REF!</v>
      </c>
      <c r="G59" s="8" t="str">
        <f t="shared" si="5"/>
        <v>#REF!</v>
      </c>
      <c r="H59" s="8">
        <f t="shared" si="6"/>
        <v>0</v>
      </c>
      <c r="I59" s="8">
        <f t="shared" si="7"/>
        <v>0</v>
      </c>
      <c r="J59" s="8" t="str">
        <f t="shared" si="8"/>
        <v>#REF!</v>
      </c>
      <c r="K59" s="70"/>
    </row>
    <row r="60" ht="14.25" customHeight="1">
      <c r="A60" s="8">
        <v>59.0</v>
      </c>
      <c r="B60" s="33" t="str">
        <f>VLOOKUP(A60,PID!A:C,3,FALSE)</f>
        <v>#N/A</v>
      </c>
      <c r="C60" s="8" t="str">
        <f t="shared" si="1"/>
        <v>#N/A</v>
      </c>
      <c r="D60" s="33" t="str">
        <f t="shared" si="2"/>
        <v>#REF!</v>
      </c>
      <c r="E60" s="8" t="str">
        <f t="shared" si="3"/>
        <v>#REF!</v>
      </c>
      <c r="F60" s="8" t="str">
        <f t="shared" si="4"/>
        <v>#REF!</v>
      </c>
      <c r="G60" s="8" t="str">
        <f t="shared" si="5"/>
        <v>#REF!</v>
      </c>
      <c r="H60" s="8">
        <f t="shared" si="6"/>
        <v>0</v>
      </c>
      <c r="I60" s="8">
        <f t="shared" si="7"/>
        <v>0</v>
      </c>
      <c r="J60" s="8" t="str">
        <f t="shared" si="8"/>
        <v>#REF!</v>
      </c>
      <c r="K60" s="70"/>
    </row>
    <row r="61" ht="14.25" customHeight="1">
      <c r="A61" s="8">
        <v>60.0</v>
      </c>
      <c r="B61" s="33" t="str">
        <f>VLOOKUP(A61,PID!A:C,3,FALSE)</f>
        <v>#N/A</v>
      </c>
      <c r="C61" s="8" t="str">
        <f t="shared" si="1"/>
        <v>#N/A</v>
      </c>
      <c r="D61" s="33" t="str">
        <f t="shared" si="2"/>
        <v>#REF!</v>
      </c>
      <c r="E61" s="8" t="str">
        <f t="shared" si="3"/>
        <v>#REF!</v>
      </c>
      <c r="F61" s="8" t="str">
        <f t="shared" si="4"/>
        <v>#REF!</v>
      </c>
      <c r="G61" s="8" t="str">
        <f t="shared" si="5"/>
        <v>#REF!</v>
      </c>
      <c r="H61" s="8">
        <f t="shared" si="6"/>
        <v>0</v>
      </c>
      <c r="I61" s="8">
        <f t="shared" si="7"/>
        <v>0</v>
      </c>
      <c r="J61" s="8" t="str">
        <f t="shared" si="8"/>
        <v>#REF!</v>
      </c>
      <c r="K61" s="70"/>
    </row>
    <row r="62" ht="14.25" customHeight="1">
      <c r="A62" s="8">
        <v>61.0</v>
      </c>
      <c r="B62" s="33" t="str">
        <f>VLOOKUP(A62,PID!A:C,3,FALSE)</f>
        <v>#N/A</v>
      </c>
      <c r="C62" s="8" t="str">
        <f t="shared" si="1"/>
        <v>#N/A</v>
      </c>
      <c r="D62" s="33" t="str">
        <f t="shared" si="2"/>
        <v>#REF!</v>
      </c>
      <c r="E62" s="8" t="str">
        <f t="shared" si="3"/>
        <v>#REF!</v>
      </c>
      <c r="F62" s="8" t="str">
        <f t="shared" si="4"/>
        <v>#REF!</v>
      </c>
      <c r="G62" s="8" t="str">
        <f t="shared" si="5"/>
        <v>#REF!</v>
      </c>
      <c r="H62" s="8">
        <f t="shared" si="6"/>
        <v>0</v>
      </c>
      <c r="I62" s="8">
        <f t="shared" si="7"/>
        <v>0</v>
      </c>
      <c r="J62" s="8" t="str">
        <f t="shared" si="8"/>
        <v>#REF!</v>
      </c>
      <c r="K62" s="70"/>
    </row>
    <row r="63" ht="14.25" customHeight="1">
      <c r="A63" s="8">
        <v>62.0</v>
      </c>
      <c r="B63" s="33" t="str">
        <f>VLOOKUP(A63,PID!A:C,3,FALSE)</f>
        <v>#N/A</v>
      </c>
      <c r="C63" s="8" t="str">
        <f t="shared" si="1"/>
        <v>#N/A</v>
      </c>
      <c r="D63" s="33" t="str">
        <f t="shared" si="2"/>
        <v>#REF!</v>
      </c>
      <c r="E63" s="8" t="str">
        <f t="shared" si="3"/>
        <v>#REF!</v>
      </c>
      <c r="F63" s="8" t="str">
        <f t="shared" si="4"/>
        <v>#REF!</v>
      </c>
      <c r="G63" s="8" t="str">
        <f t="shared" si="5"/>
        <v>#REF!</v>
      </c>
      <c r="H63" s="8">
        <f t="shared" si="6"/>
        <v>0</v>
      </c>
      <c r="I63" s="8">
        <f t="shared" si="7"/>
        <v>0</v>
      </c>
      <c r="J63" s="8" t="str">
        <f t="shared" si="8"/>
        <v>#REF!</v>
      </c>
      <c r="K63" s="70"/>
    </row>
    <row r="64" ht="14.25" customHeight="1">
      <c r="A64" s="8">
        <v>63.0</v>
      </c>
      <c r="B64" s="33" t="str">
        <f>VLOOKUP(A64,PID!A:C,3,FALSE)</f>
        <v>#N/A</v>
      </c>
      <c r="C64" s="8" t="str">
        <f t="shared" si="1"/>
        <v>#N/A</v>
      </c>
      <c r="D64" s="33" t="str">
        <f t="shared" si="2"/>
        <v>#REF!</v>
      </c>
      <c r="E64" s="8" t="str">
        <f t="shared" si="3"/>
        <v>#REF!</v>
      </c>
      <c r="F64" s="8" t="str">
        <f t="shared" si="4"/>
        <v>#REF!</v>
      </c>
      <c r="G64" s="8" t="str">
        <f t="shared" si="5"/>
        <v>#REF!</v>
      </c>
      <c r="H64" s="8">
        <f t="shared" si="6"/>
        <v>0</v>
      </c>
      <c r="I64" s="8">
        <f t="shared" si="7"/>
        <v>0</v>
      </c>
      <c r="J64" s="8" t="str">
        <f t="shared" si="8"/>
        <v>#REF!</v>
      </c>
      <c r="K64" s="70"/>
    </row>
    <row r="65" ht="14.25" customHeight="1">
      <c r="A65" s="8">
        <v>64.0</v>
      </c>
      <c r="B65" s="33" t="str">
        <f>VLOOKUP(A65,PID!A:C,3,FALSE)</f>
        <v>#N/A</v>
      </c>
      <c r="C65" s="8" t="str">
        <f t="shared" si="1"/>
        <v>#N/A</v>
      </c>
      <c r="D65" s="33" t="str">
        <f t="shared" si="2"/>
        <v>#REF!</v>
      </c>
      <c r="E65" s="8" t="str">
        <f t="shared" si="3"/>
        <v>#REF!</v>
      </c>
      <c r="F65" s="8" t="str">
        <f t="shared" si="4"/>
        <v>#REF!</v>
      </c>
      <c r="G65" s="8" t="str">
        <f t="shared" si="5"/>
        <v>#REF!</v>
      </c>
      <c r="H65" s="8">
        <f t="shared" si="6"/>
        <v>0</v>
      </c>
      <c r="I65" s="8">
        <f t="shared" si="7"/>
        <v>0</v>
      </c>
      <c r="J65" s="8" t="str">
        <f t="shared" si="8"/>
        <v>#REF!</v>
      </c>
      <c r="K65" s="70"/>
    </row>
    <row r="66" ht="14.25" customHeight="1">
      <c r="A66" s="8">
        <v>65.0</v>
      </c>
      <c r="B66" s="33" t="str">
        <f>VLOOKUP(A66,PID!A:C,3,FALSE)</f>
        <v>#N/A</v>
      </c>
      <c r="C66" s="8" t="str">
        <f t="shared" si="1"/>
        <v>#N/A</v>
      </c>
      <c r="D66" s="33" t="str">
        <f t="shared" si="2"/>
        <v>#REF!</v>
      </c>
      <c r="E66" s="8" t="str">
        <f t="shared" si="3"/>
        <v>#REF!</v>
      </c>
      <c r="F66" s="8" t="str">
        <f t="shared" si="4"/>
        <v>#REF!</v>
      </c>
      <c r="G66" s="8" t="str">
        <f t="shared" si="5"/>
        <v>#REF!</v>
      </c>
      <c r="H66" s="8">
        <f t="shared" si="6"/>
        <v>0</v>
      </c>
      <c r="I66" s="8">
        <f t="shared" si="7"/>
        <v>0</v>
      </c>
      <c r="J66" s="8" t="str">
        <f t="shared" si="8"/>
        <v>#REF!</v>
      </c>
      <c r="K66" s="70"/>
    </row>
    <row r="67" ht="14.25" customHeight="1">
      <c r="A67" s="8">
        <v>66.0</v>
      </c>
      <c r="B67" s="33" t="str">
        <f>VLOOKUP(A67,PID!A:C,3,FALSE)</f>
        <v>#N/A</v>
      </c>
      <c r="C67" s="8" t="str">
        <f t="shared" si="1"/>
        <v>#N/A</v>
      </c>
      <c r="D67" s="33" t="str">
        <f t="shared" si="2"/>
        <v>#REF!</v>
      </c>
      <c r="E67" s="8" t="str">
        <f t="shared" si="3"/>
        <v>#REF!</v>
      </c>
      <c r="F67" s="8" t="str">
        <f t="shared" si="4"/>
        <v>#REF!</v>
      </c>
      <c r="G67" s="8" t="str">
        <f t="shared" si="5"/>
        <v>#REF!</v>
      </c>
      <c r="H67" s="8">
        <f t="shared" si="6"/>
        <v>0</v>
      </c>
      <c r="I67" s="8">
        <f t="shared" si="7"/>
        <v>0</v>
      </c>
      <c r="J67" s="8" t="str">
        <f t="shared" si="8"/>
        <v>#REF!</v>
      </c>
      <c r="K67" s="70"/>
    </row>
    <row r="68" ht="14.25" customHeight="1">
      <c r="A68" s="8">
        <v>67.0</v>
      </c>
      <c r="B68" s="33" t="str">
        <f>VLOOKUP(A68,PID!A:C,3,FALSE)</f>
        <v>#N/A</v>
      </c>
      <c r="C68" s="8" t="str">
        <f t="shared" si="1"/>
        <v>#N/A</v>
      </c>
      <c r="D68" s="33" t="str">
        <f t="shared" si="2"/>
        <v>#REF!</v>
      </c>
      <c r="E68" s="8" t="str">
        <f t="shared" si="3"/>
        <v>#REF!</v>
      </c>
      <c r="F68" s="8" t="str">
        <f t="shared" si="4"/>
        <v>#REF!</v>
      </c>
      <c r="G68" s="8" t="str">
        <f t="shared" si="5"/>
        <v>#REF!</v>
      </c>
      <c r="H68" s="8">
        <f t="shared" si="6"/>
        <v>0</v>
      </c>
      <c r="I68" s="8">
        <f t="shared" si="7"/>
        <v>0</v>
      </c>
      <c r="J68" s="8" t="str">
        <f t="shared" si="8"/>
        <v>#REF!</v>
      </c>
      <c r="K68" s="70"/>
    </row>
    <row r="69" ht="14.25" customHeight="1">
      <c r="A69" s="8">
        <v>68.0</v>
      </c>
      <c r="B69" s="33" t="str">
        <f>VLOOKUP(A69,PID!A:C,3,FALSE)</f>
        <v>#N/A</v>
      </c>
      <c r="C69" s="8" t="str">
        <f t="shared" si="1"/>
        <v>#N/A</v>
      </c>
      <c r="D69" s="33" t="str">
        <f t="shared" si="2"/>
        <v>#REF!</v>
      </c>
      <c r="E69" s="8" t="str">
        <f t="shared" si="3"/>
        <v>#REF!</v>
      </c>
      <c r="F69" s="8" t="str">
        <f t="shared" si="4"/>
        <v>#REF!</v>
      </c>
      <c r="G69" s="8" t="str">
        <f t="shared" si="5"/>
        <v>#REF!</v>
      </c>
      <c r="H69" s="8">
        <f t="shared" si="6"/>
        <v>0</v>
      </c>
      <c r="I69" s="8">
        <f t="shared" si="7"/>
        <v>0</v>
      </c>
      <c r="J69" s="8" t="str">
        <f t="shared" si="8"/>
        <v>#REF!</v>
      </c>
      <c r="K69" s="70"/>
    </row>
    <row r="70" ht="14.25" customHeight="1">
      <c r="A70" s="8">
        <v>69.0</v>
      </c>
      <c r="B70" s="33" t="str">
        <f>VLOOKUP(A70,PID!A:C,3,FALSE)</f>
        <v>#N/A</v>
      </c>
      <c r="C70" s="8" t="str">
        <f t="shared" si="1"/>
        <v>#N/A</v>
      </c>
      <c r="D70" s="33" t="str">
        <f t="shared" si="2"/>
        <v>#REF!</v>
      </c>
      <c r="E70" s="8" t="str">
        <f t="shared" si="3"/>
        <v>#REF!</v>
      </c>
      <c r="F70" s="8" t="str">
        <f t="shared" si="4"/>
        <v>#REF!</v>
      </c>
      <c r="G70" s="8" t="str">
        <f t="shared" si="5"/>
        <v>#REF!</v>
      </c>
      <c r="H70" s="8">
        <f t="shared" si="6"/>
        <v>0</v>
      </c>
      <c r="I70" s="8">
        <f t="shared" si="7"/>
        <v>0</v>
      </c>
      <c r="J70" s="8" t="str">
        <f t="shared" si="8"/>
        <v>#REF!</v>
      </c>
      <c r="K70" s="70"/>
    </row>
    <row r="71" ht="14.25" customHeight="1">
      <c r="A71" s="8">
        <v>70.0</v>
      </c>
      <c r="B71" s="33" t="str">
        <f>VLOOKUP(A71,PID!A:C,3,FALSE)</f>
        <v>2026-04-21</v>
      </c>
      <c r="C71" s="8" t="str">
        <f t="shared" si="1"/>
        <v>active</v>
      </c>
      <c r="D71" s="33" t="str">
        <f t="shared" si="2"/>
        <v>#REF!</v>
      </c>
      <c r="E71" s="8" t="str">
        <f t="shared" si="3"/>
        <v>#REF!</v>
      </c>
      <c r="F71" s="8" t="str">
        <f t="shared" si="4"/>
        <v>#REF!</v>
      </c>
      <c r="G71" s="8" t="str">
        <f t="shared" si="5"/>
        <v>#REF!</v>
      </c>
      <c r="H71" s="8">
        <f t="shared" si="6"/>
        <v>1</v>
      </c>
      <c r="I71" s="8">
        <f t="shared" si="7"/>
        <v>0</v>
      </c>
      <c r="J71" s="8" t="str">
        <f t="shared" si="8"/>
        <v>#REF!</v>
      </c>
      <c r="K71" s="70"/>
    </row>
    <row r="72" ht="14.25" customHeight="1">
      <c r="A72" s="8">
        <v>71.0</v>
      </c>
      <c r="B72" s="33" t="str">
        <f>VLOOKUP(A72,PID!A:C,3,FALSE)</f>
        <v>2026-04-21</v>
      </c>
      <c r="C72" s="8" t="str">
        <f t="shared" si="1"/>
        <v>active</v>
      </c>
      <c r="D72" s="33" t="str">
        <f t="shared" si="2"/>
        <v>#REF!</v>
      </c>
      <c r="E72" s="8" t="str">
        <f t="shared" si="3"/>
        <v>#REF!</v>
      </c>
      <c r="F72" s="8" t="str">
        <f t="shared" si="4"/>
        <v>#REF!</v>
      </c>
      <c r="G72" s="8" t="str">
        <f t="shared" si="5"/>
        <v>#REF!</v>
      </c>
      <c r="H72" s="8">
        <f t="shared" si="6"/>
        <v>1</v>
      </c>
      <c r="I72" s="8">
        <f t="shared" si="7"/>
        <v>0</v>
      </c>
      <c r="J72" s="8" t="str">
        <f t="shared" si="8"/>
        <v>#REF!</v>
      </c>
      <c r="K72" s="70"/>
    </row>
    <row r="73" ht="14.25" customHeight="1">
      <c r="A73" s="8">
        <v>72.0</v>
      </c>
      <c r="B73" s="33" t="str">
        <f>VLOOKUP(A73,PID!A:C,3,FALSE)</f>
        <v>2026-04-21</v>
      </c>
      <c r="C73" s="8" t="str">
        <f t="shared" si="1"/>
        <v>active</v>
      </c>
      <c r="D73" s="33" t="str">
        <f t="shared" si="2"/>
        <v>#REF!</v>
      </c>
      <c r="E73" s="8" t="str">
        <f t="shared" si="3"/>
        <v>#REF!</v>
      </c>
      <c r="F73" s="8" t="str">
        <f t="shared" si="4"/>
        <v>#REF!</v>
      </c>
      <c r="G73" s="8" t="str">
        <f t="shared" si="5"/>
        <v>#REF!</v>
      </c>
      <c r="H73" s="8">
        <f t="shared" si="6"/>
        <v>1</v>
      </c>
      <c r="I73" s="8">
        <f t="shared" si="7"/>
        <v>0</v>
      </c>
      <c r="J73" s="8" t="str">
        <f t="shared" si="8"/>
        <v>#REF!</v>
      </c>
      <c r="K73" s="70"/>
    </row>
    <row r="74" ht="14.25" customHeight="1">
      <c r="A74" s="8">
        <v>73.0</v>
      </c>
      <c r="B74" s="33" t="str">
        <f>VLOOKUP(A74,PID!A:C,3,FALSE)</f>
        <v>2026-04-21</v>
      </c>
      <c r="C74" s="8" t="str">
        <f t="shared" si="1"/>
        <v>active</v>
      </c>
      <c r="D74" s="33" t="str">
        <f t="shared" si="2"/>
        <v>#REF!</v>
      </c>
      <c r="E74" s="8" t="str">
        <f t="shared" si="3"/>
        <v>#REF!</v>
      </c>
      <c r="F74" s="8" t="str">
        <f t="shared" si="4"/>
        <v>#REF!</v>
      </c>
      <c r="G74" s="8" t="str">
        <f t="shared" si="5"/>
        <v>#REF!</v>
      </c>
      <c r="H74" s="8">
        <f t="shared" si="6"/>
        <v>1</v>
      </c>
      <c r="I74" s="8">
        <f t="shared" si="7"/>
        <v>0</v>
      </c>
      <c r="J74" s="8" t="str">
        <f t="shared" si="8"/>
        <v>#REF!</v>
      </c>
      <c r="K74" s="70"/>
    </row>
    <row r="75" ht="14.25" customHeight="1">
      <c r="A75" s="8">
        <v>74.0</v>
      </c>
      <c r="B75" s="33" t="str">
        <f>VLOOKUP(A75,PID!A:C,3,FALSE)</f>
        <v>2026-04-21</v>
      </c>
      <c r="C75" s="8" t="str">
        <f t="shared" si="1"/>
        <v>active</v>
      </c>
      <c r="D75" s="33" t="str">
        <f t="shared" si="2"/>
        <v>#REF!</v>
      </c>
      <c r="E75" s="8" t="str">
        <f t="shared" si="3"/>
        <v>#REF!</v>
      </c>
      <c r="F75" s="8" t="str">
        <f t="shared" si="4"/>
        <v>#REF!</v>
      </c>
      <c r="G75" s="8" t="str">
        <f t="shared" si="5"/>
        <v>#REF!</v>
      </c>
      <c r="H75" s="8">
        <f t="shared" si="6"/>
        <v>1</v>
      </c>
      <c r="I75" s="8">
        <f t="shared" si="7"/>
        <v>0</v>
      </c>
      <c r="J75" s="8" t="str">
        <f t="shared" si="8"/>
        <v>#REF!</v>
      </c>
      <c r="K75" s="70"/>
    </row>
    <row r="76" ht="14.25" customHeight="1">
      <c r="A76" s="8">
        <v>75.0</v>
      </c>
      <c r="B76" s="33" t="str">
        <f>VLOOKUP(A76,PID!A:C,3,FALSE)</f>
        <v>2026-04-21</v>
      </c>
      <c r="C76" s="8" t="str">
        <f t="shared" si="1"/>
        <v>active</v>
      </c>
      <c r="D76" s="33" t="str">
        <f t="shared" si="2"/>
        <v>#REF!</v>
      </c>
      <c r="E76" s="8" t="str">
        <f t="shared" si="3"/>
        <v>#REF!</v>
      </c>
      <c r="F76" s="8" t="str">
        <f t="shared" si="4"/>
        <v>#REF!</v>
      </c>
      <c r="G76" s="8" t="str">
        <f t="shared" si="5"/>
        <v>#REF!</v>
      </c>
      <c r="H76" s="8">
        <f t="shared" si="6"/>
        <v>1</v>
      </c>
      <c r="I76" s="8">
        <f t="shared" si="7"/>
        <v>0</v>
      </c>
      <c r="J76" s="8" t="str">
        <f t="shared" si="8"/>
        <v>#REF!</v>
      </c>
      <c r="K76" s="70"/>
    </row>
    <row r="77" ht="14.25" customHeight="1">
      <c r="A77" s="8">
        <v>76.0</v>
      </c>
      <c r="B77" s="33" t="str">
        <f>VLOOKUP(A77,PID!A:C,3,FALSE)</f>
        <v>2026-04-21</v>
      </c>
      <c r="C77" s="8" t="str">
        <f t="shared" si="1"/>
        <v>active</v>
      </c>
      <c r="D77" s="33" t="str">
        <f t="shared" si="2"/>
        <v>#REF!</v>
      </c>
      <c r="E77" s="8" t="str">
        <f t="shared" si="3"/>
        <v>#REF!</v>
      </c>
      <c r="F77" s="8" t="str">
        <f t="shared" si="4"/>
        <v>#REF!</v>
      </c>
      <c r="G77" s="8" t="str">
        <f t="shared" si="5"/>
        <v>#REF!</v>
      </c>
      <c r="H77" s="8">
        <f t="shared" si="6"/>
        <v>1</v>
      </c>
      <c r="I77" s="8">
        <f t="shared" si="7"/>
        <v>0</v>
      </c>
      <c r="J77" s="8" t="str">
        <f t="shared" si="8"/>
        <v>#REF!</v>
      </c>
      <c r="K77" s="70"/>
    </row>
    <row r="78" ht="14.25" customHeight="1">
      <c r="A78" s="8">
        <v>77.0</v>
      </c>
      <c r="B78" s="33" t="str">
        <f>VLOOKUP(A78,PID!A:C,3,FALSE)</f>
        <v>2026-04-21</v>
      </c>
      <c r="C78" s="8" t="str">
        <f t="shared" si="1"/>
        <v>active</v>
      </c>
      <c r="D78" s="33" t="str">
        <f t="shared" si="2"/>
        <v>#REF!</v>
      </c>
      <c r="E78" s="8" t="str">
        <f t="shared" si="3"/>
        <v>#REF!</v>
      </c>
      <c r="F78" s="8" t="str">
        <f t="shared" si="4"/>
        <v>#REF!</v>
      </c>
      <c r="G78" s="8" t="str">
        <f t="shared" si="5"/>
        <v>#REF!</v>
      </c>
      <c r="H78" s="8">
        <f t="shared" si="6"/>
        <v>1</v>
      </c>
      <c r="I78" s="8">
        <f t="shared" si="7"/>
        <v>0</v>
      </c>
      <c r="J78" s="8" t="str">
        <f t="shared" si="8"/>
        <v>#REF!</v>
      </c>
      <c r="K78" s="70"/>
    </row>
    <row r="79" ht="14.25" customHeight="1">
      <c r="A79" s="8">
        <v>78.0</v>
      </c>
      <c r="B79" s="33" t="str">
        <f>VLOOKUP(A79,PID!A:C,3,FALSE)</f>
        <v>2026-04-21</v>
      </c>
      <c r="C79" s="8" t="str">
        <f t="shared" si="1"/>
        <v>active</v>
      </c>
      <c r="D79" s="33" t="str">
        <f t="shared" si="2"/>
        <v>#REF!</v>
      </c>
      <c r="E79" s="8" t="str">
        <f t="shared" si="3"/>
        <v>#REF!</v>
      </c>
      <c r="F79" s="8" t="str">
        <f t="shared" si="4"/>
        <v>#REF!</v>
      </c>
      <c r="G79" s="8" t="str">
        <f t="shared" si="5"/>
        <v>#REF!</v>
      </c>
      <c r="H79" s="8">
        <f t="shared" si="6"/>
        <v>1</v>
      </c>
      <c r="I79" s="8">
        <f t="shared" si="7"/>
        <v>0</v>
      </c>
      <c r="J79" s="8" t="str">
        <f t="shared" si="8"/>
        <v>#REF!</v>
      </c>
      <c r="K79" s="70"/>
    </row>
    <row r="80" ht="14.25" customHeight="1">
      <c r="A80" s="8">
        <v>79.0</v>
      </c>
      <c r="B80" s="33" t="str">
        <f>VLOOKUP(A80,PID!A:C,3,FALSE)</f>
        <v>2026-04-21</v>
      </c>
      <c r="C80" s="8" t="str">
        <f t="shared" si="1"/>
        <v>active</v>
      </c>
      <c r="D80" s="33" t="str">
        <f t="shared" si="2"/>
        <v>#REF!</v>
      </c>
      <c r="E80" s="8" t="str">
        <f t="shared" si="3"/>
        <v>#REF!</v>
      </c>
      <c r="F80" s="8" t="str">
        <f t="shared" si="4"/>
        <v>#REF!</v>
      </c>
      <c r="G80" s="8" t="str">
        <f t="shared" si="5"/>
        <v>#REF!</v>
      </c>
      <c r="H80" s="8">
        <f t="shared" si="6"/>
        <v>1</v>
      </c>
      <c r="I80" s="8">
        <f t="shared" si="7"/>
        <v>0</v>
      </c>
      <c r="J80" s="8" t="str">
        <f t="shared" si="8"/>
        <v>#REF!</v>
      </c>
      <c r="K80" s="70"/>
    </row>
    <row r="81" ht="14.25" customHeight="1">
      <c r="A81" s="8">
        <v>80.0</v>
      </c>
      <c r="B81" s="33" t="str">
        <f>VLOOKUP(A81,PID!A:C,3,FALSE)</f>
        <v>2026-04-21</v>
      </c>
      <c r="C81" s="8" t="str">
        <f t="shared" si="1"/>
        <v>active</v>
      </c>
      <c r="D81" s="33" t="str">
        <f t="shared" si="2"/>
        <v>#REF!</v>
      </c>
      <c r="E81" s="8" t="str">
        <f t="shared" si="3"/>
        <v>#REF!</v>
      </c>
      <c r="F81" s="8" t="str">
        <f t="shared" si="4"/>
        <v>#REF!</v>
      </c>
      <c r="G81" s="8" t="str">
        <f t="shared" si="5"/>
        <v>#REF!</v>
      </c>
      <c r="H81" s="8">
        <f t="shared" si="6"/>
        <v>1</v>
      </c>
      <c r="I81" s="8">
        <f t="shared" si="7"/>
        <v>0</v>
      </c>
      <c r="J81" s="8" t="str">
        <f t="shared" si="8"/>
        <v>#REF!</v>
      </c>
      <c r="K81" s="70"/>
    </row>
    <row r="82" ht="14.25" customHeight="1">
      <c r="A82" s="8">
        <v>81.0</v>
      </c>
      <c r="B82" s="33" t="str">
        <f>VLOOKUP(A82,PID!A:C,3,FALSE)</f>
        <v>2026-04-21</v>
      </c>
      <c r="C82" s="8" t="str">
        <f t="shared" si="1"/>
        <v>active</v>
      </c>
      <c r="D82" s="33" t="str">
        <f t="shared" si="2"/>
        <v>#REF!</v>
      </c>
      <c r="E82" s="8" t="str">
        <f t="shared" si="3"/>
        <v>#REF!</v>
      </c>
      <c r="F82" s="8" t="str">
        <f t="shared" si="4"/>
        <v>#REF!</v>
      </c>
      <c r="G82" s="8" t="str">
        <f t="shared" si="5"/>
        <v>#REF!</v>
      </c>
      <c r="H82" s="8">
        <f t="shared" si="6"/>
        <v>1</v>
      </c>
      <c r="I82" s="8">
        <f t="shared" si="7"/>
        <v>0</v>
      </c>
      <c r="J82" s="8" t="str">
        <f t="shared" si="8"/>
        <v>#REF!</v>
      </c>
      <c r="K82" s="70"/>
    </row>
    <row r="83" ht="14.25" customHeight="1">
      <c r="A83" s="8">
        <v>82.0</v>
      </c>
      <c r="B83" s="33" t="str">
        <f>VLOOKUP(A83,PID!A:C,3,FALSE)</f>
        <v>2026-04-21</v>
      </c>
      <c r="C83" s="8" t="str">
        <f t="shared" si="1"/>
        <v>active</v>
      </c>
      <c r="D83" s="33" t="str">
        <f t="shared" si="2"/>
        <v>#REF!</v>
      </c>
      <c r="E83" s="8" t="str">
        <f t="shared" si="3"/>
        <v>#REF!</v>
      </c>
      <c r="F83" s="8" t="str">
        <f t="shared" si="4"/>
        <v>#REF!</v>
      </c>
      <c r="G83" s="8" t="str">
        <f t="shared" si="5"/>
        <v>#REF!</v>
      </c>
      <c r="H83" s="8">
        <f t="shared" si="6"/>
        <v>1</v>
      </c>
      <c r="I83" s="8">
        <f t="shared" si="7"/>
        <v>0</v>
      </c>
      <c r="J83" s="8" t="str">
        <f t="shared" si="8"/>
        <v>#REF!</v>
      </c>
      <c r="K83" s="70"/>
    </row>
    <row r="84" ht="14.25" customHeight="1">
      <c r="A84" s="73" t="s">
        <v>1030</v>
      </c>
      <c r="B84" s="74"/>
      <c r="C84" s="73">
        <f>COUNTIF($C$2:$C$83,$A$84)</f>
        <v>0</v>
      </c>
      <c r="D84" s="73"/>
      <c r="E84" s="73">
        <f>COUNTIF($E$2:$E$83,$A$84)</f>
        <v>0</v>
      </c>
      <c r="F84" s="73"/>
      <c r="G84" s="73">
        <f>COUNTIF($G$2:$G$83,$A$84)</f>
        <v>0</v>
      </c>
      <c r="H84" s="73"/>
      <c r="I84" s="73"/>
      <c r="J84" s="73" t="str">
        <f t="shared" si="8"/>
        <v>0</v>
      </c>
      <c r="K84" s="70"/>
    </row>
    <row r="85" ht="14.25" customHeight="1">
      <c r="A85" s="73" t="s">
        <v>1029</v>
      </c>
      <c r="B85" s="74"/>
      <c r="C85" s="73">
        <f>COUNTIF($C$2:$C$83,$A$85)</f>
        <v>13</v>
      </c>
      <c r="D85" s="73"/>
      <c r="E85" s="73">
        <f>COUNTIF($E$2:$E$83,$A$85)</f>
        <v>0</v>
      </c>
      <c r="F85" s="73"/>
      <c r="G85" s="73">
        <f>COUNTIF($G$2:$G$83,$A$85)</f>
        <v>0</v>
      </c>
      <c r="H85" s="73"/>
      <c r="I85" s="73"/>
      <c r="J85" s="73" t="str">
        <f t="shared" si="8"/>
        <v>0</v>
      </c>
      <c r="K85" s="70"/>
    </row>
    <row r="86" ht="14.25" customHeight="1">
      <c r="B86" s="75"/>
      <c r="D86" s="75"/>
      <c r="K86" s="70"/>
    </row>
    <row r="87" ht="14.25" customHeight="1">
      <c r="B87" s="75"/>
      <c r="D87" s="75"/>
      <c r="K87" s="70"/>
    </row>
    <row r="88" ht="14.25" customHeight="1">
      <c r="B88" s="75"/>
      <c r="D88" s="75"/>
      <c r="K88" s="70"/>
    </row>
    <row r="89" ht="14.25" customHeight="1">
      <c r="B89" s="75"/>
      <c r="D89" s="75"/>
      <c r="K89" s="70"/>
    </row>
    <row r="90" ht="14.25" customHeight="1">
      <c r="B90" s="75"/>
      <c r="D90" s="75"/>
      <c r="K90" s="70"/>
    </row>
    <row r="91" ht="14.25" customHeight="1">
      <c r="B91" s="75"/>
      <c r="D91" s="75"/>
      <c r="K91" s="70"/>
    </row>
    <row r="92" ht="14.25" customHeight="1">
      <c r="B92" s="75"/>
      <c r="D92" s="75"/>
      <c r="K92" s="70"/>
    </row>
    <row r="93" ht="14.25" customHeight="1">
      <c r="B93" s="75"/>
      <c r="D93" s="75"/>
      <c r="K93" s="70"/>
    </row>
    <row r="94" ht="14.25" customHeight="1">
      <c r="B94" s="75"/>
      <c r="D94" s="75"/>
      <c r="K94" s="70"/>
    </row>
    <row r="95" ht="14.25" customHeight="1">
      <c r="B95" s="75"/>
      <c r="D95" s="75"/>
      <c r="K95" s="70"/>
    </row>
    <row r="96" ht="14.25" customHeight="1">
      <c r="B96" s="75"/>
      <c r="D96" s="75"/>
      <c r="K96" s="70"/>
    </row>
    <row r="97" ht="14.25" customHeight="1">
      <c r="B97" s="75"/>
      <c r="D97" s="75"/>
      <c r="K97" s="70"/>
    </row>
    <row r="98" ht="14.25" customHeight="1">
      <c r="B98" s="75"/>
      <c r="D98" s="75"/>
      <c r="K98" s="70"/>
    </row>
    <row r="99" ht="14.25" customHeight="1">
      <c r="B99" s="75"/>
      <c r="D99" s="75"/>
      <c r="K99" s="70"/>
    </row>
    <row r="100" ht="14.25" customHeight="1">
      <c r="B100" s="75"/>
      <c r="D100" s="75"/>
      <c r="K100" s="70"/>
    </row>
    <row r="101" ht="14.25" customHeight="1">
      <c r="B101" s="75"/>
      <c r="D101" s="75"/>
      <c r="K101" s="70"/>
    </row>
    <row r="102" ht="14.25" customHeight="1">
      <c r="B102" s="75"/>
      <c r="D102" s="75"/>
      <c r="K102" s="70"/>
    </row>
    <row r="103" ht="14.25" customHeight="1">
      <c r="B103" s="75"/>
      <c r="D103" s="75"/>
      <c r="K103" s="70"/>
    </row>
    <row r="104" ht="14.25" customHeight="1">
      <c r="B104" s="75"/>
      <c r="D104" s="75"/>
      <c r="K104" s="70"/>
    </row>
    <row r="105" ht="14.25" customHeight="1">
      <c r="B105" s="75"/>
      <c r="D105" s="75"/>
      <c r="K105" s="70"/>
    </row>
    <row r="106" ht="14.25" customHeight="1">
      <c r="B106" s="75"/>
      <c r="D106" s="75"/>
      <c r="K106" s="70"/>
    </row>
    <row r="107" ht="14.25" customHeight="1">
      <c r="B107" s="75"/>
      <c r="D107" s="75"/>
      <c r="K107" s="70"/>
    </row>
    <row r="108" ht="14.25" customHeight="1">
      <c r="B108" s="75"/>
      <c r="D108" s="75"/>
      <c r="K108" s="70"/>
    </row>
    <row r="109" ht="14.25" customHeight="1">
      <c r="B109" s="75"/>
      <c r="D109" s="75"/>
      <c r="K109" s="70"/>
    </row>
    <row r="110" ht="14.25" customHeight="1">
      <c r="B110" s="75"/>
      <c r="D110" s="75"/>
      <c r="K110" s="70"/>
    </row>
    <row r="111" ht="14.25" customHeight="1">
      <c r="B111" s="75"/>
      <c r="D111" s="75"/>
      <c r="K111" s="70"/>
    </row>
    <row r="112" ht="14.25" customHeight="1">
      <c r="B112" s="75"/>
      <c r="D112" s="75"/>
      <c r="K112" s="70"/>
    </row>
    <row r="113" ht="14.25" customHeight="1">
      <c r="B113" s="75"/>
      <c r="D113" s="75"/>
      <c r="K113" s="70"/>
    </row>
    <row r="114" ht="14.25" customHeight="1">
      <c r="B114" s="75"/>
      <c r="D114" s="75"/>
      <c r="K114" s="70"/>
    </row>
    <row r="115" ht="14.25" customHeight="1">
      <c r="B115" s="75"/>
      <c r="D115" s="75"/>
      <c r="K115" s="70"/>
    </row>
    <row r="116" ht="14.25" customHeight="1">
      <c r="B116" s="75"/>
      <c r="D116" s="75"/>
      <c r="K116" s="70"/>
    </row>
    <row r="117" ht="14.25" customHeight="1">
      <c r="B117" s="75"/>
      <c r="D117" s="75"/>
      <c r="K117" s="70"/>
    </row>
    <row r="118" ht="14.25" customHeight="1">
      <c r="B118" s="75"/>
      <c r="D118" s="75"/>
      <c r="K118" s="70"/>
    </row>
    <row r="119" ht="14.25" customHeight="1">
      <c r="B119" s="75"/>
      <c r="D119" s="75"/>
      <c r="K119" s="70"/>
    </row>
    <row r="120" ht="14.25" customHeight="1">
      <c r="B120" s="75"/>
      <c r="D120" s="75"/>
      <c r="K120" s="70"/>
    </row>
    <row r="121" ht="14.25" customHeight="1">
      <c r="B121" s="75"/>
      <c r="D121" s="75"/>
      <c r="K121" s="70"/>
    </row>
    <row r="122" ht="14.25" customHeight="1">
      <c r="B122" s="75"/>
      <c r="D122" s="75"/>
      <c r="K122" s="70"/>
    </row>
    <row r="123" ht="14.25" customHeight="1">
      <c r="B123" s="75"/>
      <c r="D123" s="75"/>
      <c r="K123" s="70"/>
    </row>
    <row r="124" ht="14.25" customHeight="1">
      <c r="B124" s="75"/>
      <c r="D124" s="75"/>
      <c r="K124" s="70"/>
    </row>
    <row r="125" ht="14.25" customHeight="1">
      <c r="B125" s="75"/>
      <c r="D125" s="75"/>
      <c r="K125" s="70"/>
    </row>
    <row r="126" ht="14.25" customHeight="1">
      <c r="B126" s="75"/>
      <c r="D126" s="75"/>
      <c r="K126" s="70"/>
    </row>
    <row r="127" ht="14.25" customHeight="1">
      <c r="B127" s="75"/>
      <c r="D127" s="75"/>
      <c r="K127" s="70"/>
    </row>
    <row r="128" ht="14.25" customHeight="1">
      <c r="B128" s="75"/>
      <c r="D128" s="75"/>
      <c r="K128" s="70"/>
    </row>
    <row r="129" ht="14.25" customHeight="1">
      <c r="B129" s="75"/>
      <c r="D129" s="75"/>
      <c r="K129" s="70"/>
    </row>
    <row r="130" ht="14.25" customHeight="1">
      <c r="B130" s="75"/>
      <c r="D130" s="75"/>
      <c r="K130" s="70"/>
    </row>
    <row r="131" ht="14.25" customHeight="1">
      <c r="B131" s="75"/>
      <c r="D131" s="75"/>
      <c r="K131" s="70"/>
    </row>
    <row r="132" ht="14.25" customHeight="1">
      <c r="B132" s="75"/>
      <c r="D132" s="75"/>
      <c r="K132" s="70"/>
    </row>
    <row r="133" ht="14.25" customHeight="1">
      <c r="B133" s="75"/>
      <c r="D133" s="75"/>
      <c r="K133" s="70"/>
    </row>
    <row r="134" ht="14.25" customHeight="1">
      <c r="B134" s="75"/>
      <c r="D134" s="75"/>
      <c r="K134" s="70"/>
    </row>
    <row r="135" ht="14.25" customHeight="1">
      <c r="B135" s="75"/>
      <c r="D135" s="75"/>
      <c r="K135" s="70"/>
    </row>
    <row r="136" ht="14.25" customHeight="1">
      <c r="B136" s="75"/>
      <c r="D136" s="75"/>
      <c r="K136" s="70"/>
    </row>
    <row r="137" ht="14.25" customHeight="1">
      <c r="B137" s="75"/>
      <c r="D137" s="75"/>
      <c r="K137" s="70"/>
    </row>
    <row r="138" ht="14.25" customHeight="1">
      <c r="B138" s="75"/>
      <c r="D138" s="75"/>
      <c r="K138" s="70"/>
    </row>
    <row r="139" ht="14.25" customHeight="1">
      <c r="B139" s="75"/>
      <c r="D139" s="75"/>
      <c r="K139" s="70"/>
    </row>
    <row r="140" ht="14.25" customHeight="1">
      <c r="B140" s="75"/>
      <c r="D140" s="75"/>
      <c r="K140" s="70"/>
    </row>
    <row r="141" ht="14.25" customHeight="1">
      <c r="B141" s="75"/>
      <c r="D141" s="75"/>
      <c r="K141" s="70"/>
    </row>
    <row r="142" ht="14.25" customHeight="1">
      <c r="B142" s="75"/>
      <c r="D142" s="75"/>
      <c r="K142" s="70"/>
    </row>
    <row r="143" ht="14.25" customHeight="1">
      <c r="B143" s="75"/>
      <c r="D143" s="75"/>
      <c r="K143" s="70"/>
    </row>
    <row r="144" ht="14.25" customHeight="1">
      <c r="B144" s="75"/>
      <c r="D144" s="75"/>
      <c r="K144" s="70"/>
    </row>
    <row r="145" ht="14.25" customHeight="1">
      <c r="B145" s="75"/>
      <c r="D145" s="75"/>
      <c r="K145" s="70"/>
    </row>
    <row r="146" ht="14.25" customHeight="1">
      <c r="B146" s="75"/>
      <c r="D146" s="75"/>
      <c r="K146" s="70"/>
    </row>
    <row r="147" ht="14.25" customHeight="1">
      <c r="B147" s="75"/>
      <c r="D147" s="75"/>
      <c r="K147" s="70"/>
    </row>
    <row r="148" ht="14.25" customHeight="1">
      <c r="B148" s="75"/>
      <c r="D148" s="75"/>
      <c r="K148" s="70"/>
    </row>
    <row r="149" ht="14.25" customHeight="1">
      <c r="B149" s="75"/>
      <c r="D149" s="75"/>
      <c r="K149" s="70"/>
    </row>
    <row r="150" ht="14.25" customHeight="1">
      <c r="B150" s="75"/>
      <c r="D150" s="75"/>
      <c r="K150" s="70"/>
    </row>
    <row r="151" ht="14.25" customHeight="1">
      <c r="B151" s="75"/>
      <c r="D151" s="75"/>
      <c r="K151" s="70"/>
    </row>
    <row r="152" ht="14.25" customHeight="1">
      <c r="B152" s="75"/>
      <c r="D152" s="75"/>
      <c r="K152" s="70"/>
    </row>
    <row r="153" ht="14.25" customHeight="1">
      <c r="B153" s="75"/>
      <c r="D153" s="75"/>
      <c r="K153" s="70"/>
    </row>
    <row r="154" ht="14.25" customHeight="1">
      <c r="B154" s="75"/>
      <c r="D154" s="75"/>
      <c r="K154" s="70"/>
    </row>
    <row r="155" ht="14.25" customHeight="1">
      <c r="B155" s="75"/>
      <c r="D155" s="75"/>
      <c r="K155" s="70"/>
    </row>
    <row r="156" ht="14.25" customHeight="1">
      <c r="B156" s="75"/>
      <c r="D156" s="75"/>
      <c r="K156" s="70"/>
    </row>
    <row r="157" ht="14.25" customHeight="1">
      <c r="B157" s="75"/>
      <c r="D157" s="75"/>
      <c r="K157" s="70"/>
    </row>
    <row r="158" ht="14.25" customHeight="1">
      <c r="B158" s="75"/>
      <c r="D158" s="75"/>
      <c r="K158" s="70"/>
    </row>
    <row r="159" ht="14.25" customHeight="1">
      <c r="B159" s="75"/>
      <c r="D159" s="75"/>
      <c r="K159" s="70"/>
    </row>
    <row r="160" ht="14.25" customHeight="1">
      <c r="B160" s="75"/>
      <c r="D160" s="75"/>
      <c r="K160" s="70"/>
    </row>
    <row r="161" ht="14.25" customHeight="1">
      <c r="B161" s="75"/>
      <c r="D161" s="75"/>
      <c r="K161" s="70"/>
    </row>
    <row r="162" ht="14.25" customHeight="1">
      <c r="B162" s="75"/>
      <c r="D162" s="75"/>
      <c r="K162" s="70"/>
    </row>
    <row r="163" ht="14.25" customHeight="1">
      <c r="B163" s="75"/>
      <c r="D163" s="75"/>
      <c r="K163" s="70"/>
    </row>
    <row r="164" ht="14.25" customHeight="1">
      <c r="B164" s="75"/>
      <c r="D164" s="75"/>
      <c r="K164" s="70"/>
    </row>
    <row r="165" ht="14.25" customHeight="1">
      <c r="B165" s="75"/>
      <c r="D165" s="75"/>
      <c r="K165" s="70"/>
    </row>
    <row r="166" ht="14.25" customHeight="1">
      <c r="B166" s="75"/>
      <c r="D166" s="75"/>
      <c r="K166" s="70"/>
    </row>
    <row r="167" ht="14.25" customHeight="1">
      <c r="B167" s="75"/>
      <c r="D167" s="75"/>
      <c r="K167" s="70"/>
    </row>
    <row r="168" ht="14.25" customHeight="1">
      <c r="B168" s="75"/>
      <c r="D168" s="75"/>
      <c r="K168" s="70"/>
    </row>
    <row r="169" ht="14.25" customHeight="1">
      <c r="B169" s="75"/>
      <c r="D169" s="75"/>
      <c r="K169" s="70"/>
    </row>
    <row r="170" ht="14.25" customHeight="1">
      <c r="B170" s="75"/>
      <c r="D170" s="75"/>
      <c r="K170" s="70"/>
    </row>
    <row r="171" ht="14.25" customHeight="1">
      <c r="B171" s="75"/>
      <c r="D171" s="75"/>
      <c r="K171" s="70"/>
    </row>
    <row r="172" ht="14.25" customHeight="1">
      <c r="B172" s="75"/>
      <c r="D172" s="75"/>
      <c r="K172" s="70"/>
    </row>
    <row r="173" ht="14.25" customHeight="1">
      <c r="B173" s="75"/>
      <c r="D173" s="75"/>
      <c r="K173" s="70"/>
    </row>
    <row r="174" ht="14.25" customHeight="1">
      <c r="B174" s="75"/>
      <c r="D174" s="75"/>
      <c r="K174" s="70"/>
    </row>
    <row r="175" ht="14.25" customHeight="1">
      <c r="B175" s="75"/>
      <c r="D175" s="75"/>
      <c r="K175" s="70"/>
    </row>
    <row r="176" ht="14.25" customHeight="1">
      <c r="B176" s="75"/>
      <c r="D176" s="75"/>
      <c r="K176" s="70"/>
    </row>
    <row r="177" ht="14.25" customHeight="1">
      <c r="B177" s="75"/>
      <c r="D177" s="75"/>
      <c r="K177" s="70"/>
    </row>
    <row r="178" ht="14.25" customHeight="1">
      <c r="B178" s="75"/>
      <c r="D178" s="75"/>
      <c r="K178" s="70"/>
    </row>
    <row r="179" ht="14.25" customHeight="1">
      <c r="B179" s="75"/>
      <c r="D179" s="75"/>
      <c r="K179" s="70"/>
    </row>
    <row r="180" ht="14.25" customHeight="1">
      <c r="B180" s="75"/>
      <c r="D180" s="75"/>
      <c r="K180" s="70"/>
    </row>
    <row r="181" ht="14.25" customHeight="1">
      <c r="B181" s="75"/>
      <c r="D181" s="75"/>
      <c r="K181" s="70"/>
    </row>
    <row r="182" ht="14.25" customHeight="1">
      <c r="B182" s="75"/>
      <c r="D182" s="75"/>
      <c r="K182" s="70"/>
    </row>
    <row r="183" ht="14.25" customHeight="1">
      <c r="B183" s="75"/>
      <c r="D183" s="75"/>
      <c r="K183" s="70"/>
    </row>
    <row r="184" ht="14.25" customHeight="1">
      <c r="B184" s="75"/>
      <c r="D184" s="75"/>
      <c r="K184" s="70"/>
    </row>
    <row r="185" ht="14.25" customHeight="1">
      <c r="B185" s="75"/>
      <c r="D185" s="75"/>
      <c r="K185" s="70"/>
    </row>
    <row r="186" ht="14.25" customHeight="1">
      <c r="B186" s="75"/>
      <c r="D186" s="75"/>
      <c r="K186" s="70"/>
    </row>
    <row r="187" ht="14.25" customHeight="1">
      <c r="B187" s="75"/>
      <c r="D187" s="75"/>
      <c r="K187" s="70"/>
    </row>
    <row r="188" ht="14.25" customHeight="1">
      <c r="B188" s="75"/>
      <c r="D188" s="75"/>
      <c r="K188" s="70"/>
    </row>
    <row r="189" ht="14.25" customHeight="1">
      <c r="B189" s="75"/>
      <c r="D189" s="75"/>
      <c r="K189" s="70"/>
    </row>
    <row r="190" ht="14.25" customHeight="1">
      <c r="B190" s="75"/>
      <c r="D190" s="75"/>
      <c r="K190" s="70"/>
    </row>
    <row r="191" ht="14.25" customHeight="1">
      <c r="B191" s="75"/>
      <c r="D191" s="75"/>
      <c r="K191" s="70"/>
    </row>
    <row r="192" ht="14.25" customHeight="1">
      <c r="B192" s="75"/>
      <c r="D192" s="75"/>
      <c r="K192" s="70"/>
    </row>
    <row r="193" ht="14.25" customHeight="1">
      <c r="B193" s="75"/>
      <c r="D193" s="75"/>
      <c r="K193" s="70"/>
    </row>
    <row r="194" ht="14.25" customHeight="1">
      <c r="B194" s="75"/>
      <c r="D194" s="75"/>
      <c r="K194" s="70"/>
    </row>
    <row r="195" ht="14.25" customHeight="1">
      <c r="B195" s="75"/>
      <c r="D195" s="75"/>
      <c r="K195" s="70"/>
    </row>
    <row r="196" ht="14.25" customHeight="1">
      <c r="B196" s="75"/>
      <c r="D196" s="75"/>
      <c r="K196" s="70"/>
    </row>
    <row r="197" ht="14.25" customHeight="1">
      <c r="B197" s="75"/>
      <c r="D197" s="75"/>
      <c r="K197" s="70"/>
    </row>
    <row r="198" ht="14.25" customHeight="1">
      <c r="B198" s="75"/>
      <c r="D198" s="75"/>
      <c r="K198" s="70"/>
    </row>
    <row r="199" ht="14.25" customHeight="1">
      <c r="B199" s="75"/>
      <c r="D199" s="75"/>
      <c r="K199" s="70"/>
    </row>
    <row r="200" ht="14.25" customHeight="1">
      <c r="B200" s="75"/>
      <c r="D200" s="75"/>
      <c r="K200" s="70"/>
    </row>
    <row r="201" ht="14.25" customHeight="1">
      <c r="B201" s="75"/>
      <c r="D201" s="75"/>
      <c r="K201" s="70"/>
    </row>
    <row r="202" ht="14.25" customHeight="1">
      <c r="B202" s="75"/>
      <c r="D202" s="75"/>
      <c r="K202" s="70"/>
    </row>
    <row r="203" ht="14.25" customHeight="1">
      <c r="B203" s="75"/>
      <c r="D203" s="75"/>
      <c r="K203" s="70"/>
    </row>
    <row r="204" ht="14.25" customHeight="1">
      <c r="B204" s="75"/>
      <c r="D204" s="75"/>
      <c r="K204" s="70"/>
    </row>
    <row r="205" ht="14.25" customHeight="1">
      <c r="B205" s="75"/>
      <c r="D205" s="75"/>
      <c r="K205" s="70"/>
    </row>
    <row r="206" ht="14.25" customHeight="1">
      <c r="B206" s="75"/>
      <c r="D206" s="75"/>
      <c r="K206" s="70"/>
    </row>
    <row r="207" ht="14.25" customHeight="1">
      <c r="B207" s="75"/>
      <c r="D207" s="75"/>
      <c r="K207" s="70"/>
    </row>
    <row r="208" ht="14.25" customHeight="1">
      <c r="B208" s="75"/>
      <c r="D208" s="75"/>
      <c r="K208" s="70"/>
    </row>
    <row r="209" ht="14.25" customHeight="1">
      <c r="B209" s="75"/>
      <c r="D209" s="75"/>
      <c r="K209" s="70"/>
    </row>
    <row r="210" ht="14.25" customHeight="1">
      <c r="B210" s="75"/>
      <c r="D210" s="75"/>
      <c r="K210" s="70"/>
    </row>
    <row r="211" ht="14.25" customHeight="1">
      <c r="B211" s="75"/>
      <c r="D211" s="75"/>
      <c r="K211" s="70"/>
    </row>
    <row r="212" ht="14.25" customHeight="1">
      <c r="B212" s="75"/>
      <c r="D212" s="75"/>
      <c r="K212" s="70"/>
    </row>
    <row r="213" ht="14.25" customHeight="1">
      <c r="B213" s="75"/>
      <c r="D213" s="75"/>
      <c r="K213" s="70"/>
    </row>
    <row r="214" ht="14.25" customHeight="1">
      <c r="B214" s="75"/>
      <c r="D214" s="75"/>
      <c r="K214" s="70"/>
    </row>
    <row r="215" ht="14.25" customHeight="1">
      <c r="B215" s="75"/>
      <c r="D215" s="75"/>
      <c r="K215" s="70"/>
    </row>
    <row r="216" ht="14.25" customHeight="1">
      <c r="B216" s="75"/>
      <c r="D216" s="75"/>
      <c r="K216" s="70"/>
    </row>
    <row r="217" ht="14.25" customHeight="1">
      <c r="B217" s="75"/>
      <c r="D217" s="75"/>
      <c r="K217" s="70"/>
    </row>
    <row r="218" ht="14.25" customHeight="1">
      <c r="B218" s="75"/>
      <c r="D218" s="75"/>
      <c r="K218" s="70"/>
    </row>
    <row r="219" ht="14.25" customHeight="1">
      <c r="B219" s="75"/>
      <c r="D219" s="75"/>
      <c r="K219" s="70"/>
    </row>
    <row r="220" ht="14.25" customHeight="1">
      <c r="B220" s="75"/>
      <c r="D220" s="75"/>
      <c r="K220" s="70"/>
    </row>
    <row r="221" ht="14.25" customHeight="1">
      <c r="B221" s="75"/>
      <c r="D221" s="75"/>
      <c r="K221" s="70"/>
    </row>
    <row r="222" ht="14.25" customHeight="1">
      <c r="B222" s="75"/>
      <c r="D222" s="75"/>
      <c r="K222" s="70"/>
    </row>
    <row r="223" ht="14.25" customHeight="1">
      <c r="B223" s="75"/>
      <c r="D223" s="75"/>
      <c r="K223" s="70"/>
    </row>
    <row r="224" ht="14.25" customHeight="1">
      <c r="B224" s="75"/>
      <c r="D224" s="75"/>
      <c r="K224" s="70"/>
    </row>
    <row r="225" ht="14.25" customHeight="1">
      <c r="B225" s="75"/>
      <c r="D225" s="75"/>
      <c r="K225" s="70"/>
    </row>
    <row r="226" ht="14.25" customHeight="1">
      <c r="B226" s="75"/>
      <c r="D226" s="75"/>
      <c r="K226" s="70"/>
    </row>
    <row r="227" ht="14.25" customHeight="1">
      <c r="B227" s="75"/>
      <c r="D227" s="75"/>
      <c r="K227" s="70"/>
    </row>
    <row r="228" ht="14.25" customHeight="1">
      <c r="B228" s="75"/>
      <c r="D228" s="75"/>
      <c r="K228" s="70"/>
    </row>
    <row r="229" ht="14.25" customHeight="1">
      <c r="B229" s="75"/>
      <c r="D229" s="75"/>
      <c r="K229" s="70"/>
    </row>
    <row r="230" ht="14.25" customHeight="1">
      <c r="B230" s="75"/>
      <c r="D230" s="75"/>
      <c r="K230" s="70"/>
    </row>
    <row r="231" ht="14.25" customHeight="1">
      <c r="B231" s="75"/>
      <c r="D231" s="75"/>
      <c r="K231" s="70"/>
    </row>
    <row r="232" ht="14.25" customHeight="1">
      <c r="B232" s="75"/>
      <c r="D232" s="75"/>
      <c r="K232" s="70"/>
    </row>
    <row r="233" ht="14.25" customHeight="1">
      <c r="B233" s="75"/>
      <c r="D233" s="75"/>
      <c r="K233" s="70"/>
    </row>
    <row r="234" ht="14.25" customHeight="1">
      <c r="B234" s="75"/>
      <c r="D234" s="75"/>
      <c r="K234" s="70"/>
    </row>
    <row r="235" ht="14.25" customHeight="1">
      <c r="B235" s="75"/>
      <c r="D235" s="75"/>
      <c r="K235" s="70"/>
    </row>
    <row r="236" ht="14.25" customHeight="1">
      <c r="B236" s="75"/>
      <c r="D236" s="75"/>
      <c r="K236" s="70"/>
    </row>
    <row r="237" ht="14.25" customHeight="1">
      <c r="B237" s="75"/>
      <c r="D237" s="75"/>
      <c r="K237" s="70"/>
    </row>
    <row r="238" ht="14.25" customHeight="1">
      <c r="B238" s="75"/>
      <c r="D238" s="75"/>
      <c r="K238" s="70"/>
    </row>
    <row r="239" ht="14.25" customHeight="1">
      <c r="B239" s="75"/>
      <c r="D239" s="75"/>
      <c r="K239" s="70"/>
    </row>
    <row r="240" ht="14.25" customHeight="1">
      <c r="B240" s="75"/>
      <c r="D240" s="75"/>
      <c r="K240" s="70"/>
    </row>
    <row r="241" ht="14.25" customHeight="1">
      <c r="B241" s="75"/>
      <c r="D241" s="75"/>
      <c r="K241" s="70"/>
    </row>
    <row r="242" ht="14.25" customHeight="1">
      <c r="B242" s="75"/>
      <c r="D242" s="75"/>
      <c r="K242" s="70"/>
    </row>
    <row r="243" ht="14.25" customHeight="1">
      <c r="B243" s="75"/>
      <c r="D243" s="75"/>
      <c r="K243" s="70"/>
    </row>
    <row r="244" ht="14.25" customHeight="1">
      <c r="B244" s="75"/>
      <c r="D244" s="75"/>
      <c r="K244" s="70"/>
    </row>
    <row r="245" ht="14.25" customHeight="1">
      <c r="B245" s="75"/>
      <c r="D245" s="75"/>
      <c r="K245" s="70"/>
    </row>
    <row r="246" ht="14.25" customHeight="1">
      <c r="B246" s="75"/>
      <c r="D246" s="75"/>
      <c r="K246" s="70"/>
    </row>
    <row r="247" ht="14.25" customHeight="1">
      <c r="B247" s="75"/>
      <c r="D247" s="75"/>
      <c r="K247" s="70"/>
    </row>
    <row r="248" ht="14.25" customHeight="1">
      <c r="B248" s="75"/>
      <c r="D248" s="75"/>
      <c r="K248" s="70"/>
    </row>
    <row r="249" ht="14.25" customHeight="1">
      <c r="B249" s="75"/>
      <c r="D249" s="75"/>
      <c r="K249" s="70"/>
    </row>
    <row r="250" ht="14.25" customHeight="1">
      <c r="B250" s="75"/>
      <c r="D250" s="75"/>
      <c r="K250" s="70"/>
    </row>
    <row r="251" ht="14.25" customHeight="1">
      <c r="B251" s="75"/>
      <c r="D251" s="75"/>
      <c r="K251" s="70"/>
    </row>
    <row r="252" ht="14.25" customHeight="1">
      <c r="B252" s="75"/>
      <c r="D252" s="75"/>
      <c r="K252" s="70"/>
    </row>
    <row r="253" ht="14.25" customHeight="1">
      <c r="B253" s="75"/>
      <c r="D253" s="75"/>
      <c r="K253" s="70"/>
    </row>
    <row r="254" ht="14.25" customHeight="1">
      <c r="B254" s="75"/>
      <c r="D254" s="75"/>
      <c r="K254" s="70"/>
    </row>
    <row r="255" ht="14.25" customHeight="1">
      <c r="B255" s="75"/>
      <c r="D255" s="75"/>
      <c r="K255" s="70"/>
    </row>
    <row r="256" ht="14.25" customHeight="1">
      <c r="B256" s="75"/>
      <c r="D256" s="75"/>
      <c r="K256" s="70"/>
    </row>
    <row r="257" ht="14.25" customHeight="1">
      <c r="B257" s="75"/>
      <c r="D257" s="75"/>
      <c r="K257" s="70"/>
    </row>
    <row r="258" ht="14.25" customHeight="1">
      <c r="B258" s="75"/>
      <c r="D258" s="75"/>
      <c r="K258" s="70"/>
    </row>
    <row r="259" ht="14.25" customHeight="1">
      <c r="B259" s="75"/>
      <c r="D259" s="75"/>
      <c r="K259" s="70"/>
    </row>
    <row r="260" ht="14.25" customHeight="1">
      <c r="B260" s="75"/>
      <c r="D260" s="75"/>
      <c r="K260" s="70"/>
    </row>
    <row r="261" ht="14.25" customHeight="1">
      <c r="B261" s="75"/>
      <c r="D261" s="75"/>
      <c r="K261" s="70"/>
    </row>
    <row r="262" ht="14.25" customHeight="1">
      <c r="B262" s="75"/>
      <c r="D262" s="75"/>
      <c r="K262" s="70"/>
    </row>
    <row r="263" ht="14.25" customHeight="1">
      <c r="B263" s="75"/>
      <c r="D263" s="75"/>
      <c r="K263" s="70"/>
    </row>
    <row r="264" ht="14.25" customHeight="1">
      <c r="B264" s="75"/>
      <c r="D264" s="75"/>
      <c r="K264" s="70"/>
    </row>
    <row r="265" ht="14.25" customHeight="1">
      <c r="B265" s="75"/>
      <c r="D265" s="75"/>
      <c r="K265" s="70"/>
    </row>
    <row r="266" ht="14.25" customHeight="1">
      <c r="B266" s="75"/>
      <c r="D266" s="75"/>
      <c r="K266" s="70"/>
    </row>
    <row r="267" ht="14.25" customHeight="1">
      <c r="B267" s="75"/>
      <c r="D267" s="75"/>
      <c r="K267" s="70"/>
    </row>
    <row r="268" ht="14.25" customHeight="1">
      <c r="B268" s="75"/>
      <c r="D268" s="75"/>
      <c r="K268" s="70"/>
    </row>
    <row r="269" ht="14.25" customHeight="1">
      <c r="B269" s="75"/>
      <c r="D269" s="75"/>
      <c r="K269" s="70"/>
    </row>
    <row r="270" ht="14.25" customHeight="1">
      <c r="B270" s="75"/>
      <c r="D270" s="75"/>
      <c r="K270" s="70"/>
    </row>
    <row r="271" ht="14.25" customHeight="1">
      <c r="B271" s="75"/>
      <c r="D271" s="75"/>
      <c r="K271" s="70"/>
    </row>
    <row r="272" ht="14.25" customHeight="1">
      <c r="B272" s="75"/>
      <c r="D272" s="75"/>
      <c r="K272" s="70"/>
    </row>
    <row r="273" ht="14.25" customHeight="1">
      <c r="B273" s="75"/>
      <c r="D273" s="75"/>
      <c r="K273" s="70"/>
    </row>
    <row r="274" ht="14.25" customHeight="1">
      <c r="B274" s="75"/>
      <c r="D274" s="75"/>
      <c r="K274" s="70"/>
    </row>
    <row r="275" ht="14.25" customHeight="1">
      <c r="B275" s="75"/>
      <c r="D275" s="75"/>
      <c r="K275" s="70"/>
    </row>
    <row r="276" ht="14.25" customHeight="1">
      <c r="B276" s="75"/>
      <c r="D276" s="75"/>
      <c r="K276" s="70"/>
    </row>
    <row r="277" ht="14.25" customHeight="1">
      <c r="B277" s="75"/>
      <c r="D277" s="75"/>
      <c r="K277" s="70"/>
    </row>
    <row r="278" ht="14.25" customHeight="1">
      <c r="B278" s="75"/>
      <c r="D278" s="75"/>
      <c r="K278" s="70"/>
    </row>
    <row r="279" ht="14.25" customHeight="1">
      <c r="B279" s="75"/>
      <c r="D279" s="75"/>
      <c r="K279" s="70"/>
    </row>
    <row r="280" ht="14.25" customHeight="1">
      <c r="B280" s="75"/>
      <c r="D280" s="75"/>
      <c r="K280" s="70"/>
    </row>
    <row r="281" ht="14.25" customHeight="1">
      <c r="B281" s="75"/>
      <c r="D281" s="75"/>
      <c r="K281" s="70"/>
    </row>
    <row r="282" ht="14.25" customHeight="1">
      <c r="B282" s="75"/>
      <c r="D282" s="75"/>
      <c r="K282" s="70"/>
    </row>
    <row r="283" ht="14.25" customHeight="1">
      <c r="B283" s="75"/>
      <c r="D283" s="75"/>
      <c r="K283" s="70"/>
    </row>
    <row r="284" ht="14.25" customHeight="1">
      <c r="B284" s="75"/>
      <c r="D284" s="75"/>
      <c r="K284" s="70"/>
    </row>
    <row r="285" ht="14.25" customHeight="1">
      <c r="B285" s="75"/>
      <c r="D285" s="75"/>
      <c r="K285" s="70"/>
    </row>
    <row r="286" ht="14.25" customHeight="1">
      <c r="B286" s="75"/>
      <c r="D286" s="75"/>
      <c r="K286" s="70"/>
    </row>
    <row r="287" ht="14.25" customHeight="1">
      <c r="B287" s="75"/>
      <c r="D287" s="75"/>
      <c r="K287" s="70"/>
    </row>
    <row r="288" ht="14.25" customHeight="1">
      <c r="B288" s="75"/>
      <c r="D288" s="75"/>
      <c r="K288" s="70"/>
    </row>
    <row r="289" ht="14.25" customHeight="1">
      <c r="B289" s="75"/>
      <c r="D289" s="75"/>
      <c r="K289" s="70"/>
    </row>
    <row r="290" ht="14.25" customHeight="1">
      <c r="B290" s="75"/>
      <c r="D290" s="75"/>
      <c r="K290" s="70"/>
    </row>
    <row r="291" ht="14.25" customHeight="1">
      <c r="B291" s="75"/>
      <c r="D291" s="75"/>
      <c r="K291" s="70"/>
    </row>
    <row r="292" ht="14.25" customHeight="1">
      <c r="B292" s="75"/>
      <c r="D292" s="75"/>
      <c r="K292" s="70"/>
    </row>
    <row r="293" ht="14.25" customHeight="1">
      <c r="B293" s="75"/>
      <c r="D293" s="75"/>
      <c r="K293" s="70"/>
    </row>
    <row r="294" ht="14.25" customHeight="1">
      <c r="B294" s="75"/>
      <c r="D294" s="75"/>
      <c r="K294" s="70"/>
    </row>
    <row r="295" ht="14.25" customHeight="1">
      <c r="B295" s="75"/>
      <c r="D295" s="75"/>
      <c r="K295" s="70"/>
    </row>
    <row r="296" ht="14.25" customHeight="1">
      <c r="B296" s="75"/>
      <c r="D296" s="75"/>
      <c r="K296" s="70"/>
    </row>
    <row r="297" ht="14.25" customHeight="1">
      <c r="B297" s="75"/>
      <c r="D297" s="75"/>
      <c r="K297" s="70"/>
    </row>
    <row r="298" ht="14.25" customHeight="1">
      <c r="B298" s="75"/>
      <c r="D298" s="75"/>
      <c r="K298" s="70"/>
    </row>
    <row r="299" ht="14.25" customHeight="1">
      <c r="B299" s="75"/>
      <c r="D299" s="75"/>
      <c r="K299" s="70"/>
    </row>
    <row r="300" ht="14.25" customHeight="1">
      <c r="B300" s="75"/>
      <c r="D300" s="75"/>
      <c r="K300" s="70"/>
    </row>
    <row r="301" ht="14.25" customHeight="1">
      <c r="B301" s="75"/>
      <c r="D301" s="75"/>
      <c r="K301" s="70"/>
    </row>
    <row r="302" ht="14.25" customHeight="1">
      <c r="B302" s="75"/>
      <c r="D302" s="75"/>
      <c r="K302" s="70"/>
    </row>
    <row r="303" ht="14.25" customHeight="1">
      <c r="B303" s="75"/>
      <c r="D303" s="75"/>
      <c r="K303" s="70"/>
    </row>
    <row r="304" ht="14.25" customHeight="1">
      <c r="B304" s="75"/>
      <c r="D304" s="75"/>
      <c r="K304" s="70"/>
    </row>
    <row r="305" ht="14.25" customHeight="1">
      <c r="B305" s="75"/>
      <c r="D305" s="75"/>
      <c r="K305" s="70"/>
    </row>
    <row r="306" ht="14.25" customHeight="1">
      <c r="B306" s="75"/>
      <c r="D306" s="75"/>
      <c r="K306" s="70"/>
    </row>
    <row r="307" ht="14.25" customHeight="1">
      <c r="B307" s="75"/>
      <c r="D307" s="75"/>
      <c r="K307" s="70"/>
    </row>
    <row r="308" ht="14.25" customHeight="1">
      <c r="B308" s="75"/>
      <c r="D308" s="75"/>
      <c r="K308" s="70"/>
    </row>
    <row r="309" ht="14.25" customHeight="1">
      <c r="B309" s="75"/>
      <c r="D309" s="75"/>
      <c r="K309" s="70"/>
    </row>
    <row r="310" ht="14.25" customHeight="1">
      <c r="B310" s="75"/>
      <c r="D310" s="75"/>
      <c r="K310" s="70"/>
    </row>
    <row r="311" ht="14.25" customHeight="1">
      <c r="B311" s="75"/>
      <c r="D311" s="75"/>
      <c r="K311" s="70"/>
    </row>
    <row r="312" ht="14.25" customHeight="1">
      <c r="B312" s="75"/>
      <c r="D312" s="75"/>
      <c r="K312" s="70"/>
    </row>
    <row r="313" ht="14.25" customHeight="1">
      <c r="B313" s="75"/>
      <c r="D313" s="75"/>
      <c r="K313" s="70"/>
    </row>
    <row r="314" ht="14.25" customHeight="1">
      <c r="B314" s="75"/>
      <c r="D314" s="75"/>
      <c r="K314" s="70"/>
    </row>
    <row r="315" ht="14.25" customHeight="1">
      <c r="B315" s="75"/>
      <c r="D315" s="75"/>
      <c r="K315" s="70"/>
    </row>
    <row r="316" ht="14.25" customHeight="1">
      <c r="B316" s="75"/>
      <c r="D316" s="75"/>
      <c r="K316" s="70"/>
    </row>
    <row r="317" ht="14.25" customHeight="1">
      <c r="B317" s="75"/>
      <c r="D317" s="75"/>
      <c r="K317" s="70"/>
    </row>
    <row r="318" ht="14.25" customHeight="1">
      <c r="B318" s="75"/>
      <c r="D318" s="75"/>
      <c r="K318" s="70"/>
    </row>
    <row r="319" ht="14.25" customHeight="1">
      <c r="B319" s="75"/>
      <c r="D319" s="75"/>
      <c r="K319" s="70"/>
    </row>
    <row r="320" ht="14.25" customHeight="1">
      <c r="B320" s="75"/>
      <c r="D320" s="75"/>
      <c r="K320" s="70"/>
    </row>
    <row r="321" ht="14.25" customHeight="1">
      <c r="B321" s="75"/>
      <c r="D321" s="75"/>
      <c r="K321" s="70"/>
    </row>
    <row r="322" ht="14.25" customHeight="1">
      <c r="B322" s="75"/>
      <c r="D322" s="75"/>
      <c r="K322" s="70"/>
    </row>
    <row r="323" ht="14.25" customHeight="1">
      <c r="B323" s="75"/>
      <c r="D323" s="75"/>
      <c r="K323" s="70"/>
    </row>
    <row r="324" ht="14.25" customHeight="1">
      <c r="B324" s="75"/>
      <c r="D324" s="75"/>
      <c r="K324" s="70"/>
    </row>
    <row r="325" ht="14.25" customHeight="1">
      <c r="B325" s="75"/>
      <c r="D325" s="75"/>
      <c r="K325" s="70"/>
    </row>
    <row r="326" ht="14.25" customHeight="1">
      <c r="B326" s="75"/>
      <c r="D326" s="75"/>
      <c r="K326" s="70"/>
    </row>
    <row r="327" ht="14.25" customHeight="1">
      <c r="B327" s="75"/>
      <c r="D327" s="75"/>
      <c r="K327" s="70"/>
    </row>
    <row r="328" ht="14.25" customHeight="1">
      <c r="B328" s="75"/>
      <c r="D328" s="75"/>
      <c r="K328" s="70"/>
    </row>
    <row r="329" ht="14.25" customHeight="1">
      <c r="B329" s="75"/>
      <c r="D329" s="75"/>
      <c r="K329" s="70"/>
    </row>
    <row r="330" ht="14.25" customHeight="1">
      <c r="B330" s="75"/>
      <c r="D330" s="75"/>
      <c r="K330" s="70"/>
    </row>
    <row r="331" ht="14.25" customHeight="1">
      <c r="B331" s="75"/>
      <c r="D331" s="75"/>
      <c r="K331" s="70"/>
    </row>
    <row r="332" ht="14.25" customHeight="1">
      <c r="B332" s="75"/>
      <c r="D332" s="75"/>
      <c r="K332" s="70"/>
    </row>
    <row r="333" ht="14.25" customHeight="1">
      <c r="B333" s="75"/>
      <c r="D333" s="75"/>
      <c r="K333" s="70"/>
    </row>
    <row r="334" ht="14.25" customHeight="1">
      <c r="B334" s="75"/>
      <c r="D334" s="75"/>
      <c r="K334" s="70"/>
    </row>
    <row r="335" ht="14.25" customHeight="1">
      <c r="B335" s="75"/>
      <c r="D335" s="75"/>
      <c r="K335" s="70"/>
    </row>
    <row r="336" ht="14.25" customHeight="1">
      <c r="B336" s="75"/>
      <c r="D336" s="75"/>
      <c r="K336" s="70"/>
    </row>
    <row r="337" ht="14.25" customHeight="1">
      <c r="B337" s="75"/>
      <c r="D337" s="75"/>
      <c r="K337" s="70"/>
    </row>
    <row r="338" ht="14.25" customHeight="1">
      <c r="B338" s="75"/>
      <c r="D338" s="75"/>
      <c r="K338" s="70"/>
    </row>
    <row r="339" ht="14.25" customHeight="1">
      <c r="B339" s="75"/>
      <c r="D339" s="75"/>
      <c r="K339" s="70"/>
    </row>
    <row r="340" ht="14.25" customHeight="1">
      <c r="B340" s="75"/>
      <c r="D340" s="75"/>
      <c r="K340" s="70"/>
    </row>
    <row r="341" ht="14.25" customHeight="1">
      <c r="B341" s="75"/>
      <c r="D341" s="75"/>
      <c r="K341" s="70"/>
    </row>
    <row r="342" ht="14.25" customHeight="1">
      <c r="B342" s="75"/>
      <c r="D342" s="75"/>
      <c r="K342" s="70"/>
    </row>
    <row r="343" ht="14.25" customHeight="1">
      <c r="B343" s="75"/>
      <c r="D343" s="75"/>
      <c r="K343" s="70"/>
    </row>
    <row r="344" ht="14.25" customHeight="1">
      <c r="B344" s="75"/>
      <c r="D344" s="75"/>
      <c r="K344" s="70"/>
    </row>
    <row r="345" ht="14.25" customHeight="1">
      <c r="B345" s="75"/>
      <c r="D345" s="75"/>
      <c r="K345" s="70"/>
    </row>
    <row r="346" ht="14.25" customHeight="1">
      <c r="B346" s="75"/>
      <c r="D346" s="75"/>
      <c r="K346" s="70"/>
    </row>
    <row r="347" ht="14.25" customHeight="1">
      <c r="B347" s="75"/>
      <c r="D347" s="75"/>
      <c r="K347" s="70"/>
    </row>
    <row r="348" ht="14.25" customHeight="1">
      <c r="B348" s="75"/>
      <c r="D348" s="75"/>
      <c r="K348" s="70"/>
    </row>
    <row r="349" ht="14.25" customHeight="1">
      <c r="B349" s="75"/>
      <c r="D349" s="75"/>
      <c r="K349" s="70"/>
    </row>
    <row r="350" ht="14.25" customHeight="1">
      <c r="B350" s="75"/>
      <c r="D350" s="75"/>
      <c r="K350" s="70"/>
    </row>
    <row r="351" ht="14.25" customHeight="1">
      <c r="B351" s="75"/>
      <c r="D351" s="75"/>
      <c r="K351" s="70"/>
    </row>
    <row r="352" ht="14.25" customHeight="1">
      <c r="B352" s="75"/>
      <c r="D352" s="75"/>
      <c r="K352" s="70"/>
    </row>
    <row r="353" ht="14.25" customHeight="1">
      <c r="B353" s="75"/>
      <c r="D353" s="75"/>
      <c r="K353" s="70"/>
    </row>
    <row r="354" ht="14.25" customHeight="1">
      <c r="B354" s="75"/>
      <c r="D354" s="75"/>
      <c r="K354" s="70"/>
    </row>
    <row r="355" ht="14.25" customHeight="1">
      <c r="B355" s="75"/>
      <c r="D355" s="75"/>
      <c r="K355" s="70"/>
    </row>
    <row r="356" ht="14.25" customHeight="1">
      <c r="B356" s="75"/>
      <c r="D356" s="75"/>
      <c r="K356" s="70"/>
    </row>
    <row r="357" ht="14.25" customHeight="1">
      <c r="B357" s="75"/>
      <c r="D357" s="75"/>
      <c r="K357" s="70"/>
    </row>
    <row r="358" ht="14.25" customHeight="1">
      <c r="B358" s="75"/>
      <c r="D358" s="75"/>
      <c r="K358" s="70"/>
    </row>
    <row r="359" ht="14.25" customHeight="1">
      <c r="B359" s="75"/>
      <c r="D359" s="75"/>
      <c r="K359" s="70"/>
    </row>
    <row r="360" ht="14.25" customHeight="1">
      <c r="B360" s="75"/>
      <c r="D360" s="75"/>
      <c r="K360" s="70"/>
    </row>
    <row r="361" ht="14.25" customHeight="1">
      <c r="B361" s="75"/>
      <c r="D361" s="75"/>
      <c r="K361" s="70"/>
    </row>
    <row r="362" ht="14.25" customHeight="1">
      <c r="B362" s="75"/>
      <c r="D362" s="75"/>
      <c r="K362" s="70"/>
    </row>
    <row r="363" ht="14.25" customHeight="1">
      <c r="B363" s="75"/>
      <c r="D363" s="75"/>
      <c r="K363" s="70"/>
    </row>
    <row r="364" ht="14.25" customHeight="1">
      <c r="B364" s="75"/>
      <c r="D364" s="75"/>
      <c r="K364" s="70"/>
    </row>
    <row r="365" ht="14.25" customHeight="1">
      <c r="B365" s="75"/>
      <c r="D365" s="75"/>
      <c r="K365" s="70"/>
    </row>
    <row r="366" ht="14.25" customHeight="1">
      <c r="B366" s="75"/>
      <c r="D366" s="75"/>
      <c r="K366" s="70"/>
    </row>
    <row r="367" ht="14.25" customHeight="1">
      <c r="B367" s="75"/>
      <c r="D367" s="75"/>
      <c r="K367" s="70"/>
    </row>
    <row r="368" ht="14.25" customHeight="1">
      <c r="B368" s="75"/>
      <c r="D368" s="75"/>
      <c r="K368" s="70"/>
    </row>
    <row r="369" ht="14.25" customHeight="1">
      <c r="B369" s="75"/>
      <c r="D369" s="75"/>
      <c r="K369" s="70"/>
    </row>
    <row r="370" ht="14.25" customHeight="1">
      <c r="B370" s="75"/>
      <c r="D370" s="75"/>
      <c r="K370" s="70"/>
    </row>
    <row r="371" ht="14.25" customHeight="1">
      <c r="B371" s="75"/>
      <c r="D371" s="75"/>
      <c r="K371" s="70"/>
    </row>
    <row r="372" ht="14.25" customHeight="1">
      <c r="B372" s="75"/>
      <c r="D372" s="75"/>
      <c r="K372" s="70"/>
    </row>
    <row r="373" ht="14.25" customHeight="1">
      <c r="B373" s="75"/>
      <c r="D373" s="75"/>
      <c r="K373" s="70"/>
    </row>
    <row r="374" ht="14.25" customHeight="1">
      <c r="B374" s="75"/>
      <c r="D374" s="75"/>
      <c r="K374" s="70"/>
    </row>
    <row r="375" ht="14.25" customHeight="1">
      <c r="B375" s="75"/>
      <c r="D375" s="75"/>
      <c r="K375" s="70"/>
    </row>
    <row r="376" ht="14.25" customHeight="1">
      <c r="B376" s="75"/>
      <c r="D376" s="75"/>
      <c r="K376" s="70"/>
    </row>
    <row r="377" ht="14.25" customHeight="1">
      <c r="B377" s="75"/>
      <c r="D377" s="75"/>
      <c r="K377" s="70"/>
    </row>
    <row r="378" ht="14.25" customHeight="1">
      <c r="B378" s="75"/>
      <c r="D378" s="75"/>
      <c r="K378" s="70"/>
    </row>
    <row r="379" ht="14.25" customHeight="1">
      <c r="B379" s="75"/>
      <c r="D379" s="75"/>
      <c r="K379" s="70"/>
    </row>
    <row r="380" ht="14.25" customHeight="1">
      <c r="B380" s="75"/>
      <c r="D380" s="75"/>
      <c r="K380" s="70"/>
    </row>
    <row r="381" ht="14.25" customHeight="1">
      <c r="B381" s="75"/>
      <c r="D381" s="75"/>
      <c r="K381" s="70"/>
    </row>
    <row r="382" ht="14.25" customHeight="1">
      <c r="B382" s="75"/>
      <c r="D382" s="75"/>
      <c r="K382" s="70"/>
    </row>
    <row r="383" ht="14.25" customHeight="1">
      <c r="B383" s="75"/>
      <c r="D383" s="75"/>
      <c r="K383" s="70"/>
    </row>
    <row r="384" ht="14.25" customHeight="1">
      <c r="B384" s="75"/>
      <c r="D384" s="75"/>
      <c r="K384" s="70"/>
    </row>
    <row r="385" ht="14.25" customHeight="1">
      <c r="B385" s="75"/>
      <c r="D385" s="75"/>
      <c r="K385" s="70"/>
    </row>
    <row r="386" ht="14.25" customHeight="1">
      <c r="B386" s="75"/>
      <c r="D386" s="75"/>
      <c r="K386" s="70"/>
    </row>
    <row r="387" ht="14.25" customHeight="1">
      <c r="B387" s="75"/>
      <c r="D387" s="75"/>
      <c r="K387" s="70"/>
    </row>
    <row r="388" ht="14.25" customHeight="1">
      <c r="B388" s="75"/>
      <c r="D388" s="75"/>
      <c r="K388" s="70"/>
    </row>
    <row r="389" ht="14.25" customHeight="1">
      <c r="B389" s="75"/>
      <c r="D389" s="75"/>
      <c r="K389" s="70"/>
    </row>
    <row r="390" ht="14.25" customHeight="1">
      <c r="B390" s="75"/>
      <c r="D390" s="75"/>
      <c r="K390" s="70"/>
    </row>
    <row r="391" ht="14.25" customHeight="1">
      <c r="B391" s="75"/>
      <c r="D391" s="75"/>
      <c r="K391" s="70"/>
    </row>
    <row r="392" ht="14.25" customHeight="1">
      <c r="B392" s="75"/>
      <c r="D392" s="75"/>
      <c r="K392" s="70"/>
    </row>
    <row r="393" ht="14.25" customHeight="1">
      <c r="B393" s="75"/>
      <c r="D393" s="75"/>
      <c r="K393" s="70"/>
    </row>
    <row r="394" ht="14.25" customHeight="1">
      <c r="B394" s="75"/>
      <c r="D394" s="75"/>
      <c r="K394" s="70"/>
    </row>
    <row r="395" ht="14.25" customHeight="1">
      <c r="B395" s="75"/>
      <c r="D395" s="75"/>
      <c r="K395" s="70"/>
    </row>
    <row r="396" ht="14.25" customHeight="1">
      <c r="B396" s="75"/>
      <c r="D396" s="75"/>
      <c r="K396" s="70"/>
    </row>
    <row r="397" ht="14.25" customHeight="1">
      <c r="B397" s="75"/>
      <c r="D397" s="75"/>
      <c r="K397" s="70"/>
    </row>
    <row r="398" ht="14.25" customHeight="1">
      <c r="B398" s="75"/>
      <c r="D398" s="75"/>
      <c r="K398" s="70"/>
    </row>
    <row r="399" ht="14.25" customHeight="1">
      <c r="B399" s="75"/>
      <c r="D399" s="75"/>
      <c r="K399" s="70"/>
    </row>
    <row r="400" ht="14.25" customHeight="1">
      <c r="B400" s="75"/>
      <c r="D400" s="75"/>
      <c r="K400" s="70"/>
    </row>
    <row r="401" ht="14.25" customHeight="1">
      <c r="B401" s="75"/>
      <c r="D401" s="75"/>
      <c r="K401" s="70"/>
    </row>
    <row r="402" ht="14.25" customHeight="1">
      <c r="B402" s="75"/>
      <c r="D402" s="75"/>
      <c r="K402" s="70"/>
    </row>
    <row r="403" ht="14.25" customHeight="1">
      <c r="B403" s="75"/>
      <c r="D403" s="75"/>
      <c r="K403" s="70"/>
    </row>
    <row r="404" ht="14.25" customHeight="1">
      <c r="B404" s="75"/>
      <c r="D404" s="75"/>
      <c r="K404" s="70"/>
    </row>
    <row r="405" ht="14.25" customHeight="1">
      <c r="B405" s="75"/>
      <c r="D405" s="75"/>
      <c r="K405" s="70"/>
    </row>
    <row r="406" ht="14.25" customHeight="1">
      <c r="B406" s="75"/>
      <c r="D406" s="75"/>
      <c r="K406" s="70"/>
    </row>
    <row r="407" ht="14.25" customHeight="1">
      <c r="B407" s="75"/>
      <c r="D407" s="75"/>
      <c r="K407" s="70"/>
    </row>
    <row r="408" ht="14.25" customHeight="1">
      <c r="B408" s="75"/>
      <c r="D408" s="75"/>
      <c r="K408" s="70"/>
    </row>
    <row r="409" ht="14.25" customHeight="1">
      <c r="B409" s="75"/>
      <c r="D409" s="75"/>
      <c r="K409" s="70"/>
    </row>
    <row r="410" ht="14.25" customHeight="1">
      <c r="B410" s="75"/>
      <c r="D410" s="75"/>
      <c r="K410" s="70"/>
    </row>
    <row r="411" ht="14.25" customHeight="1">
      <c r="B411" s="75"/>
      <c r="D411" s="75"/>
      <c r="K411" s="70"/>
    </row>
    <row r="412" ht="14.25" customHeight="1">
      <c r="B412" s="75"/>
      <c r="D412" s="75"/>
      <c r="K412" s="70"/>
    </row>
    <row r="413" ht="14.25" customHeight="1">
      <c r="B413" s="75"/>
      <c r="D413" s="75"/>
      <c r="K413" s="70"/>
    </row>
    <row r="414" ht="14.25" customHeight="1">
      <c r="B414" s="75"/>
      <c r="D414" s="75"/>
      <c r="K414" s="70"/>
    </row>
    <row r="415" ht="14.25" customHeight="1">
      <c r="B415" s="75"/>
      <c r="D415" s="75"/>
      <c r="K415" s="70"/>
    </row>
    <row r="416" ht="14.25" customHeight="1">
      <c r="B416" s="75"/>
      <c r="D416" s="75"/>
      <c r="K416" s="70"/>
    </row>
    <row r="417" ht="14.25" customHeight="1">
      <c r="B417" s="75"/>
      <c r="D417" s="75"/>
      <c r="K417" s="70"/>
    </row>
    <row r="418" ht="14.25" customHeight="1">
      <c r="B418" s="75"/>
      <c r="D418" s="75"/>
      <c r="K418" s="70"/>
    </row>
    <row r="419" ht="14.25" customHeight="1">
      <c r="B419" s="75"/>
      <c r="D419" s="75"/>
      <c r="K419" s="70"/>
    </row>
    <row r="420" ht="14.25" customHeight="1">
      <c r="B420" s="75"/>
      <c r="D420" s="75"/>
      <c r="K420" s="70"/>
    </row>
    <row r="421" ht="14.25" customHeight="1">
      <c r="B421" s="75"/>
      <c r="D421" s="75"/>
      <c r="K421" s="70"/>
    </row>
    <row r="422" ht="14.25" customHeight="1">
      <c r="B422" s="75"/>
      <c r="D422" s="75"/>
      <c r="K422" s="70"/>
    </row>
    <row r="423" ht="14.25" customHeight="1">
      <c r="B423" s="75"/>
      <c r="D423" s="75"/>
      <c r="K423" s="70"/>
    </row>
    <row r="424" ht="14.25" customHeight="1">
      <c r="B424" s="75"/>
      <c r="D424" s="75"/>
      <c r="K424" s="70"/>
    </row>
    <row r="425" ht="14.25" customHeight="1">
      <c r="B425" s="75"/>
      <c r="D425" s="75"/>
      <c r="K425" s="70"/>
    </row>
    <row r="426" ht="14.25" customHeight="1">
      <c r="B426" s="75"/>
      <c r="D426" s="75"/>
      <c r="K426" s="70"/>
    </row>
    <row r="427" ht="14.25" customHeight="1">
      <c r="B427" s="75"/>
      <c r="D427" s="75"/>
      <c r="K427" s="70"/>
    </row>
    <row r="428" ht="14.25" customHeight="1">
      <c r="B428" s="75"/>
      <c r="D428" s="75"/>
      <c r="K428" s="70"/>
    </row>
    <row r="429" ht="14.25" customHeight="1">
      <c r="B429" s="75"/>
      <c r="D429" s="75"/>
      <c r="K429" s="70"/>
    </row>
    <row r="430" ht="14.25" customHeight="1">
      <c r="B430" s="75"/>
      <c r="D430" s="75"/>
      <c r="K430" s="70"/>
    </row>
    <row r="431" ht="14.25" customHeight="1">
      <c r="B431" s="75"/>
      <c r="D431" s="75"/>
      <c r="K431" s="70"/>
    </row>
    <row r="432" ht="14.25" customHeight="1">
      <c r="B432" s="75"/>
      <c r="D432" s="75"/>
      <c r="K432" s="70"/>
    </row>
    <row r="433" ht="14.25" customHeight="1">
      <c r="B433" s="75"/>
      <c r="D433" s="75"/>
      <c r="K433" s="70"/>
    </row>
    <row r="434" ht="14.25" customHeight="1">
      <c r="B434" s="75"/>
      <c r="D434" s="75"/>
      <c r="K434" s="70"/>
    </row>
    <row r="435" ht="14.25" customHeight="1">
      <c r="B435" s="75"/>
      <c r="D435" s="75"/>
      <c r="K435" s="70"/>
    </row>
    <row r="436" ht="14.25" customHeight="1">
      <c r="B436" s="75"/>
      <c r="D436" s="75"/>
      <c r="K436" s="70"/>
    </row>
    <row r="437" ht="14.25" customHeight="1">
      <c r="B437" s="75"/>
      <c r="D437" s="75"/>
      <c r="K437" s="70"/>
    </row>
    <row r="438" ht="14.25" customHeight="1">
      <c r="B438" s="75"/>
      <c r="D438" s="75"/>
      <c r="K438" s="70"/>
    </row>
    <row r="439" ht="14.25" customHeight="1">
      <c r="B439" s="75"/>
      <c r="D439" s="75"/>
      <c r="K439" s="70"/>
    </row>
    <row r="440" ht="14.25" customHeight="1">
      <c r="B440" s="75"/>
      <c r="D440" s="75"/>
      <c r="K440" s="70"/>
    </row>
    <row r="441" ht="14.25" customHeight="1">
      <c r="B441" s="75"/>
      <c r="D441" s="75"/>
      <c r="K441" s="70"/>
    </row>
    <row r="442" ht="14.25" customHeight="1">
      <c r="B442" s="75"/>
      <c r="D442" s="75"/>
      <c r="K442" s="70"/>
    </row>
    <row r="443" ht="14.25" customHeight="1">
      <c r="B443" s="75"/>
      <c r="D443" s="75"/>
      <c r="K443" s="70"/>
    </row>
    <row r="444" ht="14.25" customHeight="1">
      <c r="B444" s="75"/>
      <c r="D444" s="75"/>
      <c r="K444" s="70"/>
    </row>
    <row r="445" ht="14.25" customHeight="1">
      <c r="B445" s="75"/>
      <c r="D445" s="75"/>
      <c r="K445" s="70"/>
    </row>
    <row r="446" ht="14.25" customHeight="1">
      <c r="B446" s="75"/>
      <c r="D446" s="75"/>
      <c r="K446" s="70"/>
    </row>
    <row r="447" ht="14.25" customHeight="1">
      <c r="B447" s="75"/>
      <c r="D447" s="75"/>
      <c r="K447" s="70"/>
    </row>
    <row r="448" ht="14.25" customHeight="1">
      <c r="B448" s="75"/>
      <c r="D448" s="75"/>
      <c r="K448" s="70"/>
    </row>
    <row r="449" ht="14.25" customHeight="1">
      <c r="B449" s="75"/>
      <c r="D449" s="75"/>
      <c r="K449" s="70"/>
    </row>
    <row r="450" ht="14.25" customHeight="1">
      <c r="B450" s="75"/>
      <c r="D450" s="75"/>
      <c r="K450" s="70"/>
    </row>
    <row r="451" ht="14.25" customHeight="1">
      <c r="B451" s="75"/>
      <c r="D451" s="75"/>
      <c r="K451" s="70"/>
    </row>
    <row r="452" ht="14.25" customHeight="1">
      <c r="B452" s="75"/>
      <c r="D452" s="75"/>
      <c r="K452" s="70"/>
    </row>
    <row r="453" ht="14.25" customHeight="1">
      <c r="B453" s="75"/>
      <c r="D453" s="75"/>
      <c r="K453" s="70"/>
    </row>
    <row r="454" ht="14.25" customHeight="1">
      <c r="B454" s="75"/>
      <c r="D454" s="75"/>
      <c r="K454" s="70"/>
    </row>
    <row r="455" ht="14.25" customHeight="1">
      <c r="B455" s="75"/>
      <c r="D455" s="75"/>
      <c r="K455" s="70"/>
    </row>
    <row r="456" ht="14.25" customHeight="1">
      <c r="B456" s="75"/>
      <c r="D456" s="75"/>
      <c r="K456" s="70"/>
    </row>
    <row r="457" ht="14.25" customHeight="1">
      <c r="B457" s="75"/>
      <c r="D457" s="75"/>
      <c r="K457" s="70"/>
    </row>
    <row r="458" ht="14.25" customHeight="1">
      <c r="B458" s="75"/>
      <c r="D458" s="75"/>
      <c r="K458" s="70"/>
    </row>
    <row r="459" ht="14.25" customHeight="1">
      <c r="B459" s="75"/>
      <c r="D459" s="75"/>
      <c r="K459" s="70"/>
    </row>
    <row r="460" ht="14.25" customHeight="1">
      <c r="B460" s="75"/>
      <c r="D460" s="75"/>
      <c r="K460" s="70"/>
    </row>
    <row r="461" ht="14.25" customHeight="1">
      <c r="B461" s="75"/>
      <c r="D461" s="75"/>
      <c r="K461" s="70"/>
    </row>
    <row r="462" ht="14.25" customHeight="1">
      <c r="B462" s="75"/>
      <c r="D462" s="75"/>
      <c r="K462" s="70"/>
    </row>
    <row r="463" ht="14.25" customHeight="1">
      <c r="B463" s="75"/>
      <c r="D463" s="75"/>
      <c r="K463" s="70"/>
    </row>
    <row r="464" ht="14.25" customHeight="1">
      <c r="B464" s="75"/>
      <c r="D464" s="75"/>
      <c r="K464" s="70"/>
    </row>
    <row r="465" ht="14.25" customHeight="1">
      <c r="B465" s="75"/>
      <c r="D465" s="75"/>
      <c r="K465" s="70"/>
    </row>
    <row r="466" ht="14.25" customHeight="1">
      <c r="B466" s="75"/>
      <c r="D466" s="75"/>
      <c r="K466" s="70"/>
    </row>
    <row r="467" ht="14.25" customHeight="1">
      <c r="B467" s="75"/>
      <c r="D467" s="75"/>
      <c r="K467" s="70"/>
    </row>
    <row r="468" ht="14.25" customHeight="1">
      <c r="B468" s="75"/>
      <c r="D468" s="75"/>
      <c r="K468" s="70"/>
    </row>
    <row r="469" ht="14.25" customHeight="1">
      <c r="B469" s="75"/>
      <c r="D469" s="75"/>
      <c r="K469" s="70"/>
    </row>
    <row r="470" ht="14.25" customHeight="1">
      <c r="B470" s="75"/>
      <c r="D470" s="75"/>
      <c r="K470" s="70"/>
    </row>
    <row r="471" ht="14.25" customHeight="1">
      <c r="B471" s="75"/>
      <c r="D471" s="75"/>
      <c r="K471" s="70"/>
    </row>
    <row r="472" ht="14.25" customHeight="1">
      <c r="B472" s="75"/>
      <c r="D472" s="75"/>
      <c r="K472" s="70"/>
    </row>
    <row r="473" ht="14.25" customHeight="1">
      <c r="B473" s="75"/>
      <c r="D473" s="75"/>
      <c r="K473" s="70"/>
    </row>
    <row r="474" ht="14.25" customHeight="1">
      <c r="B474" s="75"/>
      <c r="D474" s="75"/>
      <c r="K474" s="70"/>
    </row>
    <row r="475" ht="14.25" customHeight="1">
      <c r="B475" s="75"/>
      <c r="D475" s="75"/>
      <c r="K475" s="70"/>
    </row>
    <row r="476" ht="14.25" customHeight="1">
      <c r="B476" s="75"/>
      <c r="D476" s="75"/>
      <c r="K476" s="70"/>
    </row>
    <row r="477" ht="14.25" customHeight="1">
      <c r="B477" s="75"/>
      <c r="D477" s="75"/>
      <c r="K477" s="70"/>
    </row>
    <row r="478" ht="14.25" customHeight="1">
      <c r="B478" s="75"/>
      <c r="D478" s="75"/>
      <c r="K478" s="70"/>
    </row>
    <row r="479" ht="14.25" customHeight="1">
      <c r="B479" s="75"/>
      <c r="D479" s="75"/>
      <c r="K479" s="70"/>
    </row>
    <row r="480" ht="14.25" customHeight="1">
      <c r="B480" s="75"/>
      <c r="D480" s="75"/>
      <c r="K480" s="70"/>
    </row>
    <row r="481" ht="14.25" customHeight="1">
      <c r="B481" s="75"/>
      <c r="D481" s="75"/>
      <c r="K481" s="70"/>
    </row>
    <row r="482" ht="14.25" customHeight="1">
      <c r="B482" s="75"/>
      <c r="D482" s="75"/>
      <c r="K482" s="70"/>
    </row>
    <row r="483" ht="14.25" customHeight="1">
      <c r="B483" s="75"/>
      <c r="D483" s="75"/>
      <c r="K483" s="70"/>
    </row>
    <row r="484" ht="14.25" customHeight="1">
      <c r="B484" s="75"/>
      <c r="D484" s="75"/>
      <c r="K484" s="70"/>
    </row>
    <row r="485" ht="14.25" customHeight="1">
      <c r="B485" s="75"/>
      <c r="D485" s="75"/>
      <c r="K485" s="70"/>
    </row>
    <row r="486" ht="14.25" customHeight="1">
      <c r="B486" s="75"/>
      <c r="D486" s="75"/>
      <c r="K486" s="70"/>
    </row>
    <row r="487" ht="14.25" customHeight="1">
      <c r="B487" s="75"/>
      <c r="D487" s="75"/>
      <c r="K487" s="70"/>
    </row>
    <row r="488" ht="14.25" customHeight="1">
      <c r="B488" s="75"/>
      <c r="D488" s="75"/>
      <c r="K488" s="70"/>
    </row>
    <row r="489" ht="14.25" customHeight="1">
      <c r="B489" s="75"/>
      <c r="D489" s="75"/>
      <c r="K489" s="70"/>
    </row>
    <row r="490" ht="14.25" customHeight="1">
      <c r="B490" s="75"/>
      <c r="D490" s="75"/>
      <c r="K490" s="70"/>
    </row>
    <row r="491" ht="14.25" customHeight="1">
      <c r="B491" s="75"/>
      <c r="D491" s="75"/>
      <c r="K491" s="70"/>
    </row>
    <row r="492" ht="14.25" customHeight="1">
      <c r="B492" s="75"/>
      <c r="D492" s="75"/>
      <c r="K492" s="70"/>
    </row>
    <row r="493" ht="14.25" customHeight="1">
      <c r="B493" s="75"/>
      <c r="D493" s="75"/>
      <c r="K493" s="70"/>
    </row>
    <row r="494" ht="14.25" customHeight="1">
      <c r="B494" s="75"/>
      <c r="D494" s="75"/>
      <c r="K494" s="70"/>
    </row>
    <row r="495" ht="14.25" customHeight="1">
      <c r="B495" s="75"/>
      <c r="D495" s="75"/>
      <c r="K495" s="70"/>
    </row>
    <row r="496" ht="14.25" customHeight="1">
      <c r="B496" s="75"/>
      <c r="D496" s="75"/>
      <c r="K496" s="70"/>
    </row>
    <row r="497" ht="14.25" customHeight="1">
      <c r="B497" s="75"/>
      <c r="D497" s="75"/>
      <c r="K497" s="70"/>
    </row>
    <row r="498" ht="14.25" customHeight="1">
      <c r="B498" s="75"/>
      <c r="D498" s="75"/>
      <c r="K498" s="70"/>
    </row>
    <row r="499" ht="14.25" customHeight="1">
      <c r="B499" s="75"/>
      <c r="D499" s="75"/>
      <c r="K499" s="70"/>
    </row>
    <row r="500" ht="14.25" customHeight="1">
      <c r="B500" s="75"/>
      <c r="D500" s="75"/>
      <c r="K500" s="70"/>
    </row>
    <row r="501" ht="14.25" customHeight="1">
      <c r="B501" s="75"/>
      <c r="D501" s="75"/>
      <c r="K501" s="70"/>
    </row>
    <row r="502" ht="14.25" customHeight="1">
      <c r="B502" s="75"/>
      <c r="D502" s="75"/>
      <c r="K502" s="70"/>
    </row>
    <row r="503" ht="14.25" customHeight="1">
      <c r="B503" s="75"/>
      <c r="D503" s="75"/>
      <c r="K503" s="70"/>
    </row>
    <row r="504" ht="14.25" customHeight="1">
      <c r="B504" s="75"/>
      <c r="D504" s="75"/>
      <c r="K504" s="70"/>
    </row>
    <row r="505" ht="14.25" customHeight="1">
      <c r="B505" s="75"/>
      <c r="D505" s="75"/>
      <c r="K505" s="70"/>
    </row>
    <row r="506" ht="14.25" customHeight="1">
      <c r="B506" s="75"/>
      <c r="D506" s="75"/>
      <c r="K506" s="70"/>
    </row>
    <row r="507" ht="14.25" customHeight="1">
      <c r="B507" s="75"/>
      <c r="D507" s="75"/>
      <c r="K507" s="70"/>
    </row>
    <row r="508" ht="14.25" customHeight="1">
      <c r="B508" s="75"/>
      <c r="D508" s="75"/>
      <c r="K508" s="70"/>
    </row>
    <row r="509" ht="14.25" customHeight="1">
      <c r="B509" s="75"/>
      <c r="D509" s="75"/>
      <c r="K509" s="70"/>
    </row>
    <row r="510" ht="14.25" customHeight="1">
      <c r="B510" s="75"/>
      <c r="D510" s="75"/>
      <c r="K510" s="70"/>
    </row>
    <row r="511" ht="14.25" customHeight="1">
      <c r="B511" s="75"/>
      <c r="D511" s="75"/>
      <c r="K511" s="70"/>
    </row>
    <row r="512" ht="14.25" customHeight="1">
      <c r="B512" s="75"/>
      <c r="D512" s="75"/>
      <c r="K512" s="70"/>
    </row>
    <row r="513" ht="14.25" customHeight="1">
      <c r="B513" s="75"/>
      <c r="D513" s="75"/>
      <c r="K513" s="70"/>
    </row>
    <row r="514" ht="14.25" customHeight="1">
      <c r="B514" s="75"/>
      <c r="D514" s="75"/>
      <c r="K514" s="70"/>
    </row>
    <row r="515" ht="14.25" customHeight="1">
      <c r="B515" s="75"/>
      <c r="D515" s="75"/>
      <c r="K515" s="70"/>
    </row>
    <row r="516" ht="14.25" customHeight="1">
      <c r="B516" s="75"/>
      <c r="D516" s="75"/>
      <c r="K516" s="70"/>
    </row>
    <row r="517" ht="14.25" customHeight="1">
      <c r="B517" s="75"/>
      <c r="D517" s="75"/>
      <c r="K517" s="70"/>
    </row>
    <row r="518" ht="14.25" customHeight="1">
      <c r="B518" s="75"/>
      <c r="D518" s="75"/>
      <c r="K518" s="70"/>
    </row>
    <row r="519" ht="14.25" customHeight="1">
      <c r="B519" s="75"/>
      <c r="D519" s="75"/>
      <c r="K519" s="70"/>
    </row>
    <row r="520" ht="14.25" customHeight="1">
      <c r="B520" s="75"/>
      <c r="D520" s="75"/>
      <c r="K520" s="70"/>
    </row>
    <row r="521" ht="14.25" customHeight="1">
      <c r="B521" s="75"/>
      <c r="D521" s="75"/>
      <c r="K521" s="70"/>
    </row>
    <row r="522" ht="14.25" customHeight="1">
      <c r="B522" s="75"/>
      <c r="D522" s="75"/>
      <c r="K522" s="70"/>
    </row>
    <row r="523" ht="14.25" customHeight="1">
      <c r="B523" s="75"/>
      <c r="D523" s="75"/>
      <c r="K523" s="70"/>
    </row>
    <row r="524" ht="14.25" customHeight="1">
      <c r="B524" s="75"/>
      <c r="D524" s="75"/>
      <c r="K524" s="70"/>
    </row>
    <row r="525" ht="14.25" customHeight="1">
      <c r="B525" s="75"/>
      <c r="D525" s="75"/>
      <c r="K525" s="70"/>
    </row>
    <row r="526" ht="14.25" customHeight="1">
      <c r="B526" s="75"/>
      <c r="D526" s="75"/>
      <c r="K526" s="70"/>
    </row>
    <row r="527" ht="14.25" customHeight="1">
      <c r="B527" s="75"/>
      <c r="D527" s="75"/>
      <c r="K527" s="70"/>
    </row>
    <row r="528" ht="14.25" customHeight="1">
      <c r="B528" s="75"/>
      <c r="D528" s="75"/>
      <c r="K528" s="70"/>
    </row>
    <row r="529" ht="14.25" customHeight="1">
      <c r="B529" s="75"/>
      <c r="D529" s="75"/>
      <c r="K529" s="70"/>
    </row>
    <row r="530" ht="14.25" customHeight="1">
      <c r="B530" s="75"/>
      <c r="D530" s="75"/>
      <c r="K530" s="70"/>
    </row>
    <row r="531" ht="14.25" customHeight="1">
      <c r="B531" s="75"/>
      <c r="D531" s="75"/>
      <c r="K531" s="70"/>
    </row>
    <row r="532" ht="14.25" customHeight="1">
      <c r="B532" s="75"/>
      <c r="D532" s="75"/>
      <c r="K532" s="70"/>
    </row>
    <row r="533" ht="14.25" customHeight="1">
      <c r="B533" s="75"/>
      <c r="D533" s="75"/>
      <c r="K533" s="70"/>
    </row>
    <row r="534" ht="14.25" customHeight="1">
      <c r="B534" s="75"/>
      <c r="D534" s="75"/>
      <c r="K534" s="70"/>
    </row>
    <row r="535" ht="14.25" customHeight="1">
      <c r="B535" s="75"/>
      <c r="D535" s="75"/>
      <c r="K535" s="70"/>
    </row>
    <row r="536" ht="14.25" customHeight="1">
      <c r="B536" s="75"/>
      <c r="D536" s="75"/>
      <c r="K536" s="70"/>
    </row>
    <row r="537" ht="14.25" customHeight="1">
      <c r="B537" s="75"/>
      <c r="D537" s="75"/>
      <c r="K537" s="70"/>
    </row>
    <row r="538" ht="14.25" customHeight="1">
      <c r="B538" s="75"/>
      <c r="D538" s="75"/>
      <c r="K538" s="70"/>
    </row>
    <row r="539" ht="14.25" customHeight="1">
      <c r="B539" s="75"/>
      <c r="D539" s="75"/>
      <c r="K539" s="70"/>
    </row>
    <row r="540" ht="14.25" customHeight="1">
      <c r="B540" s="75"/>
      <c r="D540" s="75"/>
      <c r="K540" s="70"/>
    </row>
    <row r="541" ht="14.25" customHeight="1">
      <c r="B541" s="75"/>
      <c r="D541" s="75"/>
      <c r="K541" s="70"/>
    </row>
    <row r="542" ht="14.25" customHeight="1">
      <c r="B542" s="75"/>
      <c r="D542" s="75"/>
      <c r="K542" s="70"/>
    </row>
    <row r="543" ht="14.25" customHeight="1">
      <c r="B543" s="75"/>
      <c r="D543" s="75"/>
      <c r="K543" s="70"/>
    </row>
    <row r="544" ht="14.25" customHeight="1">
      <c r="B544" s="75"/>
      <c r="D544" s="75"/>
      <c r="K544" s="70"/>
    </row>
    <row r="545" ht="14.25" customHeight="1">
      <c r="B545" s="75"/>
      <c r="D545" s="75"/>
      <c r="K545" s="70"/>
    </row>
    <row r="546" ht="14.25" customHeight="1">
      <c r="B546" s="75"/>
      <c r="D546" s="75"/>
      <c r="K546" s="70"/>
    </row>
    <row r="547" ht="14.25" customHeight="1">
      <c r="B547" s="75"/>
      <c r="D547" s="75"/>
      <c r="K547" s="70"/>
    </row>
    <row r="548" ht="14.25" customHeight="1">
      <c r="B548" s="75"/>
      <c r="D548" s="75"/>
      <c r="K548" s="70"/>
    </row>
    <row r="549" ht="14.25" customHeight="1">
      <c r="B549" s="75"/>
      <c r="D549" s="75"/>
      <c r="K549" s="70"/>
    </row>
    <row r="550" ht="14.25" customHeight="1">
      <c r="B550" s="75"/>
      <c r="D550" s="75"/>
      <c r="K550" s="70"/>
    </row>
    <row r="551" ht="14.25" customHeight="1">
      <c r="B551" s="75"/>
      <c r="D551" s="75"/>
      <c r="K551" s="70"/>
    </row>
    <row r="552" ht="14.25" customHeight="1">
      <c r="B552" s="75"/>
      <c r="D552" s="75"/>
      <c r="K552" s="70"/>
    </row>
    <row r="553" ht="14.25" customHeight="1">
      <c r="B553" s="75"/>
      <c r="D553" s="75"/>
      <c r="K553" s="70"/>
    </row>
    <row r="554" ht="14.25" customHeight="1">
      <c r="B554" s="75"/>
      <c r="D554" s="75"/>
      <c r="K554" s="70"/>
    </row>
    <row r="555" ht="14.25" customHeight="1">
      <c r="B555" s="75"/>
      <c r="D555" s="75"/>
      <c r="K555" s="70"/>
    </row>
    <row r="556" ht="14.25" customHeight="1">
      <c r="B556" s="75"/>
      <c r="D556" s="75"/>
      <c r="K556" s="70"/>
    </row>
    <row r="557" ht="14.25" customHeight="1">
      <c r="B557" s="75"/>
      <c r="D557" s="75"/>
      <c r="K557" s="70"/>
    </row>
    <row r="558" ht="14.25" customHeight="1">
      <c r="B558" s="75"/>
      <c r="D558" s="75"/>
      <c r="K558" s="70"/>
    </row>
    <row r="559" ht="14.25" customHeight="1">
      <c r="B559" s="75"/>
      <c r="D559" s="75"/>
      <c r="K559" s="70"/>
    </row>
    <row r="560" ht="14.25" customHeight="1">
      <c r="B560" s="75"/>
      <c r="D560" s="75"/>
      <c r="K560" s="70"/>
    </row>
    <row r="561" ht="14.25" customHeight="1">
      <c r="B561" s="75"/>
      <c r="D561" s="75"/>
      <c r="K561" s="70"/>
    </row>
    <row r="562" ht="14.25" customHeight="1">
      <c r="B562" s="75"/>
      <c r="D562" s="75"/>
      <c r="K562" s="70"/>
    </row>
    <row r="563" ht="14.25" customHeight="1">
      <c r="B563" s="75"/>
      <c r="D563" s="75"/>
      <c r="K563" s="70"/>
    </row>
    <row r="564" ht="14.25" customHeight="1">
      <c r="B564" s="75"/>
      <c r="D564" s="75"/>
      <c r="K564" s="70"/>
    </row>
    <row r="565" ht="14.25" customHeight="1">
      <c r="B565" s="75"/>
      <c r="D565" s="75"/>
      <c r="K565" s="70"/>
    </row>
    <row r="566" ht="14.25" customHeight="1">
      <c r="B566" s="75"/>
      <c r="D566" s="75"/>
      <c r="K566" s="70"/>
    </row>
    <row r="567" ht="14.25" customHeight="1">
      <c r="B567" s="75"/>
      <c r="D567" s="75"/>
      <c r="K567" s="70"/>
    </row>
    <row r="568" ht="14.25" customHeight="1">
      <c r="B568" s="75"/>
      <c r="D568" s="75"/>
      <c r="K568" s="70"/>
    </row>
    <row r="569" ht="14.25" customHeight="1">
      <c r="B569" s="75"/>
      <c r="D569" s="75"/>
      <c r="K569" s="70"/>
    </row>
    <row r="570" ht="14.25" customHeight="1">
      <c r="B570" s="75"/>
      <c r="D570" s="75"/>
      <c r="K570" s="70"/>
    </row>
    <row r="571" ht="14.25" customHeight="1">
      <c r="B571" s="75"/>
      <c r="D571" s="75"/>
      <c r="K571" s="70"/>
    </row>
    <row r="572" ht="14.25" customHeight="1">
      <c r="B572" s="75"/>
      <c r="D572" s="75"/>
      <c r="K572" s="70"/>
    </row>
    <row r="573" ht="14.25" customHeight="1">
      <c r="B573" s="75"/>
      <c r="D573" s="75"/>
      <c r="K573" s="70"/>
    </row>
    <row r="574" ht="14.25" customHeight="1">
      <c r="B574" s="75"/>
      <c r="D574" s="75"/>
      <c r="K574" s="70"/>
    </row>
    <row r="575" ht="14.25" customHeight="1">
      <c r="B575" s="75"/>
      <c r="D575" s="75"/>
      <c r="K575" s="70"/>
    </row>
    <row r="576" ht="14.25" customHeight="1">
      <c r="B576" s="75"/>
      <c r="D576" s="75"/>
      <c r="K576" s="70"/>
    </row>
    <row r="577" ht="14.25" customHeight="1">
      <c r="B577" s="75"/>
      <c r="D577" s="75"/>
      <c r="K577" s="70"/>
    </row>
    <row r="578" ht="14.25" customHeight="1">
      <c r="B578" s="75"/>
      <c r="D578" s="75"/>
      <c r="K578" s="70"/>
    </row>
    <row r="579" ht="14.25" customHeight="1">
      <c r="B579" s="75"/>
      <c r="D579" s="75"/>
      <c r="K579" s="70"/>
    </row>
    <row r="580" ht="14.25" customHeight="1">
      <c r="B580" s="75"/>
      <c r="D580" s="75"/>
      <c r="K580" s="70"/>
    </row>
    <row r="581" ht="14.25" customHeight="1">
      <c r="B581" s="75"/>
      <c r="D581" s="75"/>
      <c r="K581" s="70"/>
    </row>
    <row r="582" ht="14.25" customHeight="1">
      <c r="B582" s="75"/>
      <c r="D582" s="75"/>
      <c r="K582" s="70"/>
    </row>
    <row r="583" ht="14.25" customHeight="1">
      <c r="B583" s="75"/>
      <c r="D583" s="75"/>
      <c r="K583" s="70"/>
    </row>
    <row r="584" ht="14.25" customHeight="1">
      <c r="B584" s="75"/>
      <c r="D584" s="75"/>
      <c r="K584" s="70"/>
    </row>
    <row r="585" ht="14.25" customHeight="1">
      <c r="B585" s="75"/>
      <c r="D585" s="75"/>
      <c r="K585" s="70"/>
    </row>
    <row r="586" ht="14.25" customHeight="1">
      <c r="B586" s="75"/>
      <c r="D586" s="75"/>
      <c r="K586" s="70"/>
    </row>
    <row r="587" ht="14.25" customHeight="1">
      <c r="B587" s="75"/>
      <c r="D587" s="75"/>
      <c r="K587" s="70"/>
    </row>
    <row r="588" ht="14.25" customHeight="1">
      <c r="B588" s="75"/>
      <c r="D588" s="75"/>
      <c r="K588" s="70"/>
    </row>
    <row r="589" ht="14.25" customHeight="1">
      <c r="B589" s="75"/>
      <c r="D589" s="75"/>
      <c r="K589" s="70"/>
    </row>
    <row r="590" ht="14.25" customHeight="1">
      <c r="B590" s="75"/>
      <c r="D590" s="75"/>
      <c r="K590" s="70"/>
    </row>
    <row r="591" ht="14.25" customHeight="1">
      <c r="B591" s="75"/>
      <c r="D591" s="75"/>
      <c r="K591" s="70"/>
    </row>
    <row r="592" ht="14.25" customHeight="1">
      <c r="B592" s="75"/>
      <c r="D592" s="75"/>
      <c r="K592" s="70"/>
    </row>
    <row r="593" ht="14.25" customHeight="1">
      <c r="B593" s="75"/>
      <c r="D593" s="75"/>
      <c r="K593" s="70"/>
    </row>
    <row r="594" ht="14.25" customHeight="1">
      <c r="B594" s="75"/>
      <c r="D594" s="75"/>
      <c r="K594" s="70"/>
    </row>
    <row r="595" ht="14.25" customHeight="1">
      <c r="B595" s="75"/>
      <c r="D595" s="75"/>
      <c r="K595" s="70"/>
    </row>
    <row r="596" ht="14.25" customHeight="1">
      <c r="B596" s="75"/>
      <c r="D596" s="75"/>
      <c r="K596" s="70"/>
    </row>
    <row r="597" ht="14.25" customHeight="1">
      <c r="B597" s="75"/>
      <c r="D597" s="75"/>
      <c r="K597" s="70"/>
    </row>
    <row r="598" ht="14.25" customHeight="1">
      <c r="B598" s="75"/>
      <c r="D598" s="75"/>
      <c r="K598" s="70"/>
    </row>
    <row r="599" ht="14.25" customHeight="1">
      <c r="B599" s="75"/>
      <c r="D599" s="75"/>
      <c r="K599" s="70"/>
    </row>
    <row r="600" ht="14.25" customHeight="1">
      <c r="B600" s="75"/>
      <c r="D600" s="75"/>
      <c r="K600" s="70"/>
    </row>
    <row r="601" ht="14.25" customHeight="1">
      <c r="B601" s="75"/>
      <c r="D601" s="75"/>
      <c r="K601" s="70"/>
    </row>
    <row r="602" ht="14.25" customHeight="1">
      <c r="B602" s="75"/>
      <c r="D602" s="75"/>
      <c r="K602" s="70"/>
    </row>
    <row r="603" ht="14.25" customHeight="1">
      <c r="B603" s="75"/>
      <c r="D603" s="75"/>
      <c r="K603" s="70"/>
    </row>
    <row r="604" ht="14.25" customHeight="1">
      <c r="B604" s="75"/>
      <c r="D604" s="75"/>
      <c r="K604" s="70"/>
    </row>
    <row r="605" ht="14.25" customHeight="1">
      <c r="B605" s="75"/>
      <c r="D605" s="75"/>
      <c r="K605" s="70"/>
    </row>
    <row r="606" ht="14.25" customHeight="1">
      <c r="B606" s="75"/>
      <c r="D606" s="75"/>
      <c r="K606" s="70"/>
    </row>
    <row r="607" ht="14.25" customHeight="1">
      <c r="B607" s="75"/>
      <c r="D607" s="75"/>
      <c r="K607" s="70"/>
    </row>
    <row r="608" ht="14.25" customHeight="1">
      <c r="B608" s="75"/>
      <c r="D608" s="75"/>
      <c r="K608" s="70"/>
    </row>
    <row r="609" ht="14.25" customHeight="1">
      <c r="B609" s="75"/>
      <c r="D609" s="75"/>
      <c r="K609" s="70"/>
    </row>
    <row r="610" ht="14.25" customHeight="1">
      <c r="B610" s="75"/>
      <c r="D610" s="75"/>
      <c r="K610" s="70"/>
    </row>
    <row r="611" ht="14.25" customHeight="1">
      <c r="B611" s="75"/>
      <c r="D611" s="75"/>
      <c r="K611" s="70"/>
    </row>
    <row r="612" ht="14.25" customHeight="1">
      <c r="B612" s="75"/>
      <c r="D612" s="75"/>
      <c r="K612" s="70"/>
    </row>
    <row r="613" ht="14.25" customHeight="1">
      <c r="B613" s="75"/>
      <c r="D613" s="75"/>
      <c r="K613" s="70"/>
    </row>
    <row r="614" ht="14.25" customHeight="1">
      <c r="B614" s="75"/>
      <c r="D614" s="75"/>
      <c r="K614" s="70"/>
    </row>
    <row r="615" ht="14.25" customHeight="1">
      <c r="B615" s="75"/>
      <c r="D615" s="75"/>
      <c r="K615" s="70"/>
    </row>
    <row r="616" ht="14.25" customHeight="1">
      <c r="B616" s="75"/>
      <c r="D616" s="75"/>
      <c r="K616" s="70"/>
    </row>
    <row r="617" ht="14.25" customHeight="1">
      <c r="B617" s="75"/>
      <c r="D617" s="75"/>
      <c r="K617" s="70"/>
    </row>
    <row r="618" ht="14.25" customHeight="1">
      <c r="B618" s="75"/>
      <c r="D618" s="75"/>
      <c r="K618" s="70"/>
    </row>
    <row r="619" ht="14.25" customHeight="1">
      <c r="B619" s="75"/>
      <c r="D619" s="75"/>
      <c r="K619" s="70"/>
    </row>
    <row r="620" ht="14.25" customHeight="1">
      <c r="B620" s="75"/>
      <c r="D620" s="75"/>
      <c r="K620" s="70"/>
    </row>
    <row r="621" ht="14.25" customHeight="1">
      <c r="B621" s="75"/>
      <c r="D621" s="75"/>
      <c r="K621" s="70"/>
    </row>
    <row r="622" ht="14.25" customHeight="1">
      <c r="B622" s="75"/>
      <c r="D622" s="75"/>
      <c r="K622" s="70"/>
    </row>
    <row r="623" ht="14.25" customHeight="1">
      <c r="B623" s="75"/>
      <c r="D623" s="75"/>
      <c r="K623" s="70"/>
    </row>
    <row r="624" ht="14.25" customHeight="1">
      <c r="B624" s="75"/>
      <c r="D624" s="75"/>
      <c r="K624" s="70"/>
    </row>
    <row r="625" ht="14.25" customHeight="1">
      <c r="B625" s="75"/>
      <c r="D625" s="75"/>
      <c r="K625" s="70"/>
    </row>
    <row r="626" ht="14.25" customHeight="1">
      <c r="B626" s="75"/>
      <c r="D626" s="75"/>
      <c r="K626" s="70"/>
    </row>
    <row r="627" ht="14.25" customHeight="1">
      <c r="B627" s="75"/>
      <c r="D627" s="75"/>
      <c r="K627" s="70"/>
    </row>
    <row r="628" ht="14.25" customHeight="1">
      <c r="B628" s="75"/>
      <c r="D628" s="75"/>
      <c r="K628" s="70"/>
    </row>
    <row r="629" ht="14.25" customHeight="1">
      <c r="B629" s="75"/>
      <c r="D629" s="75"/>
      <c r="K629" s="70"/>
    </row>
    <row r="630" ht="14.25" customHeight="1">
      <c r="B630" s="75"/>
      <c r="D630" s="75"/>
      <c r="K630" s="70"/>
    </row>
    <row r="631" ht="14.25" customHeight="1">
      <c r="B631" s="75"/>
      <c r="D631" s="75"/>
      <c r="K631" s="70"/>
    </row>
    <row r="632" ht="14.25" customHeight="1">
      <c r="B632" s="75"/>
      <c r="D632" s="75"/>
      <c r="K632" s="70"/>
    </row>
    <row r="633" ht="14.25" customHeight="1">
      <c r="B633" s="75"/>
      <c r="D633" s="75"/>
      <c r="K633" s="70"/>
    </row>
    <row r="634" ht="14.25" customHeight="1">
      <c r="B634" s="75"/>
      <c r="D634" s="75"/>
      <c r="K634" s="70"/>
    </row>
    <row r="635" ht="14.25" customHeight="1">
      <c r="B635" s="75"/>
      <c r="D635" s="75"/>
      <c r="K635" s="70"/>
    </row>
    <row r="636" ht="14.25" customHeight="1">
      <c r="B636" s="75"/>
      <c r="D636" s="75"/>
      <c r="K636" s="70"/>
    </row>
    <row r="637" ht="14.25" customHeight="1">
      <c r="B637" s="75"/>
      <c r="D637" s="75"/>
      <c r="K637" s="70"/>
    </row>
    <row r="638" ht="14.25" customHeight="1">
      <c r="B638" s="75"/>
      <c r="D638" s="75"/>
      <c r="K638" s="70"/>
    </row>
    <row r="639" ht="14.25" customHeight="1">
      <c r="B639" s="75"/>
      <c r="D639" s="75"/>
      <c r="K639" s="70"/>
    </row>
    <row r="640" ht="14.25" customHeight="1">
      <c r="B640" s="75"/>
      <c r="D640" s="75"/>
      <c r="K640" s="70"/>
    </row>
    <row r="641" ht="14.25" customHeight="1">
      <c r="B641" s="75"/>
      <c r="D641" s="75"/>
      <c r="K641" s="70"/>
    </row>
    <row r="642" ht="14.25" customHeight="1">
      <c r="B642" s="75"/>
      <c r="D642" s="75"/>
      <c r="K642" s="70"/>
    </row>
    <row r="643" ht="14.25" customHeight="1">
      <c r="B643" s="75"/>
      <c r="D643" s="75"/>
      <c r="K643" s="70"/>
    </row>
    <row r="644" ht="14.25" customHeight="1">
      <c r="B644" s="75"/>
      <c r="D644" s="75"/>
      <c r="K644" s="70"/>
    </row>
    <row r="645" ht="14.25" customHeight="1">
      <c r="B645" s="75"/>
      <c r="D645" s="75"/>
      <c r="K645" s="70"/>
    </row>
    <row r="646" ht="14.25" customHeight="1">
      <c r="B646" s="75"/>
      <c r="D646" s="75"/>
      <c r="K646" s="70"/>
    </row>
    <row r="647" ht="14.25" customHeight="1">
      <c r="B647" s="75"/>
      <c r="D647" s="75"/>
      <c r="K647" s="70"/>
    </row>
    <row r="648" ht="14.25" customHeight="1">
      <c r="B648" s="75"/>
      <c r="D648" s="75"/>
      <c r="K648" s="70"/>
    </row>
    <row r="649" ht="14.25" customHeight="1">
      <c r="B649" s="75"/>
      <c r="D649" s="75"/>
      <c r="K649" s="70"/>
    </row>
    <row r="650" ht="14.25" customHeight="1">
      <c r="B650" s="75"/>
      <c r="D650" s="75"/>
      <c r="K650" s="70"/>
    </row>
    <row r="651" ht="14.25" customHeight="1">
      <c r="B651" s="75"/>
      <c r="D651" s="75"/>
      <c r="K651" s="70"/>
    </row>
    <row r="652" ht="14.25" customHeight="1">
      <c r="B652" s="75"/>
      <c r="D652" s="75"/>
      <c r="K652" s="70"/>
    </row>
    <row r="653" ht="14.25" customHeight="1">
      <c r="B653" s="75"/>
      <c r="D653" s="75"/>
      <c r="K653" s="70"/>
    </row>
    <row r="654" ht="14.25" customHeight="1">
      <c r="B654" s="75"/>
      <c r="D654" s="75"/>
      <c r="K654" s="70"/>
    </row>
    <row r="655" ht="14.25" customHeight="1">
      <c r="B655" s="75"/>
      <c r="D655" s="75"/>
      <c r="K655" s="70"/>
    </row>
    <row r="656" ht="14.25" customHeight="1">
      <c r="B656" s="75"/>
      <c r="D656" s="75"/>
      <c r="K656" s="70"/>
    </row>
    <row r="657" ht="14.25" customHeight="1">
      <c r="B657" s="75"/>
      <c r="D657" s="75"/>
      <c r="K657" s="70"/>
    </row>
    <row r="658" ht="14.25" customHeight="1">
      <c r="B658" s="75"/>
      <c r="D658" s="75"/>
      <c r="K658" s="70"/>
    </row>
    <row r="659" ht="14.25" customHeight="1">
      <c r="B659" s="75"/>
      <c r="D659" s="75"/>
      <c r="K659" s="70"/>
    </row>
    <row r="660" ht="14.25" customHeight="1">
      <c r="B660" s="75"/>
      <c r="D660" s="75"/>
      <c r="K660" s="70"/>
    </row>
    <row r="661" ht="14.25" customHeight="1">
      <c r="B661" s="75"/>
      <c r="D661" s="75"/>
      <c r="K661" s="70"/>
    </row>
    <row r="662" ht="14.25" customHeight="1">
      <c r="B662" s="75"/>
      <c r="D662" s="75"/>
      <c r="K662" s="70"/>
    </row>
    <row r="663" ht="14.25" customHeight="1">
      <c r="B663" s="75"/>
      <c r="D663" s="75"/>
      <c r="K663" s="70"/>
    </row>
    <row r="664" ht="14.25" customHeight="1">
      <c r="B664" s="75"/>
      <c r="D664" s="75"/>
      <c r="K664" s="70"/>
    </row>
    <row r="665" ht="14.25" customHeight="1">
      <c r="B665" s="75"/>
      <c r="D665" s="75"/>
      <c r="K665" s="70"/>
    </row>
    <row r="666" ht="14.25" customHeight="1">
      <c r="B666" s="75"/>
      <c r="D666" s="75"/>
      <c r="K666" s="70"/>
    </row>
    <row r="667" ht="14.25" customHeight="1">
      <c r="B667" s="75"/>
      <c r="D667" s="75"/>
      <c r="K667" s="70"/>
    </row>
    <row r="668" ht="14.25" customHeight="1">
      <c r="B668" s="75"/>
      <c r="D668" s="75"/>
      <c r="K668" s="70"/>
    </row>
    <row r="669" ht="14.25" customHeight="1">
      <c r="B669" s="75"/>
      <c r="D669" s="75"/>
      <c r="K669" s="70"/>
    </row>
    <row r="670" ht="14.25" customHeight="1">
      <c r="B670" s="75"/>
      <c r="D670" s="75"/>
      <c r="K670" s="70"/>
    </row>
    <row r="671" ht="14.25" customHeight="1">
      <c r="B671" s="75"/>
      <c r="D671" s="75"/>
      <c r="K671" s="70"/>
    </row>
    <row r="672" ht="14.25" customHeight="1">
      <c r="B672" s="75"/>
      <c r="D672" s="75"/>
      <c r="K672" s="70"/>
    </row>
    <row r="673" ht="14.25" customHeight="1">
      <c r="B673" s="75"/>
      <c r="D673" s="75"/>
      <c r="K673" s="70"/>
    </row>
    <row r="674" ht="14.25" customHeight="1">
      <c r="B674" s="75"/>
      <c r="D674" s="75"/>
      <c r="K674" s="70"/>
    </row>
    <row r="675" ht="14.25" customHeight="1">
      <c r="B675" s="75"/>
      <c r="D675" s="75"/>
      <c r="K675" s="70"/>
    </row>
    <row r="676" ht="14.25" customHeight="1">
      <c r="B676" s="75"/>
      <c r="D676" s="75"/>
      <c r="K676" s="70"/>
    </row>
    <row r="677" ht="14.25" customHeight="1">
      <c r="B677" s="75"/>
      <c r="D677" s="75"/>
      <c r="K677" s="70"/>
    </row>
    <row r="678" ht="14.25" customHeight="1">
      <c r="B678" s="75"/>
      <c r="D678" s="75"/>
      <c r="K678" s="70"/>
    </row>
    <row r="679" ht="14.25" customHeight="1">
      <c r="B679" s="75"/>
      <c r="D679" s="75"/>
      <c r="K679" s="70"/>
    </row>
    <row r="680" ht="14.25" customHeight="1">
      <c r="B680" s="75"/>
      <c r="D680" s="75"/>
      <c r="K680" s="70"/>
    </row>
    <row r="681" ht="14.25" customHeight="1">
      <c r="B681" s="75"/>
      <c r="D681" s="75"/>
      <c r="K681" s="70"/>
    </row>
    <row r="682" ht="14.25" customHeight="1">
      <c r="B682" s="75"/>
      <c r="D682" s="75"/>
      <c r="K682" s="70"/>
    </row>
    <row r="683" ht="14.25" customHeight="1">
      <c r="B683" s="75"/>
      <c r="D683" s="75"/>
      <c r="K683" s="70"/>
    </row>
    <row r="684" ht="14.25" customHeight="1">
      <c r="B684" s="75"/>
      <c r="D684" s="75"/>
      <c r="K684" s="70"/>
    </row>
    <row r="685" ht="14.25" customHeight="1">
      <c r="B685" s="75"/>
      <c r="D685" s="75"/>
      <c r="K685" s="70"/>
    </row>
    <row r="686" ht="14.25" customHeight="1">
      <c r="B686" s="75"/>
      <c r="D686" s="75"/>
      <c r="K686" s="70"/>
    </row>
    <row r="687" ht="14.25" customHeight="1">
      <c r="B687" s="75"/>
      <c r="D687" s="75"/>
      <c r="K687" s="70"/>
    </row>
    <row r="688" ht="14.25" customHeight="1">
      <c r="B688" s="75"/>
      <c r="D688" s="75"/>
      <c r="K688" s="70"/>
    </row>
    <row r="689" ht="14.25" customHeight="1">
      <c r="B689" s="75"/>
      <c r="D689" s="75"/>
      <c r="K689" s="70"/>
    </row>
    <row r="690" ht="14.25" customHeight="1">
      <c r="B690" s="75"/>
      <c r="D690" s="75"/>
      <c r="K690" s="70"/>
    </row>
    <row r="691" ht="14.25" customHeight="1">
      <c r="B691" s="75"/>
      <c r="D691" s="75"/>
      <c r="K691" s="70"/>
    </row>
    <row r="692" ht="14.25" customHeight="1">
      <c r="B692" s="75"/>
      <c r="D692" s="75"/>
      <c r="K692" s="70"/>
    </row>
    <row r="693" ht="14.25" customHeight="1">
      <c r="B693" s="75"/>
      <c r="D693" s="75"/>
      <c r="K693" s="70"/>
    </row>
    <row r="694" ht="14.25" customHeight="1">
      <c r="B694" s="75"/>
      <c r="D694" s="75"/>
      <c r="K694" s="70"/>
    </row>
    <row r="695" ht="14.25" customHeight="1">
      <c r="B695" s="75"/>
      <c r="D695" s="75"/>
      <c r="K695" s="70"/>
    </row>
    <row r="696" ht="14.25" customHeight="1">
      <c r="B696" s="75"/>
      <c r="D696" s="75"/>
      <c r="K696" s="70"/>
    </row>
    <row r="697" ht="14.25" customHeight="1">
      <c r="B697" s="75"/>
      <c r="D697" s="75"/>
      <c r="K697" s="70"/>
    </row>
    <row r="698" ht="14.25" customHeight="1">
      <c r="B698" s="75"/>
      <c r="D698" s="75"/>
      <c r="K698" s="70"/>
    </row>
    <row r="699" ht="14.25" customHeight="1">
      <c r="B699" s="75"/>
      <c r="D699" s="75"/>
      <c r="K699" s="70"/>
    </row>
    <row r="700" ht="14.25" customHeight="1">
      <c r="B700" s="75"/>
      <c r="D700" s="75"/>
      <c r="K700" s="70"/>
    </row>
    <row r="701" ht="14.25" customHeight="1">
      <c r="B701" s="75"/>
      <c r="D701" s="75"/>
      <c r="K701" s="70"/>
    </row>
    <row r="702" ht="14.25" customHeight="1">
      <c r="B702" s="75"/>
      <c r="D702" s="75"/>
      <c r="K702" s="70"/>
    </row>
    <row r="703" ht="14.25" customHeight="1">
      <c r="B703" s="75"/>
      <c r="D703" s="75"/>
      <c r="K703" s="70"/>
    </row>
    <row r="704" ht="14.25" customHeight="1">
      <c r="B704" s="75"/>
      <c r="D704" s="75"/>
      <c r="K704" s="70"/>
    </row>
    <row r="705" ht="14.25" customHeight="1">
      <c r="B705" s="75"/>
      <c r="D705" s="75"/>
      <c r="K705" s="70"/>
    </row>
    <row r="706" ht="14.25" customHeight="1">
      <c r="B706" s="75"/>
      <c r="D706" s="75"/>
      <c r="K706" s="70"/>
    </row>
    <row r="707" ht="14.25" customHeight="1">
      <c r="B707" s="75"/>
      <c r="D707" s="75"/>
      <c r="K707" s="70"/>
    </row>
    <row r="708" ht="14.25" customHeight="1">
      <c r="B708" s="75"/>
      <c r="D708" s="75"/>
      <c r="K708" s="70"/>
    </row>
    <row r="709" ht="14.25" customHeight="1">
      <c r="B709" s="75"/>
      <c r="D709" s="75"/>
      <c r="K709" s="70"/>
    </row>
    <row r="710" ht="14.25" customHeight="1">
      <c r="B710" s="75"/>
      <c r="D710" s="75"/>
      <c r="K710" s="70"/>
    </row>
    <row r="711" ht="14.25" customHeight="1">
      <c r="B711" s="75"/>
      <c r="D711" s="75"/>
      <c r="K711" s="70"/>
    </row>
    <row r="712" ht="14.25" customHeight="1">
      <c r="B712" s="75"/>
      <c r="D712" s="75"/>
      <c r="K712" s="70"/>
    </row>
    <row r="713" ht="14.25" customHeight="1">
      <c r="B713" s="75"/>
      <c r="D713" s="75"/>
      <c r="K713" s="70"/>
    </row>
    <row r="714" ht="14.25" customHeight="1">
      <c r="B714" s="75"/>
      <c r="D714" s="75"/>
      <c r="K714" s="70"/>
    </row>
    <row r="715" ht="14.25" customHeight="1">
      <c r="B715" s="75"/>
      <c r="D715" s="75"/>
      <c r="K715" s="70"/>
    </row>
    <row r="716" ht="14.25" customHeight="1">
      <c r="B716" s="75"/>
      <c r="D716" s="75"/>
      <c r="K716" s="70"/>
    </row>
    <row r="717" ht="14.25" customHeight="1">
      <c r="B717" s="75"/>
      <c r="D717" s="75"/>
      <c r="K717" s="70"/>
    </row>
    <row r="718" ht="14.25" customHeight="1">
      <c r="B718" s="75"/>
      <c r="D718" s="75"/>
      <c r="K718" s="70"/>
    </row>
    <row r="719" ht="14.25" customHeight="1">
      <c r="B719" s="75"/>
      <c r="D719" s="75"/>
      <c r="K719" s="70"/>
    </row>
    <row r="720" ht="14.25" customHeight="1">
      <c r="B720" s="75"/>
      <c r="D720" s="75"/>
      <c r="K720" s="70"/>
    </row>
    <row r="721" ht="14.25" customHeight="1">
      <c r="B721" s="75"/>
      <c r="D721" s="75"/>
      <c r="K721" s="70"/>
    </row>
    <row r="722" ht="14.25" customHeight="1">
      <c r="B722" s="75"/>
      <c r="D722" s="75"/>
      <c r="K722" s="70"/>
    </row>
    <row r="723" ht="14.25" customHeight="1">
      <c r="B723" s="75"/>
      <c r="D723" s="75"/>
      <c r="K723" s="70"/>
    </row>
    <row r="724" ht="14.25" customHeight="1">
      <c r="B724" s="75"/>
      <c r="D724" s="75"/>
      <c r="K724" s="70"/>
    </row>
    <row r="725" ht="14.25" customHeight="1">
      <c r="B725" s="75"/>
      <c r="D725" s="75"/>
      <c r="K725" s="70"/>
    </row>
    <row r="726" ht="14.25" customHeight="1">
      <c r="B726" s="75"/>
      <c r="D726" s="75"/>
      <c r="K726" s="70"/>
    </row>
    <row r="727" ht="14.25" customHeight="1">
      <c r="B727" s="75"/>
      <c r="D727" s="75"/>
      <c r="K727" s="70"/>
    </row>
    <row r="728" ht="14.25" customHeight="1">
      <c r="B728" s="75"/>
      <c r="D728" s="75"/>
      <c r="K728" s="70"/>
    </row>
    <row r="729" ht="14.25" customHeight="1">
      <c r="B729" s="75"/>
      <c r="D729" s="75"/>
      <c r="K729" s="70"/>
    </row>
    <row r="730" ht="14.25" customHeight="1">
      <c r="B730" s="75"/>
      <c r="D730" s="75"/>
      <c r="K730" s="70"/>
    </row>
    <row r="731" ht="14.25" customHeight="1">
      <c r="B731" s="75"/>
      <c r="D731" s="75"/>
      <c r="K731" s="70"/>
    </row>
    <row r="732" ht="14.25" customHeight="1">
      <c r="B732" s="75"/>
      <c r="D732" s="75"/>
      <c r="K732" s="70"/>
    </row>
    <row r="733" ht="14.25" customHeight="1">
      <c r="B733" s="75"/>
      <c r="D733" s="75"/>
      <c r="K733" s="70"/>
    </row>
    <row r="734" ht="14.25" customHeight="1">
      <c r="B734" s="75"/>
      <c r="D734" s="75"/>
      <c r="K734" s="70"/>
    </row>
    <row r="735" ht="14.25" customHeight="1">
      <c r="B735" s="75"/>
      <c r="D735" s="75"/>
      <c r="K735" s="70"/>
    </row>
    <row r="736" ht="14.25" customHeight="1">
      <c r="B736" s="75"/>
      <c r="D736" s="75"/>
      <c r="K736" s="70"/>
    </row>
    <row r="737" ht="14.25" customHeight="1">
      <c r="B737" s="75"/>
      <c r="D737" s="75"/>
      <c r="K737" s="70"/>
    </row>
    <row r="738" ht="14.25" customHeight="1">
      <c r="B738" s="75"/>
      <c r="D738" s="75"/>
      <c r="K738" s="70"/>
    </row>
    <row r="739" ht="14.25" customHeight="1">
      <c r="B739" s="75"/>
      <c r="D739" s="75"/>
      <c r="K739" s="70"/>
    </row>
    <row r="740" ht="14.25" customHeight="1">
      <c r="B740" s="75"/>
      <c r="D740" s="75"/>
      <c r="K740" s="70"/>
    </row>
    <row r="741" ht="14.25" customHeight="1">
      <c r="B741" s="75"/>
      <c r="D741" s="75"/>
      <c r="K741" s="70"/>
    </row>
    <row r="742" ht="14.25" customHeight="1">
      <c r="B742" s="75"/>
      <c r="D742" s="75"/>
      <c r="K742" s="70"/>
    </row>
    <row r="743" ht="14.25" customHeight="1">
      <c r="B743" s="75"/>
      <c r="D743" s="75"/>
      <c r="K743" s="70"/>
    </row>
    <row r="744" ht="14.25" customHeight="1">
      <c r="B744" s="75"/>
      <c r="D744" s="75"/>
      <c r="K744" s="70"/>
    </row>
    <row r="745" ht="14.25" customHeight="1">
      <c r="B745" s="75"/>
      <c r="D745" s="75"/>
      <c r="K745" s="70"/>
    </row>
    <row r="746" ht="14.25" customHeight="1">
      <c r="B746" s="75"/>
      <c r="D746" s="75"/>
      <c r="K746" s="70"/>
    </row>
    <row r="747" ht="14.25" customHeight="1">
      <c r="B747" s="75"/>
      <c r="D747" s="75"/>
      <c r="K747" s="70"/>
    </row>
    <row r="748" ht="14.25" customHeight="1">
      <c r="B748" s="75"/>
      <c r="D748" s="75"/>
      <c r="K748" s="70"/>
    </row>
    <row r="749" ht="14.25" customHeight="1">
      <c r="B749" s="75"/>
      <c r="D749" s="75"/>
      <c r="K749" s="70"/>
    </row>
    <row r="750" ht="14.25" customHeight="1">
      <c r="B750" s="75"/>
      <c r="D750" s="75"/>
      <c r="K750" s="70"/>
    </row>
    <row r="751" ht="14.25" customHeight="1">
      <c r="B751" s="75"/>
      <c r="D751" s="75"/>
      <c r="K751" s="70"/>
    </row>
    <row r="752" ht="14.25" customHeight="1">
      <c r="B752" s="75"/>
      <c r="D752" s="75"/>
      <c r="K752" s="70"/>
    </row>
    <row r="753" ht="14.25" customHeight="1">
      <c r="B753" s="75"/>
      <c r="D753" s="75"/>
      <c r="K753" s="70"/>
    </row>
    <row r="754" ht="14.25" customHeight="1">
      <c r="B754" s="75"/>
      <c r="D754" s="75"/>
      <c r="K754" s="70"/>
    </row>
    <row r="755" ht="14.25" customHeight="1">
      <c r="B755" s="75"/>
      <c r="D755" s="75"/>
      <c r="K755" s="70"/>
    </row>
    <row r="756" ht="14.25" customHeight="1">
      <c r="B756" s="75"/>
      <c r="D756" s="75"/>
      <c r="K756" s="70"/>
    </row>
    <row r="757" ht="14.25" customHeight="1">
      <c r="B757" s="75"/>
      <c r="D757" s="75"/>
      <c r="K757" s="70"/>
    </row>
    <row r="758" ht="14.25" customHeight="1">
      <c r="B758" s="75"/>
      <c r="D758" s="75"/>
      <c r="K758" s="70"/>
    </row>
    <row r="759" ht="14.25" customHeight="1">
      <c r="B759" s="75"/>
      <c r="D759" s="75"/>
      <c r="K759" s="70"/>
    </row>
    <row r="760" ht="14.25" customHeight="1">
      <c r="B760" s="75"/>
      <c r="D760" s="75"/>
      <c r="K760" s="70"/>
    </row>
    <row r="761" ht="14.25" customHeight="1">
      <c r="B761" s="75"/>
      <c r="D761" s="75"/>
      <c r="K761" s="70"/>
    </row>
    <row r="762" ht="14.25" customHeight="1">
      <c r="B762" s="75"/>
      <c r="D762" s="75"/>
      <c r="K762" s="70"/>
    </row>
    <row r="763" ht="14.25" customHeight="1">
      <c r="B763" s="75"/>
      <c r="D763" s="75"/>
      <c r="K763" s="70"/>
    </row>
    <row r="764" ht="14.25" customHeight="1">
      <c r="B764" s="75"/>
      <c r="D764" s="75"/>
      <c r="K764" s="70"/>
    </row>
    <row r="765" ht="14.25" customHeight="1">
      <c r="B765" s="75"/>
      <c r="D765" s="75"/>
      <c r="K765" s="70"/>
    </row>
    <row r="766" ht="14.25" customHeight="1">
      <c r="B766" s="75"/>
      <c r="D766" s="75"/>
      <c r="K766" s="70"/>
    </row>
    <row r="767" ht="14.25" customHeight="1">
      <c r="B767" s="75"/>
      <c r="D767" s="75"/>
      <c r="K767" s="70"/>
    </row>
    <row r="768" ht="14.25" customHeight="1">
      <c r="B768" s="75"/>
      <c r="D768" s="75"/>
      <c r="K768" s="70"/>
    </row>
    <row r="769" ht="14.25" customHeight="1">
      <c r="B769" s="75"/>
      <c r="D769" s="75"/>
      <c r="K769" s="70"/>
    </row>
    <row r="770" ht="14.25" customHeight="1">
      <c r="B770" s="75"/>
      <c r="D770" s="75"/>
      <c r="K770" s="70"/>
    </row>
    <row r="771" ht="14.25" customHeight="1">
      <c r="B771" s="75"/>
      <c r="D771" s="75"/>
      <c r="K771" s="70"/>
    </row>
    <row r="772" ht="14.25" customHeight="1">
      <c r="B772" s="75"/>
      <c r="D772" s="75"/>
      <c r="K772" s="70"/>
    </row>
    <row r="773" ht="14.25" customHeight="1">
      <c r="B773" s="75"/>
      <c r="D773" s="75"/>
      <c r="K773" s="70"/>
    </row>
    <row r="774" ht="14.25" customHeight="1">
      <c r="B774" s="75"/>
      <c r="D774" s="75"/>
      <c r="K774" s="70"/>
    </row>
    <row r="775" ht="14.25" customHeight="1">
      <c r="B775" s="75"/>
      <c r="D775" s="75"/>
      <c r="K775" s="70"/>
    </row>
    <row r="776" ht="14.25" customHeight="1">
      <c r="B776" s="75"/>
      <c r="D776" s="75"/>
      <c r="K776" s="70"/>
    </row>
    <row r="777" ht="14.25" customHeight="1">
      <c r="B777" s="75"/>
      <c r="D777" s="75"/>
      <c r="K777" s="70"/>
    </row>
    <row r="778" ht="14.25" customHeight="1">
      <c r="B778" s="75"/>
      <c r="D778" s="75"/>
      <c r="K778" s="70"/>
    </row>
    <row r="779" ht="14.25" customHeight="1">
      <c r="B779" s="75"/>
      <c r="D779" s="75"/>
      <c r="K779" s="70"/>
    </row>
    <row r="780" ht="14.25" customHeight="1">
      <c r="B780" s="75"/>
      <c r="D780" s="75"/>
      <c r="K780" s="70"/>
    </row>
    <row r="781" ht="14.25" customHeight="1">
      <c r="B781" s="75"/>
      <c r="D781" s="75"/>
      <c r="K781" s="70"/>
    </row>
    <row r="782" ht="14.25" customHeight="1">
      <c r="B782" s="75"/>
      <c r="D782" s="75"/>
      <c r="K782" s="70"/>
    </row>
    <row r="783" ht="14.25" customHeight="1">
      <c r="B783" s="75"/>
      <c r="D783" s="75"/>
      <c r="K783" s="70"/>
    </row>
    <row r="784" ht="14.25" customHeight="1">
      <c r="B784" s="75"/>
      <c r="D784" s="75"/>
      <c r="K784" s="70"/>
    </row>
    <row r="785" ht="14.25" customHeight="1">
      <c r="B785" s="75"/>
      <c r="D785" s="75"/>
      <c r="K785" s="70"/>
    </row>
    <row r="786" ht="14.25" customHeight="1">
      <c r="B786" s="75"/>
      <c r="D786" s="75"/>
      <c r="K786" s="70"/>
    </row>
    <row r="787" ht="14.25" customHeight="1">
      <c r="B787" s="75"/>
      <c r="D787" s="75"/>
      <c r="K787" s="70"/>
    </row>
    <row r="788" ht="14.25" customHeight="1">
      <c r="B788" s="75"/>
      <c r="D788" s="75"/>
      <c r="K788" s="70"/>
    </row>
    <row r="789" ht="14.25" customHeight="1">
      <c r="B789" s="75"/>
      <c r="D789" s="75"/>
      <c r="K789" s="70"/>
    </row>
    <row r="790" ht="14.25" customHeight="1">
      <c r="B790" s="75"/>
      <c r="D790" s="75"/>
      <c r="K790" s="70"/>
    </row>
    <row r="791" ht="14.25" customHeight="1">
      <c r="B791" s="75"/>
      <c r="D791" s="75"/>
      <c r="K791" s="70"/>
    </row>
    <row r="792" ht="14.25" customHeight="1">
      <c r="B792" s="75"/>
      <c r="D792" s="75"/>
      <c r="K792" s="70"/>
    </row>
    <row r="793" ht="14.25" customHeight="1">
      <c r="B793" s="75"/>
      <c r="D793" s="75"/>
      <c r="K793" s="70"/>
    </row>
    <row r="794" ht="14.25" customHeight="1">
      <c r="B794" s="75"/>
      <c r="D794" s="75"/>
      <c r="K794" s="70"/>
    </row>
    <row r="795" ht="14.25" customHeight="1">
      <c r="B795" s="75"/>
      <c r="D795" s="75"/>
      <c r="K795" s="70"/>
    </row>
    <row r="796" ht="14.25" customHeight="1">
      <c r="B796" s="75"/>
      <c r="D796" s="75"/>
      <c r="K796" s="70"/>
    </row>
    <row r="797" ht="14.25" customHeight="1">
      <c r="B797" s="75"/>
      <c r="D797" s="75"/>
      <c r="K797" s="70"/>
    </row>
    <row r="798" ht="14.25" customHeight="1">
      <c r="B798" s="75"/>
      <c r="D798" s="75"/>
      <c r="K798" s="70"/>
    </row>
    <row r="799" ht="14.25" customHeight="1">
      <c r="B799" s="75"/>
      <c r="D799" s="75"/>
      <c r="K799" s="70"/>
    </row>
    <row r="800" ht="14.25" customHeight="1">
      <c r="B800" s="75"/>
      <c r="D800" s="75"/>
      <c r="K800" s="70"/>
    </row>
    <row r="801" ht="14.25" customHeight="1">
      <c r="B801" s="75"/>
      <c r="D801" s="75"/>
      <c r="K801" s="70"/>
    </row>
    <row r="802" ht="14.25" customHeight="1">
      <c r="B802" s="75"/>
      <c r="D802" s="75"/>
      <c r="K802" s="70"/>
    </row>
    <row r="803" ht="14.25" customHeight="1">
      <c r="B803" s="75"/>
      <c r="D803" s="75"/>
      <c r="K803" s="70"/>
    </row>
    <row r="804" ht="14.25" customHeight="1">
      <c r="B804" s="75"/>
      <c r="D804" s="75"/>
      <c r="K804" s="70"/>
    </row>
    <row r="805" ht="14.25" customHeight="1">
      <c r="B805" s="75"/>
      <c r="D805" s="75"/>
      <c r="K805" s="70"/>
    </row>
    <row r="806" ht="14.25" customHeight="1">
      <c r="B806" s="75"/>
      <c r="D806" s="75"/>
      <c r="K806" s="70"/>
    </row>
    <row r="807" ht="14.25" customHeight="1">
      <c r="B807" s="75"/>
      <c r="D807" s="75"/>
      <c r="K807" s="70"/>
    </row>
    <row r="808" ht="14.25" customHeight="1">
      <c r="B808" s="75"/>
      <c r="D808" s="75"/>
      <c r="K808" s="70"/>
    </row>
    <row r="809" ht="14.25" customHeight="1">
      <c r="B809" s="75"/>
      <c r="D809" s="75"/>
      <c r="K809" s="70"/>
    </row>
    <row r="810" ht="14.25" customHeight="1">
      <c r="B810" s="75"/>
      <c r="D810" s="75"/>
      <c r="K810" s="70"/>
    </row>
    <row r="811" ht="14.25" customHeight="1">
      <c r="B811" s="75"/>
      <c r="D811" s="75"/>
      <c r="K811" s="70"/>
    </row>
    <row r="812" ht="14.25" customHeight="1">
      <c r="B812" s="75"/>
      <c r="D812" s="75"/>
      <c r="K812" s="70"/>
    </row>
    <row r="813" ht="14.25" customHeight="1">
      <c r="B813" s="75"/>
      <c r="D813" s="75"/>
      <c r="K813" s="70"/>
    </row>
    <row r="814" ht="14.25" customHeight="1">
      <c r="B814" s="75"/>
      <c r="D814" s="75"/>
      <c r="K814" s="70"/>
    </row>
    <row r="815" ht="14.25" customHeight="1">
      <c r="B815" s="75"/>
      <c r="D815" s="75"/>
      <c r="K815" s="70"/>
    </row>
    <row r="816" ht="14.25" customHeight="1">
      <c r="B816" s="75"/>
      <c r="D816" s="75"/>
      <c r="K816" s="70"/>
    </row>
    <row r="817" ht="14.25" customHeight="1">
      <c r="B817" s="75"/>
      <c r="D817" s="75"/>
      <c r="K817" s="70"/>
    </row>
    <row r="818" ht="14.25" customHeight="1">
      <c r="B818" s="75"/>
      <c r="D818" s="75"/>
      <c r="K818" s="70"/>
    </row>
    <row r="819" ht="14.25" customHeight="1">
      <c r="B819" s="75"/>
      <c r="D819" s="75"/>
      <c r="K819" s="70"/>
    </row>
    <row r="820" ht="14.25" customHeight="1">
      <c r="B820" s="75"/>
      <c r="D820" s="75"/>
      <c r="K820" s="70"/>
    </row>
    <row r="821" ht="14.25" customHeight="1">
      <c r="B821" s="75"/>
      <c r="D821" s="75"/>
      <c r="K821" s="70"/>
    </row>
    <row r="822" ht="14.25" customHeight="1">
      <c r="B822" s="75"/>
      <c r="D822" s="75"/>
      <c r="K822" s="70"/>
    </row>
    <row r="823" ht="14.25" customHeight="1">
      <c r="B823" s="75"/>
      <c r="D823" s="75"/>
      <c r="K823" s="70"/>
    </row>
    <row r="824" ht="14.25" customHeight="1">
      <c r="B824" s="75"/>
      <c r="D824" s="75"/>
      <c r="K824" s="70"/>
    </row>
    <row r="825" ht="14.25" customHeight="1">
      <c r="B825" s="75"/>
      <c r="D825" s="75"/>
      <c r="K825" s="70"/>
    </row>
    <row r="826" ht="14.25" customHeight="1">
      <c r="B826" s="75"/>
      <c r="D826" s="75"/>
      <c r="K826" s="70"/>
    </row>
    <row r="827" ht="14.25" customHeight="1">
      <c r="B827" s="75"/>
      <c r="D827" s="75"/>
      <c r="K827" s="70"/>
    </row>
    <row r="828" ht="14.25" customHeight="1">
      <c r="B828" s="75"/>
      <c r="D828" s="75"/>
      <c r="K828" s="70"/>
    </row>
    <row r="829" ht="14.25" customHeight="1">
      <c r="B829" s="75"/>
      <c r="D829" s="75"/>
      <c r="K829" s="70"/>
    </row>
    <row r="830" ht="14.25" customHeight="1">
      <c r="B830" s="75"/>
      <c r="D830" s="75"/>
      <c r="K830" s="70"/>
    </row>
    <row r="831" ht="14.25" customHeight="1">
      <c r="B831" s="75"/>
      <c r="D831" s="75"/>
      <c r="K831" s="70"/>
    </row>
    <row r="832" ht="14.25" customHeight="1">
      <c r="B832" s="75"/>
      <c r="D832" s="75"/>
      <c r="K832" s="70"/>
    </row>
    <row r="833" ht="14.25" customHeight="1">
      <c r="B833" s="75"/>
      <c r="D833" s="75"/>
      <c r="K833" s="70"/>
    </row>
    <row r="834" ht="14.25" customHeight="1">
      <c r="B834" s="75"/>
      <c r="D834" s="75"/>
      <c r="K834" s="70"/>
    </row>
    <row r="835" ht="14.25" customHeight="1">
      <c r="B835" s="75"/>
      <c r="D835" s="75"/>
      <c r="K835" s="70"/>
    </row>
    <row r="836" ht="14.25" customHeight="1">
      <c r="B836" s="75"/>
      <c r="D836" s="75"/>
      <c r="K836" s="70"/>
    </row>
    <row r="837" ht="14.25" customHeight="1">
      <c r="B837" s="75"/>
      <c r="D837" s="75"/>
      <c r="K837" s="70"/>
    </row>
    <row r="838" ht="14.25" customHeight="1">
      <c r="B838" s="75"/>
      <c r="D838" s="75"/>
      <c r="K838" s="70"/>
    </row>
    <row r="839" ht="14.25" customHeight="1">
      <c r="B839" s="75"/>
      <c r="D839" s="75"/>
      <c r="K839" s="70"/>
    </row>
    <row r="840" ht="14.25" customHeight="1">
      <c r="B840" s="75"/>
      <c r="D840" s="75"/>
      <c r="K840" s="70"/>
    </row>
    <row r="841" ht="14.25" customHeight="1">
      <c r="B841" s="75"/>
      <c r="D841" s="75"/>
      <c r="K841" s="70"/>
    </row>
    <row r="842" ht="14.25" customHeight="1">
      <c r="B842" s="75"/>
      <c r="D842" s="75"/>
      <c r="K842" s="70"/>
    </row>
    <row r="843" ht="14.25" customHeight="1">
      <c r="B843" s="75"/>
      <c r="D843" s="75"/>
      <c r="K843" s="70"/>
    </row>
    <row r="844" ht="14.25" customHeight="1">
      <c r="B844" s="75"/>
      <c r="D844" s="75"/>
      <c r="K844" s="70"/>
    </row>
    <row r="845" ht="14.25" customHeight="1">
      <c r="B845" s="75"/>
      <c r="D845" s="75"/>
      <c r="K845" s="70"/>
    </row>
    <row r="846" ht="14.25" customHeight="1">
      <c r="B846" s="75"/>
      <c r="D846" s="75"/>
      <c r="K846" s="70"/>
    </row>
    <row r="847" ht="14.25" customHeight="1">
      <c r="B847" s="75"/>
      <c r="D847" s="75"/>
      <c r="K847" s="70"/>
    </row>
    <row r="848" ht="14.25" customHeight="1">
      <c r="B848" s="75"/>
      <c r="D848" s="75"/>
      <c r="K848" s="70"/>
    </row>
    <row r="849" ht="14.25" customHeight="1">
      <c r="B849" s="75"/>
      <c r="D849" s="75"/>
      <c r="K849" s="70"/>
    </row>
    <row r="850" ht="14.25" customHeight="1">
      <c r="B850" s="75"/>
      <c r="D850" s="75"/>
      <c r="K850" s="70"/>
    </row>
    <row r="851" ht="14.25" customHeight="1">
      <c r="B851" s="75"/>
      <c r="D851" s="75"/>
      <c r="K851" s="70"/>
    </row>
    <row r="852" ht="14.25" customHeight="1">
      <c r="B852" s="75"/>
      <c r="D852" s="75"/>
      <c r="K852" s="70"/>
    </row>
    <row r="853" ht="14.25" customHeight="1">
      <c r="B853" s="75"/>
      <c r="D853" s="75"/>
      <c r="K853" s="70"/>
    </row>
    <row r="854" ht="14.25" customHeight="1">
      <c r="B854" s="75"/>
      <c r="D854" s="75"/>
      <c r="K854" s="70"/>
    </row>
    <row r="855" ht="14.25" customHeight="1">
      <c r="B855" s="75"/>
      <c r="D855" s="75"/>
      <c r="K855" s="70"/>
    </row>
    <row r="856" ht="14.25" customHeight="1">
      <c r="B856" s="75"/>
      <c r="D856" s="75"/>
      <c r="K856" s="70"/>
    </row>
    <row r="857" ht="14.25" customHeight="1">
      <c r="B857" s="75"/>
      <c r="D857" s="75"/>
      <c r="K857" s="70"/>
    </row>
    <row r="858" ht="14.25" customHeight="1">
      <c r="B858" s="75"/>
      <c r="D858" s="75"/>
      <c r="K858" s="70"/>
    </row>
    <row r="859" ht="14.25" customHeight="1">
      <c r="B859" s="75"/>
      <c r="D859" s="75"/>
      <c r="K859" s="70"/>
    </row>
    <row r="860" ht="14.25" customHeight="1">
      <c r="B860" s="75"/>
      <c r="D860" s="75"/>
      <c r="K860" s="70"/>
    </row>
    <row r="861" ht="14.25" customHeight="1">
      <c r="B861" s="75"/>
      <c r="D861" s="75"/>
      <c r="K861" s="70"/>
    </row>
    <row r="862" ht="14.25" customHeight="1">
      <c r="B862" s="75"/>
      <c r="D862" s="75"/>
      <c r="K862" s="70"/>
    </row>
    <row r="863" ht="14.25" customHeight="1">
      <c r="B863" s="75"/>
      <c r="D863" s="75"/>
      <c r="K863" s="70"/>
    </row>
    <row r="864" ht="14.25" customHeight="1">
      <c r="B864" s="75"/>
      <c r="D864" s="75"/>
      <c r="K864" s="70"/>
    </row>
    <row r="865" ht="14.25" customHeight="1">
      <c r="B865" s="75"/>
      <c r="D865" s="75"/>
      <c r="K865" s="70"/>
    </row>
    <row r="866" ht="14.25" customHeight="1">
      <c r="B866" s="75"/>
      <c r="D866" s="75"/>
      <c r="K866" s="70"/>
    </row>
    <row r="867" ht="14.25" customHeight="1">
      <c r="B867" s="75"/>
      <c r="D867" s="75"/>
      <c r="K867" s="70"/>
    </row>
    <row r="868" ht="14.25" customHeight="1">
      <c r="B868" s="75"/>
      <c r="D868" s="75"/>
      <c r="K868" s="70"/>
    </row>
    <row r="869" ht="14.25" customHeight="1">
      <c r="B869" s="75"/>
      <c r="D869" s="75"/>
      <c r="K869" s="70"/>
    </row>
    <row r="870" ht="14.25" customHeight="1">
      <c r="B870" s="75"/>
      <c r="D870" s="75"/>
      <c r="K870" s="70"/>
    </row>
    <row r="871" ht="14.25" customHeight="1">
      <c r="B871" s="75"/>
      <c r="D871" s="75"/>
      <c r="K871" s="70"/>
    </row>
    <row r="872" ht="14.25" customHeight="1">
      <c r="B872" s="75"/>
      <c r="D872" s="75"/>
      <c r="K872" s="70"/>
    </row>
    <row r="873" ht="14.25" customHeight="1">
      <c r="B873" s="75"/>
      <c r="D873" s="75"/>
      <c r="K873" s="70"/>
    </row>
    <row r="874" ht="14.25" customHeight="1">
      <c r="B874" s="75"/>
      <c r="D874" s="75"/>
      <c r="K874" s="70"/>
    </row>
    <row r="875" ht="14.25" customHeight="1">
      <c r="B875" s="75"/>
      <c r="D875" s="75"/>
      <c r="K875" s="70"/>
    </row>
    <row r="876" ht="14.25" customHeight="1">
      <c r="B876" s="75"/>
      <c r="D876" s="75"/>
      <c r="K876" s="70"/>
    </row>
    <row r="877" ht="14.25" customHeight="1">
      <c r="B877" s="75"/>
      <c r="D877" s="75"/>
      <c r="K877" s="70"/>
    </row>
    <row r="878" ht="14.25" customHeight="1">
      <c r="B878" s="75"/>
      <c r="D878" s="75"/>
      <c r="K878" s="70"/>
    </row>
    <row r="879" ht="14.25" customHeight="1">
      <c r="B879" s="75"/>
      <c r="D879" s="75"/>
      <c r="K879" s="70"/>
    </row>
    <row r="880" ht="14.25" customHeight="1">
      <c r="B880" s="75"/>
      <c r="D880" s="75"/>
      <c r="K880" s="70"/>
    </row>
    <row r="881" ht="14.25" customHeight="1">
      <c r="B881" s="75"/>
      <c r="D881" s="75"/>
      <c r="K881" s="70"/>
    </row>
    <row r="882" ht="14.25" customHeight="1">
      <c r="B882" s="75"/>
      <c r="D882" s="75"/>
      <c r="K882" s="70"/>
    </row>
    <row r="883" ht="14.25" customHeight="1">
      <c r="B883" s="75"/>
      <c r="D883" s="75"/>
      <c r="K883" s="70"/>
    </row>
    <row r="884" ht="14.25" customHeight="1">
      <c r="B884" s="75"/>
      <c r="D884" s="75"/>
      <c r="K884" s="70"/>
    </row>
    <row r="885" ht="14.25" customHeight="1">
      <c r="B885" s="75"/>
      <c r="D885" s="75"/>
      <c r="K885" s="70"/>
    </row>
    <row r="886" ht="14.25" customHeight="1">
      <c r="B886" s="75"/>
      <c r="D886" s="75"/>
      <c r="K886" s="70"/>
    </row>
    <row r="887" ht="14.25" customHeight="1">
      <c r="B887" s="75"/>
      <c r="D887" s="75"/>
      <c r="K887" s="70"/>
    </row>
    <row r="888" ht="14.25" customHeight="1">
      <c r="B888" s="75"/>
      <c r="D888" s="75"/>
      <c r="K888" s="70"/>
    </row>
    <row r="889" ht="14.25" customHeight="1">
      <c r="B889" s="75"/>
      <c r="D889" s="75"/>
      <c r="K889" s="70"/>
    </row>
    <row r="890" ht="14.25" customHeight="1">
      <c r="B890" s="75"/>
      <c r="D890" s="75"/>
      <c r="K890" s="70"/>
    </row>
    <row r="891" ht="14.25" customHeight="1">
      <c r="B891" s="75"/>
      <c r="D891" s="75"/>
      <c r="K891" s="70"/>
    </row>
    <row r="892" ht="14.25" customHeight="1">
      <c r="B892" s="75"/>
      <c r="D892" s="75"/>
      <c r="K892" s="70"/>
    </row>
    <row r="893" ht="14.25" customHeight="1">
      <c r="B893" s="75"/>
      <c r="D893" s="75"/>
      <c r="K893" s="70"/>
    </row>
    <row r="894" ht="14.25" customHeight="1">
      <c r="B894" s="75"/>
      <c r="D894" s="75"/>
      <c r="K894" s="70"/>
    </row>
    <row r="895" ht="14.25" customHeight="1">
      <c r="B895" s="75"/>
      <c r="D895" s="75"/>
      <c r="K895" s="70"/>
    </row>
    <row r="896" ht="14.25" customHeight="1">
      <c r="B896" s="75"/>
      <c r="D896" s="75"/>
      <c r="K896" s="70"/>
    </row>
    <row r="897" ht="14.25" customHeight="1">
      <c r="B897" s="75"/>
      <c r="D897" s="75"/>
      <c r="K897" s="70"/>
    </row>
    <row r="898" ht="14.25" customHeight="1">
      <c r="B898" s="75"/>
      <c r="D898" s="75"/>
      <c r="K898" s="70"/>
    </row>
    <row r="899" ht="14.25" customHeight="1">
      <c r="B899" s="75"/>
      <c r="D899" s="75"/>
      <c r="K899" s="70"/>
    </row>
    <row r="900" ht="14.25" customHeight="1">
      <c r="B900" s="75"/>
      <c r="D900" s="75"/>
      <c r="K900" s="70"/>
    </row>
    <row r="901" ht="14.25" customHeight="1">
      <c r="B901" s="75"/>
      <c r="D901" s="75"/>
      <c r="K901" s="70"/>
    </row>
    <row r="902" ht="14.25" customHeight="1">
      <c r="B902" s="75"/>
      <c r="D902" s="75"/>
      <c r="K902" s="70"/>
    </row>
    <row r="903" ht="14.25" customHeight="1">
      <c r="B903" s="75"/>
      <c r="D903" s="75"/>
      <c r="K903" s="70"/>
    </row>
    <row r="904" ht="14.25" customHeight="1">
      <c r="B904" s="75"/>
      <c r="D904" s="75"/>
      <c r="K904" s="70"/>
    </row>
    <row r="905" ht="14.25" customHeight="1">
      <c r="B905" s="75"/>
      <c r="D905" s="75"/>
      <c r="K905" s="70"/>
    </row>
    <row r="906" ht="14.25" customHeight="1">
      <c r="B906" s="75"/>
      <c r="D906" s="75"/>
      <c r="K906" s="70"/>
    </row>
    <row r="907" ht="14.25" customHeight="1">
      <c r="B907" s="75"/>
      <c r="D907" s="75"/>
      <c r="K907" s="70"/>
    </row>
    <row r="908" ht="14.25" customHeight="1">
      <c r="B908" s="75"/>
      <c r="D908" s="75"/>
      <c r="K908" s="70"/>
    </row>
    <row r="909" ht="14.25" customHeight="1">
      <c r="B909" s="75"/>
      <c r="D909" s="75"/>
      <c r="K909" s="70"/>
    </row>
    <row r="910" ht="14.25" customHeight="1">
      <c r="B910" s="75"/>
      <c r="D910" s="75"/>
      <c r="K910" s="70"/>
    </row>
    <row r="911" ht="14.25" customHeight="1">
      <c r="B911" s="75"/>
      <c r="D911" s="75"/>
      <c r="K911" s="70"/>
    </row>
    <row r="912" ht="14.25" customHeight="1">
      <c r="B912" s="75"/>
      <c r="D912" s="75"/>
      <c r="K912" s="70"/>
    </row>
    <row r="913" ht="14.25" customHeight="1">
      <c r="B913" s="75"/>
      <c r="D913" s="75"/>
      <c r="K913" s="70"/>
    </row>
    <row r="914" ht="14.25" customHeight="1">
      <c r="B914" s="75"/>
      <c r="D914" s="75"/>
      <c r="K914" s="70"/>
    </row>
    <row r="915" ht="14.25" customHeight="1">
      <c r="B915" s="75"/>
      <c r="D915" s="75"/>
      <c r="K915" s="70"/>
    </row>
    <row r="916" ht="14.25" customHeight="1">
      <c r="B916" s="75"/>
      <c r="D916" s="75"/>
      <c r="K916" s="70"/>
    </row>
    <row r="917" ht="14.25" customHeight="1">
      <c r="B917" s="75"/>
      <c r="D917" s="75"/>
      <c r="K917" s="70"/>
    </row>
    <row r="918" ht="14.25" customHeight="1">
      <c r="B918" s="75"/>
      <c r="D918" s="75"/>
      <c r="K918" s="70"/>
    </row>
    <row r="919" ht="14.25" customHeight="1">
      <c r="B919" s="75"/>
      <c r="D919" s="75"/>
      <c r="K919" s="70"/>
    </row>
    <row r="920" ht="14.25" customHeight="1">
      <c r="B920" s="75"/>
      <c r="D920" s="75"/>
      <c r="K920" s="70"/>
    </row>
    <row r="921" ht="14.25" customHeight="1">
      <c r="B921" s="75"/>
      <c r="D921" s="75"/>
      <c r="K921" s="70"/>
    </row>
    <row r="922" ht="14.25" customHeight="1">
      <c r="B922" s="75"/>
      <c r="D922" s="75"/>
      <c r="K922" s="70"/>
    </row>
    <row r="923" ht="14.25" customHeight="1">
      <c r="B923" s="75"/>
      <c r="D923" s="75"/>
      <c r="K923" s="70"/>
    </row>
    <row r="924" ht="14.25" customHeight="1">
      <c r="B924" s="75"/>
      <c r="D924" s="75"/>
      <c r="K924" s="70"/>
    </row>
    <row r="925" ht="14.25" customHeight="1">
      <c r="B925" s="75"/>
      <c r="D925" s="75"/>
      <c r="K925" s="70"/>
    </row>
    <row r="926" ht="14.25" customHeight="1">
      <c r="B926" s="75"/>
      <c r="D926" s="75"/>
      <c r="K926" s="70"/>
    </row>
    <row r="927" ht="14.25" customHeight="1">
      <c r="B927" s="75"/>
      <c r="D927" s="75"/>
      <c r="K927" s="70"/>
    </row>
    <row r="928" ht="14.25" customHeight="1">
      <c r="B928" s="75"/>
      <c r="D928" s="75"/>
      <c r="K928" s="70"/>
    </row>
    <row r="929" ht="14.25" customHeight="1">
      <c r="B929" s="75"/>
      <c r="D929" s="75"/>
      <c r="K929" s="70"/>
    </row>
    <row r="930" ht="14.25" customHeight="1">
      <c r="B930" s="75"/>
      <c r="D930" s="75"/>
      <c r="K930" s="70"/>
    </row>
    <row r="931" ht="14.25" customHeight="1">
      <c r="B931" s="75"/>
      <c r="D931" s="75"/>
      <c r="K931" s="70"/>
    </row>
    <row r="932" ht="14.25" customHeight="1">
      <c r="B932" s="75"/>
      <c r="D932" s="75"/>
      <c r="K932" s="70"/>
    </row>
    <row r="933" ht="14.25" customHeight="1">
      <c r="B933" s="75"/>
      <c r="D933" s="75"/>
      <c r="K933" s="70"/>
    </row>
    <row r="934" ht="14.25" customHeight="1">
      <c r="B934" s="75"/>
      <c r="D934" s="75"/>
      <c r="K934" s="70"/>
    </row>
    <row r="935" ht="14.25" customHeight="1">
      <c r="B935" s="75"/>
      <c r="D935" s="75"/>
      <c r="K935" s="70"/>
    </row>
    <row r="936" ht="14.25" customHeight="1">
      <c r="B936" s="75"/>
      <c r="D936" s="75"/>
      <c r="K936" s="70"/>
    </row>
    <row r="937" ht="14.25" customHeight="1">
      <c r="B937" s="75"/>
      <c r="D937" s="75"/>
      <c r="K937" s="70"/>
    </row>
    <row r="938" ht="14.25" customHeight="1">
      <c r="B938" s="75"/>
      <c r="D938" s="75"/>
      <c r="K938" s="70"/>
    </row>
    <row r="939" ht="14.25" customHeight="1">
      <c r="B939" s="75"/>
      <c r="D939" s="75"/>
      <c r="K939" s="70"/>
    </row>
    <row r="940" ht="14.25" customHeight="1">
      <c r="B940" s="75"/>
      <c r="D940" s="75"/>
      <c r="K940" s="70"/>
    </row>
    <row r="941" ht="14.25" customHeight="1">
      <c r="B941" s="75"/>
      <c r="D941" s="75"/>
      <c r="K941" s="70"/>
    </row>
    <row r="942" ht="14.25" customHeight="1">
      <c r="B942" s="75"/>
      <c r="D942" s="75"/>
      <c r="K942" s="70"/>
    </row>
    <row r="943" ht="14.25" customHeight="1">
      <c r="B943" s="75"/>
      <c r="D943" s="75"/>
      <c r="K943" s="70"/>
    </row>
    <row r="944" ht="14.25" customHeight="1">
      <c r="B944" s="75"/>
      <c r="D944" s="75"/>
      <c r="K944" s="70"/>
    </row>
    <row r="945" ht="14.25" customHeight="1">
      <c r="B945" s="75"/>
      <c r="D945" s="75"/>
      <c r="K945" s="70"/>
    </row>
    <row r="946" ht="14.25" customHeight="1">
      <c r="B946" s="75"/>
      <c r="D946" s="75"/>
      <c r="K946" s="70"/>
    </row>
    <row r="947" ht="14.25" customHeight="1">
      <c r="B947" s="75"/>
      <c r="D947" s="75"/>
      <c r="K947" s="70"/>
    </row>
    <row r="948" ht="14.25" customHeight="1">
      <c r="B948" s="75"/>
      <c r="D948" s="75"/>
      <c r="K948" s="70"/>
    </row>
    <row r="949" ht="14.25" customHeight="1">
      <c r="B949" s="75"/>
      <c r="D949" s="75"/>
      <c r="K949" s="70"/>
    </row>
    <row r="950" ht="14.25" customHeight="1">
      <c r="B950" s="75"/>
      <c r="D950" s="75"/>
      <c r="K950" s="70"/>
    </row>
    <row r="951" ht="14.25" customHeight="1">
      <c r="B951" s="75"/>
      <c r="D951" s="75"/>
      <c r="K951" s="70"/>
    </row>
    <row r="952" ht="14.25" customHeight="1">
      <c r="B952" s="75"/>
      <c r="D952" s="75"/>
      <c r="K952" s="70"/>
    </row>
    <row r="953" ht="14.25" customHeight="1">
      <c r="B953" s="75"/>
      <c r="D953" s="75"/>
      <c r="K953" s="70"/>
    </row>
    <row r="954" ht="14.25" customHeight="1">
      <c r="B954" s="75"/>
      <c r="D954" s="75"/>
      <c r="K954" s="70"/>
    </row>
    <row r="955" ht="14.25" customHeight="1">
      <c r="B955" s="75"/>
      <c r="D955" s="75"/>
      <c r="K955" s="70"/>
    </row>
    <row r="956" ht="14.25" customHeight="1">
      <c r="B956" s="75"/>
      <c r="D956" s="75"/>
      <c r="K956" s="70"/>
    </row>
    <row r="957" ht="14.25" customHeight="1">
      <c r="B957" s="75"/>
      <c r="D957" s="75"/>
      <c r="K957" s="70"/>
    </row>
    <row r="958" ht="14.25" customHeight="1">
      <c r="B958" s="75"/>
      <c r="D958" s="75"/>
      <c r="K958" s="70"/>
    </row>
    <row r="959" ht="14.25" customHeight="1">
      <c r="B959" s="75"/>
      <c r="D959" s="75"/>
      <c r="K959" s="70"/>
    </row>
    <row r="960" ht="14.25" customHeight="1">
      <c r="B960" s="75"/>
      <c r="D960" s="75"/>
      <c r="K960" s="70"/>
    </row>
    <row r="961" ht="14.25" customHeight="1">
      <c r="B961" s="75"/>
      <c r="D961" s="75"/>
      <c r="K961" s="70"/>
    </row>
    <row r="962" ht="14.25" customHeight="1">
      <c r="B962" s="75"/>
      <c r="D962" s="75"/>
      <c r="K962" s="70"/>
    </row>
    <row r="963" ht="14.25" customHeight="1">
      <c r="B963" s="75"/>
      <c r="D963" s="75"/>
      <c r="K963" s="70"/>
    </row>
    <row r="964" ht="14.25" customHeight="1">
      <c r="B964" s="75"/>
      <c r="D964" s="75"/>
      <c r="K964" s="70"/>
    </row>
    <row r="965" ht="14.25" customHeight="1">
      <c r="B965" s="75"/>
      <c r="D965" s="75"/>
      <c r="K965" s="70"/>
    </row>
    <row r="966" ht="14.25" customHeight="1">
      <c r="B966" s="75"/>
      <c r="D966" s="75"/>
      <c r="K966" s="70"/>
    </row>
    <row r="967" ht="14.25" customHeight="1">
      <c r="B967" s="75"/>
      <c r="D967" s="75"/>
      <c r="K967" s="70"/>
    </row>
    <row r="968" ht="14.25" customHeight="1">
      <c r="B968" s="75"/>
      <c r="D968" s="75"/>
      <c r="K968" s="70"/>
    </row>
    <row r="969" ht="14.25" customHeight="1">
      <c r="B969" s="75"/>
      <c r="D969" s="75"/>
      <c r="K969" s="70"/>
    </row>
    <row r="970" ht="14.25" customHeight="1">
      <c r="B970" s="75"/>
      <c r="D970" s="75"/>
      <c r="K970" s="70"/>
    </row>
    <row r="971" ht="14.25" customHeight="1">
      <c r="B971" s="75"/>
      <c r="D971" s="75"/>
      <c r="K971" s="70"/>
    </row>
    <row r="972" ht="14.25" customHeight="1">
      <c r="B972" s="75"/>
      <c r="D972" s="75"/>
      <c r="K972" s="70"/>
    </row>
    <row r="973" ht="14.25" customHeight="1">
      <c r="B973" s="75"/>
      <c r="D973" s="75"/>
      <c r="K973" s="70"/>
    </row>
    <row r="974" ht="14.25" customHeight="1">
      <c r="B974" s="75"/>
      <c r="D974" s="75"/>
      <c r="K974" s="70"/>
    </row>
    <row r="975" ht="14.25" customHeight="1">
      <c r="B975" s="75"/>
      <c r="D975" s="75"/>
      <c r="K975" s="70"/>
    </row>
    <row r="976" ht="14.25" customHeight="1">
      <c r="B976" s="75"/>
      <c r="D976" s="75"/>
      <c r="K976" s="70"/>
    </row>
    <row r="977" ht="14.25" customHeight="1">
      <c r="B977" s="75"/>
      <c r="D977" s="75"/>
      <c r="K977" s="70"/>
    </row>
    <row r="978" ht="14.25" customHeight="1">
      <c r="B978" s="75"/>
      <c r="D978" s="75"/>
      <c r="K978" s="70"/>
    </row>
    <row r="979" ht="14.25" customHeight="1">
      <c r="B979" s="75"/>
      <c r="D979" s="75"/>
      <c r="K979" s="70"/>
    </row>
    <row r="980" ht="14.25" customHeight="1">
      <c r="B980" s="75"/>
      <c r="D980" s="75"/>
      <c r="K980" s="70"/>
    </row>
    <row r="981" ht="14.25" customHeight="1">
      <c r="B981" s="75"/>
      <c r="D981" s="75"/>
      <c r="K981" s="70"/>
    </row>
    <row r="982" ht="14.25" customHeight="1">
      <c r="B982" s="75"/>
      <c r="D982" s="75"/>
      <c r="K982" s="70"/>
    </row>
    <row r="983" ht="14.25" customHeight="1">
      <c r="B983" s="75"/>
      <c r="D983" s="75"/>
      <c r="K983" s="70"/>
    </row>
    <row r="984" ht="14.25" customHeight="1">
      <c r="B984" s="75"/>
      <c r="D984" s="75"/>
      <c r="K984" s="70"/>
    </row>
    <row r="985" ht="14.25" customHeight="1">
      <c r="B985" s="75"/>
      <c r="D985" s="75"/>
      <c r="K985" s="70"/>
    </row>
    <row r="986" ht="14.25" customHeight="1">
      <c r="B986" s="75"/>
      <c r="D986" s="75"/>
      <c r="K986" s="70"/>
    </row>
    <row r="987" ht="14.25" customHeight="1">
      <c r="B987" s="75"/>
      <c r="D987" s="75"/>
      <c r="K987" s="70"/>
    </row>
    <row r="988" ht="14.25" customHeight="1">
      <c r="B988" s="75"/>
      <c r="D988" s="75"/>
      <c r="K988" s="70"/>
    </row>
    <row r="989" ht="14.25" customHeight="1">
      <c r="B989" s="75"/>
      <c r="D989" s="75"/>
      <c r="K989" s="70"/>
    </row>
    <row r="990" ht="14.25" customHeight="1">
      <c r="B990" s="75"/>
      <c r="D990" s="75"/>
      <c r="K990" s="70"/>
    </row>
    <row r="991" ht="14.25" customHeight="1">
      <c r="B991" s="75"/>
      <c r="D991" s="75"/>
      <c r="K991" s="70"/>
    </row>
    <row r="992" ht="14.25" customHeight="1">
      <c r="B992" s="75"/>
      <c r="D992" s="75"/>
      <c r="K992" s="70"/>
    </row>
    <row r="993" ht="14.25" customHeight="1">
      <c r="B993" s="75"/>
      <c r="D993" s="75"/>
      <c r="K993" s="70"/>
    </row>
    <row r="994" ht="14.25" customHeight="1">
      <c r="B994" s="75"/>
      <c r="D994" s="75"/>
      <c r="K994" s="70"/>
    </row>
    <row r="995" ht="14.25" customHeight="1">
      <c r="B995" s="75"/>
      <c r="D995" s="75"/>
      <c r="K995" s="70"/>
    </row>
    <row r="996" ht="14.25" customHeight="1">
      <c r="B996" s="75"/>
      <c r="D996" s="75"/>
      <c r="K996" s="70"/>
    </row>
    <row r="997" ht="14.25" customHeight="1">
      <c r="B997" s="75"/>
      <c r="D997" s="75"/>
      <c r="K997" s="70"/>
    </row>
    <row r="998" ht="14.25" customHeight="1">
      <c r="B998" s="75"/>
      <c r="D998" s="75"/>
      <c r="K998" s="70"/>
    </row>
    <row r="999" ht="14.25" customHeight="1">
      <c r="B999" s="75"/>
      <c r="D999" s="75"/>
      <c r="K999" s="70"/>
    </row>
    <row r="1000" ht="14.25" customHeight="1">
      <c r="B1000" s="75"/>
      <c r="D1000" s="75"/>
      <c r="K1000" s="70"/>
    </row>
  </sheetData>
  <autoFilter ref="$A$1:$J$85"/>
  <conditionalFormatting sqref="B1:F83 B84:G85 B86:F1000 H1:J1">
    <cfRule type="cellIs" dxfId="4" priority="1" operator="between">
      <formula>45399</formula>
      <formula>45400</formula>
    </cfRule>
  </conditionalFormatting>
  <printOptions/>
  <pageMargins bottom="0.787401575" footer="0.0" header="0.0" left="0.7" right="0.7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4.25"/>
    <col customWidth="1" min="2" max="2" width="13.13"/>
    <col customWidth="1" min="3" max="3" width="6.88"/>
    <col customWidth="1" min="4" max="4" width="13.63"/>
    <col customWidth="1" min="5" max="5" width="52.0"/>
    <col customWidth="1" min="6" max="6" width="18.5"/>
    <col customWidth="1" min="7" max="7" width="34.25"/>
    <col customWidth="1" min="8" max="8" width="11.88"/>
    <col customWidth="1" min="9" max="9" width="11.63"/>
    <col customWidth="1" min="10" max="10" width="38.5"/>
    <col customWidth="1" min="11" max="26" width="10.13"/>
  </cols>
  <sheetData>
    <row r="1" ht="14.25" customHeight="1">
      <c r="A1" s="76" t="s">
        <v>1045</v>
      </c>
      <c r="B1" s="76" t="s">
        <v>1046</v>
      </c>
      <c r="C1" s="76" t="s">
        <v>762</v>
      </c>
      <c r="D1" s="76" t="s">
        <v>1047</v>
      </c>
      <c r="E1" s="76" t="s">
        <v>764</v>
      </c>
      <c r="F1" s="76" t="s">
        <v>1048</v>
      </c>
      <c r="G1" s="76" t="s">
        <v>1049</v>
      </c>
      <c r="H1" s="77" t="s">
        <v>1050</v>
      </c>
      <c r="I1" s="76" t="s">
        <v>1051</v>
      </c>
      <c r="J1" s="76" t="s">
        <v>767</v>
      </c>
    </row>
    <row r="2" ht="14.25" customHeight="1">
      <c r="A2" s="8" t="s">
        <v>984</v>
      </c>
      <c r="B2" s="8" t="s">
        <v>983</v>
      </c>
      <c r="C2" s="52" t="s">
        <v>483</v>
      </c>
      <c r="D2" s="52" t="s">
        <v>1052</v>
      </c>
      <c r="E2" s="8" t="s">
        <v>1053</v>
      </c>
      <c r="F2" s="8" t="s">
        <v>1054</v>
      </c>
      <c r="G2" s="32" t="s">
        <v>1055</v>
      </c>
      <c r="H2" s="53" t="s">
        <v>1056</v>
      </c>
      <c r="I2" s="8"/>
    </row>
    <row r="3" ht="14.25" customHeight="1">
      <c r="A3" s="8" t="s">
        <v>840</v>
      </c>
      <c r="B3" s="8" t="s">
        <v>839</v>
      </c>
      <c r="C3" s="52" t="s">
        <v>483</v>
      </c>
      <c r="D3" s="52" t="s">
        <v>1052</v>
      </c>
      <c r="E3" s="8" t="s">
        <v>1053</v>
      </c>
      <c r="F3" s="8" t="s">
        <v>1054</v>
      </c>
      <c r="G3" s="8" t="s">
        <v>1057</v>
      </c>
      <c r="H3" s="53" t="s">
        <v>1056</v>
      </c>
      <c r="I3" s="8"/>
    </row>
    <row r="4" ht="14.25" customHeight="1">
      <c r="A4" s="8" t="s">
        <v>842</v>
      </c>
      <c r="B4" s="8" t="s">
        <v>841</v>
      </c>
      <c r="C4" s="52" t="s">
        <v>483</v>
      </c>
      <c r="D4" s="52" t="s">
        <v>1052</v>
      </c>
      <c r="E4" s="8" t="s">
        <v>1053</v>
      </c>
      <c r="F4" s="8" t="s">
        <v>1054</v>
      </c>
      <c r="G4" s="8" t="s">
        <v>1058</v>
      </c>
      <c r="H4" s="53" t="s">
        <v>1056</v>
      </c>
      <c r="I4" s="8"/>
    </row>
    <row r="5" ht="14.25" customHeight="1">
      <c r="A5" s="8" t="s">
        <v>1059</v>
      </c>
      <c r="B5" s="8" t="s">
        <v>1060</v>
      </c>
      <c r="C5" s="52" t="s">
        <v>483</v>
      </c>
      <c r="D5" s="52" t="s">
        <v>1052</v>
      </c>
      <c r="E5" s="8" t="s">
        <v>1053</v>
      </c>
      <c r="F5" s="8" t="s">
        <v>1054</v>
      </c>
      <c r="G5" s="8" t="s">
        <v>1061</v>
      </c>
      <c r="H5" s="53" t="s">
        <v>1056</v>
      </c>
      <c r="I5" s="8"/>
    </row>
    <row r="6" ht="14.25" customHeight="1">
      <c r="A6" s="8" t="s">
        <v>844</v>
      </c>
      <c r="B6" s="8" t="s">
        <v>843</v>
      </c>
      <c r="C6" s="52" t="s">
        <v>483</v>
      </c>
      <c r="D6" s="52" t="s">
        <v>1052</v>
      </c>
      <c r="E6" s="8" t="s">
        <v>1053</v>
      </c>
      <c r="F6" s="8" t="s">
        <v>1054</v>
      </c>
      <c r="G6" s="8" t="s">
        <v>1062</v>
      </c>
      <c r="H6" s="53" t="s">
        <v>1056</v>
      </c>
      <c r="I6" s="8"/>
    </row>
    <row r="7" ht="14.25" customHeight="1">
      <c r="A7" s="8" t="s">
        <v>846</v>
      </c>
      <c r="B7" s="8" t="s">
        <v>845</v>
      </c>
      <c r="C7" s="52" t="s">
        <v>483</v>
      </c>
      <c r="D7" s="52" t="s">
        <v>1052</v>
      </c>
      <c r="E7" s="8" t="s">
        <v>1053</v>
      </c>
      <c r="F7" s="8" t="s">
        <v>1054</v>
      </c>
      <c r="G7" s="8" t="s">
        <v>1063</v>
      </c>
      <c r="H7" s="53" t="s">
        <v>1056</v>
      </c>
      <c r="I7" s="8"/>
    </row>
    <row r="8" ht="14.25" customHeight="1">
      <c r="A8" s="8" t="s">
        <v>1064</v>
      </c>
      <c r="B8" s="8" t="s">
        <v>34</v>
      </c>
      <c r="C8" s="52" t="s">
        <v>483</v>
      </c>
      <c r="D8" s="52" t="s">
        <v>1052</v>
      </c>
      <c r="E8" s="8" t="s">
        <v>1053</v>
      </c>
      <c r="F8" s="8" t="s">
        <v>1054</v>
      </c>
      <c r="G8" s="8" t="s">
        <v>1065</v>
      </c>
      <c r="H8" s="53"/>
      <c r="I8" s="8"/>
    </row>
    <row r="9" ht="14.25" customHeight="1">
      <c r="A9" s="8" t="s">
        <v>1066</v>
      </c>
      <c r="B9" s="8" t="s">
        <v>1067</v>
      </c>
      <c r="C9" s="52" t="s">
        <v>483</v>
      </c>
      <c r="D9" s="52" t="s">
        <v>1052</v>
      </c>
      <c r="E9" s="8" t="s">
        <v>1053</v>
      </c>
      <c r="F9" s="8" t="s">
        <v>1054</v>
      </c>
      <c r="G9" s="8" t="s">
        <v>1068</v>
      </c>
      <c r="H9" s="53"/>
      <c r="I9" s="8"/>
    </row>
    <row r="10" ht="14.25" customHeight="1">
      <c r="A10" s="8" t="s">
        <v>1069</v>
      </c>
      <c r="B10" s="8" t="s">
        <v>1070</v>
      </c>
      <c r="C10" s="52" t="s">
        <v>483</v>
      </c>
      <c r="D10" s="52" t="s">
        <v>1052</v>
      </c>
      <c r="E10" s="8" t="s">
        <v>1053</v>
      </c>
      <c r="F10" s="8" t="s">
        <v>1054</v>
      </c>
      <c r="G10" s="32" t="s">
        <v>1071</v>
      </c>
      <c r="H10" s="53" t="s">
        <v>1056</v>
      </c>
      <c r="I10" s="8"/>
    </row>
    <row r="11" ht="14.25" customHeight="1">
      <c r="A11" s="8" t="s">
        <v>848</v>
      </c>
      <c r="B11" s="8" t="s">
        <v>847</v>
      </c>
      <c r="C11" s="52" t="s">
        <v>483</v>
      </c>
      <c r="D11" s="52" t="s">
        <v>988</v>
      </c>
      <c r="E11" s="8" t="s">
        <v>1072</v>
      </c>
      <c r="F11" s="8" t="s">
        <v>1054</v>
      </c>
      <c r="G11" s="8" t="s">
        <v>1073</v>
      </c>
      <c r="H11" s="53" t="s">
        <v>1056</v>
      </c>
      <c r="I11" s="8"/>
    </row>
    <row r="12" ht="14.25" customHeight="1">
      <c r="A12" s="8" t="s">
        <v>1074</v>
      </c>
      <c r="B12" s="8" t="s">
        <v>1075</v>
      </c>
      <c r="C12" s="52" t="s">
        <v>497</v>
      </c>
      <c r="D12" s="52" t="s">
        <v>1076</v>
      </c>
      <c r="E12" s="36" t="s">
        <v>1077</v>
      </c>
      <c r="F12" s="8" t="s">
        <v>1054</v>
      </c>
      <c r="G12" s="8" t="s">
        <v>1078</v>
      </c>
      <c r="H12" s="53" t="s">
        <v>1056</v>
      </c>
      <c r="I12" s="8"/>
    </row>
    <row r="13" ht="14.25" customHeight="1">
      <c r="A13" s="8" t="s">
        <v>1079</v>
      </c>
      <c r="B13" s="8" t="s">
        <v>1080</v>
      </c>
      <c r="C13" s="52" t="s">
        <v>497</v>
      </c>
      <c r="D13" s="52" t="s">
        <v>1081</v>
      </c>
      <c r="E13" s="8" t="s">
        <v>1082</v>
      </c>
      <c r="F13" s="8" t="s">
        <v>1083</v>
      </c>
      <c r="G13" s="8" t="s">
        <v>1084</v>
      </c>
      <c r="H13" s="53"/>
      <c r="I13" s="8"/>
    </row>
    <row r="14" ht="14.25" customHeight="1">
      <c r="A14" s="8" t="s">
        <v>1085</v>
      </c>
      <c r="B14" s="8" t="s">
        <v>1086</v>
      </c>
      <c r="C14" s="52" t="s">
        <v>497</v>
      </c>
      <c r="D14" s="52" t="s">
        <v>1081</v>
      </c>
      <c r="E14" s="8" t="s">
        <v>1082</v>
      </c>
      <c r="F14" s="8" t="s">
        <v>1083</v>
      </c>
      <c r="G14" s="32" t="s">
        <v>1087</v>
      </c>
      <c r="H14" s="53" t="s">
        <v>1056</v>
      </c>
      <c r="I14" s="8"/>
    </row>
    <row r="15" ht="14.25" customHeight="1">
      <c r="A15" s="8" t="s">
        <v>859</v>
      </c>
      <c r="B15" s="8" t="s">
        <v>858</v>
      </c>
      <c r="C15" s="52" t="s">
        <v>497</v>
      </c>
      <c r="D15" s="52" t="s">
        <v>1081</v>
      </c>
      <c r="E15" s="8" t="s">
        <v>1082</v>
      </c>
      <c r="F15" s="8" t="s">
        <v>1083</v>
      </c>
      <c r="G15" s="8" t="s">
        <v>1088</v>
      </c>
      <c r="H15" s="53"/>
      <c r="I15" s="8" t="s">
        <v>1056</v>
      </c>
    </row>
    <row r="16" ht="14.25" customHeight="1">
      <c r="A16" s="8" t="s">
        <v>1089</v>
      </c>
      <c r="B16" s="8" t="s">
        <v>972</v>
      </c>
      <c r="C16" s="52" t="s">
        <v>497</v>
      </c>
      <c r="D16" s="52" t="s">
        <v>1090</v>
      </c>
      <c r="E16" s="8" t="s">
        <v>1090</v>
      </c>
      <c r="F16" s="8" t="s">
        <v>1054</v>
      </c>
      <c r="G16" s="8" t="s">
        <v>1091</v>
      </c>
      <c r="H16" s="53"/>
      <c r="I16" s="8"/>
    </row>
    <row r="17" ht="14.25" customHeight="1">
      <c r="A17" s="8" t="s">
        <v>861</v>
      </c>
      <c r="B17" s="8" t="s">
        <v>860</v>
      </c>
      <c r="C17" s="52" t="s">
        <v>497</v>
      </c>
      <c r="D17" s="52" t="s">
        <v>1090</v>
      </c>
      <c r="E17" s="8" t="s">
        <v>1090</v>
      </c>
      <c r="F17" s="8" t="s">
        <v>1054</v>
      </c>
      <c r="G17" s="8" t="s">
        <v>1092</v>
      </c>
      <c r="H17" s="53" t="s">
        <v>1056</v>
      </c>
      <c r="I17" s="8"/>
    </row>
    <row r="18" ht="14.25" customHeight="1">
      <c r="A18" s="8" t="s">
        <v>863</v>
      </c>
      <c r="B18" s="8" t="s">
        <v>862</v>
      </c>
      <c r="C18" s="52" t="s">
        <v>497</v>
      </c>
      <c r="D18" s="52" t="s">
        <v>1090</v>
      </c>
      <c r="E18" s="8" t="s">
        <v>1090</v>
      </c>
      <c r="F18" s="8" t="s">
        <v>1054</v>
      </c>
      <c r="G18" s="8" t="s">
        <v>1093</v>
      </c>
      <c r="H18" s="53" t="s">
        <v>1056</v>
      </c>
      <c r="I18" s="8"/>
    </row>
    <row r="19" ht="14.25" customHeight="1">
      <c r="A19" s="8" t="s">
        <v>1094</v>
      </c>
      <c r="B19" s="8" t="s">
        <v>1095</v>
      </c>
      <c r="C19" s="52" t="s">
        <v>497</v>
      </c>
      <c r="D19" s="52" t="s">
        <v>1090</v>
      </c>
      <c r="E19" s="8" t="s">
        <v>1090</v>
      </c>
      <c r="F19" s="8" t="s">
        <v>1054</v>
      </c>
      <c r="G19" s="8" t="s">
        <v>1096</v>
      </c>
      <c r="H19" s="53"/>
      <c r="I19" s="8"/>
    </row>
    <row r="20" ht="14.25" customHeight="1">
      <c r="A20" s="8" t="s">
        <v>1085</v>
      </c>
      <c r="B20" s="8" t="s">
        <v>851</v>
      </c>
      <c r="C20" s="52" t="s">
        <v>497</v>
      </c>
      <c r="D20" s="52" t="s">
        <v>1090</v>
      </c>
      <c r="E20" s="8" t="s">
        <v>1090</v>
      </c>
      <c r="F20" s="8" t="s">
        <v>1054</v>
      </c>
      <c r="G20" s="8" t="s">
        <v>855</v>
      </c>
      <c r="H20" s="53" t="s">
        <v>1056</v>
      </c>
      <c r="I20" s="8"/>
    </row>
    <row r="21" ht="14.25" customHeight="1">
      <c r="A21" s="8" t="s">
        <v>1097</v>
      </c>
      <c r="B21" s="8" t="s">
        <v>208</v>
      </c>
      <c r="C21" s="52" t="s">
        <v>497</v>
      </c>
      <c r="D21" s="52" t="s">
        <v>1090</v>
      </c>
      <c r="E21" s="8" t="s">
        <v>1090</v>
      </c>
      <c r="F21" s="8" t="s">
        <v>1054</v>
      </c>
      <c r="G21" s="8" t="s">
        <v>1098</v>
      </c>
      <c r="H21" s="53"/>
      <c r="I21" s="8"/>
    </row>
    <row r="22" ht="14.25" customHeight="1">
      <c r="A22" s="8" t="s">
        <v>1099</v>
      </c>
      <c r="B22" s="8" t="s">
        <v>1100</v>
      </c>
      <c r="C22" s="52" t="s">
        <v>497</v>
      </c>
      <c r="D22" s="52" t="s">
        <v>1090</v>
      </c>
      <c r="E22" s="8" t="s">
        <v>1090</v>
      </c>
      <c r="F22" s="8" t="s">
        <v>1054</v>
      </c>
      <c r="G22" s="8" t="s">
        <v>1101</v>
      </c>
      <c r="H22" s="53"/>
      <c r="I22" s="8"/>
    </row>
    <row r="23" ht="14.25" customHeight="1">
      <c r="A23" s="8" t="s">
        <v>1102</v>
      </c>
      <c r="B23" s="8" t="s">
        <v>1103</v>
      </c>
      <c r="C23" s="52" t="s">
        <v>524</v>
      </c>
      <c r="D23" s="52" t="s">
        <v>866</v>
      </c>
      <c r="E23" s="8" t="s">
        <v>1104</v>
      </c>
      <c r="F23" s="8" t="s">
        <v>1083</v>
      </c>
      <c r="G23" s="8" t="s">
        <v>1105</v>
      </c>
      <c r="H23" s="53" t="s">
        <v>1056</v>
      </c>
      <c r="I23" s="8"/>
      <c r="J23" s="3" t="s">
        <v>1106</v>
      </c>
    </row>
    <row r="24" ht="14.25" customHeight="1">
      <c r="A24" s="8" t="s">
        <v>1107</v>
      </c>
      <c r="B24" s="8" t="s">
        <v>1108</v>
      </c>
      <c r="C24" s="52" t="s">
        <v>524</v>
      </c>
      <c r="D24" s="52" t="s">
        <v>866</v>
      </c>
      <c r="E24" s="8" t="s">
        <v>1104</v>
      </c>
      <c r="F24" s="8" t="s">
        <v>1083</v>
      </c>
      <c r="G24" s="8" t="s">
        <v>1109</v>
      </c>
      <c r="H24" s="53" t="s">
        <v>1056</v>
      </c>
      <c r="I24" s="8"/>
      <c r="J24" s="3" t="s">
        <v>1106</v>
      </c>
    </row>
    <row r="25" ht="14.25" customHeight="1">
      <c r="A25" s="8" t="s">
        <v>865</v>
      </c>
      <c r="B25" s="8" t="s">
        <v>864</v>
      </c>
      <c r="C25" s="52" t="s">
        <v>524</v>
      </c>
      <c r="D25" s="52" t="s">
        <v>866</v>
      </c>
      <c r="E25" s="8" t="s">
        <v>1104</v>
      </c>
      <c r="F25" s="8" t="s">
        <v>1083</v>
      </c>
      <c r="G25" s="8" t="s">
        <v>1110</v>
      </c>
      <c r="H25" s="53" t="s">
        <v>1056</v>
      </c>
      <c r="I25" s="8"/>
      <c r="J25" s="3" t="s">
        <v>1106</v>
      </c>
    </row>
    <row r="26" ht="14.25" customHeight="1">
      <c r="A26" s="8" t="s">
        <v>868</v>
      </c>
      <c r="B26" s="8" t="s">
        <v>867</v>
      </c>
      <c r="C26" s="52" t="s">
        <v>533</v>
      </c>
      <c r="D26" s="52" t="s">
        <v>1111</v>
      </c>
      <c r="E26" s="8" t="s">
        <v>1112</v>
      </c>
      <c r="F26" s="8" t="s">
        <v>1083</v>
      </c>
      <c r="G26" s="8" t="s">
        <v>1113</v>
      </c>
      <c r="H26" s="53" t="s">
        <v>1056</v>
      </c>
      <c r="I26" s="8"/>
      <c r="J26" s="3" t="s">
        <v>1114</v>
      </c>
    </row>
    <row r="27" ht="14.25" customHeight="1">
      <c r="A27" s="8" t="s">
        <v>872</v>
      </c>
      <c r="B27" s="8" t="s">
        <v>871</v>
      </c>
      <c r="C27" s="52" t="s">
        <v>533</v>
      </c>
      <c r="D27" s="52" t="s">
        <v>1111</v>
      </c>
      <c r="E27" s="8" t="s">
        <v>1112</v>
      </c>
      <c r="F27" s="8" t="s">
        <v>1083</v>
      </c>
      <c r="G27" s="8" t="s">
        <v>1115</v>
      </c>
      <c r="H27" s="53" t="s">
        <v>1056</v>
      </c>
      <c r="I27" s="8"/>
      <c r="J27" s="3" t="s">
        <v>1114</v>
      </c>
    </row>
    <row r="28" ht="14.25" customHeight="1">
      <c r="A28" s="8" t="s">
        <v>874</v>
      </c>
      <c r="B28" s="8" t="s">
        <v>873</v>
      </c>
      <c r="C28" s="52" t="s">
        <v>533</v>
      </c>
      <c r="D28" s="52" t="s">
        <v>1111</v>
      </c>
      <c r="E28" s="8" t="s">
        <v>1112</v>
      </c>
      <c r="F28" s="8" t="s">
        <v>1083</v>
      </c>
      <c r="G28" s="59" t="s">
        <v>1116</v>
      </c>
      <c r="H28" s="53"/>
      <c r="I28" s="8"/>
    </row>
    <row r="29" ht="14.25" customHeight="1">
      <c r="A29" s="8" t="s">
        <v>1049</v>
      </c>
      <c r="B29" s="8" t="s">
        <v>1117</v>
      </c>
      <c r="C29" s="52" t="s">
        <v>533</v>
      </c>
      <c r="D29" s="52" t="s">
        <v>1111</v>
      </c>
      <c r="E29" s="8" t="s">
        <v>1112</v>
      </c>
      <c r="F29" s="8" t="s">
        <v>1083</v>
      </c>
      <c r="G29" s="59" t="s">
        <v>1118</v>
      </c>
      <c r="H29" s="53" t="s">
        <v>1056</v>
      </c>
      <c r="I29" s="8"/>
    </row>
    <row r="30" ht="14.25" customHeight="1">
      <c r="A30" s="8" t="s">
        <v>876</v>
      </c>
      <c r="B30" s="8" t="s">
        <v>875</v>
      </c>
      <c r="C30" s="52" t="s">
        <v>583</v>
      </c>
      <c r="D30" s="52" t="s">
        <v>916</v>
      </c>
      <c r="E30" s="8" t="s">
        <v>917</v>
      </c>
      <c r="F30" s="8" t="s">
        <v>1054</v>
      </c>
      <c r="G30" s="8" t="s">
        <v>1119</v>
      </c>
      <c r="H30" s="53" t="s">
        <v>1056</v>
      </c>
      <c r="I30" s="8"/>
    </row>
    <row r="31" ht="14.25" customHeight="1">
      <c r="A31" s="8" t="s">
        <v>878</v>
      </c>
      <c r="B31" s="8" t="s">
        <v>877</v>
      </c>
      <c r="C31" s="52" t="s">
        <v>583</v>
      </c>
      <c r="D31" s="52" t="s">
        <v>916</v>
      </c>
      <c r="E31" s="8" t="s">
        <v>917</v>
      </c>
      <c r="F31" s="8" t="s">
        <v>1054</v>
      </c>
      <c r="G31" s="32" t="s">
        <v>1120</v>
      </c>
      <c r="H31" s="53" t="s">
        <v>1056</v>
      </c>
      <c r="I31" s="8"/>
      <c r="J31" s="3" t="s">
        <v>1121</v>
      </c>
    </row>
    <row r="32" ht="14.25" customHeight="1">
      <c r="A32" s="8" t="s">
        <v>1013</v>
      </c>
      <c r="B32" s="8" t="s">
        <v>1012</v>
      </c>
      <c r="C32" s="52" t="s">
        <v>488</v>
      </c>
      <c r="D32" s="52" t="s">
        <v>1122</v>
      </c>
      <c r="E32" s="8" t="s">
        <v>1014</v>
      </c>
      <c r="F32" s="8" t="s">
        <v>1054</v>
      </c>
      <c r="G32" s="8" t="s">
        <v>1123</v>
      </c>
      <c r="H32" s="53" t="s">
        <v>1056</v>
      </c>
      <c r="I32" s="8"/>
    </row>
    <row r="33" ht="14.25" customHeight="1">
      <c r="A33" s="8" t="s">
        <v>880</v>
      </c>
      <c r="B33" s="8" t="s">
        <v>879</v>
      </c>
      <c r="C33" s="52" t="s">
        <v>488</v>
      </c>
      <c r="D33" s="52" t="s">
        <v>1122</v>
      </c>
      <c r="E33" s="8" t="s">
        <v>1014</v>
      </c>
      <c r="F33" s="8" t="s">
        <v>1054</v>
      </c>
      <c r="G33" s="8" t="s">
        <v>1124</v>
      </c>
      <c r="H33" s="53" t="s">
        <v>1056</v>
      </c>
      <c r="I33" s="8"/>
    </row>
    <row r="34" ht="14.25" customHeight="1">
      <c r="A34" s="8" t="s">
        <v>1020</v>
      </c>
      <c r="B34" s="8" t="s">
        <v>1019</v>
      </c>
      <c r="C34" s="52" t="s">
        <v>488</v>
      </c>
      <c r="D34" s="52" t="s">
        <v>1122</v>
      </c>
      <c r="E34" s="8" t="s">
        <v>1014</v>
      </c>
      <c r="F34" s="8" t="s">
        <v>1054</v>
      </c>
      <c r="G34" s="8" t="s">
        <v>1021</v>
      </c>
      <c r="H34" s="53" t="s">
        <v>1056</v>
      </c>
      <c r="I34" s="8"/>
    </row>
    <row r="35" ht="14.25" customHeight="1">
      <c r="A35" s="8" t="s">
        <v>1049</v>
      </c>
      <c r="B35" s="8" t="s">
        <v>1117</v>
      </c>
      <c r="C35" s="52" t="s">
        <v>488</v>
      </c>
      <c r="D35" s="52" t="s">
        <v>1122</v>
      </c>
      <c r="E35" s="8" t="s">
        <v>1014</v>
      </c>
      <c r="F35" s="8" t="s">
        <v>1054</v>
      </c>
      <c r="G35" s="8" t="s">
        <v>1125</v>
      </c>
      <c r="H35" s="53"/>
      <c r="I35" s="8"/>
    </row>
    <row r="36" ht="14.25" customHeight="1">
      <c r="A36" s="8" t="s">
        <v>883</v>
      </c>
      <c r="B36" s="8" t="s">
        <v>882</v>
      </c>
      <c r="C36" s="52" t="s">
        <v>488</v>
      </c>
      <c r="D36" s="52" t="s">
        <v>1122</v>
      </c>
      <c r="E36" s="8" t="s">
        <v>1014</v>
      </c>
      <c r="F36" s="8" t="s">
        <v>1054</v>
      </c>
      <c r="G36" s="8" t="s">
        <v>1126</v>
      </c>
      <c r="H36" s="53" t="s">
        <v>1056</v>
      </c>
      <c r="I36" s="8"/>
    </row>
    <row r="37" ht="14.25" customHeight="1">
      <c r="A37" s="8" t="s">
        <v>885</v>
      </c>
      <c r="B37" s="8" t="s">
        <v>884</v>
      </c>
      <c r="C37" s="52" t="s">
        <v>488</v>
      </c>
      <c r="D37" s="52" t="s">
        <v>1122</v>
      </c>
      <c r="E37" s="8" t="s">
        <v>1014</v>
      </c>
      <c r="F37" s="8" t="s">
        <v>1054</v>
      </c>
      <c r="G37" s="8" t="s">
        <v>1127</v>
      </c>
      <c r="H37" s="53" t="s">
        <v>1056</v>
      </c>
      <c r="I37" s="8"/>
    </row>
    <row r="38" ht="14.25" customHeight="1">
      <c r="A38" s="8" t="s">
        <v>887</v>
      </c>
      <c r="B38" s="8" t="s">
        <v>886</v>
      </c>
      <c r="C38" s="52" t="s">
        <v>488</v>
      </c>
      <c r="D38" s="52" t="s">
        <v>1122</v>
      </c>
      <c r="E38" s="8" t="s">
        <v>1014</v>
      </c>
      <c r="F38" s="8" t="s">
        <v>1054</v>
      </c>
      <c r="G38" s="8" t="s">
        <v>1128</v>
      </c>
      <c r="H38" s="53"/>
      <c r="I38" s="8"/>
    </row>
    <row r="39" ht="14.25" customHeight="1">
      <c r="A39" s="8" t="s">
        <v>889</v>
      </c>
      <c r="B39" s="8" t="s">
        <v>888</v>
      </c>
      <c r="C39" s="52" t="s">
        <v>488</v>
      </c>
      <c r="D39" s="52" t="s">
        <v>1122</v>
      </c>
      <c r="E39" s="8" t="s">
        <v>1014</v>
      </c>
      <c r="F39" s="8" t="s">
        <v>1054</v>
      </c>
      <c r="G39" s="8" t="s">
        <v>1129</v>
      </c>
      <c r="H39" s="53"/>
      <c r="I39" s="8"/>
      <c r="J39" s="78"/>
    </row>
    <row r="40" ht="14.25" customHeight="1">
      <c r="A40" s="8" t="s">
        <v>894</v>
      </c>
      <c r="B40" s="8" t="s">
        <v>893</v>
      </c>
      <c r="C40" s="52" t="s">
        <v>488</v>
      </c>
      <c r="D40" s="52" t="s">
        <v>1130</v>
      </c>
      <c r="E40" s="8" t="s">
        <v>1131</v>
      </c>
      <c r="F40" s="8" t="s">
        <v>1083</v>
      </c>
      <c r="G40" s="8" t="s">
        <v>1132</v>
      </c>
      <c r="H40" s="53"/>
      <c r="I40" s="8"/>
      <c r="J40" s="78"/>
    </row>
    <row r="41" ht="14.25" customHeight="1">
      <c r="A41" s="8" t="s">
        <v>1133</v>
      </c>
      <c r="B41" s="8" t="s">
        <v>1134</v>
      </c>
      <c r="C41" s="52" t="s">
        <v>488</v>
      </c>
      <c r="D41" s="52" t="s">
        <v>1130</v>
      </c>
      <c r="E41" s="8" t="s">
        <v>1131</v>
      </c>
      <c r="F41" s="8" t="s">
        <v>1083</v>
      </c>
      <c r="G41" s="8" t="s">
        <v>1135</v>
      </c>
      <c r="H41" s="53"/>
      <c r="I41" s="8"/>
      <c r="J41" s="78"/>
    </row>
    <row r="42" ht="14.25" customHeight="1">
      <c r="A42" s="8" t="s">
        <v>1136</v>
      </c>
      <c r="B42" s="8" t="s">
        <v>1137</v>
      </c>
      <c r="C42" s="52" t="s">
        <v>488</v>
      </c>
      <c r="D42" s="52" t="s">
        <v>977</v>
      </c>
      <c r="E42" s="8" t="s">
        <v>978</v>
      </c>
      <c r="F42" s="8" t="s">
        <v>1138</v>
      </c>
      <c r="G42" s="8" t="s">
        <v>1139</v>
      </c>
      <c r="H42" s="53"/>
      <c r="I42" s="8"/>
      <c r="J42" s="78" t="s">
        <v>1140</v>
      </c>
    </row>
    <row r="43" ht="14.25" customHeight="1">
      <c r="A43" s="8" t="s">
        <v>1141</v>
      </c>
      <c r="B43" s="8" t="s">
        <v>975</v>
      </c>
      <c r="C43" s="52" t="s">
        <v>488</v>
      </c>
      <c r="D43" s="52" t="s">
        <v>977</v>
      </c>
      <c r="E43" s="8" t="s">
        <v>978</v>
      </c>
      <c r="F43" s="8" t="s">
        <v>1138</v>
      </c>
      <c r="G43" s="8" t="s">
        <v>1142</v>
      </c>
      <c r="H43" s="53"/>
      <c r="I43" s="8"/>
      <c r="J43" s="78" t="s">
        <v>1140</v>
      </c>
    </row>
    <row r="44" ht="14.25" customHeight="1">
      <c r="A44" s="8" t="s">
        <v>890</v>
      </c>
      <c r="B44" s="8" t="s">
        <v>879</v>
      </c>
      <c r="C44" s="52" t="s">
        <v>488</v>
      </c>
      <c r="D44" s="52" t="s">
        <v>977</v>
      </c>
      <c r="E44" s="8" t="s">
        <v>978</v>
      </c>
      <c r="F44" s="8" t="s">
        <v>1138</v>
      </c>
      <c r="G44" s="8" t="s">
        <v>979</v>
      </c>
      <c r="H44" s="53"/>
      <c r="I44" s="8"/>
      <c r="J44" s="78" t="s">
        <v>1140</v>
      </c>
    </row>
    <row r="45" ht="14.25" customHeight="1">
      <c r="A45" s="8" t="s">
        <v>1049</v>
      </c>
      <c r="B45" s="8" t="s">
        <v>1117</v>
      </c>
      <c r="C45" s="52" t="s">
        <v>488</v>
      </c>
      <c r="D45" s="52" t="s">
        <v>977</v>
      </c>
      <c r="E45" s="8" t="s">
        <v>978</v>
      </c>
      <c r="F45" s="8" t="s">
        <v>1138</v>
      </c>
      <c r="G45" s="32" t="s">
        <v>1143</v>
      </c>
      <c r="H45" s="53" t="s">
        <v>1056</v>
      </c>
      <c r="I45" s="8"/>
      <c r="J45" s="78" t="s">
        <v>1140</v>
      </c>
    </row>
    <row r="46" ht="14.25" customHeight="1">
      <c r="A46" s="8" t="s">
        <v>1144</v>
      </c>
      <c r="B46" s="8" t="s">
        <v>1145</v>
      </c>
      <c r="C46" s="52" t="s">
        <v>488</v>
      </c>
      <c r="D46" s="52" t="s">
        <v>977</v>
      </c>
      <c r="E46" s="8" t="s">
        <v>978</v>
      </c>
      <c r="F46" s="8" t="s">
        <v>1138</v>
      </c>
      <c r="G46" s="32" t="s">
        <v>1146</v>
      </c>
      <c r="H46" s="53"/>
      <c r="I46" s="8"/>
      <c r="J46" s="3" t="s">
        <v>1140</v>
      </c>
    </row>
    <row r="47" ht="14.25" customHeight="1">
      <c r="A47" s="8" t="s">
        <v>892</v>
      </c>
      <c r="B47" s="8" t="s">
        <v>891</v>
      </c>
      <c r="C47" s="52" t="s">
        <v>488</v>
      </c>
      <c r="D47" s="52" t="s">
        <v>977</v>
      </c>
      <c r="E47" s="8" t="s">
        <v>978</v>
      </c>
      <c r="F47" s="8" t="s">
        <v>1138</v>
      </c>
      <c r="G47" s="32" t="s">
        <v>1147</v>
      </c>
      <c r="H47" s="53"/>
      <c r="I47" s="8"/>
    </row>
    <row r="48" ht="14.25" customHeight="1">
      <c r="A48" s="8" t="s">
        <v>898</v>
      </c>
      <c r="B48" s="8" t="s">
        <v>897</v>
      </c>
      <c r="C48" s="52" t="s">
        <v>542</v>
      </c>
      <c r="D48" s="52" t="s">
        <v>1006</v>
      </c>
      <c r="E48" s="8" t="s">
        <v>1148</v>
      </c>
      <c r="F48" s="8" t="s">
        <v>1054</v>
      </c>
      <c r="G48" s="8" t="s">
        <v>1149</v>
      </c>
      <c r="H48" s="53" t="s">
        <v>1056</v>
      </c>
      <c r="I48" s="8"/>
    </row>
    <row r="49" ht="14.25" customHeight="1">
      <c r="A49" s="8" t="s">
        <v>900</v>
      </c>
      <c r="B49" s="8" t="s">
        <v>899</v>
      </c>
      <c r="C49" s="52" t="s">
        <v>542</v>
      </c>
      <c r="D49" s="52" t="s">
        <v>1006</v>
      </c>
      <c r="E49" s="8" t="s">
        <v>1148</v>
      </c>
      <c r="F49" s="8" t="s">
        <v>1054</v>
      </c>
      <c r="G49" s="8" t="s">
        <v>1150</v>
      </c>
      <c r="H49" s="53" t="s">
        <v>1056</v>
      </c>
      <c r="I49" s="8"/>
    </row>
    <row r="50" ht="14.25" customHeight="1">
      <c r="A50" s="8" t="s">
        <v>1151</v>
      </c>
      <c r="B50" s="8" t="s">
        <v>1004</v>
      </c>
      <c r="C50" s="52" t="s">
        <v>542</v>
      </c>
      <c r="D50" s="52" t="s">
        <v>1006</v>
      </c>
      <c r="E50" s="8" t="s">
        <v>1148</v>
      </c>
      <c r="F50" s="8" t="s">
        <v>1054</v>
      </c>
      <c r="G50" s="8" t="s">
        <v>1008</v>
      </c>
      <c r="H50" s="53" t="s">
        <v>1056</v>
      </c>
      <c r="I50" s="8"/>
    </row>
    <row r="51" ht="14.25" customHeight="1">
      <c r="A51" s="8" t="s">
        <v>1152</v>
      </c>
      <c r="B51" s="8" t="s">
        <v>1153</v>
      </c>
      <c r="C51" s="52" t="s">
        <v>542</v>
      </c>
      <c r="D51" s="52" t="s">
        <v>1006</v>
      </c>
      <c r="E51" s="8" t="s">
        <v>1148</v>
      </c>
      <c r="F51" s="8" t="s">
        <v>1054</v>
      </c>
      <c r="G51" s="8" t="s">
        <v>1154</v>
      </c>
      <c r="H51" s="53" t="s">
        <v>1056</v>
      </c>
      <c r="I51" s="8"/>
    </row>
    <row r="52" ht="14.25" customHeight="1">
      <c r="A52" s="8" t="s">
        <v>1155</v>
      </c>
      <c r="B52" s="8" t="s">
        <v>1156</v>
      </c>
      <c r="C52" s="79" t="s">
        <v>658</v>
      </c>
      <c r="D52" s="79" t="s">
        <v>1157</v>
      </c>
      <c r="E52" s="9" t="s">
        <v>1158</v>
      </c>
      <c r="F52" s="9" t="s">
        <v>1138</v>
      </c>
      <c r="G52" s="9" t="s">
        <v>1159</v>
      </c>
      <c r="H52" s="80"/>
      <c r="I52" s="9"/>
      <c r="J52" s="81" t="s">
        <v>1140</v>
      </c>
    </row>
    <row r="53" ht="14.25" customHeight="1">
      <c r="A53" s="8" t="s">
        <v>1160</v>
      </c>
      <c r="B53" s="8" t="s">
        <v>999</v>
      </c>
      <c r="C53" s="52" t="s">
        <v>658</v>
      </c>
      <c r="D53" s="52" t="s">
        <v>1161</v>
      </c>
      <c r="E53" s="8" t="s">
        <v>1162</v>
      </c>
      <c r="F53" s="8" t="s">
        <v>1138</v>
      </c>
      <c r="G53" s="8" t="s">
        <v>1163</v>
      </c>
      <c r="H53" s="53"/>
      <c r="I53" s="8"/>
    </row>
    <row r="54" ht="14.25" customHeight="1">
      <c r="A54" s="8" t="s">
        <v>1164</v>
      </c>
      <c r="B54" s="8" t="s">
        <v>329</v>
      </c>
      <c r="C54" s="52" t="s">
        <v>590</v>
      </c>
      <c r="D54" s="52" t="s">
        <v>1165</v>
      </c>
      <c r="E54" s="3" t="s">
        <v>992</v>
      </c>
      <c r="F54" s="8" t="s">
        <v>1083</v>
      </c>
      <c r="G54" s="8" t="s">
        <v>1166</v>
      </c>
      <c r="H54" s="53"/>
      <c r="I54" s="8"/>
    </row>
    <row r="55" ht="14.25" customHeight="1">
      <c r="A55" s="8" t="s">
        <v>1167</v>
      </c>
      <c r="B55" s="8" t="s">
        <v>329</v>
      </c>
      <c r="C55" s="52" t="s">
        <v>590</v>
      </c>
      <c r="D55" s="52" t="s">
        <v>1165</v>
      </c>
      <c r="E55" s="3" t="s">
        <v>992</v>
      </c>
      <c r="F55" s="8" t="s">
        <v>1083</v>
      </c>
      <c r="G55" s="8" t="s">
        <v>1168</v>
      </c>
      <c r="H55" s="53"/>
      <c r="I55" s="8"/>
    </row>
    <row r="56" ht="13.5" customHeight="1">
      <c r="A56" s="8" t="s">
        <v>902</v>
      </c>
      <c r="B56" s="8" t="s">
        <v>901</v>
      </c>
      <c r="C56" s="52" t="s">
        <v>590</v>
      </c>
      <c r="D56" s="52" t="s">
        <v>1165</v>
      </c>
      <c r="E56" s="3" t="s">
        <v>992</v>
      </c>
      <c r="F56" s="8" t="s">
        <v>1083</v>
      </c>
      <c r="G56" s="8" t="s">
        <v>1169</v>
      </c>
      <c r="H56" s="53"/>
      <c r="I56" s="8"/>
      <c r="J56" s="78"/>
    </row>
    <row r="57" ht="14.25" customHeight="1">
      <c r="A57" s="8" t="s">
        <v>904</v>
      </c>
      <c r="B57" s="8" t="s">
        <v>903</v>
      </c>
      <c r="C57" s="52" t="s">
        <v>590</v>
      </c>
      <c r="D57" s="52" t="s">
        <v>1165</v>
      </c>
      <c r="E57" s="3" t="s">
        <v>992</v>
      </c>
      <c r="F57" s="8" t="s">
        <v>1083</v>
      </c>
      <c r="G57" s="32" t="s">
        <v>1170</v>
      </c>
      <c r="H57" s="53"/>
      <c r="I57" s="8"/>
      <c r="J57" s="78"/>
    </row>
    <row r="58" ht="14.25" customHeight="1">
      <c r="A58" s="8" t="s">
        <v>1171</v>
      </c>
      <c r="B58" s="8" t="s">
        <v>1172</v>
      </c>
      <c r="C58" s="52" t="s">
        <v>590</v>
      </c>
      <c r="D58" s="52" t="s">
        <v>1165</v>
      </c>
      <c r="E58" s="3" t="s">
        <v>992</v>
      </c>
      <c r="F58" s="8" t="s">
        <v>1083</v>
      </c>
      <c r="G58" s="32" t="s">
        <v>1173</v>
      </c>
      <c r="H58" s="53"/>
      <c r="I58" s="8"/>
      <c r="J58" s="78"/>
    </row>
    <row r="59" ht="14.25" customHeight="1">
      <c r="A59" s="8" t="s">
        <v>906</v>
      </c>
      <c r="B59" s="8" t="s">
        <v>905</v>
      </c>
      <c r="C59" s="52" t="s">
        <v>590</v>
      </c>
      <c r="D59" s="52" t="s">
        <v>1165</v>
      </c>
      <c r="E59" s="3" t="s">
        <v>992</v>
      </c>
      <c r="F59" s="8" t="s">
        <v>1083</v>
      </c>
      <c r="G59" s="32" t="s">
        <v>1174</v>
      </c>
      <c r="H59" s="53"/>
      <c r="I59" s="8"/>
      <c r="J59" s="78"/>
    </row>
    <row r="60" ht="14.25" customHeight="1">
      <c r="A60" s="8" t="s">
        <v>1175</v>
      </c>
      <c r="B60" s="8" t="s">
        <v>1176</v>
      </c>
      <c r="C60" s="52" t="s">
        <v>598</v>
      </c>
      <c r="D60" s="52" t="s">
        <v>909</v>
      </c>
      <c r="E60" s="8" t="s">
        <v>910</v>
      </c>
      <c r="F60" s="8" t="s">
        <v>1083</v>
      </c>
      <c r="G60" s="59" t="s">
        <v>911</v>
      </c>
      <c r="H60" s="53"/>
      <c r="I60" s="8"/>
      <c r="J60" s="78" t="s">
        <v>1106</v>
      </c>
    </row>
    <row r="61" ht="14.25" customHeight="1">
      <c r="A61" s="8" t="s">
        <v>1177</v>
      </c>
      <c r="B61" s="8" t="s">
        <v>1178</v>
      </c>
      <c r="C61" s="52" t="s">
        <v>598</v>
      </c>
      <c r="D61" s="52" t="s">
        <v>909</v>
      </c>
      <c r="E61" s="8" t="s">
        <v>910</v>
      </c>
      <c r="F61" s="8" t="s">
        <v>1083</v>
      </c>
      <c r="G61" s="59" t="s">
        <v>1179</v>
      </c>
      <c r="H61" s="53"/>
      <c r="I61" s="8"/>
      <c r="J61" s="3" t="s">
        <v>1106</v>
      </c>
    </row>
    <row r="62" ht="14.25" customHeight="1">
      <c r="A62" s="8" t="s">
        <v>913</v>
      </c>
      <c r="B62" s="8" t="s">
        <v>912</v>
      </c>
      <c r="C62" s="52" t="s">
        <v>598</v>
      </c>
      <c r="D62" s="52" t="s">
        <v>909</v>
      </c>
      <c r="E62" s="8" t="s">
        <v>910</v>
      </c>
      <c r="F62" s="8" t="s">
        <v>1083</v>
      </c>
      <c r="G62" s="59" t="s">
        <v>1180</v>
      </c>
      <c r="H62" s="53"/>
      <c r="I62" s="8"/>
      <c r="J62" s="3" t="s">
        <v>1106</v>
      </c>
    </row>
    <row r="63" ht="14.25" customHeight="1">
      <c r="A63" s="8" t="s">
        <v>1181</v>
      </c>
      <c r="B63" s="8" t="s">
        <v>1182</v>
      </c>
      <c r="C63" s="52" t="s">
        <v>598</v>
      </c>
      <c r="D63" s="52" t="s">
        <v>909</v>
      </c>
      <c r="E63" s="8" t="s">
        <v>910</v>
      </c>
      <c r="F63" s="8" t="s">
        <v>1083</v>
      </c>
      <c r="G63" s="59" t="s">
        <v>1183</v>
      </c>
      <c r="H63" s="53"/>
      <c r="I63" s="8"/>
      <c r="J63" s="3" t="s">
        <v>1106</v>
      </c>
    </row>
    <row r="64" ht="14.25" customHeight="1">
      <c r="A64" s="8" t="s">
        <v>1184</v>
      </c>
      <c r="B64" s="8" t="s">
        <v>1185</v>
      </c>
      <c r="C64" s="52" t="s">
        <v>598</v>
      </c>
      <c r="D64" s="52" t="s">
        <v>909</v>
      </c>
      <c r="E64" s="8" t="s">
        <v>910</v>
      </c>
      <c r="F64" s="8" t="s">
        <v>1083</v>
      </c>
      <c r="G64" s="59" t="s">
        <v>1186</v>
      </c>
      <c r="H64" s="53"/>
      <c r="I64" s="8"/>
      <c r="J64" s="3" t="s">
        <v>1106</v>
      </c>
    </row>
    <row r="65" ht="14.25" customHeight="1">
      <c r="A65" s="8" t="s">
        <v>1049</v>
      </c>
      <c r="B65" s="8" t="s">
        <v>1117</v>
      </c>
      <c r="C65" s="52" t="s">
        <v>598</v>
      </c>
      <c r="D65" s="52" t="s">
        <v>909</v>
      </c>
      <c r="E65" s="8" t="s">
        <v>910</v>
      </c>
      <c r="F65" s="8" t="s">
        <v>1083</v>
      </c>
      <c r="G65" s="59" t="s">
        <v>1187</v>
      </c>
      <c r="H65" s="53" t="s">
        <v>1056</v>
      </c>
      <c r="I65" s="8"/>
      <c r="J65" s="3" t="s">
        <v>1106</v>
      </c>
    </row>
    <row r="66" ht="14.25" customHeight="1">
      <c r="A66" s="8" t="s">
        <v>773</v>
      </c>
      <c r="B66" s="8" t="s">
        <v>772</v>
      </c>
      <c r="C66" s="52" t="s">
        <v>32</v>
      </c>
      <c r="D66" s="52" t="s">
        <v>1188</v>
      </c>
      <c r="E66" s="8" t="s">
        <v>1189</v>
      </c>
      <c r="F66" s="8" t="s">
        <v>1083</v>
      </c>
      <c r="G66" s="32" t="s">
        <v>1190</v>
      </c>
      <c r="H66" s="53"/>
      <c r="I66" s="8"/>
    </row>
    <row r="67" ht="14.25" customHeight="1">
      <c r="A67" s="8" t="s">
        <v>1191</v>
      </c>
      <c r="B67" s="8" t="s">
        <v>1192</v>
      </c>
      <c r="C67" s="52" t="s">
        <v>32</v>
      </c>
      <c r="D67" s="52" t="s">
        <v>1188</v>
      </c>
      <c r="E67" s="8" t="s">
        <v>1189</v>
      </c>
      <c r="F67" s="8" t="s">
        <v>1083</v>
      </c>
      <c r="G67" s="32" t="s">
        <v>1193</v>
      </c>
      <c r="H67" s="53"/>
      <c r="I67" s="8"/>
    </row>
    <row r="68" ht="14.25" customHeight="1">
      <c r="A68" s="8" t="s">
        <v>775</v>
      </c>
      <c r="B68" s="8" t="s">
        <v>314</v>
      </c>
      <c r="C68" s="52" t="s">
        <v>32</v>
      </c>
      <c r="D68" s="52" t="s">
        <v>1188</v>
      </c>
      <c r="E68" s="8" t="s">
        <v>1189</v>
      </c>
      <c r="F68" s="8" t="s">
        <v>1083</v>
      </c>
      <c r="G68" s="32" t="s">
        <v>1194</v>
      </c>
      <c r="H68" s="53"/>
      <c r="I68" s="8"/>
      <c r="J68" s="78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4.25" customHeight="1">
      <c r="A69" s="8" t="s">
        <v>1195</v>
      </c>
      <c r="B69" s="8" t="s">
        <v>1196</v>
      </c>
      <c r="C69" s="52" t="s">
        <v>32</v>
      </c>
      <c r="D69" s="52" t="s">
        <v>1188</v>
      </c>
      <c r="E69" s="8" t="s">
        <v>1189</v>
      </c>
      <c r="F69" s="8" t="s">
        <v>1083</v>
      </c>
      <c r="G69" s="32" t="s">
        <v>1197</v>
      </c>
      <c r="H69" s="53"/>
      <c r="I69" s="8"/>
    </row>
    <row r="70" ht="14.25" customHeight="1">
      <c r="A70" s="8" t="s">
        <v>1198</v>
      </c>
      <c r="B70" s="8" t="s">
        <v>1199</v>
      </c>
      <c r="C70" s="52" t="s">
        <v>32</v>
      </c>
      <c r="D70" s="52" t="s">
        <v>1188</v>
      </c>
      <c r="E70" s="8" t="s">
        <v>1189</v>
      </c>
      <c r="F70" s="8" t="s">
        <v>1083</v>
      </c>
      <c r="G70" s="32" t="s">
        <v>1200</v>
      </c>
      <c r="H70" s="53"/>
      <c r="I70" s="8"/>
    </row>
    <row r="71" ht="14.25" customHeight="1">
      <c r="A71" s="8" t="s">
        <v>1201</v>
      </c>
      <c r="B71" s="8" t="s">
        <v>1202</v>
      </c>
      <c r="C71" s="52" t="s">
        <v>32</v>
      </c>
      <c r="D71" s="52" t="s">
        <v>363</v>
      </c>
      <c r="E71" s="8" t="s">
        <v>1203</v>
      </c>
      <c r="F71" s="8" t="s">
        <v>1083</v>
      </c>
      <c r="G71" s="32" t="s">
        <v>1204</v>
      </c>
      <c r="H71" s="53"/>
      <c r="I71" s="8"/>
    </row>
    <row r="72" ht="14.25" customHeight="1">
      <c r="A72" s="8" t="s">
        <v>770</v>
      </c>
      <c r="B72" s="8" t="s">
        <v>769</v>
      </c>
      <c r="C72" s="52" t="s">
        <v>32</v>
      </c>
      <c r="D72" s="52" t="s">
        <v>363</v>
      </c>
      <c r="E72" s="8" t="s">
        <v>1203</v>
      </c>
      <c r="F72" s="8" t="s">
        <v>1083</v>
      </c>
      <c r="G72" s="32" t="s">
        <v>1205</v>
      </c>
      <c r="H72" s="53" t="s">
        <v>1056</v>
      </c>
      <c r="I72" s="8"/>
    </row>
    <row r="73" ht="14.25" customHeight="1">
      <c r="A73" s="8" t="s">
        <v>1206</v>
      </c>
      <c r="B73" s="8" t="s">
        <v>1207</v>
      </c>
      <c r="C73" s="52" t="s">
        <v>32</v>
      </c>
      <c r="D73" s="52" t="s">
        <v>363</v>
      </c>
      <c r="E73" s="8" t="s">
        <v>1203</v>
      </c>
      <c r="F73" s="8" t="s">
        <v>1083</v>
      </c>
      <c r="G73" s="32" t="s">
        <v>1208</v>
      </c>
      <c r="H73" s="53"/>
      <c r="I73" s="8"/>
    </row>
    <row r="74" ht="14.25" customHeight="1">
      <c r="A74" s="8" t="s">
        <v>777</v>
      </c>
      <c r="B74" s="8" t="s">
        <v>776</v>
      </c>
      <c r="C74" s="52" t="s">
        <v>32</v>
      </c>
      <c r="D74" s="52" t="s">
        <v>1209</v>
      </c>
      <c r="E74" s="8" t="s">
        <v>1210</v>
      </c>
      <c r="F74" s="8" t="s">
        <v>1083</v>
      </c>
      <c r="G74" s="32" t="s">
        <v>1211</v>
      </c>
      <c r="H74" s="53"/>
      <c r="I74" s="8"/>
    </row>
    <row r="75" ht="14.25" customHeight="1">
      <c r="A75" s="8" t="s">
        <v>780</v>
      </c>
      <c r="B75" s="8" t="s">
        <v>779</v>
      </c>
      <c r="C75" s="52" t="s">
        <v>32</v>
      </c>
      <c r="D75" s="52" t="s">
        <v>1209</v>
      </c>
      <c r="E75" s="8" t="s">
        <v>1210</v>
      </c>
      <c r="F75" s="8" t="s">
        <v>1083</v>
      </c>
      <c r="G75" s="32" t="s">
        <v>1212</v>
      </c>
      <c r="H75" s="53"/>
      <c r="I75" s="8"/>
    </row>
    <row r="76" ht="14.25" customHeight="1">
      <c r="A76" s="8" t="s">
        <v>1213</v>
      </c>
      <c r="B76" s="8" t="s">
        <v>314</v>
      </c>
      <c r="C76" s="52" t="s">
        <v>32</v>
      </c>
      <c r="D76" s="52" t="s">
        <v>1209</v>
      </c>
      <c r="E76" s="8" t="s">
        <v>1210</v>
      </c>
      <c r="F76" s="8" t="s">
        <v>1083</v>
      </c>
      <c r="G76" s="32" t="s">
        <v>1214</v>
      </c>
      <c r="H76" s="53"/>
      <c r="I76" s="8"/>
    </row>
    <row r="77" ht="14.25" customHeight="1">
      <c r="A77" s="8" t="s">
        <v>1215</v>
      </c>
      <c r="B77" s="8" t="s">
        <v>1216</v>
      </c>
      <c r="C77" s="52" t="s">
        <v>32</v>
      </c>
      <c r="D77" s="52" t="s">
        <v>1209</v>
      </c>
      <c r="E77" s="8" t="s">
        <v>1210</v>
      </c>
      <c r="F77" s="8" t="s">
        <v>1083</v>
      </c>
      <c r="G77" s="32" t="s">
        <v>1217</v>
      </c>
      <c r="H77" s="53"/>
      <c r="I77" s="8"/>
    </row>
    <row r="78" ht="14.25" customHeight="1">
      <c r="A78" s="8" t="s">
        <v>1218</v>
      </c>
      <c r="B78" s="8" t="s">
        <v>1219</v>
      </c>
      <c r="C78" s="52" t="s">
        <v>32</v>
      </c>
      <c r="D78" s="52" t="s">
        <v>1209</v>
      </c>
      <c r="E78" s="8" t="s">
        <v>1210</v>
      </c>
      <c r="F78" s="8" t="s">
        <v>1083</v>
      </c>
      <c r="G78" s="32" t="s">
        <v>1220</v>
      </c>
      <c r="H78" s="53"/>
      <c r="I78" s="8"/>
    </row>
    <row r="79" ht="14.25" customHeight="1">
      <c r="A79" s="8" t="s">
        <v>1221</v>
      </c>
      <c r="B79" s="8" t="s">
        <v>1222</v>
      </c>
      <c r="C79" s="52" t="s">
        <v>32</v>
      </c>
      <c r="D79" s="52" t="s">
        <v>1209</v>
      </c>
      <c r="E79" s="8" t="s">
        <v>1210</v>
      </c>
      <c r="F79" s="8" t="s">
        <v>1083</v>
      </c>
      <c r="G79" s="32" t="s">
        <v>1223</v>
      </c>
      <c r="H79" s="53"/>
      <c r="I79" s="8"/>
    </row>
    <row r="80" ht="14.25" customHeight="1">
      <c r="A80" s="8" t="s">
        <v>1224</v>
      </c>
      <c r="B80" s="8" t="s">
        <v>1225</v>
      </c>
      <c r="C80" s="52" t="s">
        <v>32</v>
      </c>
      <c r="D80" s="52" t="s">
        <v>1209</v>
      </c>
      <c r="E80" s="8" t="s">
        <v>1210</v>
      </c>
      <c r="F80" s="8" t="s">
        <v>1083</v>
      </c>
      <c r="G80" s="32" t="s">
        <v>1226</v>
      </c>
      <c r="H80" s="53"/>
      <c r="I80" s="8"/>
      <c r="J80" s="78"/>
    </row>
    <row r="81" ht="14.25" customHeight="1">
      <c r="A81" s="8" t="s">
        <v>1224</v>
      </c>
      <c r="B81" s="8" t="s">
        <v>1225</v>
      </c>
      <c r="C81" s="52" t="s">
        <v>32</v>
      </c>
      <c r="D81" s="52" t="s">
        <v>1209</v>
      </c>
      <c r="E81" s="8" t="s">
        <v>1210</v>
      </c>
      <c r="F81" s="8" t="s">
        <v>1083</v>
      </c>
      <c r="G81" s="32" t="s">
        <v>1227</v>
      </c>
      <c r="H81" s="53"/>
      <c r="I81" s="8"/>
      <c r="J81" s="78"/>
    </row>
    <row r="82" ht="14.25" customHeight="1">
      <c r="A82" s="8" t="s">
        <v>1228</v>
      </c>
      <c r="B82" s="8" t="s">
        <v>1229</v>
      </c>
      <c r="C82" s="52" t="s">
        <v>720</v>
      </c>
      <c r="D82" s="52" t="s">
        <v>1230</v>
      </c>
      <c r="E82" s="8" t="s">
        <v>1231</v>
      </c>
      <c r="F82" s="8" t="s">
        <v>1083</v>
      </c>
      <c r="G82" s="59" t="s">
        <v>1232</v>
      </c>
      <c r="H82" s="53" t="s">
        <v>1056</v>
      </c>
      <c r="I82" s="8"/>
      <c r="J82" s="78" t="s">
        <v>1233</v>
      </c>
    </row>
    <row r="83" ht="14.25" customHeight="1">
      <c r="A83" s="8" t="s">
        <v>782</v>
      </c>
      <c r="B83" s="8" t="s">
        <v>781</v>
      </c>
      <c r="C83" s="52" t="s">
        <v>561</v>
      </c>
      <c r="D83" s="52" t="s">
        <v>1234</v>
      </c>
      <c r="E83" s="8" t="s">
        <v>1235</v>
      </c>
      <c r="F83" s="8" t="s">
        <v>1054</v>
      </c>
      <c r="G83" s="8" t="s">
        <v>1236</v>
      </c>
      <c r="H83" s="53" t="s">
        <v>1056</v>
      </c>
      <c r="I83" s="8"/>
      <c r="J83" s="78"/>
    </row>
    <row r="84" ht="14.25" customHeight="1">
      <c r="A84" s="8" t="s">
        <v>784</v>
      </c>
      <c r="B84" s="8" t="s">
        <v>783</v>
      </c>
      <c r="C84" s="52" t="s">
        <v>561</v>
      </c>
      <c r="D84" s="52" t="s">
        <v>1234</v>
      </c>
      <c r="E84" s="8" t="s">
        <v>1235</v>
      </c>
      <c r="F84" s="8" t="s">
        <v>1054</v>
      </c>
      <c r="G84" s="8" t="s">
        <v>1237</v>
      </c>
      <c r="H84" s="53" t="s">
        <v>1056</v>
      </c>
      <c r="I84" s="8"/>
      <c r="J84" s="78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4.25" customHeight="1">
      <c r="A85" s="8" t="s">
        <v>786</v>
      </c>
      <c r="B85" s="8" t="s">
        <v>785</v>
      </c>
      <c r="C85" s="52" t="s">
        <v>561</v>
      </c>
      <c r="D85" s="52" t="s">
        <v>1234</v>
      </c>
      <c r="E85" s="8" t="s">
        <v>1235</v>
      </c>
      <c r="F85" s="8" t="s">
        <v>1054</v>
      </c>
      <c r="G85" s="8" t="s">
        <v>1238</v>
      </c>
      <c r="H85" s="53" t="s">
        <v>1056</v>
      </c>
      <c r="I85" s="8"/>
    </row>
    <row r="86" ht="14.25" customHeight="1">
      <c r="A86" s="8" t="s">
        <v>902</v>
      </c>
      <c r="B86" s="8" t="s">
        <v>871</v>
      </c>
      <c r="C86" s="52" t="s">
        <v>561</v>
      </c>
      <c r="D86" s="52" t="s">
        <v>1234</v>
      </c>
      <c r="E86" s="8" t="s">
        <v>1235</v>
      </c>
      <c r="F86" s="8" t="s">
        <v>1054</v>
      </c>
      <c r="G86" s="8" t="s">
        <v>1239</v>
      </c>
      <c r="H86" s="53" t="s">
        <v>1056</v>
      </c>
      <c r="I86" s="8"/>
    </row>
    <row r="87" ht="14.25" customHeight="1">
      <c r="A87" s="8" t="s">
        <v>1240</v>
      </c>
      <c r="B87" s="8" t="s">
        <v>1241</v>
      </c>
      <c r="C87" s="52" t="s">
        <v>561</v>
      </c>
      <c r="D87" s="52" t="s">
        <v>1242</v>
      </c>
      <c r="E87" s="8" t="s">
        <v>1243</v>
      </c>
      <c r="F87" s="8" t="s">
        <v>1138</v>
      </c>
      <c r="G87" s="32" t="s">
        <v>1244</v>
      </c>
      <c r="H87" s="53" t="s">
        <v>1056</v>
      </c>
      <c r="I87" s="8"/>
      <c r="J87" s="3" t="s">
        <v>1245</v>
      </c>
    </row>
    <row r="88" ht="14.25" customHeight="1">
      <c r="A88" s="8" t="s">
        <v>1246</v>
      </c>
      <c r="B88" s="8" t="s">
        <v>1247</v>
      </c>
      <c r="C88" s="52" t="s">
        <v>561</v>
      </c>
      <c r="D88" s="52" t="s">
        <v>1242</v>
      </c>
      <c r="E88" s="8" t="s">
        <v>1243</v>
      </c>
      <c r="F88" s="8" t="s">
        <v>1138</v>
      </c>
      <c r="G88" s="32" t="s">
        <v>1248</v>
      </c>
      <c r="H88" s="53"/>
      <c r="I88" s="8"/>
      <c r="J88" s="3" t="s">
        <v>1245</v>
      </c>
    </row>
    <row r="89" ht="14.25" customHeight="1">
      <c r="A89" s="8" t="s">
        <v>788</v>
      </c>
      <c r="B89" s="8" t="s">
        <v>787</v>
      </c>
      <c r="C89" s="52" t="s">
        <v>506</v>
      </c>
      <c r="D89" s="52" t="s">
        <v>997</v>
      </c>
      <c r="E89" s="8" t="s">
        <v>921</v>
      </c>
      <c r="F89" s="8" t="s">
        <v>1083</v>
      </c>
      <c r="G89" s="8" t="s">
        <v>1249</v>
      </c>
      <c r="H89" s="53" t="s">
        <v>1056</v>
      </c>
      <c r="I89" s="8"/>
      <c r="J89" s="3" t="s">
        <v>1106</v>
      </c>
    </row>
    <row r="90" ht="14.25" customHeight="1">
      <c r="A90" s="8" t="s">
        <v>791</v>
      </c>
      <c r="B90" s="8" t="s">
        <v>790</v>
      </c>
      <c r="C90" s="52" t="s">
        <v>506</v>
      </c>
      <c r="D90" s="52" t="s">
        <v>997</v>
      </c>
      <c r="E90" s="8" t="s">
        <v>921</v>
      </c>
      <c r="F90" s="8" t="s">
        <v>1083</v>
      </c>
      <c r="G90" s="8" t="s">
        <v>1250</v>
      </c>
      <c r="H90" s="53" t="s">
        <v>1056</v>
      </c>
      <c r="I90" s="8"/>
      <c r="J90" s="3" t="s">
        <v>1106</v>
      </c>
    </row>
    <row r="91" ht="14.25" customHeight="1">
      <c r="A91" s="8" t="s">
        <v>793</v>
      </c>
      <c r="B91" s="8" t="s">
        <v>792</v>
      </c>
      <c r="C91" s="52" t="s">
        <v>506</v>
      </c>
      <c r="D91" s="52" t="s">
        <v>997</v>
      </c>
      <c r="E91" s="8" t="s">
        <v>921</v>
      </c>
      <c r="F91" s="8" t="s">
        <v>1083</v>
      </c>
      <c r="G91" s="83" t="s">
        <v>1251</v>
      </c>
      <c r="H91" s="53" t="s">
        <v>1056</v>
      </c>
      <c r="I91" s="8"/>
      <c r="J91" s="82" t="s">
        <v>1106</v>
      </c>
    </row>
    <row r="92" ht="14.25" customHeight="1">
      <c r="A92" s="8" t="s">
        <v>1252</v>
      </c>
      <c r="B92" s="8" t="s">
        <v>1079</v>
      </c>
      <c r="C92" s="52" t="s">
        <v>1253</v>
      </c>
      <c r="D92" s="52" t="s">
        <v>1254</v>
      </c>
      <c r="E92" s="8" t="s">
        <v>1255</v>
      </c>
      <c r="F92" s="8" t="s">
        <v>1083</v>
      </c>
      <c r="G92" s="32" t="s">
        <v>1256</v>
      </c>
      <c r="H92" s="53"/>
      <c r="I92" s="8" t="s">
        <v>1056</v>
      </c>
      <c r="J92" s="3" t="s">
        <v>1106</v>
      </c>
    </row>
    <row r="93" ht="14.25" customHeight="1">
      <c r="A93" s="8" t="s">
        <v>795</v>
      </c>
      <c r="B93" s="8" t="s">
        <v>794</v>
      </c>
      <c r="C93" s="52" t="s">
        <v>1253</v>
      </c>
      <c r="D93" s="52" t="s">
        <v>1254</v>
      </c>
      <c r="E93" s="8" t="s">
        <v>1255</v>
      </c>
      <c r="F93" s="8" t="s">
        <v>1083</v>
      </c>
      <c r="G93" s="59" t="s">
        <v>1257</v>
      </c>
      <c r="H93" s="53"/>
      <c r="I93" s="8"/>
      <c r="J93" s="3" t="s">
        <v>1106</v>
      </c>
    </row>
    <row r="94" ht="14.25" customHeight="1">
      <c r="A94" s="8" t="s">
        <v>1049</v>
      </c>
      <c r="B94" s="8" t="s">
        <v>1117</v>
      </c>
      <c r="C94" s="52" t="s">
        <v>1253</v>
      </c>
      <c r="D94" s="52" t="s">
        <v>1254</v>
      </c>
      <c r="E94" s="8" t="s">
        <v>1255</v>
      </c>
      <c r="F94" s="8" t="s">
        <v>1083</v>
      </c>
      <c r="G94" s="32" t="s">
        <v>1258</v>
      </c>
      <c r="H94" s="53"/>
      <c r="I94" s="8" t="s">
        <v>1056</v>
      </c>
      <c r="J94" s="3" t="s">
        <v>1106</v>
      </c>
    </row>
    <row r="95" ht="14.25" customHeight="1">
      <c r="A95" s="8" t="s">
        <v>807</v>
      </c>
      <c r="B95" s="8" t="s">
        <v>806</v>
      </c>
      <c r="C95" s="52" t="s">
        <v>511</v>
      </c>
      <c r="D95" s="52" t="s">
        <v>1259</v>
      </c>
      <c r="E95" s="8" t="s">
        <v>1260</v>
      </c>
      <c r="F95" s="8" t="s">
        <v>1083</v>
      </c>
      <c r="G95" s="59" t="s">
        <v>1261</v>
      </c>
      <c r="H95" s="53" t="s">
        <v>1056</v>
      </c>
      <c r="I95" s="8"/>
      <c r="J95" s="3" t="s">
        <v>1106</v>
      </c>
    </row>
    <row r="96" ht="14.25" customHeight="1">
      <c r="A96" s="8" t="s">
        <v>809</v>
      </c>
      <c r="B96" s="8" t="s">
        <v>808</v>
      </c>
      <c r="C96" s="52" t="s">
        <v>511</v>
      </c>
      <c r="D96" s="52" t="s">
        <v>1259</v>
      </c>
      <c r="E96" s="8" t="s">
        <v>1260</v>
      </c>
      <c r="F96" s="8" t="s">
        <v>1083</v>
      </c>
      <c r="G96" s="32" t="s">
        <v>1262</v>
      </c>
      <c r="H96" s="53"/>
      <c r="I96" s="8"/>
      <c r="J96" s="3" t="s">
        <v>1106</v>
      </c>
    </row>
    <row r="97" ht="14.25" customHeight="1">
      <c r="A97" s="8" t="s">
        <v>797</v>
      </c>
      <c r="B97" s="8" t="s">
        <v>796</v>
      </c>
      <c r="C97" s="52" t="s">
        <v>511</v>
      </c>
      <c r="D97" s="52" t="s">
        <v>1263</v>
      </c>
      <c r="E97" s="8" t="s">
        <v>1264</v>
      </c>
      <c r="F97" s="8" t="s">
        <v>1054</v>
      </c>
      <c r="G97" s="32" t="s">
        <v>799</v>
      </c>
      <c r="H97" s="53" t="s">
        <v>1056</v>
      </c>
      <c r="I97" s="8"/>
      <c r="J97" s="78"/>
    </row>
    <row r="98" ht="14.25" customHeight="1">
      <c r="A98" s="8" t="s">
        <v>803</v>
      </c>
      <c r="B98" s="8" t="s">
        <v>802</v>
      </c>
      <c r="C98" s="52" t="s">
        <v>511</v>
      </c>
      <c r="D98" s="52" t="s">
        <v>1263</v>
      </c>
      <c r="E98" s="8" t="s">
        <v>1264</v>
      </c>
      <c r="F98" s="8" t="s">
        <v>1054</v>
      </c>
      <c r="G98" s="8" t="s">
        <v>1265</v>
      </c>
      <c r="H98" s="53" t="s">
        <v>1056</v>
      </c>
      <c r="I98" s="8"/>
      <c r="J98" s="78"/>
    </row>
    <row r="99" ht="14.25" customHeight="1">
      <c r="A99" s="8" t="s">
        <v>804</v>
      </c>
      <c r="B99" s="8" t="s">
        <v>306</v>
      </c>
      <c r="C99" s="52" t="s">
        <v>511</v>
      </c>
      <c r="D99" s="52" t="s">
        <v>1263</v>
      </c>
      <c r="E99" s="8" t="s">
        <v>1264</v>
      </c>
      <c r="F99" s="8" t="s">
        <v>1054</v>
      </c>
      <c r="G99" s="8" t="s">
        <v>1266</v>
      </c>
      <c r="H99" s="53" t="s">
        <v>1056</v>
      </c>
      <c r="I99" s="8"/>
      <c r="J99" s="78"/>
    </row>
    <row r="100" ht="14.25" customHeight="1">
      <c r="A100" s="8" t="s">
        <v>1085</v>
      </c>
      <c r="B100" s="8" t="s">
        <v>200</v>
      </c>
      <c r="C100" s="52" t="s">
        <v>511</v>
      </c>
      <c r="D100" s="52" t="s">
        <v>1263</v>
      </c>
      <c r="E100" s="8" t="s">
        <v>1264</v>
      </c>
      <c r="F100" s="8" t="s">
        <v>1054</v>
      </c>
      <c r="G100" s="8" t="s">
        <v>1267</v>
      </c>
      <c r="H100" s="53"/>
      <c r="I100" s="8"/>
      <c r="J100" s="78"/>
    </row>
    <row r="101" ht="14.25" customHeight="1">
      <c r="A101" s="8" t="s">
        <v>1268</v>
      </c>
      <c r="B101" s="8" t="s">
        <v>1269</v>
      </c>
      <c r="C101" s="52" t="s">
        <v>511</v>
      </c>
      <c r="D101" s="52" t="s">
        <v>1263</v>
      </c>
      <c r="E101" s="8" t="s">
        <v>1264</v>
      </c>
      <c r="F101" s="8" t="s">
        <v>1054</v>
      </c>
      <c r="G101" s="8" t="s">
        <v>1270</v>
      </c>
      <c r="H101" s="53"/>
      <c r="I101" s="8"/>
      <c r="J101" s="78"/>
    </row>
    <row r="102" ht="14.25" customHeight="1">
      <c r="A102" s="8" t="s">
        <v>1271</v>
      </c>
      <c r="B102" s="8" t="s">
        <v>1272</v>
      </c>
      <c r="C102" s="52" t="s">
        <v>511</v>
      </c>
      <c r="D102" s="52" t="s">
        <v>1263</v>
      </c>
      <c r="E102" s="8" t="s">
        <v>1264</v>
      </c>
      <c r="F102" s="8" t="s">
        <v>1054</v>
      </c>
      <c r="G102" s="32" t="s">
        <v>1273</v>
      </c>
      <c r="H102" s="53"/>
      <c r="I102" s="8"/>
      <c r="J102" s="78"/>
    </row>
    <row r="103" ht="14.25" customHeight="1">
      <c r="A103" s="8" t="s">
        <v>1274</v>
      </c>
      <c r="B103" s="8" t="s">
        <v>1275</v>
      </c>
      <c r="C103" s="52" t="s">
        <v>608</v>
      </c>
      <c r="D103" s="52" t="s">
        <v>1276</v>
      </c>
      <c r="E103" s="8" t="s">
        <v>1277</v>
      </c>
      <c r="F103" s="8" t="s">
        <v>1138</v>
      </c>
      <c r="G103" s="8" t="s">
        <v>1278</v>
      </c>
      <c r="H103" s="53"/>
      <c r="I103" s="8"/>
    </row>
    <row r="104" ht="14.25" customHeight="1">
      <c r="A104" s="8" t="s">
        <v>811</v>
      </c>
      <c r="B104" s="8" t="s">
        <v>810</v>
      </c>
      <c r="C104" s="52" t="s">
        <v>547</v>
      </c>
      <c r="D104" s="52" t="s">
        <v>1279</v>
      </c>
      <c r="E104" s="8" t="s">
        <v>1280</v>
      </c>
      <c r="F104" s="8" t="s">
        <v>1054</v>
      </c>
      <c r="G104" s="8" t="s">
        <v>1281</v>
      </c>
      <c r="H104" s="53"/>
      <c r="I104" s="8"/>
    </row>
    <row r="105" ht="14.25" customHeight="1">
      <c r="A105" s="8" t="s">
        <v>1282</v>
      </c>
      <c r="B105" s="8" t="s">
        <v>1283</v>
      </c>
      <c r="C105" s="52" t="s">
        <v>547</v>
      </c>
      <c r="D105" s="52" t="s">
        <v>1279</v>
      </c>
      <c r="E105" s="8" t="s">
        <v>1280</v>
      </c>
      <c r="F105" s="8" t="s">
        <v>1054</v>
      </c>
      <c r="G105" s="8" t="s">
        <v>1284</v>
      </c>
      <c r="H105" s="53"/>
      <c r="I105" s="8"/>
    </row>
    <row r="106" ht="14.25" customHeight="1">
      <c r="A106" s="8" t="s">
        <v>816</v>
      </c>
      <c r="B106" s="8" t="s">
        <v>815</v>
      </c>
      <c r="C106" s="52" t="s">
        <v>547</v>
      </c>
      <c r="D106" s="52" t="s">
        <v>1279</v>
      </c>
      <c r="E106" s="8" t="s">
        <v>1280</v>
      </c>
      <c r="F106" s="8" t="s">
        <v>1054</v>
      </c>
      <c r="G106" s="8" t="s">
        <v>1285</v>
      </c>
      <c r="H106" s="53" t="s">
        <v>1056</v>
      </c>
      <c r="I106" s="8"/>
    </row>
    <row r="107" ht="14.25" customHeight="1">
      <c r="A107" s="8" t="s">
        <v>818</v>
      </c>
      <c r="B107" s="8" t="s">
        <v>817</v>
      </c>
      <c r="C107" s="52" t="s">
        <v>547</v>
      </c>
      <c r="D107" s="52" t="s">
        <v>1279</v>
      </c>
      <c r="E107" s="8" t="s">
        <v>1280</v>
      </c>
      <c r="F107" s="8" t="s">
        <v>1054</v>
      </c>
      <c r="G107" s="8" t="s">
        <v>1286</v>
      </c>
      <c r="H107" s="53" t="s">
        <v>1056</v>
      </c>
      <c r="I107" s="8"/>
    </row>
    <row r="108" ht="14.25" customHeight="1">
      <c r="A108" s="8" t="s">
        <v>820</v>
      </c>
      <c r="B108" s="8" t="s">
        <v>819</v>
      </c>
      <c r="C108" s="52" t="s">
        <v>547</v>
      </c>
      <c r="D108" s="52" t="s">
        <v>1279</v>
      </c>
      <c r="E108" s="8" t="s">
        <v>1280</v>
      </c>
      <c r="F108" s="8" t="s">
        <v>1054</v>
      </c>
      <c r="G108" s="8" t="s">
        <v>1287</v>
      </c>
      <c r="H108" s="53"/>
      <c r="I108" s="8"/>
    </row>
    <row r="109" ht="14.25" customHeight="1">
      <c r="A109" s="8" t="s">
        <v>1288</v>
      </c>
      <c r="B109" s="8" t="s">
        <v>1289</v>
      </c>
      <c r="C109" s="52" t="s">
        <v>547</v>
      </c>
      <c r="D109" s="52" t="s">
        <v>812</v>
      </c>
      <c r="E109" s="8" t="s">
        <v>1290</v>
      </c>
      <c r="F109" s="8" t="s">
        <v>1083</v>
      </c>
      <c r="G109" s="8" t="s">
        <v>1291</v>
      </c>
      <c r="H109" s="53"/>
      <c r="I109" s="8"/>
      <c r="J109" s="3" t="s">
        <v>1106</v>
      </c>
    </row>
    <row r="110" ht="14.25" customHeight="1">
      <c r="A110" s="8" t="s">
        <v>1292</v>
      </c>
      <c r="B110" s="8" t="s">
        <v>1293</v>
      </c>
      <c r="C110" s="52" t="s">
        <v>547</v>
      </c>
      <c r="D110" s="52" t="s">
        <v>812</v>
      </c>
      <c r="E110" s="8" t="s">
        <v>1290</v>
      </c>
      <c r="F110" s="8" t="s">
        <v>1083</v>
      </c>
      <c r="G110" s="59" t="s">
        <v>1294</v>
      </c>
      <c r="H110" s="53" t="s">
        <v>1056</v>
      </c>
      <c r="I110" s="8"/>
      <c r="J110" s="3" t="s">
        <v>1106</v>
      </c>
    </row>
    <row r="111" ht="14.25" customHeight="1">
      <c r="A111" s="8" t="s">
        <v>822</v>
      </c>
      <c r="B111" s="8" t="s">
        <v>821</v>
      </c>
      <c r="C111" s="52" t="s">
        <v>547</v>
      </c>
      <c r="D111" s="52" t="s">
        <v>812</v>
      </c>
      <c r="E111" s="8" t="s">
        <v>1290</v>
      </c>
      <c r="F111" s="8" t="s">
        <v>1083</v>
      </c>
      <c r="G111" s="59" t="s">
        <v>1022</v>
      </c>
      <c r="H111" s="53"/>
      <c r="I111" s="8"/>
      <c r="J111" s="3" t="s">
        <v>1106</v>
      </c>
    </row>
    <row r="112" ht="14.25" customHeight="1">
      <c r="A112" s="8" t="s">
        <v>825</v>
      </c>
      <c r="B112" s="8" t="s">
        <v>824</v>
      </c>
      <c r="C112" s="52" t="s">
        <v>547</v>
      </c>
      <c r="D112" s="52" t="s">
        <v>812</v>
      </c>
      <c r="E112" s="8" t="s">
        <v>1290</v>
      </c>
      <c r="F112" s="8" t="s">
        <v>1083</v>
      </c>
      <c r="G112" s="32" t="s">
        <v>1295</v>
      </c>
      <c r="H112" s="53"/>
      <c r="I112" s="8"/>
      <c r="J112" s="3" t="s">
        <v>1106</v>
      </c>
    </row>
    <row r="113" ht="14.25" customHeight="1">
      <c r="A113" s="8" t="s">
        <v>1296</v>
      </c>
      <c r="B113" s="8" t="s">
        <v>1297</v>
      </c>
      <c r="C113" s="52" t="s">
        <v>547</v>
      </c>
      <c r="D113" s="52" t="s">
        <v>812</v>
      </c>
      <c r="E113" s="8" t="s">
        <v>1290</v>
      </c>
      <c r="F113" s="8" t="s">
        <v>1083</v>
      </c>
      <c r="G113" s="59" t="s">
        <v>1298</v>
      </c>
      <c r="H113" s="53" t="s">
        <v>1056</v>
      </c>
      <c r="I113" s="8"/>
      <c r="J113" s="3" t="s">
        <v>1106</v>
      </c>
    </row>
    <row r="114" ht="14.25" customHeight="1">
      <c r="A114" s="8" t="s">
        <v>1299</v>
      </c>
      <c r="B114" s="8" t="s">
        <v>1300</v>
      </c>
      <c r="C114" s="52" t="s">
        <v>547</v>
      </c>
      <c r="D114" s="52" t="s">
        <v>812</v>
      </c>
      <c r="E114" s="8" t="s">
        <v>1290</v>
      </c>
      <c r="F114" s="8" t="s">
        <v>1083</v>
      </c>
      <c r="G114" s="59" t="s">
        <v>1301</v>
      </c>
      <c r="H114" s="53"/>
      <c r="I114" s="8"/>
      <c r="J114" s="78" t="s">
        <v>1106</v>
      </c>
    </row>
    <row r="115" ht="14.25" customHeight="1">
      <c r="A115" s="8" t="s">
        <v>1302</v>
      </c>
      <c r="B115" s="8" t="s">
        <v>1303</v>
      </c>
      <c r="C115" s="52" t="s">
        <v>624</v>
      </c>
      <c r="D115" s="52" t="s">
        <v>828</v>
      </c>
      <c r="E115" s="8" t="s">
        <v>829</v>
      </c>
      <c r="F115" s="8" t="s">
        <v>1054</v>
      </c>
      <c r="G115" s="8" t="s">
        <v>1304</v>
      </c>
      <c r="H115" s="53" t="s">
        <v>1056</v>
      </c>
      <c r="I115" s="8"/>
      <c r="J115" s="78"/>
    </row>
    <row r="116" ht="14.25" customHeight="1">
      <c r="A116" s="8" t="s">
        <v>1305</v>
      </c>
      <c r="B116" s="8" t="s">
        <v>1306</v>
      </c>
      <c r="C116" s="52" t="s">
        <v>624</v>
      </c>
      <c r="D116" s="52" t="s">
        <v>828</v>
      </c>
      <c r="E116" s="8" t="s">
        <v>829</v>
      </c>
      <c r="F116" s="8" t="s">
        <v>1054</v>
      </c>
      <c r="G116" s="8" t="s">
        <v>830</v>
      </c>
      <c r="H116" s="53" t="s">
        <v>1056</v>
      </c>
      <c r="I116" s="8"/>
    </row>
    <row r="117" ht="14.25" customHeight="1">
      <c r="A117" s="8"/>
      <c r="B117" s="8" t="s">
        <v>1307</v>
      </c>
      <c r="C117" s="52" t="s">
        <v>624</v>
      </c>
      <c r="D117" s="52" t="s">
        <v>828</v>
      </c>
      <c r="E117" s="8" t="s">
        <v>829</v>
      </c>
      <c r="F117" s="8" t="s">
        <v>1054</v>
      </c>
      <c r="G117" s="32" t="s">
        <v>833</v>
      </c>
      <c r="H117" s="53"/>
      <c r="I117" s="8"/>
    </row>
    <row r="118" ht="14.25" customHeight="1">
      <c r="A118" s="8" t="s">
        <v>1049</v>
      </c>
      <c r="B118" s="8" t="s">
        <v>1117</v>
      </c>
      <c r="C118" s="52" t="s">
        <v>624</v>
      </c>
      <c r="D118" s="52" t="s">
        <v>828</v>
      </c>
      <c r="E118" s="8" t="s">
        <v>829</v>
      </c>
      <c r="F118" s="8" t="s">
        <v>1054</v>
      </c>
      <c r="G118" s="32" t="s">
        <v>1308</v>
      </c>
      <c r="H118" s="53"/>
      <c r="I118" s="8" t="s">
        <v>1056</v>
      </c>
    </row>
    <row r="119" ht="14.25" customHeight="1">
      <c r="A119" s="8" t="s">
        <v>1309</v>
      </c>
      <c r="B119" s="8" t="s">
        <v>1310</v>
      </c>
      <c r="C119" s="52" t="s">
        <v>635</v>
      </c>
      <c r="D119" s="52" t="s">
        <v>1311</v>
      </c>
      <c r="E119" s="8" t="s">
        <v>1312</v>
      </c>
      <c r="F119" s="8" t="s">
        <v>1083</v>
      </c>
      <c r="G119" s="8" t="s">
        <v>1313</v>
      </c>
      <c r="H119" s="53" t="s">
        <v>1056</v>
      </c>
      <c r="I119" s="8"/>
    </row>
    <row r="120" ht="14.25" customHeight="1">
      <c r="A120" s="8" t="s">
        <v>1314</v>
      </c>
      <c r="B120" s="8" t="s">
        <v>1315</v>
      </c>
      <c r="C120" s="52" t="s">
        <v>574</v>
      </c>
      <c r="D120" s="52" t="s">
        <v>1316</v>
      </c>
      <c r="E120" s="8" t="s">
        <v>1317</v>
      </c>
      <c r="F120" s="8" t="s">
        <v>1138</v>
      </c>
      <c r="G120" s="8" t="s">
        <v>1318</v>
      </c>
      <c r="H120" s="53" t="s">
        <v>1056</v>
      </c>
      <c r="I120" s="8"/>
    </row>
    <row r="121" ht="14.25" customHeight="1">
      <c r="A121" s="8" t="s">
        <v>835</v>
      </c>
      <c r="B121" s="8" t="s">
        <v>834</v>
      </c>
      <c r="C121" s="52" t="s">
        <v>574</v>
      </c>
      <c r="D121" s="52" t="s">
        <v>1316</v>
      </c>
      <c r="E121" s="8" t="s">
        <v>1317</v>
      </c>
      <c r="F121" s="8" t="s">
        <v>1138</v>
      </c>
      <c r="G121" s="8" t="s">
        <v>1319</v>
      </c>
      <c r="H121" s="53" t="s">
        <v>1056</v>
      </c>
      <c r="I121" s="8"/>
    </row>
    <row r="122" ht="14.25" customHeight="1">
      <c r="A122" s="8" t="s">
        <v>1320</v>
      </c>
      <c r="B122" s="8" t="s">
        <v>1016</v>
      </c>
      <c r="C122" s="52" t="s">
        <v>574</v>
      </c>
      <c r="D122" s="52" t="s">
        <v>1001</v>
      </c>
      <c r="E122" s="8" t="s">
        <v>1002</v>
      </c>
      <c r="F122" s="8" t="s">
        <v>1138</v>
      </c>
      <c r="G122" s="8" t="s">
        <v>1321</v>
      </c>
      <c r="H122" s="53"/>
      <c r="I122" s="8"/>
    </row>
    <row r="123" ht="14.25" customHeight="1">
      <c r="A123" s="8" t="s">
        <v>1322</v>
      </c>
      <c r="B123" s="8" t="s">
        <v>1009</v>
      </c>
      <c r="C123" s="52" t="s">
        <v>574</v>
      </c>
      <c r="D123" s="52" t="s">
        <v>1001</v>
      </c>
      <c r="E123" s="8" t="s">
        <v>1002</v>
      </c>
      <c r="F123" s="8" t="s">
        <v>1138</v>
      </c>
      <c r="G123" s="8" t="s">
        <v>1323</v>
      </c>
      <c r="H123" s="53"/>
      <c r="I123" s="8"/>
    </row>
    <row r="124" ht="14.25" customHeight="1">
      <c r="A124" s="8" t="s">
        <v>837</v>
      </c>
      <c r="B124" s="8" t="s">
        <v>836</v>
      </c>
      <c r="C124" s="52" t="s">
        <v>574</v>
      </c>
      <c r="D124" s="52" t="s">
        <v>1001</v>
      </c>
      <c r="E124" s="8" t="s">
        <v>1002</v>
      </c>
      <c r="F124" s="8" t="s">
        <v>1138</v>
      </c>
      <c r="G124" s="32" t="s">
        <v>1324</v>
      </c>
      <c r="H124" s="53"/>
      <c r="I124" s="8"/>
    </row>
    <row r="125" ht="14.25" customHeight="1">
      <c r="A125" s="8" t="s">
        <v>1325</v>
      </c>
      <c r="B125" s="8" t="s">
        <v>1326</v>
      </c>
      <c r="C125" s="52" t="s">
        <v>574</v>
      </c>
      <c r="D125" s="52" t="s">
        <v>1327</v>
      </c>
      <c r="E125" s="8" t="s">
        <v>1328</v>
      </c>
      <c r="F125" s="8" t="s">
        <v>1138</v>
      </c>
      <c r="G125" s="8" t="s">
        <v>1329</v>
      </c>
      <c r="H125" s="53"/>
      <c r="I125" s="8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25"/>
  <hyperlinks>
    <hyperlink r:id="rId1" ref="G10"/>
    <hyperlink r:id="rId2" ref="G14"/>
    <hyperlink r:id="rId3" ref="G28"/>
    <hyperlink r:id="rId4" ref="G29"/>
    <hyperlink r:id="rId5" ref="G31"/>
    <hyperlink r:id="rId6" ref="G45"/>
    <hyperlink r:id="rId7" ref="G46"/>
    <hyperlink r:id="rId8" ref="G47"/>
    <hyperlink r:id="rId9" ref="G57"/>
    <hyperlink r:id="rId10" ref="G58"/>
    <hyperlink r:id="rId11" ref="G59"/>
    <hyperlink r:id="rId12" ref="G60"/>
    <hyperlink r:id="rId13" ref="G61"/>
    <hyperlink r:id="rId14" ref="G62"/>
    <hyperlink r:id="rId15" ref="G63"/>
    <hyperlink r:id="rId16" ref="G64"/>
    <hyperlink r:id="rId17" ref="G65"/>
    <hyperlink r:id="rId18" ref="G67"/>
    <hyperlink r:id="rId19" ref="G68"/>
    <hyperlink r:id="rId20" ref="G69"/>
    <hyperlink r:id="rId21" ref="G70"/>
    <hyperlink r:id="rId22" ref="G71"/>
    <hyperlink r:id="rId23" ref="G72"/>
    <hyperlink r:id="rId24" ref="G73"/>
    <hyperlink r:id="rId25" ref="G75"/>
    <hyperlink r:id="rId26" ref="G76"/>
    <hyperlink r:id="rId27" ref="G77"/>
    <hyperlink r:id="rId28" ref="G78"/>
    <hyperlink r:id="rId29" ref="G79"/>
    <hyperlink r:id="rId30" ref="G80"/>
    <hyperlink r:id="rId31" ref="G81"/>
    <hyperlink r:id="rId32" ref="G82"/>
    <hyperlink r:id="rId33" ref="G87"/>
    <hyperlink r:id="rId34" ref="G88"/>
    <hyperlink r:id="rId35" ref="G91"/>
    <hyperlink r:id="rId36" ref="G92"/>
    <hyperlink r:id="rId37" ref="G93"/>
    <hyperlink r:id="rId38" ref="G94"/>
    <hyperlink r:id="rId39" ref="G95"/>
    <hyperlink r:id="rId40" ref="G96"/>
    <hyperlink r:id="rId41" ref="G97"/>
    <hyperlink r:id="rId42" ref="G102"/>
    <hyperlink r:id="rId43" ref="G110"/>
    <hyperlink r:id="rId44" ref="G111"/>
    <hyperlink r:id="rId45" ref="G112"/>
    <hyperlink r:id="rId46" ref="G113"/>
    <hyperlink r:id="rId47" ref="G114"/>
    <hyperlink r:id="rId48" ref="G117"/>
    <hyperlink r:id="rId49" ref="G118"/>
    <hyperlink r:id="rId50" ref="G124"/>
  </hyperlinks>
  <printOptions/>
  <pageMargins bottom="0.787401575" footer="0.0" header="0.0" left="0.7" right="0.7" top="0.787401575"/>
  <pageSetup paperSize="9" orientation="portrait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2024-03-12T09:53:01Z</dcterms:created>
  <dc:creator>Manuela Dobeiner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0x01010095E9F0446AFC064BBBACD59B44566E5C</vt:lpwstr>
  </property>
  <property fmtid="{D5CDD505-2E9C-101B-9397-08002B2CF9AE}" pid="3" name="MediaServiceImageTags">
    <vt:lpwstr/>
  </property>
</Properties>
</file>