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/Documents/GitHub/universal/0pge/"/>
    </mc:Choice>
  </mc:AlternateContent>
  <xr:revisionPtr revIDLastSave="0" documentId="13_ncr:1_{7B7F4464-71C7-974E-9B18-E780F90B627B}" xr6:coauthVersionLast="47" xr6:coauthVersionMax="47" xr10:uidLastSave="{00000000-0000-0000-0000-000000000000}"/>
  <bookViews>
    <workbookView xWindow="3800" yWindow="1940" windowWidth="28040" windowHeight="17440" xr2:uid="{19CE99A2-2836-7043-B7EB-ED8B7BBC8B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I32" i="1"/>
  <c r="I30" i="1"/>
  <c r="I35" i="1" s="1"/>
  <c r="H32" i="1"/>
  <c r="F30" i="1"/>
  <c r="F35" i="1" s="1"/>
  <c r="K21" i="1"/>
  <c r="K22" i="1"/>
  <c r="K23" i="1"/>
  <c r="K24" i="1"/>
  <c r="K25" i="1"/>
  <c r="K26" i="1"/>
  <c r="L21" i="1"/>
  <c r="L22" i="1"/>
  <c r="L23" i="1"/>
  <c r="L24" i="1"/>
  <c r="L25" i="1"/>
  <c r="L26" i="1"/>
  <c r="K9" i="1"/>
  <c r="L9" i="1"/>
  <c r="K10" i="1"/>
  <c r="L10" i="1"/>
  <c r="I37" i="1" s="1"/>
  <c r="K11" i="1"/>
  <c r="H30" i="1" s="1"/>
  <c r="H35" i="1" s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8" i="1"/>
  <c r="L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8" i="1"/>
  <c r="F37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8" i="1"/>
  <c r="E37" i="1" s="1"/>
  <c r="E30" i="1" l="1"/>
  <c r="F31" i="1"/>
  <c r="H37" i="1"/>
  <c r="E32" i="1"/>
  <c r="F32" i="1"/>
  <c r="H33" i="1"/>
  <c r="D32" i="1"/>
  <c r="D31" i="1"/>
  <c r="D30" i="1"/>
  <c r="F36" i="1" l="1"/>
  <c r="I31" i="1"/>
  <c r="I36" i="1" s="1"/>
  <c r="E33" i="1"/>
  <c r="E35" i="1"/>
  <c r="E31" i="1"/>
  <c r="E36" i="1" l="1"/>
  <c r="H31" i="1"/>
  <c r="H36" i="1" s="1"/>
</calcChain>
</file>

<file path=xl/sharedStrings.xml><?xml version="1.0" encoding="utf-8"?>
<sst xmlns="http://schemas.openxmlformats.org/spreadsheetml/2006/main" count="34" uniqueCount="20">
  <si>
    <t>Primes</t>
  </si>
  <si>
    <t>Eigens</t>
  </si>
  <si>
    <t>y</t>
  </si>
  <si>
    <t>x</t>
  </si>
  <si>
    <t>--</t>
  </si>
  <si>
    <t>Differences</t>
  </si>
  <si>
    <r>
      <t>σ</t>
    </r>
    <r>
      <rPr>
        <b/>
        <vertAlign val="superscript"/>
        <sz val="14"/>
        <color rgb="FF202122"/>
        <rFont val="Arial"/>
        <family val="2"/>
      </rPr>
      <t>2</t>
    </r>
  </si>
  <si>
    <t xml:space="preserve">σ </t>
  </si>
  <si>
    <t xml:space="preserve">x̄ </t>
  </si>
  <si>
    <t>absolute</t>
  </si>
  <si>
    <t>index</t>
  </si>
  <si>
    <t>of λ</t>
  </si>
  <si>
    <t>PRIMES</t>
  </si>
  <si>
    <t>EIGENS</t>
  </si>
  <si>
    <t>(stddev)</t>
  </si>
  <si>
    <t>(variance)</t>
  </si>
  <si>
    <t>(mean)</t>
  </si>
  <si>
    <t>^-- DIV/2 --^</t>
  </si>
  <si>
    <t xml:space="preserve">X:Y Scaled 16:9 ---&gt; </t>
  </si>
  <si>
    <t>TABLE 1 - Eigenvalue Problem with Primes as λ for particle of electron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</si>
</sst>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0000000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rgb="FF202122"/>
      <name val="Arial"/>
      <family val="2"/>
    </font>
    <font>
      <i/>
      <sz val="12"/>
      <color theme="1"/>
      <name val="Aptos Narrow"/>
      <scheme val="minor"/>
    </font>
    <font>
      <b/>
      <vertAlign val="superscript"/>
      <sz val="14"/>
      <color rgb="FF202122"/>
      <name val="Arial"/>
      <family val="2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/>
    <xf numFmtId="20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5" xfId="0" applyNumberFormat="1" applyBorder="1"/>
    <xf numFmtId="2" fontId="0" fillId="0" borderId="6" xfId="0" applyNumberFormat="1" applyBorder="1"/>
    <xf numFmtId="164" fontId="0" fillId="0" borderId="7" xfId="0" applyNumberFormat="1" applyBorder="1"/>
    <xf numFmtId="2" fontId="0" fillId="0" borderId="8" xfId="0" applyNumberFormat="1" applyBorder="1"/>
    <xf numFmtId="164" fontId="0" fillId="0" borderId="9" xfId="0" applyNumberFormat="1" applyBorder="1"/>
    <xf numFmtId="2" fontId="0" fillId="0" borderId="10" xfId="0" applyNumberFormat="1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/>
    <xf numFmtId="164" fontId="0" fillId="0" borderId="10" xfId="0" applyNumberFormat="1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1" xfId="0" applyFill="1" applyBorder="1"/>
    <xf numFmtId="10" fontId="0" fillId="0" borderId="0" xfId="0" applyNumberFormat="1"/>
    <xf numFmtId="164" fontId="5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11" xfId="0" applyBorder="1"/>
    <xf numFmtId="166" fontId="0" fillId="0" borderId="0" xfId="0" applyNumberFormat="1"/>
    <xf numFmtId="0" fontId="6" fillId="0" borderId="1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6E9-962F-1D41-BD1C-38B61BF41FAF}">
  <dimension ref="A1:P37"/>
  <sheetViews>
    <sheetView tabSelected="1" workbookViewId="0">
      <selection activeCell="O14" sqref="O14"/>
    </sheetView>
  </sheetViews>
  <sheetFormatPr baseColWidth="10" defaultRowHeight="16" x14ac:dyDescent="0.2"/>
  <cols>
    <col min="1" max="1" width="8.83203125" bestFit="1" customWidth="1"/>
    <col min="4" max="4" width="2.33203125" customWidth="1"/>
    <col min="5" max="5" width="9.6640625" customWidth="1"/>
    <col min="7" max="7" width="3.6640625" customWidth="1"/>
    <col min="8" max="8" width="9.33203125" bestFit="1" customWidth="1"/>
    <col min="9" max="9" width="9.6640625" customWidth="1"/>
    <col min="10" max="10" width="2.6640625" customWidth="1"/>
    <col min="13" max="13" width="15.83203125" bestFit="1" customWidth="1"/>
    <col min="14" max="14" width="15.83203125" customWidth="1"/>
  </cols>
  <sheetData>
    <row r="1" spans="1:15" ht="17" thickBot="1" x14ac:dyDescent="0.25"/>
    <row r="2" spans="1:15" ht="17" thickTop="1" x14ac:dyDescent="0.2">
      <c r="A2" s="38" t="s">
        <v>19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5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5" ht="19" x14ac:dyDescent="0.25">
      <c r="A4" s="11" t="s">
        <v>9</v>
      </c>
      <c r="B4" s="36" t="s">
        <v>12</v>
      </c>
      <c r="C4" s="36"/>
      <c r="D4" s="25"/>
      <c r="E4" s="36" t="s">
        <v>13</v>
      </c>
      <c r="F4" s="36"/>
      <c r="G4" s="25"/>
      <c r="H4" s="41" t="s">
        <v>5</v>
      </c>
      <c r="I4" s="41"/>
      <c r="J4" s="41"/>
      <c r="K4" s="41"/>
      <c r="L4" s="41"/>
    </row>
    <row r="5" spans="1:15" x14ac:dyDescent="0.2">
      <c r="A5" s="11" t="s">
        <v>10</v>
      </c>
      <c r="B5" s="37"/>
      <c r="C5" s="37"/>
      <c r="D5" s="25"/>
      <c r="E5" s="37"/>
      <c r="F5" s="37"/>
      <c r="G5" s="25"/>
      <c r="H5" s="34" t="s">
        <v>12</v>
      </c>
      <c r="I5" s="34"/>
      <c r="J5" s="1"/>
      <c r="K5" s="35" t="s">
        <v>13</v>
      </c>
      <c r="L5" s="35"/>
    </row>
    <row r="6" spans="1:15" x14ac:dyDescent="0.2">
      <c r="A6" s="12" t="s">
        <v>11</v>
      </c>
      <c r="B6" s="8" t="s">
        <v>3</v>
      </c>
      <c r="C6" s="8" t="s">
        <v>2</v>
      </c>
      <c r="D6" s="26"/>
      <c r="E6" s="8" t="s">
        <v>3</v>
      </c>
      <c r="F6" s="8" t="s">
        <v>2</v>
      </c>
      <c r="G6" s="26"/>
      <c r="H6" s="8" t="s">
        <v>3</v>
      </c>
      <c r="I6" s="8" t="s">
        <v>2</v>
      </c>
      <c r="J6" s="9"/>
      <c r="K6" s="8" t="s">
        <v>3</v>
      </c>
      <c r="L6" s="8" t="s">
        <v>2</v>
      </c>
    </row>
    <row r="7" spans="1:15" x14ac:dyDescent="0.2">
      <c r="A7" s="1">
        <v>1</v>
      </c>
      <c r="B7" s="13">
        <v>0.98399999999999999</v>
      </c>
      <c r="C7" s="14">
        <v>2.2799999999999998</v>
      </c>
      <c r="D7" s="25"/>
      <c r="E7" s="13">
        <v>1.0029999999999999</v>
      </c>
      <c r="F7" s="14">
        <v>8.35</v>
      </c>
      <c r="G7" s="25"/>
      <c r="H7" s="19" t="s">
        <v>4</v>
      </c>
      <c r="I7" s="20" t="s">
        <v>4</v>
      </c>
      <c r="K7" s="23"/>
      <c r="L7" s="24"/>
      <c r="N7" s="31"/>
    </row>
    <row r="8" spans="1:15" x14ac:dyDescent="0.2">
      <c r="A8" s="1">
        <v>2</v>
      </c>
      <c r="B8" s="15">
        <v>1.9910000000000001</v>
      </c>
      <c r="C8" s="16">
        <v>3.31</v>
      </c>
      <c r="D8" s="25"/>
      <c r="E8" s="15">
        <v>2</v>
      </c>
      <c r="F8" s="16">
        <v>8.74</v>
      </c>
      <c r="G8" s="25"/>
      <c r="H8" s="15">
        <f>B8-B7</f>
        <v>1.0070000000000001</v>
      </c>
      <c r="I8" s="21">
        <f>C8-C7</f>
        <v>1.0300000000000002</v>
      </c>
      <c r="J8" s="2"/>
      <c r="K8" s="15">
        <f>E8-E7</f>
        <v>0.99700000000000011</v>
      </c>
      <c r="L8" s="21">
        <f>F8-F7</f>
        <v>0.39000000000000057</v>
      </c>
    </row>
    <row r="9" spans="1:15" x14ac:dyDescent="0.2">
      <c r="A9" s="1">
        <v>3</v>
      </c>
      <c r="B9" s="15">
        <v>2.9969999999999999</v>
      </c>
      <c r="C9" s="16">
        <v>5.12</v>
      </c>
      <c r="D9" s="25"/>
      <c r="E9" s="15">
        <v>2.988</v>
      </c>
      <c r="F9" s="16">
        <v>9.1300000000000008</v>
      </c>
      <c r="G9" s="25"/>
      <c r="H9" s="15">
        <f t="shared" ref="H9:H26" si="0">B9-B8</f>
        <v>1.0059999999999998</v>
      </c>
      <c r="I9" s="21">
        <f t="shared" ref="I9:I26" si="1">C9-C8</f>
        <v>1.81</v>
      </c>
      <c r="J9" s="2"/>
      <c r="K9" s="15">
        <f t="shared" ref="K9:K26" si="2">E9-E8</f>
        <v>0.98799999999999999</v>
      </c>
      <c r="L9" s="21">
        <f t="shared" ref="L9:L26" si="3">F9-F8</f>
        <v>0.39000000000000057</v>
      </c>
    </row>
    <row r="10" spans="1:15" x14ac:dyDescent="0.2">
      <c r="A10" s="1">
        <v>4</v>
      </c>
      <c r="B10" s="15">
        <v>4.0030000000000001</v>
      </c>
      <c r="C10" s="16">
        <v>7.06</v>
      </c>
      <c r="D10" s="25"/>
      <c r="E10" s="15">
        <v>4.0220000000000002</v>
      </c>
      <c r="F10" s="16">
        <v>10.16</v>
      </c>
      <c r="G10" s="25"/>
      <c r="H10" s="15">
        <f t="shared" si="0"/>
        <v>1.0060000000000002</v>
      </c>
      <c r="I10" s="21">
        <f t="shared" si="1"/>
        <v>1.9399999999999995</v>
      </c>
      <c r="J10" s="2"/>
      <c r="K10" s="15">
        <f t="shared" si="2"/>
        <v>1.0340000000000003</v>
      </c>
      <c r="L10" s="21">
        <f t="shared" si="3"/>
        <v>1.0299999999999994</v>
      </c>
    </row>
    <row r="11" spans="1:15" x14ac:dyDescent="0.2">
      <c r="A11" s="1">
        <v>5</v>
      </c>
      <c r="B11" s="15">
        <v>4.9909999999999997</v>
      </c>
      <c r="C11" s="16">
        <v>11</v>
      </c>
      <c r="D11" s="25"/>
      <c r="E11" s="15">
        <v>4.9909999999999997</v>
      </c>
      <c r="F11" s="16">
        <v>11.65</v>
      </c>
      <c r="G11" s="25"/>
      <c r="H11" s="15">
        <f t="shared" si="0"/>
        <v>0.98799999999999955</v>
      </c>
      <c r="I11" s="21">
        <f t="shared" si="1"/>
        <v>3.9400000000000004</v>
      </c>
      <c r="J11" s="2"/>
      <c r="K11" s="15">
        <f t="shared" si="2"/>
        <v>0.96899999999999942</v>
      </c>
      <c r="L11" s="21">
        <f t="shared" si="3"/>
        <v>1.4900000000000002</v>
      </c>
    </row>
    <row r="12" spans="1:15" x14ac:dyDescent="0.2">
      <c r="A12" s="1">
        <v>6</v>
      </c>
      <c r="B12" s="15">
        <v>6.0069999999999997</v>
      </c>
      <c r="C12" s="16">
        <v>13.2</v>
      </c>
      <c r="D12" s="25"/>
      <c r="E12" s="15">
        <v>5.9980000000000002</v>
      </c>
      <c r="F12" s="16">
        <v>12.94</v>
      </c>
      <c r="G12" s="25"/>
      <c r="H12" s="15">
        <f t="shared" si="0"/>
        <v>1.016</v>
      </c>
      <c r="I12" s="21">
        <f t="shared" si="1"/>
        <v>2.1999999999999993</v>
      </c>
      <c r="J12" s="2"/>
      <c r="K12" s="15">
        <f t="shared" si="2"/>
        <v>1.0070000000000006</v>
      </c>
      <c r="L12" s="21">
        <f t="shared" si="3"/>
        <v>1.2899999999999991</v>
      </c>
    </row>
    <row r="13" spans="1:15" x14ac:dyDescent="0.2">
      <c r="A13" s="1">
        <v>7</v>
      </c>
      <c r="B13" s="15">
        <v>7.0129999999999999</v>
      </c>
      <c r="C13" s="16">
        <v>17.079999999999998</v>
      </c>
      <c r="D13" s="25"/>
      <c r="E13" s="15">
        <v>7.0129999999999999</v>
      </c>
      <c r="F13" s="16">
        <v>15.01</v>
      </c>
      <c r="G13" s="25"/>
      <c r="H13" s="15">
        <f t="shared" si="0"/>
        <v>1.0060000000000002</v>
      </c>
      <c r="I13" s="21">
        <f t="shared" si="1"/>
        <v>3.879999999999999</v>
      </c>
      <c r="J13" s="2"/>
      <c r="K13" s="15">
        <f t="shared" si="2"/>
        <v>1.0149999999999997</v>
      </c>
      <c r="L13" s="21">
        <f t="shared" si="3"/>
        <v>2.0700000000000003</v>
      </c>
      <c r="O13">
        <f>16/9</f>
        <v>1.7777777777777777</v>
      </c>
    </row>
    <row r="14" spans="1:15" x14ac:dyDescent="0.2">
      <c r="A14" s="1">
        <v>8</v>
      </c>
      <c r="B14" s="15">
        <v>7.992</v>
      </c>
      <c r="C14" s="16">
        <v>19.149999999999999</v>
      </c>
      <c r="D14" s="25"/>
      <c r="E14" s="15">
        <v>8.0289999999999999</v>
      </c>
      <c r="F14" s="16">
        <v>17.79</v>
      </c>
      <c r="G14" s="25"/>
      <c r="H14" s="15">
        <f t="shared" si="0"/>
        <v>0.97900000000000009</v>
      </c>
      <c r="I14" s="21">
        <f t="shared" si="1"/>
        <v>2.0700000000000003</v>
      </c>
      <c r="J14" s="2"/>
      <c r="K14" s="15">
        <f t="shared" si="2"/>
        <v>1.016</v>
      </c>
      <c r="L14" s="21">
        <f t="shared" si="3"/>
        <v>2.7799999999999994</v>
      </c>
    </row>
    <row r="15" spans="1:15" x14ac:dyDescent="0.2">
      <c r="A15" s="1">
        <v>9</v>
      </c>
      <c r="B15" s="15">
        <v>9</v>
      </c>
      <c r="C15" s="16">
        <v>23.42</v>
      </c>
      <c r="D15" s="25"/>
      <c r="E15" s="15">
        <v>9.0169999999999995</v>
      </c>
      <c r="F15" s="16">
        <v>20.9</v>
      </c>
      <c r="G15" s="25"/>
      <c r="H15" s="15">
        <f t="shared" si="0"/>
        <v>1.008</v>
      </c>
      <c r="I15" s="21">
        <f t="shared" si="1"/>
        <v>4.2700000000000031</v>
      </c>
      <c r="J15" s="2"/>
      <c r="K15" s="15">
        <f t="shared" si="2"/>
        <v>0.98799999999999955</v>
      </c>
      <c r="L15" s="21">
        <f t="shared" si="3"/>
        <v>3.1099999999999994</v>
      </c>
    </row>
    <row r="16" spans="1:15" x14ac:dyDescent="0.2">
      <c r="A16" s="1">
        <v>10</v>
      </c>
      <c r="B16" s="15">
        <v>10.013999999999999</v>
      </c>
      <c r="C16" s="16">
        <v>29.1</v>
      </c>
      <c r="D16" s="25"/>
      <c r="E16" s="15">
        <v>10.013999999999999</v>
      </c>
      <c r="F16" s="16">
        <v>24.06</v>
      </c>
      <c r="G16" s="25"/>
      <c r="H16" s="15">
        <f t="shared" si="0"/>
        <v>1.0139999999999993</v>
      </c>
      <c r="I16" s="21">
        <f t="shared" si="1"/>
        <v>5.68</v>
      </c>
      <c r="J16" s="2"/>
      <c r="K16" s="15">
        <f t="shared" si="2"/>
        <v>0.99699999999999989</v>
      </c>
      <c r="L16" s="21">
        <f t="shared" si="3"/>
        <v>3.16</v>
      </c>
    </row>
    <row r="17" spans="1:12" x14ac:dyDescent="0.2">
      <c r="A17" s="1">
        <v>11</v>
      </c>
      <c r="B17" s="15">
        <v>11.002000000000001</v>
      </c>
      <c r="C17" s="16">
        <v>31.11</v>
      </c>
      <c r="D17" s="25"/>
      <c r="E17" s="15">
        <v>11.002000000000001</v>
      </c>
      <c r="F17" s="16">
        <v>27.42</v>
      </c>
      <c r="G17" s="25"/>
      <c r="H17" s="15">
        <f t="shared" si="0"/>
        <v>0.98800000000000132</v>
      </c>
      <c r="I17" s="21">
        <f t="shared" si="1"/>
        <v>2.009999999999998</v>
      </c>
      <c r="J17" s="2"/>
      <c r="K17" s="15">
        <f t="shared" si="2"/>
        <v>0.98800000000000132</v>
      </c>
      <c r="L17" s="21">
        <f t="shared" si="3"/>
        <v>3.360000000000003</v>
      </c>
    </row>
    <row r="18" spans="1:12" x14ac:dyDescent="0.2">
      <c r="A18" s="1">
        <v>12</v>
      </c>
      <c r="B18" s="15">
        <v>12.007999999999999</v>
      </c>
      <c r="C18" s="16">
        <v>37.19</v>
      </c>
      <c r="D18" s="25"/>
      <c r="E18" s="15">
        <v>11.989000000000001</v>
      </c>
      <c r="F18" s="16">
        <v>31.43</v>
      </c>
      <c r="G18" s="25"/>
      <c r="H18" s="15">
        <f t="shared" si="0"/>
        <v>1.0059999999999985</v>
      </c>
      <c r="I18" s="21">
        <f t="shared" si="1"/>
        <v>6.0799999999999983</v>
      </c>
      <c r="J18" s="2"/>
      <c r="K18" s="15">
        <f t="shared" si="2"/>
        <v>0.9870000000000001</v>
      </c>
      <c r="L18" s="21">
        <f t="shared" si="3"/>
        <v>4.009999999999998</v>
      </c>
    </row>
    <row r="19" spans="1:12" x14ac:dyDescent="0.2">
      <c r="A19" s="1">
        <v>13</v>
      </c>
      <c r="B19" s="15">
        <v>12.996</v>
      </c>
      <c r="C19" s="16">
        <v>41.32</v>
      </c>
      <c r="D19" s="25"/>
      <c r="E19" s="15">
        <v>12.996</v>
      </c>
      <c r="F19" s="16">
        <v>35.76</v>
      </c>
      <c r="G19" s="25"/>
      <c r="H19" s="15">
        <f t="shared" si="0"/>
        <v>0.98800000000000132</v>
      </c>
      <c r="I19" s="21">
        <f t="shared" si="1"/>
        <v>4.1300000000000026</v>
      </c>
      <c r="J19" s="2"/>
      <c r="K19" s="15">
        <f t="shared" si="2"/>
        <v>1.0069999999999997</v>
      </c>
      <c r="L19" s="21">
        <f t="shared" si="3"/>
        <v>4.3299999999999983</v>
      </c>
    </row>
    <row r="20" spans="1:12" x14ac:dyDescent="0.2">
      <c r="A20" s="1">
        <v>14</v>
      </c>
      <c r="B20" s="15">
        <v>14.002000000000001</v>
      </c>
      <c r="C20" s="16">
        <v>43.26</v>
      </c>
      <c r="D20" s="25"/>
      <c r="E20" s="15">
        <v>13.974</v>
      </c>
      <c r="F20" s="16">
        <v>40.68</v>
      </c>
      <c r="G20" s="25"/>
      <c r="H20" s="15">
        <f t="shared" si="0"/>
        <v>1.0060000000000002</v>
      </c>
      <c r="I20" s="21">
        <f t="shared" si="1"/>
        <v>1.9399999999999977</v>
      </c>
      <c r="J20" s="2"/>
      <c r="K20" s="15">
        <f t="shared" si="2"/>
        <v>0.97799999999999976</v>
      </c>
      <c r="L20" s="21">
        <f t="shared" si="3"/>
        <v>4.9200000000000017</v>
      </c>
    </row>
    <row r="21" spans="1:12" x14ac:dyDescent="0.2">
      <c r="A21" s="1">
        <v>15</v>
      </c>
      <c r="B21" s="15">
        <v>15.009</v>
      </c>
      <c r="C21" s="16">
        <v>47.2</v>
      </c>
      <c r="D21" s="25"/>
      <c r="E21" s="15">
        <v>15.026999999999999</v>
      </c>
      <c r="F21" s="16">
        <v>45.59</v>
      </c>
      <c r="G21" s="25"/>
      <c r="H21" s="15">
        <f t="shared" si="0"/>
        <v>1.0069999999999997</v>
      </c>
      <c r="I21" s="21">
        <f t="shared" si="1"/>
        <v>3.9400000000000048</v>
      </c>
      <c r="J21" s="2"/>
      <c r="K21" s="15">
        <f t="shared" si="2"/>
        <v>1.052999999999999</v>
      </c>
      <c r="L21" s="21">
        <f t="shared" si="3"/>
        <v>4.9100000000000037</v>
      </c>
    </row>
    <row r="22" spans="1:12" x14ac:dyDescent="0.2">
      <c r="A22" s="1">
        <v>16</v>
      </c>
      <c r="B22" s="15">
        <v>15.996</v>
      </c>
      <c r="C22" s="16">
        <v>53.28</v>
      </c>
      <c r="D22" s="25"/>
      <c r="E22" s="15">
        <v>16.024000000000001</v>
      </c>
      <c r="F22" s="16">
        <v>51.02</v>
      </c>
      <c r="G22" s="25"/>
      <c r="H22" s="15">
        <f t="shared" si="0"/>
        <v>0.9870000000000001</v>
      </c>
      <c r="I22" s="21">
        <f t="shared" si="1"/>
        <v>6.0799999999999983</v>
      </c>
      <c r="J22" s="2"/>
      <c r="K22" s="15">
        <f t="shared" si="2"/>
        <v>0.99700000000000166</v>
      </c>
      <c r="L22" s="21">
        <f t="shared" si="3"/>
        <v>5.43</v>
      </c>
    </row>
    <row r="23" spans="1:12" x14ac:dyDescent="0.2">
      <c r="A23" s="1">
        <v>17</v>
      </c>
      <c r="B23" s="15">
        <v>16.992999999999999</v>
      </c>
      <c r="C23" s="16">
        <v>59.23</v>
      </c>
      <c r="D23" s="25"/>
      <c r="E23" s="15">
        <v>17.012</v>
      </c>
      <c r="F23" s="16">
        <v>56.9</v>
      </c>
      <c r="G23" s="25"/>
      <c r="H23" s="15">
        <f t="shared" si="0"/>
        <v>0.99699999999999811</v>
      </c>
      <c r="I23" s="21">
        <f t="shared" si="1"/>
        <v>5.9499999999999957</v>
      </c>
      <c r="J23" s="2"/>
      <c r="K23" s="15">
        <f t="shared" si="2"/>
        <v>0.98799999999999955</v>
      </c>
      <c r="L23" s="21">
        <f t="shared" si="3"/>
        <v>5.8799999999999955</v>
      </c>
    </row>
    <row r="24" spans="1:12" x14ac:dyDescent="0.2">
      <c r="A24" s="1">
        <v>18</v>
      </c>
      <c r="B24" s="15">
        <v>18</v>
      </c>
      <c r="C24" s="16">
        <v>61.04</v>
      </c>
      <c r="D24" s="25"/>
      <c r="E24" s="15">
        <v>17.962</v>
      </c>
      <c r="F24" s="16">
        <v>63.69</v>
      </c>
      <c r="G24" s="25"/>
      <c r="H24" s="15">
        <f t="shared" si="0"/>
        <v>1.0070000000000014</v>
      </c>
      <c r="I24" s="21">
        <f t="shared" si="1"/>
        <v>1.8100000000000023</v>
      </c>
      <c r="J24" s="2"/>
      <c r="K24" s="15">
        <f t="shared" si="2"/>
        <v>0.94999999999999929</v>
      </c>
      <c r="L24" s="21">
        <f t="shared" si="3"/>
        <v>6.7899999999999991</v>
      </c>
    </row>
    <row r="25" spans="1:12" x14ac:dyDescent="0.2">
      <c r="A25" s="1">
        <v>19</v>
      </c>
      <c r="B25" s="15">
        <v>18.997</v>
      </c>
      <c r="C25" s="16">
        <v>66.989999999999995</v>
      </c>
      <c r="D25" s="25"/>
      <c r="E25" s="15">
        <v>19.006</v>
      </c>
      <c r="F25" s="16">
        <v>70.28</v>
      </c>
      <c r="G25" s="25"/>
      <c r="H25" s="15">
        <f t="shared" si="0"/>
        <v>0.99699999999999989</v>
      </c>
      <c r="I25" s="21">
        <f t="shared" si="1"/>
        <v>5.9499999999999957</v>
      </c>
      <c r="J25" s="2"/>
      <c r="K25" s="15">
        <f t="shared" si="2"/>
        <v>1.0440000000000005</v>
      </c>
      <c r="L25" s="21">
        <f t="shared" si="3"/>
        <v>6.5900000000000034</v>
      </c>
    </row>
    <row r="26" spans="1:12" x14ac:dyDescent="0.2">
      <c r="A26" s="8">
        <v>20</v>
      </c>
      <c r="B26" s="17">
        <v>19.975000000000001</v>
      </c>
      <c r="C26" s="18">
        <v>71.25</v>
      </c>
      <c r="D26" s="26"/>
      <c r="E26" s="17">
        <v>20.013000000000002</v>
      </c>
      <c r="F26" s="18">
        <v>77.2</v>
      </c>
      <c r="G26" s="26"/>
      <c r="H26" s="17">
        <f t="shared" si="0"/>
        <v>0.97800000000000153</v>
      </c>
      <c r="I26" s="22">
        <f t="shared" si="1"/>
        <v>4.2600000000000051</v>
      </c>
      <c r="J26" s="10"/>
      <c r="K26" s="17">
        <f t="shared" si="2"/>
        <v>1.0070000000000014</v>
      </c>
      <c r="L26" s="22">
        <f t="shared" si="3"/>
        <v>6.9200000000000017</v>
      </c>
    </row>
    <row r="27" spans="1:12" x14ac:dyDescent="0.2">
      <c r="E27" s="2"/>
      <c r="H27" s="2"/>
    </row>
    <row r="28" spans="1:12" x14ac:dyDescent="0.2">
      <c r="E28" s="33" t="s">
        <v>0</v>
      </c>
      <c r="F28" s="33"/>
      <c r="H28" s="33" t="s">
        <v>1</v>
      </c>
      <c r="I28" s="33"/>
    </row>
    <row r="29" spans="1:12" x14ac:dyDescent="0.2">
      <c r="E29" s="29" t="s">
        <v>3</v>
      </c>
      <c r="F29" s="1" t="s">
        <v>2</v>
      </c>
      <c r="G29" s="1"/>
      <c r="H29" s="29" t="s">
        <v>3</v>
      </c>
      <c r="I29" s="1" t="s">
        <v>2</v>
      </c>
    </row>
    <row r="30" spans="1:12" ht="20" x14ac:dyDescent="0.2">
      <c r="B30" s="5" t="s">
        <v>14</v>
      </c>
      <c r="C30" s="4" t="s">
        <v>7</v>
      </c>
      <c r="D30" s="2">
        <f>STDEV(H8:H23)</f>
        <v>1.1075310379397711E-2</v>
      </c>
      <c r="E30" s="6">
        <f>STDEV(H8:H26)</f>
        <v>1.150540173161463E-2</v>
      </c>
      <c r="F30" s="28">
        <f>STDEV(I8:I26)</f>
        <v>1.7397860660309803</v>
      </c>
      <c r="H30" s="2">
        <f>STDEV(K8:K26)</f>
        <v>2.498970548279757E-2</v>
      </c>
      <c r="I30" s="2">
        <f>STDEV(L8:L26)</f>
        <v>2.1517517683307759</v>
      </c>
    </row>
    <row r="31" spans="1:12" ht="20" x14ac:dyDescent="0.2">
      <c r="B31" s="5" t="s">
        <v>15</v>
      </c>
      <c r="C31" s="4" t="s">
        <v>6</v>
      </c>
      <c r="D31" s="2">
        <f>AVERAGE(H9:H27)</f>
        <v>0.99911111111111117</v>
      </c>
      <c r="E31" s="2">
        <f>E30^2</f>
        <v>1.3237426900584092E-4</v>
      </c>
      <c r="F31" s="2">
        <f>F30^2</f>
        <v>3.0268555555555547</v>
      </c>
      <c r="H31" s="3">
        <f>E31^2</f>
        <v>1.7522947094830735E-8</v>
      </c>
      <c r="I31" s="3">
        <f>F31^2</f>
        <v>9.1618545541975251</v>
      </c>
    </row>
    <row r="32" spans="1:12" ht="20" x14ac:dyDescent="0.2">
      <c r="B32" s="5" t="s">
        <v>16</v>
      </c>
      <c r="C32" s="4" t="s">
        <v>8</v>
      </c>
      <c r="D32" s="2">
        <f>AVERAGE(H8:H26)</f>
        <v>0.99952631578947382</v>
      </c>
      <c r="E32" s="2">
        <f>AVERAGE(H8:H26)</f>
        <v>0.99952631578947382</v>
      </c>
      <c r="F32" s="2">
        <f>AVERAGE(I8:I26)</f>
        <v>3.63</v>
      </c>
      <c r="H32" s="2">
        <f>AVERAGE(K8:K26)</f>
        <v>1.0005263157894737</v>
      </c>
      <c r="I32" s="2">
        <f>AVERAGE(L8:L26)</f>
        <v>3.6236842105263154</v>
      </c>
    </row>
    <row r="33" spans="3:16" x14ac:dyDescent="0.2">
      <c r="C33" s="7" t="s">
        <v>18</v>
      </c>
      <c r="E33" s="40">
        <f>(16/9)*(E32/F32)</f>
        <v>0.48951395937041875</v>
      </c>
      <c r="F33" s="40"/>
      <c r="G33" s="2"/>
      <c r="H33" s="40">
        <f>(16/9)*(H32/I32)</f>
        <v>0.49085774227386425</v>
      </c>
      <c r="I33" s="40"/>
      <c r="O33" s="27"/>
      <c r="P33" s="27"/>
    </row>
    <row r="34" spans="3:16" x14ac:dyDescent="0.2">
      <c r="E34" s="32" t="s">
        <v>17</v>
      </c>
      <c r="F34" s="32"/>
      <c r="G34" s="30"/>
      <c r="H34" s="32" t="s">
        <v>17</v>
      </c>
      <c r="I34" s="32"/>
    </row>
    <row r="35" spans="3:16" x14ac:dyDescent="0.2">
      <c r="E35">
        <f>E30/2</f>
        <v>5.7527008658073151E-3</v>
      </c>
      <c r="F35">
        <f>F30/2</f>
        <v>0.86989303301549015</v>
      </c>
      <c r="H35" s="2">
        <f>H30/2</f>
        <v>1.2494852741398785E-2</v>
      </c>
      <c r="I35" s="2">
        <f>I30/2</f>
        <v>1.0758758841653879</v>
      </c>
    </row>
    <row r="36" spans="3:16" x14ac:dyDescent="0.2">
      <c r="E36">
        <f>E31^2</f>
        <v>1.7522947094830735E-8</v>
      </c>
      <c r="F36">
        <f>F31^2</f>
        <v>9.1618545541975251</v>
      </c>
      <c r="H36" s="2">
        <f>H31^2</f>
        <v>3.0705367488823691E-16</v>
      </c>
      <c r="I36" s="2">
        <f>I31^2</f>
        <v>83.939578872269934</v>
      </c>
    </row>
    <row r="37" spans="3:16" x14ac:dyDescent="0.2">
      <c r="E37">
        <f>AVERAGE(H8:H26)/2</f>
        <v>0.49976315789473691</v>
      </c>
      <c r="F37">
        <f>AVERAGE(I8:I26)/2</f>
        <v>1.8149999999999999</v>
      </c>
      <c r="H37" s="2">
        <f>AVERAGE(K8:K26)/2</f>
        <v>0.50026315789473685</v>
      </c>
      <c r="I37" s="28">
        <f>AVERAGE(L8:L26)/2</f>
        <v>1.8118421052631577</v>
      </c>
    </row>
  </sheetData>
  <mergeCells count="12">
    <mergeCell ref="B4:C5"/>
    <mergeCell ref="E4:F5"/>
    <mergeCell ref="A2:L3"/>
    <mergeCell ref="H34:I34"/>
    <mergeCell ref="E33:F33"/>
    <mergeCell ref="H33:I33"/>
    <mergeCell ref="H4:L4"/>
    <mergeCell ref="E34:F34"/>
    <mergeCell ref="E28:F28"/>
    <mergeCell ref="H28:I28"/>
    <mergeCell ref="H5:I5"/>
    <mergeCell ref="K5:L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2024-10-05T20:02:53Z</dcterms:created>
  <dcterms:modified xsi:type="dcterms:W3CDTF">2024-10-06T22:00:00Z</dcterms:modified>
</cp:coreProperties>
</file>