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6" windowHeight="8136" tabRatio="637" firstSheet="4" activeTab="8"/>
  </bookViews>
  <sheets>
    <sheet name="Лист1" sheetId="1" r:id="rId1"/>
    <sheet name="Sheet1" sheetId="2" r:id="rId2"/>
    <sheet name="Basic_Parameter" sheetId="3" r:id="rId3"/>
    <sheet name="Basin Input" sheetId="4" r:id="rId4"/>
    <sheet name="structure_name" sheetId="5" r:id="rId5"/>
    <sheet name="Return_wall_data" sheetId="6" r:id="rId6"/>
    <sheet name="Return_wall_data_MKS" sheetId="7" r:id="rId7"/>
    <sheet name="Wing_Wall_Data" sheetId="8" r:id="rId8"/>
    <sheet name="Regulator_plan" sheetId="9" r:id="rId9"/>
  </sheets>
  <definedNames>
    <definedName name="_xlnm.Print_Area" localSheetId="8">Regulator_plan!$A$1:$E$22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6" l="1"/>
  <c r="C11" i="8" l="1"/>
  <c r="C10" i="8"/>
  <c r="C9" i="8"/>
  <c r="C10" i="6" l="1"/>
  <c r="D5" i="3" l="1"/>
</calcChain>
</file>

<file path=xl/sharedStrings.xml><?xml version="1.0" encoding="utf-8"?>
<sst xmlns="http://schemas.openxmlformats.org/spreadsheetml/2006/main" count="243" uniqueCount="130">
  <si>
    <t>parameters</t>
  </si>
  <si>
    <t>unit</t>
  </si>
  <si>
    <t>values</t>
  </si>
  <si>
    <t>Basin Area</t>
  </si>
  <si>
    <t>sq mile</t>
  </si>
  <si>
    <t>Avg_GL</t>
  </si>
  <si>
    <t>feet-PWD</t>
  </si>
  <si>
    <t>Highest Water Level ,RS</t>
  </si>
  <si>
    <t>Lowest Water Level,RS</t>
  </si>
  <si>
    <t>Moonsoon Lowest Water Level</t>
  </si>
  <si>
    <t>Embankment Crest Level</t>
  </si>
  <si>
    <t>Embankment Top Width</t>
  </si>
  <si>
    <t>C/S Slope (1:N)</t>
  </si>
  <si>
    <t>R/S Slope</t>
  </si>
  <si>
    <t>Invert Level</t>
  </si>
  <si>
    <t>No Vent</t>
  </si>
  <si>
    <t>Vent Width</t>
  </si>
  <si>
    <t>feet</t>
  </si>
  <si>
    <t>Vent Height</t>
  </si>
  <si>
    <t>Discharge/sq mile</t>
  </si>
  <si>
    <t>cfs/sqmile</t>
  </si>
  <si>
    <t>Q</t>
  </si>
  <si>
    <t>Bc</t>
  </si>
  <si>
    <t>Flare_Angle</t>
  </si>
  <si>
    <t>glacis_drop</t>
  </si>
  <si>
    <t>degree</t>
  </si>
  <si>
    <t>glacis_drop_max</t>
  </si>
  <si>
    <t>glacis_drop_min</t>
  </si>
  <si>
    <t>flare_Angle_min</t>
  </si>
  <si>
    <t>flare_Angle_max</t>
  </si>
  <si>
    <t>Pier_width</t>
  </si>
  <si>
    <t>inch</t>
  </si>
  <si>
    <t>Abutment_width</t>
  </si>
  <si>
    <t>structure_name</t>
  </si>
  <si>
    <t>Barrel Length</t>
  </si>
  <si>
    <t>min</t>
  </si>
  <si>
    <t>max</t>
  </si>
  <si>
    <t>cutoff_depth_min</t>
  </si>
  <si>
    <t>cutoff_depth_max</t>
  </si>
  <si>
    <t>Laycey's Silt Factor</t>
  </si>
  <si>
    <t>maximum head difference</t>
  </si>
  <si>
    <t>Allowable Exit Gradient</t>
  </si>
  <si>
    <t>Top_slab_thickness</t>
  </si>
  <si>
    <t>unit weight of fill soil</t>
  </si>
  <si>
    <t>pcf</t>
  </si>
  <si>
    <t>friction Angle of fill soil</t>
  </si>
  <si>
    <t>surcharge height</t>
  </si>
  <si>
    <t>maximum_floor_thickness</t>
  </si>
  <si>
    <t>return wall level</t>
  </si>
  <si>
    <t>fee-pwd</t>
  </si>
  <si>
    <t>Top of Appron</t>
  </si>
  <si>
    <t>Top of Return Wall</t>
  </si>
  <si>
    <t>Tbot</t>
  </si>
  <si>
    <t>Remarks</t>
  </si>
  <si>
    <t>Bottom Thickness of Stem as fraction of Height</t>
  </si>
  <si>
    <t>Lheel</t>
  </si>
  <si>
    <t>dimensionless</t>
  </si>
  <si>
    <t>Ltoe</t>
  </si>
  <si>
    <t>Tfoot</t>
  </si>
  <si>
    <t>Thikness of Footing  as fraction of Height</t>
  </si>
  <si>
    <t>Length of Heel as fraction of Height</t>
  </si>
  <si>
    <t>Length of Toe as fraction of Height</t>
  </si>
  <si>
    <t>feet-pwd</t>
  </si>
  <si>
    <t>h</t>
  </si>
  <si>
    <t xml:space="preserve">Height of Return Wall </t>
  </si>
  <si>
    <t>h1</t>
  </si>
  <si>
    <t>h2</t>
  </si>
  <si>
    <t>h3</t>
  </si>
  <si>
    <t>Ttop</t>
  </si>
  <si>
    <t>ca</t>
  </si>
  <si>
    <t>coeficient of Active Earth Presure</t>
  </si>
  <si>
    <t xml:space="preserve">Stem Top thickness </t>
  </si>
  <si>
    <t>m</t>
  </si>
  <si>
    <t>Height of Return Wall  above apron</t>
  </si>
  <si>
    <t>Distance of WL from Top outside</t>
  </si>
  <si>
    <t>Depth of Appron Below WL</t>
  </si>
  <si>
    <t>Depth of Water Above Appron</t>
  </si>
  <si>
    <t>t1</t>
  </si>
  <si>
    <t>t2</t>
  </si>
  <si>
    <t>t5</t>
  </si>
  <si>
    <t>B</t>
  </si>
  <si>
    <t>thickness of wingwall at top</t>
  </si>
  <si>
    <t>thickness of Appron</t>
  </si>
  <si>
    <t>Wingwall Bottom Width</t>
  </si>
  <si>
    <t>Height of wingwall above apron</t>
  </si>
  <si>
    <t>Depth of Appron Below WL i.e. h1 i.e h=h1+h2</t>
  </si>
  <si>
    <t>Chakbara_3V_DFR</t>
  </si>
  <si>
    <t>EL1</t>
  </si>
  <si>
    <t>EL2</t>
  </si>
  <si>
    <t>EL3</t>
  </si>
  <si>
    <t>C/S Glacis Level</t>
  </si>
  <si>
    <t>R/S Glacis Level</t>
  </si>
  <si>
    <t>EL4</t>
  </si>
  <si>
    <t>EL5</t>
  </si>
  <si>
    <t>Vno</t>
  </si>
  <si>
    <t>none</t>
  </si>
  <si>
    <t>Number of Vent</t>
  </si>
  <si>
    <t>Vw</t>
  </si>
  <si>
    <t>Vh</t>
  </si>
  <si>
    <t>Wa</t>
  </si>
  <si>
    <t>Wp</t>
  </si>
  <si>
    <t>Embankment Creslevel</t>
  </si>
  <si>
    <t>Embankment Crest Width</t>
  </si>
  <si>
    <t>Ecss</t>
  </si>
  <si>
    <t>Erss</t>
  </si>
  <si>
    <t>CS slope of the embankment</t>
  </si>
  <si>
    <t>R/S  Slope of the Embankment</t>
  </si>
  <si>
    <t>m-pwd</t>
  </si>
  <si>
    <t>meter</t>
  </si>
  <si>
    <t>Lext</t>
  </si>
  <si>
    <t>Length of Extended Part</t>
  </si>
  <si>
    <t>Gd</t>
  </si>
  <si>
    <t>Glacis Drop</t>
  </si>
  <si>
    <t>Lb</t>
  </si>
  <si>
    <t>Length of Stilling Basin</t>
  </si>
  <si>
    <t>Existing Ground Level</t>
  </si>
  <si>
    <t>EL6</t>
  </si>
  <si>
    <t>m-PWD</t>
  </si>
  <si>
    <t>Design Water Level</t>
  </si>
  <si>
    <t>Ecw</t>
  </si>
  <si>
    <t>Theta</t>
  </si>
  <si>
    <t>Flare Angle</t>
  </si>
  <si>
    <t>D1</t>
  </si>
  <si>
    <t>D2</t>
  </si>
  <si>
    <t>Fr1</t>
  </si>
  <si>
    <t>Incoming flow froude numer in Stiiling Basin</t>
  </si>
  <si>
    <t>incoming flow depth in Stiiling Basin</t>
  </si>
  <si>
    <t>conjugate depth after hydraulic jump</t>
  </si>
  <si>
    <t>width of Abutment at Appron Level</t>
  </si>
  <si>
    <t>width of Pier at Appron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</si>
</sst>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3" zoomScale="190" zoomScaleNormal="190" workbookViewId="0">
      <selection activeCell="G16" sqref="G16"/>
    </sheetView>
  </sheetViews>
  <sheetFormatPr defaultRowHeight="14.4" x14ac:dyDescent="0.3"/>
  <cols>
    <col min="1" max="1" width="29" customWidth="1"/>
    <col min="6" max="6" width="11.44140625" customWidth="1"/>
  </cols>
  <sheetData>
    <row r="1" spans="1:9" ht="15" x14ac:dyDescent="0.3">
      <c r="A1" t="s">
        <v>0</v>
      </c>
      <c r="B1" t="s">
        <v>1</v>
      </c>
      <c r="C1" t="s">
        <v>2</v>
      </c>
    </row>
    <row r="2" spans="1:9" ht="15" x14ac:dyDescent="0.3">
      <c r="A2" t="s">
        <v>3</v>
      </c>
      <c r="B2" s="1" t="s">
        <v>4</v>
      </c>
      <c r="C2" s="1">
        <v>6.7249999999999996</v>
      </c>
    </row>
    <row r="3" spans="1:9" ht="15" x14ac:dyDescent="0.3">
      <c r="A3" t="s">
        <v>5</v>
      </c>
      <c r="B3" s="1" t="s">
        <v>6</v>
      </c>
      <c r="C3" s="1">
        <v>5.2480000000000002</v>
      </c>
    </row>
    <row r="4" spans="1:9" ht="15" x14ac:dyDescent="0.3">
      <c r="A4" t="s">
        <v>7</v>
      </c>
      <c r="B4" s="1" t="s">
        <v>6</v>
      </c>
      <c r="C4" s="1">
        <v>12.956</v>
      </c>
      <c r="I4" s="1"/>
    </row>
    <row r="5" spans="1:9" ht="15" x14ac:dyDescent="0.3">
      <c r="A5" t="s">
        <v>8</v>
      </c>
      <c r="B5" s="1" t="s">
        <v>6</v>
      </c>
      <c r="C5" s="1">
        <v>-4.92</v>
      </c>
      <c r="D5">
        <f>C4-C11</f>
        <v>17.875999999999998</v>
      </c>
      <c r="I5" s="1"/>
    </row>
    <row r="6" spans="1:9" ht="15" x14ac:dyDescent="0.3">
      <c r="A6" t="s">
        <v>9</v>
      </c>
      <c r="B6" s="1" t="s">
        <v>6</v>
      </c>
      <c r="C6" s="1">
        <v>-4.5919999999999996</v>
      </c>
      <c r="I6" s="1"/>
    </row>
    <row r="7" spans="1:9" ht="15" x14ac:dyDescent="0.3">
      <c r="A7" t="s">
        <v>10</v>
      </c>
      <c r="B7" s="1" t="s">
        <v>6</v>
      </c>
      <c r="C7" s="1">
        <v>18.04</v>
      </c>
      <c r="I7" s="1"/>
    </row>
    <row r="8" spans="1:9" ht="15" x14ac:dyDescent="0.3">
      <c r="A8" t="s">
        <v>11</v>
      </c>
      <c r="B8" s="1" t="s">
        <v>6</v>
      </c>
      <c r="C8" s="1">
        <v>19.68</v>
      </c>
      <c r="I8" s="1"/>
    </row>
    <row r="9" spans="1:9" ht="15" x14ac:dyDescent="0.3">
      <c r="A9" t="s">
        <v>12</v>
      </c>
      <c r="B9" s="1"/>
      <c r="C9" s="1">
        <v>2</v>
      </c>
    </row>
    <row r="10" spans="1:9" ht="15" x14ac:dyDescent="0.3">
      <c r="A10" t="s">
        <v>13</v>
      </c>
      <c r="B10" s="1"/>
      <c r="C10" s="1">
        <v>3</v>
      </c>
    </row>
    <row r="11" spans="1:9" ht="15" x14ac:dyDescent="0.3">
      <c r="A11" t="s">
        <v>14</v>
      </c>
      <c r="B11" s="1" t="s">
        <v>6</v>
      </c>
      <c r="C11" s="1">
        <v>-4.92</v>
      </c>
    </row>
    <row r="12" spans="1:9" ht="15" x14ac:dyDescent="0.3">
      <c r="A12" t="s">
        <v>19</v>
      </c>
      <c r="B12" s="1" t="s">
        <v>20</v>
      </c>
      <c r="C12" s="1">
        <v>54</v>
      </c>
    </row>
    <row r="13" spans="1:9" ht="15" x14ac:dyDescent="0.3">
      <c r="A13" t="s">
        <v>15</v>
      </c>
      <c r="B13" s="1"/>
      <c r="C13" s="1">
        <v>3</v>
      </c>
    </row>
    <row r="14" spans="1:9" ht="15" x14ac:dyDescent="0.3">
      <c r="A14" t="s">
        <v>16</v>
      </c>
      <c r="B14" s="1" t="s">
        <v>17</v>
      </c>
      <c r="C14" s="1">
        <v>5</v>
      </c>
    </row>
    <row r="15" spans="1:9" x14ac:dyDescent="0.3">
      <c r="A15" t="s">
        <v>18</v>
      </c>
      <c r="B15" s="1" t="s">
        <v>17</v>
      </c>
      <c r="C15" s="1">
        <v>6</v>
      </c>
    </row>
    <row r="16" spans="1:9" x14ac:dyDescent="0.3">
      <c r="A16" t="s">
        <v>30</v>
      </c>
      <c r="B16" s="1" t="s">
        <v>31</v>
      </c>
      <c r="C16" s="1">
        <v>15</v>
      </c>
    </row>
    <row r="17" spans="1:3" x14ac:dyDescent="0.3">
      <c r="A17" t="s">
        <v>32</v>
      </c>
      <c r="B17" s="1" t="s">
        <v>31</v>
      </c>
      <c r="C17" s="1">
        <v>18</v>
      </c>
    </row>
    <row r="18" spans="1:3" x14ac:dyDescent="0.3">
      <c r="A18" t="s">
        <v>28</v>
      </c>
      <c r="B18" s="1" t="s">
        <v>25</v>
      </c>
      <c r="C18" s="1">
        <v>8</v>
      </c>
    </row>
    <row r="19" spans="1:3" x14ac:dyDescent="0.3">
      <c r="A19" t="s">
        <v>29</v>
      </c>
      <c r="B19" s="1" t="s">
        <v>25</v>
      </c>
      <c r="C19" s="1">
        <v>12</v>
      </c>
    </row>
    <row r="20" spans="1:3" x14ac:dyDescent="0.3">
      <c r="A20" t="s">
        <v>27</v>
      </c>
      <c r="B20" s="1" t="s">
        <v>17</v>
      </c>
      <c r="C20" s="1">
        <v>3</v>
      </c>
    </row>
    <row r="21" spans="1:3" x14ac:dyDescent="0.3">
      <c r="A21" t="s">
        <v>26</v>
      </c>
      <c r="B21" s="1" t="s">
        <v>17</v>
      </c>
      <c r="C21" s="1">
        <v>4</v>
      </c>
    </row>
    <row r="22" spans="1:3" x14ac:dyDescent="0.3">
      <c r="A22" t="s">
        <v>34</v>
      </c>
      <c r="B22" s="1" t="s">
        <v>17</v>
      </c>
      <c r="C22" s="1">
        <v>32</v>
      </c>
    </row>
    <row r="23" spans="1:3" x14ac:dyDescent="0.3">
      <c r="A23" t="s">
        <v>37</v>
      </c>
      <c r="B23" s="1" t="s">
        <v>35</v>
      </c>
      <c r="C23" s="1">
        <v>9.84</v>
      </c>
    </row>
    <row r="24" spans="1:3" x14ac:dyDescent="0.3">
      <c r="A24" t="s">
        <v>38</v>
      </c>
      <c r="B24" s="1" t="s">
        <v>36</v>
      </c>
      <c r="C24" s="1">
        <v>21.32</v>
      </c>
    </row>
    <row r="25" spans="1:3" x14ac:dyDescent="0.3">
      <c r="A25" t="s">
        <v>39</v>
      </c>
      <c r="C25" s="1">
        <v>0.4</v>
      </c>
    </row>
    <row r="26" spans="1:3" x14ac:dyDescent="0.3">
      <c r="A26" t="s">
        <v>40</v>
      </c>
      <c r="B26" s="1" t="s">
        <v>17</v>
      </c>
      <c r="C26" s="1">
        <v>17.876000000000001</v>
      </c>
    </row>
    <row r="27" spans="1:3" x14ac:dyDescent="0.3">
      <c r="A27" t="s">
        <v>41</v>
      </c>
      <c r="C27" s="1">
        <v>0.14299999999999999</v>
      </c>
    </row>
    <row r="28" spans="1:3" x14ac:dyDescent="0.3">
      <c r="A28" t="s">
        <v>47</v>
      </c>
      <c r="B28" s="1" t="s">
        <v>17</v>
      </c>
      <c r="C28" s="1">
        <v>3.28</v>
      </c>
    </row>
    <row r="29" spans="1:3" x14ac:dyDescent="0.3">
      <c r="A29" t="s">
        <v>42</v>
      </c>
      <c r="B29" s="1" t="s">
        <v>31</v>
      </c>
      <c r="C29" s="1">
        <v>20</v>
      </c>
    </row>
    <row r="30" spans="1:3" x14ac:dyDescent="0.3">
      <c r="A30" t="s">
        <v>43</v>
      </c>
      <c r="B30" s="1" t="s">
        <v>44</v>
      </c>
      <c r="C30" s="1">
        <v>120</v>
      </c>
    </row>
    <row r="31" spans="1:3" x14ac:dyDescent="0.3">
      <c r="A31" t="s">
        <v>45</v>
      </c>
      <c r="B31" s="1" t="s">
        <v>25</v>
      </c>
      <c r="C31" s="1">
        <v>30</v>
      </c>
    </row>
    <row r="32" spans="1:3" x14ac:dyDescent="0.3">
      <c r="A32" t="s">
        <v>46</v>
      </c>
      <c r="B32" s="1" t="s">
        <v>17</v>
      </c>
      <c r="C32" s="1">
        <v>1</v>
      </c>
    </row>
    <row r="33" spans="1:3" x14ac:dyDescent="0.3">
      <c r="A33" t="s">
        <v>48</v>
      </c>
      <c r="B33" s="1" t="s">
        <v>49</v>
      </c>
      <c r="C33" s="1">
        <v>12.956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15" zoomScaleNormal="115" workbookViewId="0">
      <selection activeCell="A15" sqref="A15"/>
    </sheetView>
  </sheetViews>
  <sheetFormatPr defaultRowHeight="14.4" x14ac:dyDescent="0.3"/>
  <cols>
    <col min="3" max="4" width="12.109375" customWidth="1"/>
  </cols>
  <sheetData>
    <row r="1" spans="1:4" x14ac:dyDescent="0.3">
      <c r="A1" s="1" t="s">
        <v>21</v>
      </c>
      <c r="B1" s="1" t="s">
        <v>22</v>
      </c>
      <c r="C1" s="1" t="s">
        <v>23</v>
      </c>
      <c r="D1" s="1" t="s">
        <v>24</v>
      </c>
    </row>
    <row r="2" spans="1:4" x14ac:dyDescent="0.3">
      <c r="A2" s="1">
        <v>1200</v>
      </c>
      <c r="B2" s="1">
        <v>5</v>
      </c>
      <c r="C2" s="1">
        <v>12</v>
      </c>
      <c r="D2" s="1">
        <v>3</v>
      </c>
    </row>
    <row r="3" spans="1:4" x14ac:dyDescent="0.3">
      <c r="A3" s="1">
        <v>1200</v>
      </c>
      <c r="B3" s="1">
        <v>5</v>
      </c>
      <c r="C3" s="1">
        <v>7</v>
      </c>
      <c r="D3" s="1">
        <v>3</v>
      </c>
    </row>
    <row r="4" spans="1:4" x14ac:dyDescent="0.3">
      <c r="A4" s="1">
        <v>1200</v>
      </c>
      <c r="B4" s="1">
        <v>5</v>
      </c>
      <c r="C4" s="1">
        <v>8</v>
      </c>
      <c r="D4" s="1">
        <v>3</v>
      </c>
    </row>
    <row r="5" spans="1:4" x14ac:dyDescent="0.3">
      <c r="A5" s="1">
        <v>1200</v>
      </c>
      <c r="B5" s="1">
        <v>5</v>
      </c>
      <c r="C5" s="1">
        <v>9</v>
      </c>
      <c r="D5" s="1">
        <v>3</v>
      </c>
    </row>
    <row r="6" spans="1:4" x14ac:dyDescent="0.3">
      <c r="A6" s="1">
        <v>1200</v>
      </c>
      <c r="B6" s="1">
        <v>5</v>
      </c>
      <c r="C6" s="1">
        <v>7</v>
      </c>
      <c r="D6" s="1">
        <v>4</v>
      </c>
    </row>
    <row r="7" spans="1:4" x14ac:dyDescent="0.3">
      <c r="A7" s="1">
        <v>1200</v>
      </c>
      <c r="B7" s="1">
        <v>5</v>
      </c>
      <c r="C7" s="1">
        <v>8</v>
      </c>
      <c r="D7" s="1">
        <v>4</v>
      </c>
    </row>
    <row r="8" spans="1:4" x14ac:dyDescent="0.3">
      <c r="A8" s="1">
        <v>1200</v>
      </c>
      <c r="B8" s="1">
        <v>5</v>
      </c>
      <c r="C8" s="1">
        <v>9</v>
      </c>
      <c r="D8" s="1">
        <v>4</v>
      </c>
    </row>
    <row r="9" spans="1:4" x14ac:dyDescent="0.3">
      <c r="A9" s="1">
        <v>1200</v>
      </c>
      <c r="B9" s="1">
        <v>6</v>
      </c>
      <c r="C9" s="1">
        <v>7</v>
      </c>
      <c r="D9" s="1">
        <v>3</v>
      </c>
    </row>
    <row r="10" spans="1:4" x14ac:dyDescent="0.3">
      <c r="A10" s="1">
        <v>1200</v>
      </c>
      <c r="B10" s="1">
        <v>6</v>
      </c>
      <c r="C10" s="1">
        <v>8</v>
      </c>
      <c r="D10" s="1">
        <v>3</v>
      </c>
    </row>
    <row r="11" spans="1:4" x14ac:dyDescent="0.3">
      <c r="A11" s="1">
        <v>1200</v>
      </c>
      <c r="B11" s="1">
        <v>6</v>
      </c>
      <c r="C11" s="1">
        <v>9</v>
      </c>
      <c r="D11" s="1">
        <v>3</v>
      </c>
    </row>
    <row r="12" spans="1:4" x14ac:dyDescent="0.3">
      <c r="A12" s="1">
        <v>1200</v>
      </c>
      <c r="B12" s="1">
        <v>6</v>
      </c>
      <c r="C12" s="1">
        <v>7</v>
      </c>
      <c r="D12" s="1">
        <v>4</v>
      </c>
    </row>
    <row r="13" spans="1:4" x14ac:dyDescent="0.3">
      <c r="A13" s="1">
        <v>1200</v>
      </c>
      <c r="B13" s="1">
        <v>6</v>
      </c>
      <c r="C13" s="1">
        <v>8</v>
      </c>
      <c r="D13" s="1">
        <v>4</v>
      </c>
    </row>
    <row r="14" spans="1:4" x14ac:dyDescent="0.3">
      <c r="A14" s="1">
        <v>1200</v>
      </c>
      <c r="B14" s="1">
        <v>6</v>
      </c>
      <c r="C14" s="1">
        <v>9</v>
      </c>
      <c r="D14" s="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130" zoomScaleNormal="130" workbookViewId="0">
      <selection activeCell="A4" sqref="A4"/>
    </sheetView>
  </sheetViews>
  <sheetFormatPr defaultRowHeight="14.4" x14ac:dyDescent="0.3"/>
  <cols>
    <col min="1" max="1" width="23.33203125" customWidth="1"/>
  </cols>
  <sheetData>
    <row r="1" spans="1:1" x14ac:dyDescent="0.3">
      <c r="A1" t="s">
        <v>33</v>
      </c>
    </row>
    <row r="2" spans="1:1" x14ac:dyDescent="0.3">
      <c r="A2" s="2" t="s">
        <v>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90" zoomScaleNormal="190" workbookViewId="0">
      <selection activeCell="C5" sqref="C5:C8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6" ht="15" x14ac:dyDescent="0.3">
      <c r="A1" s="1" t="s">
        <v>0</v>
      </c>
      <c r="B1" s="1" t="s">
        <v>1</v>
      </c>
      <c r="C1" s="1" t="s">
        <v>2</v>
      </c>
      <c r="D1" s="1" t="s">
        <v>53</v>
      </c>
      <c r="F1">
        <v>4.55</v>
      </c>
    </row>
    <row r="2" spans="1:6" ht="15" x14ac:dyDescent="0.3">
      <c r="A2" s="1" t="s">
        <v>50</v>
      </c>
      <c r="B2" s="1" t="s">
        <v>62</v>
      </c>
      <c r="C2" s="1">
        <v>-8.3640000000000008</v>
      </c>
      <c r="D2" s="1"/>
      <c r="F2">
        <f>3.28*F1</f>
        <v>14.923999999999998</v>
      </c>
    </row>
    <row r="3" spans="1:6" x14ac:dyDescent="0.3">
      <c r="A3" s="1" t="s">
        <v>51</v>
      </c>
      <c r="B3" s="1" t="s">
        <v>62</v>
      </c>
      <c r="C3" s="1">
        <v>8.1999999999999993</v>
      </c>
      <c r="D3" s="1"/>
    </row>
    <row r="4" spans="1:6" x14ac:dyDescent="0.3">
      <c r="A4" s="1" t="s">
        <v>68</v>
      </c>
      <c r="B4" s="1" t="s">
        <v>72</v>
      </c>
      <c r="C4" s="1">
        <v>0.3</v>
      </c>
      <c r="D4" s="1" t="s">
        <v>71</v>
      </c>
    </row>
    <row r="5" spans="1:6" x14ac:dyDescent="0.3">
      <c r="A5" s="1" t="s">
        <v>52</v>
      </c>
      <c r="B5" s="1" t="s">
        <v>56</v>
      </c>
      <c r="C5" s="1">
        <v>0.17499999999999999</v>
      </c>
      <c r="D5" s="1" t="s">
        <v>54</v>
      </c>
    </row>
    <row r="6" spans="1:6" x14ac:dyDescent="0.3">
      <c r="A6" s="1" t="s">
        <v>58</v>
      </c>
      <c r="B6" s="1" t="s">
        <v>56</v>
      </c>
      <c r="C6" s="1">
        <v>0.17499999999999999</v>
      </c>
      <c r="D6" s="1" t="s">
        <v>59</v>
      </c>
    </row>
    <row r="7" spans="1:6" x14ac:dyDescent="0.3">
      <c r="A7" s="1" t="s">
        <v>55</v>
      </c>
      <c r="B7" s="1" t="s">
        <v>56</v>
      </c>
      <c r="C7" s="1">
        <v>0.56999999999999995</v>
      </c>
      <c r="D7" s="1" t="s">
        <v>60</v>
      </c>
    </row>
    <row r="8" spans="1:6" x14ac:dyDescent="0.3">
      <c r="A8" s="1" t="s">
        <v>57</v>
      </c>
      <c r="B8" s="1" t="s">
        <v>56</v>
      </c>
      <c r="C8" s="1">
        <v>0.39</v>
      </c>
      <c r="D8" s="1" t="s">
        <v>61</v>
      </c>
    </row>
    <row r="9" spans="1:6" x14ac:dyDescent="0.3">
      <c r="A9" s="1" t="s">
        <v>63</v>
      </c>
      <c r="B9" s="1" t="s">
        <v>17</v>
      </c>
      <c r="C9" s="1">
        <v>14.923999999999999</v>
      </c>
      <c r="D9" s="1" t="s">
        <v>73</v>
      </c>
    </row>
    <row r="10" spans="1:6" x14ac:dyDescent="0.3">
      <c r="A10" s="1" t="s">
        <v>65</v>
      </c>
      <c r="B10" s="1" t="s">
        <v>17</v>
      </c>
      <c r="C10" s="1">
        <f>Return_wall_data_MKS!C10*3.28</f>
        <v>10.036799999999999</v>
      </c>
      <c r="D10" s="1" t="s">
        <v>74</v>
      </c>
    </row>
    <row r="11" spans="1:6" x14ac:dyDescent="0.3">
      <c r="A11" s="1" t="s">
        <v>66</v>
      </c>
      <c r="B11" s="1" t="s">
        <v>17</v>
      </c>
      <c r="C11" s="1">
        <v>4.8639999999999999</v>
      </c>
      <c r="D11" s="1" t="s">
        <v>75</v>
      </c>
    </row>
    <row r="12" spans="1:6" x14ac:dyDescent="0.3">
      <c r="A12" s="1" t="s">
        <v>67</v>
      </c>
      <c r="B12" s="1" t="s">
        <v>17</v>
      </c>
      <c r="C12" s="1">
        <v>4.8639999999999999</v>
      </c>
      <c r="D12" s="1" t="s">
        <v>76</v>
      </c>
    </row>
    <row r="13" spans="1:6" x14ac:dyDescent="0.3">
      <c r="A13" s="1" t="s">
        <v>69</v>
      </c>
      <c r="B13" s="1" t="s">
        <v>56</v>
      </c>
      <c r="C13" s="1">
        <v>0.33</v>
      </c>
      <c r="D13" s="1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10" zoomScale="205" zoomScaleNormal="205" workbookViewId="0">
      <selection activeCell="C1" sqref="C1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53</v>
      </c>
    </row>
    <row r="2" spans="1:4" x14ac:dyDescent="0.3">
      <c r="A2" s="1" t="s">
        <v>50</v>
      </c>
      <c r="B2" s="1" t="s">
        <v>62</v>
      </c>
      <c r="C2" s="1">
        <v>-2.5499999999999998</v>
      </c>
      <c r="D2" s="1"/>
    </row>
    <row r="3" spans="1:4" x14ac:dyDescent="0.3">
      <c r="A3" s="1" t="s">
        <v>51</v>
      </c>
      <c r="B3" s="1" t="s">
        <v>62</v>
      </c>
      <c r="C3" s="1">
        <v>2.5</v>
      </c>
      <c r="D3" s="1"/>
    </row>
    <row r="4" spans="1:4" x14ac:dyDescent="0.3">
      <c r="A4" s="1" t="s">
        <v>68</v>
      </c>
      <c r="B4" s="1" t="s">
        <v>72</v>
      </c>
      <c r="C4" s="1">
        <v>0.3</v>
      </c>
      <c r="D4" s="1" t="s">
        <v>71</v>
      </c>
    </row>
    <row r="5" spans="1:4" x14ac:dyDescent="0.3">
      <c r="A5" s="1" t="s">
        <v>52</v>
      </c>
      <c r="B5" s="1" t="s">
        <v>56</v>
      </c>
      <c r="C5" s="1">
        <v>0.17499999999999999</v>
      </c>
      <c r="D5" s="1" t="s">
        <v>54</v>
      </c>
    </row>
    <row r="6" spans="1:4" x14ac:dyDescent="0.3">
      <c r="A6" s="1" t="s">
        <v>58</v>
      </c>
      <c r="B6" s="1" t="s">
        <v>56</v>
      </c>
      <c r="C6" s="1">
        <v>0.17499999999999999</v>
      </c>
      <c r="D6" s="1" t="s">
        <v>59</v>
      </c>
    </row>
    <row r="7" spans="1:4" x14ac:dyDescent="0.3">
      <c r="A7" s="1" t="s">
        <v>55</v>
      </c>
      <c r="B7" s="1" t="s">
        <v>56</v>
      </c>
      <c r="C7" s="1">
        <v>0.56999999999999995</v>
      </c>
      <c r="D7" s="1" t="s">
        <v>60</v>
      </c>
    </row>
    <row r="8" spans="1:4" x14ac:dyDescent="0.3">
      <c r="A8" s="1" t="s">
        <v>57</v>
      </c>
      <c r="B8" s="1" t="s">
        <v>56</v>
      </c>
      <c r="C8" s="1">
        <v>0.39</v>
      </c>
      <c r="D8" s="1" t="s">
        <v>61</v>
      </c>
    </row>
    <row r="9" spans="1:4" x14ac:dyDescent="0.3">
      <c r="A9" s="1" t="s">
        <v>63</v>
      </c>
      <c r="B9" s="1" t="s">
        <v>72</v>
      </c>
      <c r="C9" s="1">
        <v>4.55</v>
      </c>
      <c r="D9" s="1" t="s">
        <v>64</v>
      </c>
    </row>
    <row r="10" spans="1:4" x14ac:dyDescent="0.3">
      <c r="A10" s="1" t="s">
        <v>65</v>
      </c>
      <c r="B10" s="1" t="s">
        <v>72</v>
      </c>
      <c r="C10" s="1">
        <v>3.06</v>
      </c>
      <c r="D10" s="1"/>
    </row>
    <row r="11" spans="1:4" x14ac:dyDescent="0.3">
      <c r="A11" s="1" t="s">
        <v>66</v>
      </c>
      <c r="B11" s="1" t="s">
        <v>72</v>
      </c>
      <c r="C11" s="1">
        <v>1.49</v>
      </c>
      <c r="D11" s="1"/>
    </row>
    <row r="12" spans="1:4" x14ac:dyDescent="0.3">
      <c r="A12" s="1" t="s">
        <v>67</v>
      </c>
      <c r="B12" s="1" t="s">
        <v>72</v>
      </c>
      <c r="C12" s="1">
        <v>1.7</v>
      </c>
      <c r="D12" s="1"/>
    </row>
    <row r="13" spans="1:4" x14ac:dyDescent="0.3">
      <c r="A13" s="1" t="s">
        <v>69</v>
      </c>
      <c r="B13" s="1" t="s">
        <v>56</v>
      </c>
      <c r="C13" s="1">
        <v>0.33</v>
      </c>
      <c r="D13" s="1" t="s">
        <v>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45" zoomScaleNormal="145" workbookViewId="0">
      <selection sqref="A1:D12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6" ht="15" x14ac:dyDescent="0.3">
      <c r="A1" s="1" t="s">
        <v>0</v>
      </c>
      <c r="B1" s="1" t="s">
        <v>1</v>
      </c>
      <c r="C1" s="1" t="s">
        <v>2</v>
      </c>
      <c r="D1" s="1" t="s">
        <v>53</v>
      </c>
    </row>
    <row r="2" spans="1:6" ht="15" x14ac:dyDescent="0.3">
      <c r="A2" s="1" t="s">
        <v>50</v>
      </c>
      <c r="B2" s="1" t="s">
        <v>62</v>
      </c>
      <c r="C2" s="1">
        <v>-8.3640000000000008</v>
      </c>
      <c r="D2" s="1"/>
    </row>
    <row r="3" spans="1:6" x14ac:dyDescent="0.3">
      <c r="A3" s="1" t="s">
        <v>51</v>
      </c>
      <c r="B3" s="1" t="s">
        <v>62</v>
      </c>
      <c r="C3" s="1">
        <v>12.956</v>
      </c>
      <c r="D3" s="1"/>
    </row>
    <row r="4" spans="1:6" x14ac:dyDescent="0.3">
      <c r="A4" s="1" t="s">
        <v>77</v>
      </c>
      <c r="B4" s="1" t="s">
        <v>17</v>
      </c>
      <c r="C4" s="1">
        <v>1</v>
      </c>
      <c r="D4" s="1" t="s">
        <v>81</v>
      </c>
    </row>
    <row r="5" spans="1:6" x14ac:dyDescent="0.3">
      <c r="A5" s="1" t="s">
        <v>78</v>
      </c>
      <c r="B5" s="1" t="s">
        <v>17</v>
      </c>
      <c r="C5" s="1">
        <v>2.67</v>
      </c>
      <c r="D5" s="1" t="s">
        <v>54</v>
      </c>
      <c r="F5" s="1">
        <v>0.17499999999999999</v>
      </c>
    </row>
    <row r="6" spans="1:6" x14ac:dyDescent="0.3">
      <c r="A6" s="1" t="s">
        <v>79</v>
      </c>
      <c r="B6" s="1" t="s">
        <v>17</v>
      </c>
      <c r="C6" s="1">
        <v>2.67</v>
      </c>
      <c r="D6" s="1" t="s">
        <v>82</v>
      </c>
      <c r="F6" s="1">
        <v>0.17499999999999999</v>
      </c>
    </row>
    <row r="7" spans="1:6" x14ac:dyDescent="0.3">
      <c r="A7" s="1" t="s">
        <v>80</v>
      </c>
      <c r="B7" s="1" t="s">
        <v>17</v>
      </c>
      <c r="C7" s="1">
        <v>39.36</v>
      </c>
      <c r="D7" s="1" t="s">
        <v>83</v>
      </c>
      <c r="F7" s="1">
        <v>0.56999999999999995</v>
      </c>
    </row>
    <row r="8" spans="1:6" x14ac:dyDescent="0.3">
      <c r="A8" s="1" t="s">
        <v>63</v>
      </c>
      <c r="B8" s="1" t="s">
        <v>17</v>
      </c>
      <c r="C8" s="1">
        <v>14.923999999999999</v>
      </c>
      <c r="D8" s="1" t="s">
        <v>84</v>
      </c>
      <c r="F8" s="1">
        <v>0.39</v>
      </c>
    </row>
    <row r="9" spans="1:6" x14ac:dyDescent="0.3">
      <c r="A9" s="1" t="s">
        <v>65</v>
      </c>
      <c r="B9" s="1" t="s">
        <v>17</v>
      </c>
      <c r="C9" s="1">
        <f>Return_wall_data_MKS!C10*3.28</f>
        <v>10.036799999999999</v>
      </c>
      <c r="D9" s="1" t="s">
        <v>74</v>
      </c>
    </row>
    <row r="10" spans="1:6" x14ac:dyDescent="0.3">
      <c r="A10" s="1" t="s">
        <v>66</v>
      </c>
      <c r="B10" s="1" t="s">
        <v>17</v>
      </c>
      <c r="C10" s="1">
        <f>Return_wall_data_MKS!C11*3.28</f>
        <v>4.8872</v>
      </c>
      <c r="D10" s="1" t="s">
        <v>85</v>
      </c>
    </row>
    <row r="11" spans="1:6" x14ac:dyDescent="0.3">
      <c r="A11" s="1" t="s">
        <v>67</v>
      </c>
      <c r="B11" s="1" t="s">
        <v>17</v>
      </c>
      <c r="C11" s="1">
        <f>Return_wall_data_MKS!C12*3.28</f>
        <v>5.5759999999999996</v>
      </c>
      <c r="D11" s="1" t="s">
        <v>76</v>
      </c>
    </row>
    <row r="12" spans="1:6" x14ac:dyDescent="0.3">
      <c r="A12" s="1" t="s">
        <v>69</v>
      </c>
      <c r="B12" s="1" t="s">
        <v>56</v>
      </c>
      <c r="C12" s="1">
        <v>0.33</v>
      </c>
      <c r="D12" s="1" t="s">
        <v>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view="pageBreakPreview" topLeftCell="A7" zoomScale="160" zoomScaleNormal="115" zoomScaleSheetLayoutView="160" workbookViewId="0">
      <selection activeCell="C8" sqref="C8"/>
    </sheetView>
  </sheetViews>
  <sheetFormatPr defaultRowHeight="14.4" x14ac:dyDescent="0.3"/>
  <cols>
    <col min="1" max="1" width="10.88671875" customWidth="1"/>
    <col min="2" max="2" width="8.33203125" style="1" customWidth="1"/>
    <col min="3" max="3" width="7.44140625" customWidth="1"/>
    <col min="4" max="4" width="40.66406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53</v>
      </c>
    </row>
    <row r="2" spans="1:5" x14ac:dyDescent="0.3">
      <c r="A2" s="3" t="s">
        <v>87</v>
      </c>
      <c r="B2" s="3" t="s">
        <v>107</v>
      </c>
      <c r="C2" s="3">
        <v>-2.4</v>
      </c>
      <c r="D2" s="3" t="s">
        <v>90</v>
      </c>
      <c r="E2" s="1">
        <v>1</v>
      </c>
    </row>
    <row r="3" spans="1:5" x14ac:dyDescent="0.3">
      <c r="A3" s="3" t="s">
        <v>88</v>
      </c>
      <c r="B3" s="3" t="s">
        <v>107</v>
      </c>
      <c r="C3" s="3">
        <v>-1.5</v>
      </c>
      <c r="D3" s="3" t="s">
        <v>14</v>
      </c>
      <c r="E3" s="1">
        <v>2</v>
      </c>
    </row>
    <row r="4" spans="1:5" x14ac:dyDescent="0.3">
      <c r="A4" s="3" t="s">
        <v>89</v>
      </c>
      <c r="B4" s="3" t="s">
        <v>107</v>
      </c>
      <c r="C4" s="3">
        <v>-2.5499999999999998</v>
      </c>
      <c r="D4" s="3" t="s">
        <v>91</v>
      </c>
      <c r="E4" s="1">
        <v>3</v>
      </c>
    </row>
    <row r="5" spans="1:5" x14ac:dyDescent="0.3">
      <c r="A5" s="3" t="s">
        <v>92</v>
      </c>
      <c r="B5" s="3" t="s">
        <v>107</v>
      </c>
      <c r="C5" s="3">
        <v>2.5</v>
      </c>
      <c r="D5" s="3" t="s">
        <v>115</v>
      </c>
      <c r="E5" s="1">
        <v>4</v>
      </c>
    </row>
    <row r="6" spans="1:5" x14ac:dyDescent="0.3">
      <c r="A6" s="3" t="s">
        <v>93</v>
      </c>
      <c r="B6" s="3" t="s">
        <v>107</v>
      </c>
      <c r="C6" s="3">
        <v>5.5</v>
      </c>
      <c r="D6" s="3" t="s">
        <v>101</v>
      </c>
      <c r="E6" s="1">
        <v>5</v>
      </c>
    </row>
    <row r="7" spans="1:5" x14ac:dyDescent="0.3">
      <c r="A7" s="3" t="s">
        <v>116</v>
      </c>
      <c r="B7" s="3" t="s">
        <v>117</v>
      </c>
      <c r="C7" s="3">
        <v>3.95</v>
      </c>
      <c r="D7" s="3" t="s">
        <v>118</v>
      </c>
      <c r="E7" s="1">
        <v>6</v>
      </c>
    </row>
    <row r="8" spans="1:5" x14ac:dyDescent="0.3">
      <c r="A8" s="3" t="s">
        <v>94</v>
      </c>
      <c r="B8" s="3" t="s">
        <v>95</v>
      </c>
      <c r="C8" s="3">
        <v>3</v>
      </c>
      <c r="D8" s="3" t="s">
        <v>96</v>
      </c>
      <c r="E8" s="1">
        <v>7</v>
      </c>
    </row>
    <row r="9" spans="1:5" x14ac:dyDescent="0.3">
      <c r="A9" s="3" t="s">
        <v>97</v>
      </c>
      <c r="B9" s="3" t="s">
        <v>108</v>
      </c>
      <c r="C9" s="3">
        <v>1.5</v>
      </c>
      <c r="D9" s="3" t="s">
        <v>16</v>
      </c>
      <c r="E9" s="1">
        <v>8</v>
      </c>
    </row>
    <row r="10" spans="1:5" x14ac:dyDescent="0.3">
      <c r="A10" s="3" t="s">
        <v>98</v>
      </c>
      <c r="B10" s="3" t="s">
        <v>108</v>
      </c>
      <c r="C10" s="3">
        <v>1.8</v>
      </c>
      <c r="D10" s="3" t="s">
        <v>18</v>
      </c>
      <c r="E10" s="1">
        <v>9</v>
      </c>
    </row>
    <row r="11" spans="1:5" x14ac:dyDescent="0.3">
      <c r="A11" s="3" t="s">
        <v>99</v>
      </c>
      <c r="B11" s="3" t="s">
        <v>108</v>
      </c>
      <c r="C11" s="3">
        <v>0.8</v>
      </c>
      <c r="D11" s="3" t="s">
        <v>128</v>
      </c>
      <c r="E11" s="1">
        <v>10</v>
      </c>
    </row>
    <row r="12" spans="1:5" x14ac:dyDescent="0.3">
      <c r="A12" s="3" t="s">
        <v>100</v>
      </c>
      <c r="B12" s="3" t="s">
        <v>108</v>
      </c>
      <c r="C12" s="3">
        <v>0.7</v>
      </c>
      <c r="D12" s="3" t="s">
        <v>129</v>
      </c>
      <c r="E12" s="1">
        <v>11</v>
      </c>
    </row>
    <row r="13" spans="1:5" x14ac:dyDescent="0.3">
      <c r="A13" s="3" t="s">
        <v>119</v>
      </c>
      <c r="B13" s="3" t="s">
        <v>108</v>
      </c>
      <c r="C13" s="3">
        <v>5.5</v>
      </c>
      <c r="D13" s="3" t="s">
        <v>102</v>
      </c>
      <c r="E13" s="1">
        <v>12</v>
      </c>
    </row>
    <row r="14" spans="1:5" x14ac:dyDescent="0.3">
      <c r="A14" s="3" t="s">
        <v>103</v>
      </c>
      <c r="B14" s="3" t="s">
        <v>95</v>
      </c>
      <c r="C14" s="3">
        <v>2</v>
      </c>
      <c r="D14" s="3" t="s">
        <v>105</v>
      </c>
      <c r="E14" s="1">
        <v>13</v>
      </c>
    </row>
    <row r="15" spans="1:5" x14ac:dyDescent="0.3">
      <c r="A15" s="3" t="s">
        <v>104</v>
      </c>
      <c r="B15" s="3" t="s">
        <v>95</v>
      </c>
      <c r="C15" s="3">
        <v>3</v>
      </c>
      <c r="D15" s="3" t="s">
        <v>106</v>
      </c>
      <c r="E15" s="1">
        <v>14</v>
      </c>
    </row>
    <row r="16" spans="1:5" x14ac:dyDescent="0.3">
      <c r="A16" s="4" t="s">
        <v>109</v>
      </c>
      <c r="B16" s="3" t="s">
        <v>108</v>
      </c>
      <c r="C16" s="3">
        <v>2.15</v>
      </c>
      <c r="D16" s="4" t="s">
        <v>110</v>
      </c>
      <c r="E16" s="1">
        <v>15</v>
      </c>
    </row>
    <row r="17" spans="1:5" x14ac:dyDescent="0.3">
      <c r="A17" s="5" t="s">
        <v>111</v>
      </c>
      <c r="B17" s="3" t="s">
        <v>108</v>
      </c>
      <c r="C17" s="3">
        <v>0.9</v>
      </c>
      <c r="D17" s="5" t="s">
        <v>112</v>
      </c>
      <c r="E17" s="1">
        <v>16</v>
      </c>
    </row>
    <row r="18" spans="1:5" x14ac:dyDescent="0.3">
      <c r="A18" s="4" t="s">
        <v>113</v>
      </c>
      <c r="B18" s="3" t="s">
        <v>108</v>
      </c>
      <c r="C18" s="3">
        <v>12.25</v>
      </c>
      <c r="D18" s="4" t="s">
        <v>114</v>
      </c>
      <c r="E18" s="3">
        <v>17</v>
      </c>
    </row>
    <row r="19" spans="1:5" x14ac:dyDescent="0.3">
      <c r="A19" s="4" t="s">
        <v>120</v>
      </c>
      <c r="B19" s="3" t="s">
        <v>25</v>
      </c>
      <c r="C19" s="3">
        <v>11</v>
      </c>
      <c r="D19" s="3" t="s">
        <v>121</v>
      </c>
      <c r="E19" s="3">
        <v>18</v>
      </c>
    </row>
    <row r="20" spans="1:5" x14ac:dyDescent="0.3">
      <c r="A20" s="4" t="s">
        <v>122</v>
      </c>
      <c r="B20" s="3" t="s">
        <v>108</v>
      </c>
      <c r="C20" s="3">
        <v>0.79</v>
      </c>
      <c r="D20" s="3" t="s">
        <v>126</v>
      </c>
      <c r="E20" s="3">
        <v>19</v>
      </c>
    </row>
    <row r="21" spans="1:5" x14ac:dyDescent="0.3">
      <c r="A21" s="4" t="s">
        <v>123</v>
      </c>
      <c r="B21" s="3" t="s">
        <v>108</v>
      </c>
      <c r="C21" s="3">
        <v>2.54</v>
      </c>
      <c r="D21" s="3" t="s">
        <v>127</v>
      </c>
      <c r="E21" s="3">
        <v>20</v>
      </c>
    </row>
    <row r="22" spans="1:5" x14ac:dyDescent="0.3">
      <c r="A22" s="6" t="s">
        <v>124</v>
      </c>
      <c r="B22" s="3" t="s">
        <v>95</v>
      </c>
      <c r="C22" s="3">
        <v>2.98</v>
      </c>
      <c r="D22" s="6" t="s">
        <v>125</v>
      </c>
    </row>
  </sheetData>
  <pageMargins left="0.7" right="0.7" top="0.75" bottom="0.75" header="0.3" footer="0.3"/>
  <pageSetup paperSize="9" scale="8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Лист1</vt:lpstr>
      <vt:lpstr>Sheet1</vt:lpstr>
      <vt:lpstr>Basic_Parameter</vt:lpstr>
      <vt:lpstr>Basin Input</vt:lpstr>
      <vt:lpstr>structure_name</vt:lpstr>
      <vt:lpstr>Return_wall_data</vt:lpstr>
      <vt:lpstr>Return_wall_data_MKS</vt:lpstr>
      <vt:lpstr>Wing_Wall_Data</vt:lpstr>
      <vt:lpstr>Regulator_plan</vt:lpstr>
      <vt:lpstr>Regulator_plan!Print_Area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2023-01-02T20:47:12Z</dcterms:modified>
</cp:coreProperties>
</file>