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2" i="1"/>
  <c r="O3" i="1"/>
  <c r="O4" i="1"/>
  <c r="O5" i="1"/>
  <c r="O6" i="1"/>
  <c r="O7" i="1"/>
  <c r="O8" i="1"/>
  <c r="O9" i="1"/>
  <c r="O10" i="1"/>
  <c r="O2" i="1"/>
  <c r="K3" i="1"/>
  <c r="K4" i="1"/>
  <c r="K5" i="1"/>
  <c r="K6" i="1"/>
  <c r="K7" i="1"/>
  <c r="K8" i="1"/>
  <c r="K9" i="1"/>
  <c r="K10" i="1"/>
  <c r="K2" i="1"/>
  <c r="M3" i="1" l="1"/>
  <c r="M4" i="1"/>
  <c r="M5" i="1"/>
  <c r="M6" i="1"/>
  <c r="M7" i="1"/>
  <c r="M8" i="1"/>
  <c r="M9" i="1"/>
  <c r="M10" i="1"/>
  <c r="M2" i="1" l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<sst xmlns="http://schemas.openxmlformats.org/spreadsheetml/2006/main" count="24" uniqueCount="24">
  <si>
    <t>Labu Hajikhali Khal</t>
  </si>
  <si>
    <t>Mashkhola Khal</t>
  </si>
  <si>
    <t>Novabkhali Khal</t>
  </si>
  <si>
    <t>Omarkhali Khal</t>
  </si>
  <si>
    <t>Rajnagar Khal</t>
  </si>
  <si>
    <t>Sallah Khal</t>
  </si>
  <si>
    <t>Max Top Width(m)</t>
  </si>
  <si>
    <t>Minimum Top Width(m)</t>
  </si>
  <si>
    <t>Average Top Width(m)</t>
  </si>
  <si>
    <t>Khal Name</t>
  </si>
  <si>
    <t>Sardarkhali Khal</t>
  </si>
  <si>
    <t>Shalikar Beel Khal</t>
  </si>
  <si>
    <t>Surjakhali Khal</t>
  </si>
  <si>
    <t>Proposed Design  Bed Width(m)</t>
  </si>
  <si>
    <t>Field Proposed Bed Width(m)</t>
  </si>
  <si>
    <t>Avg GL</t>
  </si>
  <si>
    <t>Invert Level</t>
  </si>
  <si>
    <t>Retention Level</t>
  </si>
  <si>
    <t>h1</t>
  </si>
  <si>
    <t>n</t>
  </si>
  <si>
    <t>Reqired Flow Area</t>
  </si>
  <si>
    <t>Fow Area Calculated</t>
  </si>
  <si>
    <t>Bedwidth provided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</si>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</sst>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G1" zoomScale="145" zoomScaleNormal="145" workbookViewId="0">
      <selection activeCell="N14" sqref="N14"/>
    </sheetView>
  </sheetViews>
  <sheetFormatPr defaultRowHeight="14.4" x14ac:dyDescent="0.3"/>
  <cols>
    <col min="1" max="1" width="31" customWidth="1"/>
    <col min="2" max="2" width="15.44140625" style="2" customWidth="1"/>
    <col min="3" max="3" width="16.6640625" style="2" customWidth="1"/>
    <col min="4" max="4" width="16.5546875" style="2" customWidth="1"/>
    <col min="5" max="5" width="16.109375" customWidth="1"/>
    <col min="6" max="6" width="18.44140625" customWidth="1"/>
    <col min="7" max="7" width="13.6640625" customWidth="1"/>
    <col min="8" max="8" width="14" customWidth="1"/>
    <col min="9" max="9" width="10.5546875" customWidth="1"/>
    <col min="10" max="12" width="8.88671875" customWidth="1"/>
    <col min="13" max="13" width="10.6640625" customWidth="1"/>
    <col min="14" max="14" width="10.33203125" customWidth="1"/>
  </cols>
  <sheetData>
    <row r="1" spans="1:16" ht="26.4" customHeight="1" x14ac:dyDescent="0.3">
      <c r="A1" s="3" t="s">
        <v>9</v>
      </c>
      <c r="B1" s="4" t="s">
        <v>6</v>
      </c>
      <c r="C1" s="4" t="s">
        <v>7</v>
      </c>
      <c r="D1" s="4" t="s">
        <v>8</v>
      </c>
      <c r="E1" s="5" t="s">
        <v>14</v>
      </c>
      <c r="F1" s="5" t="s">
        <v>13</v>
      </c>
      <c r="G1" s="8" t="s">
        <v>15</v>
      </c>
      <c r="H1" s="5" t="s">
        <v>16</v>
      </c>
      <c r="I1" s="8" t="s">
        <v>17</v>
      </c>
      <c r="J1" s="5" t="s">
        <v>18</v>
      </c>
      <c r="K1" s="5" t="s">
        <v>23</v>
      </c>
      <c r="L1" s="5" t="s">
        <v>19</v>
      </c>
      <c r="M1" s="5" t="s">
        <v>21</v>
      </c>
      <c r="N1" s="8" t="s">
        <v>20</v>
      </c>
      <c r="O1" s="8" t="s">
        <v>22</v>
      </c>
    </row>
    <row r="2" spans="1:16" x14ac:dyDescent="0.3">
      <c r="A2" s="6" t="s">
        <v>0</v>
      </c>
      <c r="B2" s="7">
        <v>41</v>
      </c>
      <c r="C2" s="7">
        <v>15</v>
      </c>
      <c r="D2" s="7">
        <v>25</v>
      </c>
      <c r="E2" s="6">
        <v>5</v>
      </c>
      <c r="F2" s="6">
        <v>12</v>
      </c>
      <c r="G2" s="7">
        <v>1</v>
      </c>
      <c r="H2" s="7">
        <v>-0.35</v>
      </c>
      <c r="I2" s="3">
        <f>H2-1</f>
        <v>-1.35</v>
      </c>
      <c r="J2" s="3">
        <f>G2-H2</f>
        <v>1.35</v>
      </c>
      <c r="K2" s="3">
        <f>G2-I2</f>
        <v>2.35</v>
      </c>
      <c r="L2" s="3">
        <v>2</v>
      </c>
      <c r="M2" s="3">
        <f>(D2-L2*J2)*J2</f>
        <v>30.105000000000004</v>
      </c>
      <c r="N2" s="3">
        <v>6.5</v>
      </c>
      <c r="O2" s="3">
        <f>D2-2*L2*K2</f>
        <v>15.6</v>
      </c>
      <c r="P2" s="9">
        <f>ROUND(O2,0)</f>
        <v>16</v>
      </c>
    </row>
    <row r="3" spans="1:16" x14ac:dyDescent="0.3">
      <c r="A3" s="11" t="s">
        <v>1</v>
      </c>
      <c r="B3" s="12">
        <v>15</v>
      </c>
      <c r="C3" s="12">
        <v>10</v>
      </c>
      <c r="D3" s="12">
        <v>18</v>
      </c>
      <c r="E3" s="11">
        <v>2.5</v>
      </c>
      <c r="F3" s="11">
        <v>5</v>
      </c>
      <c r="G3" s="12">
        <v>1</v>
      </c>
      <c r="H3" s="11">
        <v>-1.4</v>
      </c>
      <c r="I3" s="11">
        <f t="shared" ref="I3:I10" si="0">H3-1</f>
        <v>-2.4</v>
      </c>
      <c r="J3" s="11">
        <f t="shared" ref="J3:J10" si="1">G3-H3</f>
        <v>2.4</v>
      </c>
      <c r="K3" s="3">
        <f t="shared" ref="K3:K10" si="2">G3-I3</f>
        <v>3.4</v>
      </c>
      <c r="L3" s="11">
        <v>2</v>
      </c>
      <c r="M3" s="11">
        <f t="shared" ref="M3:M10" si="3">(D3-L3*J3)*J3</f>
        <v>31.679999999999996</v>
      </c>
      <c r="N3" s="11">
        <v>28.35</v>
      </c>
      <c r="O3" s="3">
        <f t="shared" ref="O3:O10" si="4">D3-2*L3*K3</f>
        <v>4.4000000000000004</v>
      </c>
      <c r="P3" s="9">
        <f t="shared" ref="P3:P10" si="5">ROUND(O3,0)</f>
        <v>4</v>
      </c>
    </row>
    <row r="4" spans="1:16" x14ac:dyDescent="0.3">
      <c r="A4" s="6" t="s">
        <v>2</v>
      </c>
      <c r="B4" s="7">
        <v>55</v>
      </c>
      <c r="C4" s="7">
        <v>13</v>
      </c>
      <c r="D4" s="7">
        <v>28</v>
      </c>
      <c r="E4" s="6">
        <v>5</v>
      </c>
      <c r="F4" s="6">
        <v>8</v>
      </c>
      <c r="G4" s="7">
        <v>1</v>
      </c>
      <c r="H4" s="3">
        <v>-0.6</v>
      </c>
      <c r="I4" s="3">
        <f t="shared" si="0"/>
        <v>-1.6</v>
      </c>
      <c r="J4" s="3">
        <f t="shared" si="1"/>
        <v>1.6</v>
      </c>
      <c r="K4" s="3">
        <f t="shared" si="2"/>
        <v>2.6</v>
      </c>
      <c r="L4" s="3">
        <v>2</v>
      </c>
      <c r="M4" s="3">
        <f t="shared" si="3"/>
        <v>39.680000000000007</v>
      </c>
      <c r="N4" s="3">
        <v>20</v>
      </c>
      <c r="O4" s="3">
        <f t="shared" si="4"/>
        <v>17.600000000000001</v>
      </c>
      <c r="P4" s="9">
        <f t="shared" si="5"/>
        <v>18</v>
      </c>
    </row>
    <row r="5" spans="1:16" x14ac:dyDescent="0.3">
      <c r="A5" s="6" t="s">
        <v>3</v>
      </c>
      <c r="B5" s="7">
        <v>39</v>
      </c>
      <c r="C5" s="7">
        <v>8</v>
      </c>
      <c r="D5" s="7">
        <v>23</v>
      </c>
      <c r="E5" s="6">
        <v>6</v>
      </c>
      <c r="F5" s="6">
        <v>8</v>
      </c>
      <c r="G5" s="7">
        <v>1</v>
      </c>
      <c r="H5" s="3">
        <v>-0.6</v>
      </c>
      <c r="I5" s="3">
        <f t="shared" si="0"/>
        <v>-1.6</v>
      </c>
      <c r="J5" s="3">
        <f t="shared" si="1"/>
        <v>1.6</v>
      </c>
      <c r="K5" s="3">
        <f t="shared" si="2"/>
        <v>2.6</v>
      </c>
      <c r="L5" s="3">
        <v>2</v>
      </c>
      <c r="M5" s="3">
        <f t="shared" si="3"/>
        <v>31.680000000000003</v>
      </c>
      <c r="N5" s="3">
        <v>20</v>
      </c>
      <c r="O5" s="3">
        <f t="shared" si="4"/>
        <v>12.6</v>
      </c>
      <c r="P5" s="9">
        <f t="shared" si="5"/>
        <v>13</v>
      </c>
    </row>
    <row r="6" spans="1:16" x14ac:dyDescent="0.3">
      <c r="A6" s="6" t="s">
        <v>4</v>
      </c>
      <c r="B6" s="7">
        <v>25</v>
      </c>
      <c r="C6" s="7">
        <v>10</v>
      </c>
      <c r="D6" s="7">
        <v>20</v>
      </c>
      <c r="E6" s="6">
        <v>4</v>
      </c>
      <c r="F6" s="6">
        <v>7</v>
      </c>
      <c r="G6" s="7">
        <v>1</v>
      </c>
      <c r="H6" s="7">
        <v>-0.76</v>
      </c>
      <c r="I6" s="3">
        <f t="shared" si="0"/>
        <v>-1.76</v>
      </c>
      <c r="J6" s="3">
        <f t="shared" si="1"/>
        <v>1.76</v>
      </c>
      <c r="K6" s="3">
        <f t="shared" si="2"/>
        <v>2.76</v>
      </c>
      <c r="L6" s="3">
        <v>2</v>
      </c>
      <c r="M6" s="3">
        <f t="shared" si="3"/>
        <v>29.004799999999999</v>
      </c>
      <c r="N6" s="3">
        <v>28.35</v>
      </c>
      <c r="O6" s="3">
        <f t="shared" si="4"/>
        <v>8.9600000000000009</v>
      </c>
      <c r="P6" s="9">
        <f t="shared" si="5"/>
        <v>9</v>
      </c>
    </row>
    <row r="7" spans="1:16" x14ac:dyDescent="0.3">
      <c r="A7" s="6" t="s">
        <v>5</v>
      </c>
      <c r="B7" s="7">
        <v>20</v>
      </c>
      <c r="C7" s="7">
        <v>9</v>
      </c>
      <c r="D7" s="7">
        <v>14</v>
      </c>
      <c r="E7" s="6">
        <v>4</v>
      </c>
      <c r="F7" s="6">
        <v>9</v>
      </c>
      <c r="G7" s="7">
        <v>1</v>
      </c>
      <c r="H7" s="3">
        <v>-1.1100000000000001</v>
      </c>
      <c r="I7" s="3">
        <f t="shared" si="0"/>
        <v>-2.1100000000000003</v>
      </c>
      <c r="J7" s="3">
        <f t="shared" si="1"/>
        <v>2.1100000000000003</v>
      </c>
      <c r="K7" s="3">
        <f t="shared" si="2"/>
        <v>3.1100000000000003</v>
      </c>
      <c r="L7" s="3">
        <v>2</v>
      </c>
      <c r="M7" s="3">
        <f t="shared" si="3"/>
        <v>20.635800000000003</v>
      </c>
      <c r="N7" s="3">
        <v>10</v>
      </c>
      <c r="O7" s="3">
        <f t="shared" si="4"/>
        <v>1.5599999999999987</v>
      </c>
      <c r="P7" s="9">
        <f t="shared" si="5"/>
        <v>2</v>
      </c>
    </row>
    <row r="8" spans="1:16" x14ac:dyDescent="0.3">
      <c r="A8" s="6" t="s">
        <v>10</v>
      </c>
      <c r="B8" s="7">
        <v>42</v>
      </c>
      <c r="C8" s="7">
        <v>8</v>
      </c>
      <c r="D8" s="7">
        <v>33</v>
      </c>
      <c r="E8" s="6">
        <v>5</v>
      </c>
      <c r="F8" s="6">
        <v>13</v>
      </c>
      <c r="G8" s="7">
        <v>1</v>
      </c>
      <c r="H8" s="3">
        <v>-0.71</v>
      </c>
      <c r="I8" s="3">
        <f t="shared" si="0"/>
        <v>-1.71</v>
      </c>
      <c r="J8" s="3">
        <f t="shared" si="1"/>
        <v>1.71</v>
      </c>
      <c r="K8" s="3">
        <f t="shared" si="2"/>
        <v>2.71</v>
      </c>
      <c r="L8" s="3">
        <v>2</v>
      </c>
      <c r="M8" s="3">
        <f t="shared" si="3"/>
        <v>50.581799999999994</v>
      </c>
      <c r="N8" s="3">
        <v>50</v>
      </c>
      <c r="O8" s="3">
        <f t="shared" si="4"/>
        <v>22.16</v>
      </c>
      <c r="P8" s="9">
        <f t="shared" si="5"/>
        <v>22</v>
      </c>
    </row>
    <row r="9" spans="1:16" x14ac:dyDescent="0.3">
      <c r="A9" s="6" t="s">
        <v>11</v>
      </c>
      <c r="B9" s="7">
        <v>17</v>
      </c>
      <c r="C9" s="7">
        <v>11</v>
      </c>
      <c r="D9" s="7">
        <v>14</v>
      </c>
      <c r="E9" s="6">
        <v>3</v>
      </c>
      <c r="F9" s="6">
        <v>14</v>
      </c>
      <c r="G9" s="7">
        <v>1</v>
      </c>
      <c r="H9" s="3">
        <v>-1</v>
      </c>
      <c r="I9" s="3">
        <f t="shared" si="0"/>
        <v>-2</v>
      </c>
      <c r="J9" s="3">
        <f t="shared" si="1"/>
        <v>2</v>
      </c>
      <c r="K9" s="3">
        <f t="shared" si="2"/>
        <v>3</v>
      </c>
      <c r="L9" s="3">
        <v>2</v>
      </c>
      <c r="M9" s="3">
        <f t="shared" si="3"/>
        <v>20</v>
      </c>
      <c r="N9" s="3">
        <v>10</v>
      </c>
      <c r="O9" s="3">
        <f t="shared" si="4"/>
        <v>2</v>
      </c>
      <c r="P9" s="9">
        <f t="shared" si="5"/>
        <v>2</v>
      </c>
    </row>
    <row r="10" spans="1:16" x14ac:dyDescent="0.3">
      <c r="A10" s="6" t="s">
        <v>12</v>
      </c>
      <c r="B10" s="7">
        <v>30</v>
      </c>
      <c r="C10" s="7">
        <v>8</v>
      </c>
      <c r="D10" s="7">
        <v>20</v>
      </c>
      <c r="E10" s="6">
        <v>5</v>
      </c>
      <c r="F10" s="6">
        <v>14</v>
      </c>
      <c r="G10" s="7">
        <v>1</v>
      </c>
      <c r="H10" s="3">
        <v>-1</v>
      </c>
      <c r="I10" s="3">
        <f t="shared" si="0"/>
        <v>-2</v>
      </c>
      <c r="J10" s="3">
        <f t="shared" si="1"/>
        <v>2</v>
      </c>
      <c r="K10" s="3">
        <f t="shared" si="2"/>
        <v>3</v>
      </c>
      <c r="L10" s="3">
        <v>2</v>
      </c>
      <c r="M10" s="3">
        <f t="shared" si="3"/>
        <v>32</v>
      </c>
      <c r="N10" s="3">
        <v>20</v>
      </c>
      <c r="O10" s="3">
        <f t="shared" si="4"/>
        <v>8</v>
      </c>
      <c r="P10" s="9">
        <f t="shared" si="5"/>
        <v>8</v>
      </c>
    </row>
    <row r="11" spans="1:16" x14ac:dyDescent="0.3">
      <c r="B11" s="1"/>
      <c r="C11" s="1"/>
      <c r="D11" s="1"/>
    </row>
    <row r="12" spans="1:16" x14ac:dyDescent="0.3">
      <c r="B12" s="1"/>
      <c r="C12" s="1"/>
      <c r="D12" s="1"/>
    </row>
    <row r="13" spans="1:16" x14ac:dyDescent="0.3">
      <c r="B13" s="1"/>
      <c r="C13" s="1"/>
      <c r="D13" s="1"/>
      <c r="J13" s="3"/>
      <c r="K13" s="13"/>
    </row>
    <row r="14" spans="1:16" x14ac:dyDescent="0.3">
      <c r="B14" s="1"/>
      <c r="C14" s="1"/>
      <c r="D14" s="1"/>
      <c r="J14" s="3"/>
      <c r="K14" s="13"/>
    </row>
    <row r="15" spans="1:16" x14ac:dyDescent="0.3">
      <c r="B15" s="1"/>
      <c r="J15" s="10"/>
      <c r="K15" s="14"/>
    </row>
    <row r="16" spans="1:16" x14ac:dyDescent="0.3">
      <c r="J16" s="10"/>
      <c r="K16" s="14"/>
    </row>
    <row r="17" spans="10:11" x14ac:dyDescent="0.3">
      <c r="J17" s="3"/>
      <c r="K17" s="13"/>
    </row>
    <row r="18" spans="10:11" x14ac:dyDescent="0.3">
      <c r="J18" s="3"/>
      <c r="K18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2022-01-11T10:39:46Z</dcterms:modified>
</cp:coreProperties>
</file>