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9"/>
  </bookViews>
  <sheets>
    <sheet name="Sheet1" sheetId="1" r:id="rId1"/>
    <sheet name="Combined" sheetId="20" r:id="rId2"/>
    <sheet name="Crossection_List" sheetId="21" r:id="rId3"/>
    <sheet name="Sheet2" sheetId="2" r:id="rId4"/>
    <sheet name="LS" sheetId="4" r:id="rId5"/>
    <sheet name="LSection" sheetId="13" r:id="rId6"/>
    <sheet name="Sheet5" sheetId="14" r:id="rId7"/>
    <sheet name="DS" sheetId="5" r:id="rId8"/>
    <sheet name="Drawing_Sheet" sheetId="7" r:id="rId9"/>
    <sheet name="Xsection" sheetId="10" r:id="rId10"/>
    <sheet name="Notes" sheetId="15" r:id="rId11"/>
    <sheet name="Sheet3" sheetId="8" r:id="rId12"/>
    <sheet name="Algorithm" sheetId="9" r:id="rId13"/>
    <sheet name="Long Section Sheet Proportion" sheetId="11" r:id="rId14"/>
    <sheet name="Headers" sheetId="16" r:id="rId15"/>
    <sheet name="Raw_Cross_Section_Data" sheetId="18" r:id="rId16"/>
    <sheet name="Data_index" sheetId="19" r:id="rId17"/>
  </sheets>
  <definedNames>
    <definedName name="_xlnm._FilterDatabase" localSheetId="1" hidden="1">Combined!$B$1:$B$565</definedName>
    <definedName name="_xlnm._FilterDatabase" localSheetId="2" hidden="1">Crossection_List!$A$1:$E$1</definedName>
    <definedName name="_xlnm.Print_Area" localSheetId="8">Drawing_Sheet!$A$1:$H$11</definedName>
    <definedName name="_xlnm.Print_Area" localSheetId="15">Raw_Cross_Section_Data!$A$1:$Y$228</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<sst xmlns="http://schemas.openxmlformats.org/spreadsheetml/2006/main" count="2910" uniqueCount="269">
  <si>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</si>
  <si>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</si>
  <si>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</si>
  <si>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</si>
  <si>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</si>
  <si>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</si>
  <si>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</si>
  <si>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</si>
  <si>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</si>
  <si>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</si>
  <si>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</si>
  <si>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</si>
  <si>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</si>
  <si>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</si>
  <si>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</si>
  <si>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</si>
  <si>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</si>
  <si>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</si>
  <si>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</si>
  <si>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</si>
  <si>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</si>
  <si>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</si>
  <si>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</si>
  <si>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</si>
  <si>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</si>
  <si>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</si>
  <si>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</si>
  <si>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</si>
  <si>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</si>
  <si>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</si>
  <si>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</si>
  <si>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</si>
  <si>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</si>
  <si>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</si>
  <si>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</si>
  <si>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</si>
  <si>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</si>
  <si>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</si>
  <si>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</si>
  <si>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</si>
  <si>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</si>
  <si>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</si>
  <si>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</si>
  <si>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</si>
  <si>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</si>
  <si>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</si>
  <si>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</si>
  <si>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</si>
  <si>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</si>
  <si>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</si>
  <si>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</si>
  <si>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</si>
  <si>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</si>
  <si>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</si>
  <si>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</si>
  <si>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</si>
  <si>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</si>
  <si>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</si>
  <si>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</si>
  <si>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</si>
  <si>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</si>
  <si>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</si>
  <si>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</si>
  <si>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</si>
  <si>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</si>
  <si>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</si>
  <si>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</si>
  <si>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</si>
  <si>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</si>
  <si>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</si>
  <si>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</si>
  <si>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</si>
  <si>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</si>
  <si>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</si>
  <si>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</si>
  <si>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</si>
  <si>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</si>
  <si>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</si>
  <si>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</si>
  <si>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</si>
  <si>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</si>
  <si>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</si>
  <si>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</si>
  <si>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</si>
  <si>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</si>
  <si>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</si>
  <si>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</si>
  <si>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</si>
  <si>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</si>
  <si>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</si>
  <si>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</si>
  <si>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</si>
  <si>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</si>
  <si>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</si>
  <si>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</si>
  <si>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</si>
  <si>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</si>
  <si>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</si>
  <si>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</si>
  <si>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</si>
  <si>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</si>
  <si>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</si>
  <si>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</si>
  <si>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</si>
  <si>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</si>
  <si>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</si>
  <si>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</si>
  <si>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</si>
  <si>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</si>
  <si>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</si>
  <si>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</si>
  <si>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</si>
  <si>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</si>
  <si>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</si>
  <si>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</si>
  <si>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</si>
  <si>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</si>
  <si>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</si>
  <si>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</si>
  <si>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</si>
  <si>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</si>
  <si>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</si>
  <si>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</si>
  <si>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</si>
  <si>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</si>
  <si>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</si>
  <si>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</si>
  <si>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</si>
  <si>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</si>
  <si>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</si>
  <si>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</si>
  <si>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</si>
  <si>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</si>
  <si>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</si>
  <si>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</si>
  <si>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</si>
  <si>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</si>
  <si>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</si>
  <si>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XSection No</t>
  </si>
  <si>
    <t>Chainage (m)</t>
  </si>
  <si>
    <t>CL_X</t>
  </si>
  <si>
    <t>Left_Slope</t>
  </si>
  <si>
    <t>Right_Slope</t>
  </si>
  <si>
    <t>Design_Bed_Level</t>
  </si>
  <si>
    <t>Bottom_Width</t>
  </si>
  <si>
    <t>CS_Toe_Distance</t>
  </si>
  <si>
    <t>RS_Toe_Distance</t>
  </si>
  <si>
    <t>LB_RL</t>
  </si>
  <si>
    <t>RB_RL</t>
  </si>
  <si>
    <t>CL_RL</t>
  </si>
  <si>
    <t>Cutting Are(sqm)</t>
  </si>
  <si>
    <t>Start_chn</t>
  </si>
  <si>
    <t>End_chn</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</si>
  <si>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</si>
  <si>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</si>
  <si>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</si>
  <si>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</si>
  <si>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</si>
  <si>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</si>
  <si>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</si>
  <si>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</si>
  <si>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</si>
  <si>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</si>
  <si>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</si>
  <si>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</si>
  <si>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</si>
  <si>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</si>
  <si>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</si>
  <si>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</si>
  <si>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</si>
  <si>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</si>
  <si>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</si>
  <si>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</si>
  <si>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</si>
  <si>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</si>
  <si>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</si>
  <si>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</si>
  <si>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</si>
  <si>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</si>
  <si>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</si>
  <si>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</si>
  <si>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</si>
  <si>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</si>
  <si>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</si>
  <si>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</si>
  <si>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Section No</t>
  </si>
  <si>
    <t>Distance (m)</t>
  </si>
  <si>
    <t>RL (m)</t>
  </si>
  <si>
    <t>Remarks</t>
  </si>
  <si>
    <t>CL</t>
  </si>
  <si>
    <t>LB</t>
  </si>
  <si>
    <t>WL</t>
  </si>
  <si>
    <t>Sounding</t>
  </si>
  <si>
    <t>Do</t>
  </si>
  <si>
    <t>RB</t>
  </si>
  <si>
    <t>Chainage(m)</t>
  </si>
  <si>
    <t>Distance(m)</t>
  </si>
  <si>
    <t>RL(m)</t>
  </si>
  <si>
    <t>sounding</t>
  </si>
  <si>
    <t>soudning</t>
  </si>
  <si>
    <t>soundin</t>
  </si>
  <si>
    <t>wL</t>
  </si>
  <si>
    <t xml:space="preserve">sounding </t>
  </si>
  <si>
    <t>Slope</t>
  </si>
  <si>
    <t>SLope</t>
  </si>
  <si>
    <t xml:space="preserve">                                                                                                                                                                                                                                                                                                                                                                                                                                                                                                                                                                                                                                                                                                                                                                                                                                                                                           </t>
  </si>
  <si>
    <t>SectionNo</t>
  </si>
  <si>
    <t>DL</t>
  </si>
  <si>
    <t>Component</t>
  </si>
  <si>
    <t>xog</t>
  </si>
  <si>
    <t>yog</t>
  </si>
  <si>
    <t>sx</t>
  </si>
  <si>
    <t>sy</t>
  </si>
  <si>
    <t>xod</t>
  </si>
  <si>
    <t>yod</t>
  </si>
  <si>
    <t>LS</t>
  </si>
  <si>
    <t>SectionId</t>
  </si>
  <si>
    <t>Secion Name</t>
  </si>
  <si>
    <t>Start</t>
  </si>
  <si>
    <t>End</t>
  </si>
  <si>
    <t>XsectionNo</t>
  </si>
  <si>
    <t>chainage</t>
  </si>
  <si>
    <t>r1</t>
  </si>
  <si>
    <t>r2</t>
  </si>
  <si>
    <t>c1</t>
  </si>
  <si>
    <t>c2</t>
  </si>
  <si>
    <t>P</t>
  </si>
  <si>
    <t>X</t>
  </si>
  <si>
    <t>W</t>
  </si>
  <si>
    <t>Re-excavation of Shalika Link Canal From km.0.00 to km.4.660 = 4.660 km in Polder N0. 6-8 , in c/w “ Drainage Improvement of Polder No. 1, 2, 6-8 &amp; 6-8 (Ext.) in Satkhira District” Under Satkhira O&amp;M Division-2, BWDB, Satkhira.</t>
  </si>
  <si>
    <t>C/S No. 01  at   Km. 0.000</t>
  </si>
  <si>
    <t>Distance (Meter)</t>
  </si>
  <si>
    <t>Existing Bed Level</t>
  </si>
  <si>
    <t>s</t>
  </si>
  <si>
    <t>C/S No. 02  at   Km. 0.300</t>
  </si>
  <si>
    <t>C/S No.03  at   Km. 0.600</t>
  </si>
  <si>
    <t>C/S No. 04 at   Km. 1.000</t>
  </si>
  <si>
    <t>C/S No. 05 at   Km. 1.500</t>
  </si>
  <si>
    <t>C/S No. 06  at   Km. 2.000</t>
  </si>
  <si>
    <t>C/S No. 07 at   Km. 2.500</t>
  </si>
  <si>
    <t>C/S No. 08 at   Km. 3.000</t>
  </si>
  <si>
    <t>C/S No. 09  at   Km. 3.500</t>
  </si>
  <si>
    <t>C/S No. 10 at   Km. 4.000</t>
  </si>
  <si>
    <t>C/S No. 11 at   Km. 4.660</t>
  </si>
  <si>
    <t>kobadak river up to 100 m</t>
  </si>
  <si>
    <t>kobadak river center</t>
  </si>
  <si>
    <t>kobadak river Down to 100 m</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</si>
  <si>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</si>
  <si>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</si>
  <si>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</si>
  <si>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</si>
  <si>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</si>
  <si>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</si>
  <si>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</si>
  <si>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</si>
  <si>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</si>
  <si>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</si>
  <si>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</si>
  <si>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</si>
  <si>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</si>
  <si>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</si>
  <si>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</si>
  <si>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</si>
  <si>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</si>
  <si>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</si>
  <si>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</si>
  <si>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LSSR1</t>
  </si>
  <si>
    <t>LSSR2</t>
  </si>
  <si>
    <t>Long Section of Sardar Khali Khal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</si>
</sst>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quot;to  km. &quot;\ 0.000"/>
    <numFmt numFmtId="166" formatCode="&quot;From km. &quot;\ 0.000"/>
  </numFmts>
  <fonts count="18" x14ac:knownFonts="1">
    <font>
      <sz val="11"/>
      <color theme="1"/>
      <name val="Calibri"/>
      <family val="2"/>
      <scheme val="minor"/>
    </font>
    <font>
      <b/>
      <sz val="11"/>
      <color theme="1"/>
      <name val="Calibri"/>
      <family val="2"/>
      <scheme val="minor"/>
    </font>
    <font>
      <b/>
      <sz val="12"/>
      <color theme="1"/>
      <name val="Calibri"/>
      <family val="2"/>
      <scheme val="minor"/>
    </font>
    <font>
      <sz val="8"/>
      <color rgb="FF000000"/>
      <name val="Calibri"/>
      <family val="2"/>
    </font>
    <font>
      <sz val="11"/>
      <name val="Calibri"/>
      <family val="2"/>
      <scheme val="minor"/>
    </font>
    <font>
      <sz val="10"/>
      <color rgb="FF000000"/>
      <name val="Helv"/>
    </font>
    <font>
      <sz val="8"/>
      <color rgb="FF000000"/>
      <name val="Helv"/>
    </font>
    <font>
      <sz val="10"/>
      <name val="Helv"/>
    </font>
    <font>
      <b/>
      <sz val="12"/>
      <name val="Calibri"/>
      <family val="2"/>
      <scheme val="minor"/>
    </font>
    <font>
      <sz val="14"/>
      <name val="Calibri"/>
      <family val="2"/>
      <scheme val="minor"/>
    </font>
    <font>
      <b/>
      <sz val="14"/>
      <name val="Calibri"/>
      <family val="2"/>
      <scheme val="minor"/>
    </font>
    <font>
      <b/>
      <sz val="18"/>
      <name val="Calibri"/>
      <family val="2"/>
      <scheme val="minor"/>
    </font>
    <font>
      <b/>
      <sz val="16"/>
      <name val="Calibri"/>
      <family val="2"/>
      <scheme val="minor"/>
    </font>
    <font>
      <b/>
      <sz val="8"/>
      <color rgb="FF000000"/>
      <name val="Helv"/>
    </font>
    <font>
      <b/>
      <sz val="8"/>
      <color rgb="FF000000"/>
      <name val="Calibri"/>
      <family val="2"/>
    </font>
    <font>
      <sz val="18"/>
      <color rgb="FF000000"/>
      <name val="Times New Roman"/>
      <family val="1"/>
    </font>
    <font>
      <sz val="24"/>
      <color rgb="FF000000"/>
      <name val="Times New Roman"/>
      <family val="1"/>
    </font>
    <font>
      <b/>
      <sz val="24"/>
      <color rgb="FF000000"/>
      <name val="Helv"/>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top/>
      <bottom style="double">
        <color indexed="64"/>
      </bottom>
      <diagonal/>
    </border>
    <border>
      <left style="double">
        <color indexed="64"/>
      </left>
      <right/>
      <top style="double">
        <color indexed="64"/>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top style="thin">
        <color indexed="64"/>
      </top>
      <bottom/>
      <diagonal/>
    </border>
    <border>
      <left style="thin">
        <color indexed="64"/>
      </left>
      <right/>
      <top/>
      <bottom/>
      <diagonal/>
    </border>
  </borders>
  <cellStyleXfs count="3">
    <xf numFmtId="0" fontId="0" fillId="0" borderId="0"/>
    <xf numFmtId="0" fontId="5" fillId="0" borderId="0"/>
    <xf numFmtId="0" fontId="7" fillId="0" borderId="0"/>
  </cellStyleXfs>
  <cellXfs count="124">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2" fontId="0" fillId="0" borderId="6" xfId="0" applyNumberFormat="1" applyFont="1" applyFill="1" applyBorder="1" applyAlignment="1" applyProtection="1">
      <alignment horizontal="center" vertical="center"/>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5" fillId="0" borderId="0" xfId="1" applyNumberFormat="1" applyFont="1" applyFill="1" applyBorder="1" applyProtection="1"/>
    <xf numFmtId="0" fontId="5" fillId="0" borderId="0" xfId="1" applyNumberFormat="1" applyFont="1" applyFill="1" applyBorder="1" applyAlignment="1" applyProtection="1">
      <alignment horizontal="center" vertical="center"/>
    </xf>
    <xf numFmtId="0" fontId="6" fillId="0" borderId="0" xfId="1" applyNumberFormat="1" applyFont="1" applyFill="1" applyBorder="1" applyAlignment="1" applyProtection="1">
      <alignment horizontal="center" vertical="center"/>
    </xf>
    <xf numFmtId="164" fontId="5" fillId="0" borderId="0" xfId="1" applyNumberFormat="1" applyFont="1" applyFill="1" applyBorder="1" applyAlignment="1" applyProtection="1">
      <alignment horizontal="center" vertical="center"/>
    </xf>
    <xf numFmtId="164" fontId="5" fillId="0" borderId="1" xfId="1" applyNumberFormat="1" applyFont="1" applyFill="1" applyBorder="1" applyAlignment="1" applyProtection="1">
      <alignment horizontal="center" vertical="center"/>
    </xf>
    <xf numFmtId="0" fontId="8" fillId="2" borderId="8" xfId="2" applyNumberFormat="1" applyFont="1" applyFill="1" applyBorder="1" applyAlignment="1" applyProtection="1">
      <alignment horizontal="center" vertical="center" wrapText="1"/>
      <protection locked="0"/>
    </xf>
    <xf numFmtId="164" fontId="3" fillId="0" borderId="0" xfId="1" applyNumberFormat="1" applyFont="1" applyFill="1" applyBorder="1" applyAlignment="1" applyProtection="1">
      <alignment horizontal="center" vertical="center"/>
      <protection locked="0"/>
    </xf>
    <xf numFmtId="2" fontId="5" fillId="0" borderId="0" xfId="1" applyNumberFormat="1" applyFont="1" applyFill="1" applyBorder="1" applyAlignment="1" applyProtection="1">
      <alignment horizontal="center" vertical="center"/>
    </xf>
    <xf numFmtId="2" fontId="5" fillId="0" borderId="1" xfId="1" applyNumberFormat="1" applyFont="1" applyFill="1" applyBorder="1" applyAlignment="1" applyProtection="1">
      <alignment horizontal="center" vertical="center"/>
    </xf>
    <xf numFmtId="0" fontId="8" fillId="2" borderId="9" xfId="2" applyNumberFormat="1" applyFont="1" applyFill="1" applyBorder="1" applyAlignment="1" applyProtection="1">
      <alignment horizontal="left" vertical="center" wrapText="1"/>
      <protection locked="0"/>
    </xf>
    <xf numFmtId="0" fontId="9" fillId="0" borderId="10" xfId="2" applyNumberFormat="1" applyFont="1" applyFill="1" applyBorder="1" applyProtection="1"/>
    <xf numFmtId="0" fontId="9" fillId="0" borderId="0" xfId="2" applyNumberFormat="1" applyFont="1" applyFill="1" applyBorder="1" applyProtection="1"/>
    <xf numFmtId="0" fontId="9" fillId="0" borderId="11" xfId="2" applyNumberFormat="1" applyFont="1" applyFill="1" applyBorder="1" applyProtection="1"/>
    <xf numFmtId="0" fontId="10" fillId="0" borderId="0" xfId="2" applyNumberFormat="1" applyFont="1" applyFill="1" applyBorder="1" applyAlignment="1" applyProtection="1">
      <alignment vertical="top"/>
    </xf>
    <xf numFmtId="0" fontId="11" fillId="0" borderId="12" xfId="2" applyNumberFormat="1" applyFont="1" applyFill="1" applyBorder="1" applyAlignment="1" applyProtection="1">
      <alignment vertical="center"/>
    </xf>
    <xf numFmtId="0" fontId="11" fillId="0" borderId="13" xfId="2" applyNumberFormat="1" applyFont="1" applyFill="1" applyBorder="1" applyAlignment="1" applyProtection="1">
      <alignment vertical="center"/>
    </xf>
    <xf numFmtId="165" fontId="12" fillId="0" borderId="13" xfId="2" applyNumberFormat="1" applyFont="1" applyFill="1" applyBorder="1" applyAlignment="1" applyProtection="1">
      <alignment vertical="center"/>
      <protection locked="0"/>
    </xf>
    <xf numFmtId="166" fontId="12" fillId="0" borderId="13" xfId="2" applyNumberFormat="1" applyFont="1" applyFill="1" applyBorder="1" applyAlignment="1" applyProtection="1">
      <alignment vertical="center"/>
      <protection locked="0"/>
    </xf>
    <xf numFmtId="0" fontId="12" fillId="0" borderId="13" xfId="2" applyNumberFormat="1" applyFont="1" applyFill="1" applyBorder="1" applyAlignment="1" applyProtection="1">
      <alignment vertical="center"/>
      <protection locked="0"/>
    </xf>
    <xf numFmtId="0" fontId="11" fillId="0" borderId="13" xfId="2" applyNumberFormat="1" applyFont="1" applyFill="1" applyBorder="1" applyAlignment="1" applyProtection="1">
      <alignment vertical="center"/>
    </xf>
    <xf numFmtId="0" fontId="11" fillId="0" borderId="14" xfId="2" applyNumberFormat="1" applyFont="1" applyFill="1" applyBorder="1" applyAlignment="1" applyProtection="1">
      <alignment vertical="center"/>
    </xf>
    <xf numFmtId="0" fontId="13" fillId="0" borderId="0" xfId="1" applyNumberFormat="1" applyFont="1" applyFill="1" applyBorder="1" applyAlignment="1" applyProtection="1">
      <alignment horizontal="center" vertical="center"/>
    </xf>
    <xf numFmtId="164" fontId="6" fillId="0" borderId="1" xfId="1" applyNumberFormat="1" applyFont="1" applyFill="1" applyBorder="1" applyAlignment="1" applyProtection="1">
      <alignment horizontal="center" vertical="center"/>
    </xf>
    <xf numFmtId="164" fontId="3" fillId="0" borderId="1" xfId="1" applyNumberFormat="1" applyFont="1" applyFill="1" applyBorder="1" applyAlignment="1" applyProtection="1">
      <alignment horizontal="center" vertical="center"/>
      <protection locked="0"/>
    </xf>
    <xf numFmtId="164" fontId="14" fillId="0" borderId="0" xfId="1" applyNumberFormat="1" applyFont="1" applyFill="1" applyBorder="1" applyAlignment="1" applyProtection="1">
      <alignment horizontal="center" vertical="center"/>
      <protection locked="0"/>
    </xf>
    <xf numFmtId="2" fontId="6" fillId="0" borderId="1" xfId="1" applyNumberFormat="1" applyFont="1" applyFill="1" applyBorder="1" applyAlignment="1" applyProtection="1">
      <alignment horizontal="center" vertical="center"/>
    </xf>
    <xf numFmtId="2" fontId="3" fillId="0" borderId="1" xfId="1" applyNumberFormat="1" applyFont="1" applyFill="1" applyBorder="1" applyAlignment="1" applyProtection="1">
      <alignment horizontal="center" vertical="center"/>
      <protection locked="0"/>
    </xf>
    <xf numFmtId="164" fontId="14" fillId="0" borderId="1" xfId="1" applyNumberFormat="1" applyFont="1" applyFill="1" applyBorder="1" applyAlignment="1" applyProtection="1">
      <alignment horizontal="center" vertical="center"/>
      <protection locked="0"/>
    </xf>
    <xf numFmtId="2" fontId="14" fillId="0" borderId="1" xfId="1" applyNumberFormat="1" applyFont="1" applyFill="1" applyBorder="1" applyAlignment="1" applyProtection="1">
      <alignment horizontal="center" vertical="center"/>
      <protection locked="0"/>
    </xf>
    <xf numFmtId="164" fontId="13" fillId="0" borderId="1" xfId="1" applyNumberFormat="1" applyFont="1" applyFill="1" applyBorder="1" applyAlignment="1" applyProtection="1">
      <alignment horizontal="center" vertical="center"/>
    </xf>
    <xf numFmtId="2" fontId="13" fillId="0" borderId="1" xfId="1" applyNumberFormat="1" applyFont="1" applyFill="1" applyBorder="1" applyAlignment="1" applyProtection="1">
      <alignment horizontal="center" vertical="center"/>
    </xf>
    <xf numFmtId="0" fontId="5" fillId="0" borderId="0" xfId="1" applyNumberFormat="1" applyFont="1" applyFill="1" applyBorder="1" applyProtection="1"/>
    <xf numFmtId="164" fontId="5" fillId="0" borderId="15" xfId="1" applyNumberFormat="1" applyFont="1" applyFill="1" applyBorder="1" applyAlignment="1" applyProtection="1">
      <alignment horizontal="center" vertical="center"/>
    </xf>
    <xf numFmtId="0" fontId="5" fillId="0" borderId="0" xfId="1" applyNumberFormat="1" applyFont="1" applyFill="1" applyBorder="1" applyAlignment="1" applyProtection="1">
      <alignment horizontal="center" vertical="center"/>
    </xf>
    <xf numFmtId="164" fontId="5" fillId="0" borderId="16" xfId="1" applyNumberFormat="1" applyFont="1" applyFill="1" applyBorder="1" applyAlignment="1" applyProtection="1">
      <alignment horizontal="center" vertical="center"/>
    </xf>
    <xf numFmtId="164" fontId="5" fillId="0" borderId="7" xfId="1" applyNumberFormat="1" applyFont="1" applyFill="1" applyBorder="1" applyAlignment="1" applyProtection="1">
      <alignment horizontal="center" vertical="center"/>
    </xf>
    <xf numFmtId="164" fontId="6" fillId="0" borderId="2" xfId="1" applyNumberFormat="1" applyFont="1" applyFill="1" applyBorder="1" applyAlignment="1" applyProtection="1">
      <alignment horizontal="center" vertical="center"/>
    </xf>
    <xf numFmtId="164" fontId="3" fillId="0" borderId="2" xfId="1" applyNumberFormat="1" applyFont="1" applyFill="1" applyBorder="1" applyAlignment="1" applyProtection="1">
      <alignment horizontal="center" vertical="center"/>
      <protection locked="0"/>
    </xf>
    <xf numFmtId="164" fontId="5" fillId="0" borderId="2" xfId="1" applyNumberFormat="1" applyFont="1" applyFill="1" applyBorder="1" applyAlignment="1" applyProtection="1">
      <alignment horizontal="center" vertical="center"/>
    </xf>
    <xf numFmtId="2" fontId="5" fillId="0" borderId="16" xfId="1" applyNumberFormat="1" applyFont="1" applyFill="1" applyBorder="1" applyAlignment="1" applyProtection="1">
      <alignment horizontal="center" vertical="center"/>
    </xf>
    <xf numFmtId="2" fontId="5" fillId="0" borderId="6" xfId="1" applyNumberFormat="1" applyFont="1" applyFill="1" applyBorder="1" applyAlignment="1" applyProtection="1">
      <alignment horizontal="center" vertical="center"/>
    </xf>
    <xf numFmtId="164" fontId="5" fillId="0" borderId="6" xfId="1" applyNumberFormat="1" applyFont="1" applyFill="1" applyBorder="1" applyAlignment="1" applyProtection="1">
      <alignment horizontal="center" vertical="center"/>
    </xf>
    <xf numFmtId="0" fontId="8" fillId="2" borderId="8" xfId="2" applyNumberFormat="1" applyFont="1" applyFill="1" applyBorder="1" applyAlignment="1" applyProtection="1">
      <alignment horizontal="left" vertical="center" wrapText="1"/>
      <protection locked="0"/>
    </xf>
    <xf numFmtId="0" fontId="5" fillId="0" borderId="1" xfId="1" applyNumberFormat="1" applyFont="1" applyFill="1" applyBorder="1" applyAlignment="1" applyProtection="1">
      <alignment horizontal="center" vertical="center"/>
    </xf>
    <xf numFmtId="0" fontId="5" fillId="0" borderId="5" xfId="1" applyNumberFormat="1" applyFont="1" applyFill="1" applyBorder="1" applyAlignment="1" applyProtection="1">
      <alignment horizontal="center" vertical="center"/>
    </xf>
    <xf numFmtId="0" fontId="5" fillId="0" borderId="16" xfId="1" applyNumberFormat="1" applyFont="1" applyFill="1" applyBorder="1" applyAlignment="1" applyProtection="1">
      <alignment horizontal="center" vertical="center"/>
    </xf>
    <xf numFmtId="0" fontId="8" fillId="2" borderId="6" xfId="2" applyNumberFormat="1" applyFont="1" applyFill="1" applyBorder="1" applyAlignment="1" applyProtection="1">
      <alignment horizontal="center" vertical="center" wrapText="1"/>
      <protection locked="0"/>
    </xf>
    <xf numFmtId="0" fontId="5" fillId="0" borderId="16" xfId="1" applyNumberFormat="1" applyFont="1" applyFill="1" applyBorder="1" applyProtection="1"/>
    <xf numFmtId="0" fontId="8" fillId="2" borderId="14" xfId="2" applyNumberFormat="1" applyFont="1" applyFill="1" applyBorder="1" applyAlignment="1" applyProtection="1">
      <alignment horizontal="left" vertical="center" wrapText="1"/>
      <protection locked="0"/>
    </xf>
    <xf numFmtId="0" fontId="5" fillId="0" borderId="0" xfId="1" applyNumberFormat="1" applyFont="1" applyFill="1" applyBorder="1" applyAlignment="1" applyProtection="1">
      <alignment horizontal="center" vertical="top"/>
    </xf>
    <xf numFmtId="0" fontId="5" fillId="0" borderId="1" xfId="1" applyNumberFormat="1" applyFont="1" applyFill="1" applyBorder="1" applyProtection="1"/>
    <xf numFmtId="0" fontId="5" fillId="0" borderId="0" xfId="1" applyNumberFormat="1" applyFont="1" applyFill="1" applyBorder="1" applyAlignment="1" applyProtection="1">
      <alignment vertical="top" wrapText="1"/>
    </xf>
    <xf numFmtId="0" fontId="17" fillId="0" borderId="0" xfId="1" applyNumberFormat="1" applyFont="1" applyFill="1" applyBorder="1" applyAlignment="1" applyProtection="1">
      <alignment vertical="top" wrapText="1"/>
    </xf>
    <xf numFmtId="0" fontId="5" fillId="0" borderId="0" xfId="1" applyNumberFormat="1" applyFont="1" applyFill="1" applyBorder="1" applyAlignment="1" applyProtection="1">
      <alignment horizontal="center"/>
    </xf>
    <xf numFmtId="0" fontId="8" fillId="2" borderId="0" xfId="2" applyNumberFormat="1" applyFont="1" applyFill="1" applyBorder="1" applyAlignment="1" applyProtection="1">
      <alignment horizontal="center" vertical="center" wrapText="1"/>
      <protection locked="0"/>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2" fontId="0" fillId="0" borderId="2" xfId="0" applyNumberFormat="1" applyFont="1" applyFill="1" applyBorder="1" applyAlignment="1" applyProtection="1">
      <alignment horizontal="center" vertical="center"/>
    </xf>
    <xf numFmtId="0" fontId="0" fillId="4" borderId="2"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0" fontId="0" fillId="4" borderId="4"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16" fillId="0" borderId="0" xfId="1" applyNumberFormat="1" applyFont="1" applyFill="1" applyBorder="1" applyAlignment="1" applyProtection="1">
      <alignment horizontal="center" vertical="top" wrapText="1"/>
    </xf>
    <xf numFmtId="0" fontId="10" fillId="0" borderId="0" xfId="2"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Raw_Cross_Section_Data!$B$16:$U$16</c:f>
              <c:numCache>
                <c:formatCode>0.00</c:formatCode>
                <c:ptCount val="20"/>
                <c:pt idx="0">
                  <c:v>0</c:v>
                </c:pt>
                <c:pt idx="1">
                  <c:v>5</c:v>
                </c:pt>
                <c:pt idx="2">
                  <c:v>10</c:v>
                </c:pt>
                <c:pt idx="3">
                  <c:v>15</c:v>
                </c:pt>
                <c:pt idx="4">
                  <c:v>20</c:v>
                </c:pt>
                <c:pt idx="5">
                  <c:v>25</c:v>
                </c:pt>
                <c:pt idx="6">
                  <c:v>30</c:v>
                </c:pt>
                <c:pt idx="7">
                  <c:v>35</c:v>
                </c:pt>
                <c:pt idx="8">
                  <c:v>40</c:v>
                </c:pt>
                <c:pt idx="9">
                  <c:v>45</c:v>
                </c:pt>
                <c:pt idx="10">
                  <c:v>49</c:v>
                </c:pt>
                <c:pt idx="11">
                  <c:v>51</c:v>
                </c:pt>
                <c:pt idx="12">
                  <c:v>52.5</c:v>
                </c:pt>
                <c:pt idx="13">
                  <c:v>58.5</c:v>
                </c:pt>
                <c:pt idx="14">
                  <c:v>65</c:v>
                </c:pt>
              </c:numCache>
            </c:numRef>
          </c:xVal>
          <c:yVal>
            <c:numRef>
              <c:f>Raw_Cross_Section_Data!$B$17:$U$17</c:f>
              <c:numCache>
                <c:formatCode>0.000</c:formatCode>
                <c:ptCount val="20"/>
                <c:pt idx="0">
                  <c:v>3.9090999999999969</c:v>
                </c:pt>
                <c:pt idx="1">
                  <c:v>3.779099999999997</c:v>
                </c:pt>
                <c:pt idx="2">
                  <c:v>2.5790999999999968</c:v>
                </c:pt>
                <c:pt idx="3">
                  <c:v>0.5390999999999968</c:v>
                </c:pt>
                <c:pt idx="4">
                  <c:v>-0.990900000000003</c:v>
                </c:pt>
                <c:pt idx="5">
                  <c:v>-1.740900000000003</c:v>
                </c:pt>
                <c:pt idx="6">
                  <c:v>-2.5409000000000028</c:v>
                </c:pt>
                <c:pt idx="7">
                  <c:v>-2.740900000000003</c:v>
                </c:pt>
                <c:pt idx="8">
                  <c:v>-1.240900000000003</c:v>
                </c:pt>
                <c:pt idx="9">
                  <c:v>-1.2309000000000032</c:v>
                </c:pt>
                <c:pt idx="10">
                  <c:v>2.2140999999999966</c:v>
                </c:pt>
                <c:pt idx="11">
                  <c:v>3.029099999999997</c:v>
                </c:pt>
                <c:pt idx="12">
                  <c:v>3.7290999999999968</c:v>
                </c:pt>
                <c:pt idx="13">
                  <c:v>3.7990999999999966</c:v>
                </c:pt>
                <c:pt idx="14">
                  <c:v>3.6790999999999969</c:v>
                </c:pt>
              </c:numCache>
            </c:numRef>
          </c:yVal>
          <c:smooth val="1"/>
          <c:extLst>
            <c:ext xmlns:c16="http://schemas.microsoft.com/office/drawing/2014/chart" uri="{C3380CC4-5D6E-409C-BE32-E72D297353CC}">
              <c16:uniqueId val="{00000000-3137-4B82-B5CD-52311894E882}"/>
            </c:ext>
          </c:extLst>
        </c:ser>
        <c:dLbls>
          <c:showLegendKey val="0"/>
          <c:showVal val="0"/>
          <c:showCatName val="0"/>
          <c:showSerName val="0"/>
          <c:showPercent val="0"/>
          <c:showBubbleSize val="0"/>
        </c:dLbls>
        <c:axId val="110171264"/>
        <c:axId val="110173568"/>
      </c:scatterChart>
      <c:valAx>
        <c:axId val="110171264"/>
        <c:scaling>
          <c:orientation val="minMax"/>
          <c:max val="8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3568"/>
        <c:crosses val="autoZero"/>
        <c:crossBetween val="midCat"/>
        <c:majorUnit val="5"/>
        <c:minorUnit val="1"/>
      </c:valAx>
      <c:valAx>
        <c:axId val="1101735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12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Raw_Cross_Section_Data!$B$32:$AD$32</c:f>
              <c:numCache>
                <c:formatCode>0.00</c:formatCode>
                <c:ptCount val="29"/>
                <c:pt idx="0">
                  <c:v>0</c:v>
                </c:pt>
                <c:pt idx="1">
                  <c:v>15</c:v>
                </c:pt>
                <c:pt idx="2">
                  <c:v>19</c:v>
                </c:pt>
                <c:pt idx="3">
                  <c:v>23</c:v>
                </c:pt>
                <c:pt idx="4">
                  <c:v>26</c:v>
                </c:pt>
                <c:pt idx="5">
                  <c:v>33</c:v>
                </c:pt>
                <c:pt idx="6">
                  <c:v>36.5</c:v>
                </c:pt>
                <c:pt idx="7">
                  <c:v>41</c:v>
                </c:pt>
                <c:pt idx="8">
                  <c:v>44</c:v>
                </c:pt>
                <c:pt idx="9">
                  <c:v>49</c:v>
                </c:pt>
                <c:pt idx="10">
                  <c:v>54</c:v>
                </c:pt>
                <c:pt idx="11">
                  <c:v>59</c:v>
                </c:pt>
                <c:pt idx="12">
                  <c:v>64</c:v>
                </c:pt>
                <c:pt idx="13">
                  <c:v>69</c:v>
                </c:pt>
                <c:pt idx="14">
                  <c:v>74</c:v>
                </c:pt>
                <c:pt idx="15">
                  <c:v>79</c:v>
                </c:pt>
                <c:pt idx="16">
                  <c:v>80</c:v>
                </c:pt>
                <c:pt idx="17">
                  <c:v>84</c:v>
                </c:pt>
                <c:pt idx="18">
                  <c:v>87</c:v>
                </c:pt>
                <c:pt idx="19">
                  <c:v>90</c:v>
                </c:pt>
                <c:pt idx="20">
                  <c:v>91</c:v>
                </c:pt>
                <c:pt idx="21">
                  <c:v>96</c:v>
                </c:pt>
                <c:pt idx="22">
                  <c:v>108</c:v>
                </c:pt>
              </c:numCache>
            </c:numRef>
          </c:xVal>
          <c:yVal>
            <c:numRef>
              <c:f>Raw_Cross_Section_Data!$B$33:$AD$33</c:f>
              <c:numCache>
                <c:formatCode>0.000</c:formatCode>
                <c:ptCount val="29"/>
                <c:pt idx="0">
                  <c:v>0.70209999999999617</c:v>
                </c:pt>
                <c:pt idx="1">
                  <c:v>0.66209999999999702</c:v>
                </c:pt>
                <c:pt idx="2">
                  <c:v>1.0120999999999967</c:v>
                </c:pt>
                <c:pt idx="3">
                  <c:v>3.5520999999999967</c:v>
                </c:pt>
                <c:pt idx="4">
                  <c:v>5.7320999999999964</c:v>
                </c:pt>
                <c:pt idx="5">
                  <c:v>5.7420999999999971</c:v>
                </c:pt>
                <c:pt idx="6">
                  <c:v>3.3120999999999965</c:v>
                </c:pt>
                <c:pt idx="7">
                  <c:v>2.3220999999999963</c:v>
                </c:pt>
                <c:pt idx="8">
                  <c:v>1.582099999999997</c:v>
                </c:pt>
                <c:pt idx="9">
                  <c:v>0.96209999999999696</c:v>
                </c:pt>
                <c:pt idx="10">
                  <c:v>0.43209999999999704</c:v>
                </c:pt>
                <c:pt idx="11">
                  <c:v>-2.067900000000003</c:v>
                </c:pt>
                <c:pt idx="12">
                  <c:v>-2.8179000000000034</c:v>
                </c:pt>
                <c:pt idx="13">
                  <c:v>-0.71790000000000287</c:v>
                </c:pt>
                <c:pt idx="14">
                  <c:v>1.6420999999999966</c:v>
                </c:pt>
                <c:pt idx="15">
                  <c:v>3.1920999999999964</c:v>
                </c:pt>
                <c:pt idx="16">
                  <c:v>3.8220999999999967</c:v>
                </c:pt>
                <c:pt idx="17">
                  <c:v>5.2120999999999968</c:v>
                </c:pt>
                <c:pt idx="18">
                  <c:v>5.9820999999999964</c:v>
                </c:pt>
                <c:pt idx="19">
                  <c:v>6.0920999999999967</c:v>
                </c:pt>
                <c:pt idx="20">
                  <c:v>5.4820999999999964</c:v>
                </c:pt>
                <c:pt idx="21">
                  <c:v>2.4020999999999963</c:v>
                </c:pt>
                <c:pt idx="22">
                  <c:v>2.332099999999997</c:v>
                </c:pt>
              </c:numCache>
            </c:numRef>
          </c:yVal>
          <c:smooth val="1"/>
          <c:extLst>
            <c:ext xmlns:c16="http://schemas.microsoft.com/office/drawing/2014/chart" uri="{C3380CC4-5D6E-409C-BE32-E72D297353CC}">
              <c16:uniqueId val="{00000000-8621-4CC5-99A2-D318C841F2EF}"/>
            </c:ext>
          </c:extLst>
        </c:ser>
        <c:dLbls>
          <c:showLegendKey val="0"/>
          <c:showVal val="0"/>
          <c:showCatName val="0"/>
          <c:showSerName val="0"/>
          <c:showPercent val="0"/>
          <c:showBubbleSize val="0"/>
        </c:dLbls>
        <c:axId val="110223360"/>
        <c:axId val="110225664"/>
      </c:scatterChart>
      <c:valAx>
        <c:axId val="110223360"/>
        <c:scaling>
          <c:orientation val="minMax"/>
          <c:max val="1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5664"/>
        <c:crosses val="autoZero"/>
        <c:crossBetween val="midCat"/>
        <c:majorUnit val="5"/>
        <c:minorUnit val="1"/>
      </c:valAx>
      <c:valAx>
        <c:axId val="11022566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Raw_Cross_Section_Data!$B$48:$AB$48</c:f>
              <c:numCache>
                <c:formatCode>0.00</c:formatCode>
                <c:ptCount val="27"/>
                <c:pt idx="0">
                  <c:v>0</c:v>
                </c:pt>
                <c:pt idx="1">
                  <c:v>21</c:v>
                </c:pt>
                <c:pt idx="2">
                  <c:v>25</c:v>
                </c:pt>
                <c:pt idx="3">
                  <c:v>29</c:v>
                </c:pt>
                <c:pt idx="4">
                  <c:v>33</c:v>
                </c:pt>
                <c:pt idx="5">
                  <c:v>35</c:v>
                </c:pt>
                <c:pt idx="6">
                  <c:v>41</c:v>
                </c:pt>
                <c:pt idx="7">
                  <c:v>45</c:v>
                </c:pt>
                <c:pt idx="8">
                  <c:v>48</c:v>
                </c:pt>
                <c:pt idx="9">
                  <c:v>52</c:v>
                </c:pt>
                <c:pt idx="10">
                  <c:v>56</c:v>
                </c:pt>
                <c:pt idx="11">
                  <c:v>60</c:v>
                </c:pt>
                <c:pt idx="12">
                  <c:v>63</c:v>
                </c:pt>
                <c:pt idx="13">
                  <c:v>67</c:v>
                </c:pt>
                <c:pt idx="14">
                  <c:v>71</c:v>
                </c:pt>
                <c:pt idx="15">
                  <c:v>76</c:v>
                </c:pt>
                <c:pt idx="16">
                  <c:v>84</c:v>
                </c:pt>
                <c:pt idx="17">
                  <c:v>89</c:v>
                </c:pt>
                <c:pt idx="18">
                  <c:v>93</c:v>
                </c:pt>
                <c:pt idx="19">
                  <c:v>94</c:v>
                </c:pt>
                <c:pt idx="20">
                  <c:v>96</c:v>
                </c:pt>
                <c:pt idx="21">
                  <c:v>106</c:v>
                </c:pt>
                <c:pt idx="22">
                  <c:v>116</c:v>
                </c:pt>
              </c:numCache>
            </c:numRef>
          </c:xVal>
          <c:yVal>
            <c:numRef>
              <c:f>Raw_Cross_Section_Data!$B$49:$AB$49</c:f>
              <c:numCache>
                <c:formatCode>0.000</c:formatCode>
                <c:ptCount val="27"/>
                <c:pt idx="0">
                  <c:v>2.4740999999999973</c:v>
                </c:pt>
                <c:pt idx="1">
                  <c:v>2.4540999999999968</c:v>
                </c:pt>
                <c:pt idx="2">
                  <c:v>4.9940999999999969</c:v>
                </c:pt>
                <c:pt idx="3">
                  <c:v>6.8840999999999966</c:v>
                </c:pt>
                <c:pt idx="4">
                  <c:v>6.9840999999999971</c:v>
                </c:pt>
                <c:pt idx="5">
                  <c:v>5.8540999999999972</c:v>
                </c:pt>
                <c:pt idx="6">
                  <c:v>2.7740999999999971</c:v>
                </c:pt>
                <c:pt idx="7">
                  <c:v>1.1040999999999972</c:v>
                </c:pt>
                <c:pt idx="8">
                  <c:v>0.98409999999999709</c:v>
                </c:pt>
                <c:pt idx="9">
                  <c:v>0.45409999999999728</c:v>
                </c:pt>
                <c:pt idx="10">
                  <c:v>-1.595900000000003</c:v>
                </c:pt>
                <c:pt idx="11">
                  <c:v>-2.6659000000000024</c:v>
                </c:pt>
                <c:pt idx="12">
                  <c:v>-0.44590000000000263</c:v>
                </c:pt>
                <c:pt idx="13">
                  <c:v>0.32409999999999717</c:v>
                </c:pt>
                <c:pt idx="14">
                  <c:v>0.90409999999999724</c:v>
                </c:pt>
                <c:pt idx="15">
                  <c:v>2.6040999999999972</c:v>
                </c:pt>
                <c:pt idx="16">
                  <c:v>3.634099999999997</c:v>
                </c:pt>
                <c:pt idx="17">
                  <c:v>5.6840999999999973</c:v>
                </c:pt>
                <c:pt idx="18">
                  <c:v>5.2340999999999971</c:v>
                </c:pt>
                <c:pt idx="19">
                  <c:v>6.1440999999999972</c:v>
                </c:pt>
                <c:pt idx="20">
                  <c:v>3.9340999999999968</c:v>
                </c:pt>
                <c:pt idx="21">
                  <c:v>1.7540999999999967</c:v>
                </c:pt>
                <c:pt idx="22">
                  <c:v>1.7240999999999973</c:v>
                </c:pt>
              </c:numCache>
            </c:numRef>
          </c:yVal>
          <c:smooth val="1"/>
          <c:extLst>
            <c:ext xmlns:c16="http://schemas.microsoft.com/office/drawing/2014/chart" uri="{C3380CC4-5D6E-409C-BE32-E72D297353CC}">
              <c16:uniqueId val="{00000000-C511-4953-AF25-EAD19B0A4FA9}"/>
            </c:ext>
          </c:extLst>
        </c:ser>
        <c:dLbls>
          <c:showLegendKey val="0"/>
          <c:showVal val="0"/>
          <c:showCatName val="0"/>
          <c:showSerName val="0"/>
          <c:showPercent val="0"/>
          <c:showBubbleSize val="0"/>
        </c:dLbls>
        <c:axId val="110276992"/>
        <c:axId val="110279296"/>
      </c:scatterChart>
      <c:valAx>
        <c:axId val="110276992"/>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9296"/>
        <c:crosses val="autoZero"/>
        <c:crossBetween val="midCat"/>
        <c:majorUnit val="5"/>
        <c:minorUnit val="1"/>
      </c:valAx>
      <c:valAx>
        <c:axId val="1102792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9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Raw_Cross_Section_Data!$B$64:$Z$64</c:f>
              <c:numCache>
                <c:formatCode>0.00</c:formatCode>
                <c:ptCount val="25"/>
                <c:pt idx="0">
                  <c:v>0</c:v>
                </c:pt>
                <c:pt idx="1">
                  <c:v>10</c:v>
                </c:pt>
                <c:pt idx="2">
                  <c:v>22</c:v>
                </c:pt>
                <c:pt idx="3">
                  <c:v>32</c:v>
                </c:pt>
                <c:pt idx="4">
                  <c:v>34</c:v>
                </c:pt>
                <c:pt idx="5">
                  <c:v>37</c:v>
                </c:pt>
                <c:pt idx="6">
                  <c:v>42</c:v>
                </c:pt>
                <c:pt idx="7">
                  <c:v>44</c:v>
                </c:pt>
                <c:pt idx="8">
                  <c:v>49</c:v>
                </c:pt>
                <c:pt idx="9">
                  <c:v>56</c:v>
                </c:pt>
                <c:pt idx="10">
                  <c:v>59</c:v>
                </c:pt>
                <c:pt idx="11">
                  <c:v>63</c:v>
                </c:pt>
                <c:pt idx="12">
                  <c:v>66</c:v>
                </c:pt>
                <c:pt idx="13">
                  <c:v>69</c:v>
                </c:pt>
                <c:pt idx="14">
                  <c:v>72</c:v>
                </c:pt>
                <c:pt idx="15">
                  <c:v>75</c:v>
                </c:pt>
                <c:pt idx="16">
                  <c:v>81</c:v>
                </c:pt>
                <c:pt idx="17">
                  <c:v>87</c:v>
                </c:pt>
                <c:pt idx="18">
                  <c:v>97</c:v>
                </c:pt>
                <c:pt idx="19">
                  <c:v>102</c:v>
                </c:pt>
                <c:pt idx="20">
                  <c:v>105</c:v>
                </c:pt>
                <c:pt idx="21">
                  <c:v>113</c:v>
                </c:pt>
                <c:pt idx="22">
                  <c:v>118</c:v>
                </c:pt>
              </c:numCache>
            </c:numRef>
          </c:xVal>
          <c:yVal>
            <c:numRef>
              <c:f>Raw_Cross_Section_Data!$B$65:$Z$65</c:f>
              <c:numCache>
                <c:formatCode>0.000</c:formatCode>
                <c:ptCount val="25"/>
                <c:pt idx="0">
                  <c:v>2.1940999999999962</c:v>
                </c:pt>
                <c:pt idx="1">
                  <c:v>2.1440999999999963</c:v>
                </c:pt>
                <c:pt idx="2">
                  <c:v>2.1840999999999964</c:v>
                </c:pt>
                <c:pt idx="3">
                  <c:v>3.3340999999999967</c:v>
                </c:pt>
                <c:pt idx="4">
                  <c:v>3.3840999999999966</c:v>
                </c:pt>
                <c:pt idx="5">
                  <c:v>6.5740999999999969</c:v>
                </c:pt>
                <c:pt idx="6">
                  <c:v>6.6240999999999968</c:v>
                </c:pt>
                <c:pt idx="7">
                  <c:v>3.8240999999999965</c:v>
                </c:pt>
                <c:pt idx="8">
                  <c:v>1.5740999999999965</c:v>
                </c:pt>
                <c:pt idx="9">
                  <c:v>0.9540999999999964</c:v>
                </c:pt>
                <c:pt idx="10">
                  <c:v>1.0140999999999964</c:v>
                </c:pt>
                <c:pt idx="11">
                  <c:v>-0.44590000000000352</c:v>
                </c:pt>
                <c:pt idx="12">
                  <c:v>-2.6459000000000037</c:v>
                </c:pt>
                <c:pt idx="13">
                  <c:v>-2.3459000000000039</c:v>
                </c:pt>
                <c:pt idx="14">
                  <c:v>-1.9459000000000035</c:v>
                </c:pt>
                <c:pt idx="15">
                  <c:v>0.78409999999999647</c:v>
                </c:pt>
                <c:pt idx="16">
                  <c:v>1.8540999999999965</c:v>
                </c:pt>
                <c:pt idx="17">
                  <c:v>2.8840999999999966</c:v>
                </c:pt>
                <c:pt idx="18">
                  <c:v>5.2240999999999964</c:v>
                </c:pt>
                <c:pt idx="19">
                  <c:v>5.2940999999999967</c:v>
                </c:pt>
                <c:pt idx="20">
                  <c:v>4.8340999999999967</c:v>
                </c:pt>
                <c:pt idx="21">
                  <c:v>2.5440999999999967</c:v>
                </c:pt>
                <c:pt idx="22">
                  <c:v>2.5740999999999969</c:v>
                </c:pt>
              </c:numCache>
            </c:numRef>
          </c:yVal>
          <c:smooth val="1"/>
          <c:extLst>
            <c:ext xmlns:c16="http://schemas.microsoft.com/office/drawing/2014/chart" uri="{C3380CC4-5D6E-409C-BE32-E72D297353CC}">
              <c16:uniqueId val="{00000000-F999-4FC4-AAA3-720F19AC3DE3}"/>
            </c:ext>
          </c:extLst>
        </c:ser>
        <c:dLbls>
          <c:showLegendKey val="0"/>
          <c:showVal val="0"/>
          <c:showCatName val="0"/>
          <c:showSerName val="0"/>
          <c:showPercent val="0"/>
          <c:showBubbleSize val="0"/>
        </c:dLbls>
        <c:axId val="110299776"/>
        <c:axId val="110306432"/>
      </c:scatterChart>
      <c:valAx>
        <c:axId val="110299776"/>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6432"/>
        <c:crosses val="autoZero"/>
        <c:crossBetween val="midCat"/>
        <c:majorUnit val="5"/>
        <c:minorUnit val="1"/>
      </c:valAx>
      <c:valAx>
        <c:axId val="1103064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9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57150"/>
          </c:spPr>
          <c:marker>
            <c:spPr>
              <a:ln w="57150"/>
            </c:spPr>
          </c:marker>
          <c:xVal>
            <c:numRef>
              <c:f>Raw_Cross_Section_Data!$B$81:$Y$81</c:f>
              <c:numCache>
                <c:formatCode>0.00</c:formatCode>
                <c:ptCount val="24"/>
                <c:pt idx="0">
                  <c:v>0</c:v>
                </c:pt>
                <c:pt idx="1">
                  <c:v>5</c:v>
                </c:pt>
                <c:pt idx="2">
                  <c:v>20</c:v>
                </c:pt>
                <c:pt idx="3">
                  <c:v>28</c:v>
                </c:pt>
                <c:pt idx="4">
                  <c:v>31</c:v>
                </c:pt>
                <c:pt idx="5">
                  <c:v>34</c:v>
                </c:pt>
                <c:pt idx="6">
                  <c:v>41</c:v>
                </c:pt>
                <c:pt idx="7">
                  <c:v>46</c:v>
                </c:pt>
                <c:pt idx="8">
                  <c:v>52</c:v>
                </c:pt>
                <c:pt idx="9">
                  <c:v>55</c:v>
                </c:pt>
                <c:pt idx="10">
                  <c:v>58</c:v>
                </c:pt>
                <c:pt idx="11">
                  <c:v>61</c:v>
                </c:pt>
                <c:pt idx="12">
                  <c:v>66</c:v>
                </c:pt>
                <c:pt idx="13">
                  <c:v>72</c:v>
                </c:pt>
                <c:pt idx="14">
                  <c:v>78</c:v>
                </c:pt>
                <c:pt idx="15">
                  <c:v>80</c:v>
                </c:pt>
                <c:pt idx="16">
                  <c:v>82</c:v>
                </c:pt>
                <c:pt idx="17">
                  <c:v>84</c:v>
                </c:pt>
                <c:pt idx="18">
                  <c:v>87</c:v>
                </c:pt>
                <c:pt idx="19">
                  <c:v>89</c:v>
                </c:pt>
                <c:pt idx="20">
                  <c:v>91</c:v>
                </c:pt>
                <c:pt idx="21">
                  <c:v>100</c:v>
                </c:pt>
              </c:numCache>
            </c:numRef>
          </c:xVal>
          <c:yVal>
            <c:numRef>
              <c:f>Raw_Cross_Section_Data!$B$82:$Y$82</c:f>
              <c:numCache>
                <c:formatCode>0.000</c:formatCode>
                <c:ptCount val="24"/>
                <c:pt idx="0">
                  <c:v>2.2840999999999969</c:v>
                </c:pt>
                <c:pt idx="1">
                  <c:v>2.3040999999999965</c:v>
                </c:pt>
                <c:pt idx="2">
                  <c:v>2.2940999999999967</c:v>
                </c:pt>
                <c:pt idx="3">
                  <c:v>6.9540999999999968</c:v>
                </c:pt>
                <c:pt idx="4">
                  <c:v>6.9640999999999966</c:v>
                </c:pt>
                <c:pt idx="5">
                  <c:v>4.404099999999997</c:v>
                </c:pt>
                <c:pt idx="6">
                  <c:v>2.2740999999999967</c:v>
                </c:pt>
                <c:pt idx="7">
                  <c:v>1.6040999999999965</c:v>
                </c:pt>
                <c:pt idx="8">
                  <c:v>0.69409999999999661</c:v>
                </c:pt>
                <c:pt idx="9">
                  <c:v>-2.9559000000000033</c:v>
                </c:pt>
                <c:pt idx="10">
                  <c:v>-2.4559000000000033</c:v>
                </c:pt>
                <c:pt idx="11">
                  <c:v>-0.85590000000000366</c:v>
                </c:pt>
                <c:pt idx="12">
                  <c:v>0.46409999999999663</c:v>
                </c:pt>
                <c:pt idx="13">
                  <c:v>1.2540999999999964</c:v>
                </c:pt>
                <c:pt idx="14">
                  <c:v>2.8440999999999965</c:v>
                </c:pt>
                <c:pt idx="15">
                  <c:v>4.0440999999999967</c:v>
                </c:pt>
                <c:pt idx="16">
                  <c:v>5.6940999999999971</c:v>
                </c:pt>
                <c:pt idx="17">
                  <c:v>6.8840999999999966</c:v>
                </c:pt>
                <c:pt idx="18">
                  <c:v>6.3140999999999972</c:v>
                </c:pt>
                <c:pt idx="19">
                  <c:v>5.3040999999999965</c:v>
                </c:pt>
                <c:pt idx="20">
                  <c:v>4.0640999999999972</c:v>
                </c:pt>
                <c:pt idx="21">
                  <c:v>3.6240999999999968</c:v>
                </c:pt>
              </c:numCache>
            </c:numRef>
          </c:yVal>
          <c:smooth val="1"/>
          <c:extLst>
            <c:ext xmlns:c16="http://schemas.microsoft.com/office/drawing/2014/chart" uri="{C3380CC4-5D6E-409C-BE32-E72D297353CC}">
              <c16:uniqueId val="{00000000-574D-481F-93E9-5A67513936C2}"/>
            </c:ext>
          </c:extLst>
        </c:ser>
        <c:dLbls>
          <c:showLegendKey val="0"/>
          <c:showVal val="0"/>
          <c:showCatName val="0"/>
          <c:showSerName val="0"/>
          <c:showPercent val="0"/>
          <c:showBubbleSize val="0"/>
        </c:dLbls>
        <c:axId val="110350720"/>
        <c:axId val="110353024"/>
      </c:scatterChart>
      <c:valAx>
        <c:axId val="110350720"/>
        <c:scaling>
          <c:orientation val="minMax"/>
          <c:max val="10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3024"/>
        <c:crosses val="autoZero"/>
        <c:crossBetween val="midCat"/>
        <c:majorUnit val="5"/>
        <c:minorUnit val="1"/>
      </c:valAx>
      <c:valAx>
        <c:axId val="11035302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07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Raw_Cross_Section_Data!$B$97:$Y$97</c:f>
              <c:numCache>
                <c:formatCode>0.00</c:formatCode>
                <c:ptCount val="24"/>
                <c:pt idx="0">
                  <c:v>0</c:v>
                </c:pt>
                <c:pt idx="1">
                  <c:v>15</c:v>
                </c:pt>
                <c:pt idx="2">
                  <c:v>20</c:v>
                </c:pt>
                <c:pt idx="3">
                  <c:v>28</c:v>
                </c:pt>
                <c:pt idx="4">
                  <c:v>30</c:v>
                </c:pt>
                <c:pt idx="5">
                  <c:v>33</c:v>
                </c:pt>
                <c:pt idx="6">
                  <c:v>39</c:v>
                </c:pt>
                <c:pt idx="7">
                  <c:v>45</c:v>
                </c:pt>
                <c:pt idx="8">
                  <c:v>52</c:v>
                </c:pt>
                <c:pt idx="9">
                  <c:v>55</c:v>
                </c:pt>
                <c:pt idx="10">
                  <c:v>59</c:v>
                </c:pt>
                <c:pt idx="11">
                  <c:v>62</c:v>
                </c:pt>
                <c:pt idx="12">
                  <c:v>65</c:v>
                </c:pt>
                <c:pt idx="13">
                  <c:v>68</c:v>
                </c:pt>
                <c:pt idx="14">
                  <c:v>70</c:v>
                </c:pt>
                <c:pt idx="15">
                  <c:v>73</c:v>
                </c:pt>
                <c:pt idx="16">
                  <c:v>79</c:v>
                </c:pt>
                <c:pt idx="17">
                  <c:v>83</c:v>
                </c:pt>
                <c:pt idx="18">
                  <c:v>87</c:v>
                </c:pt>
                <c:pt idx="19">
                  <c:v>88</c:v>
                </c:pt>
                <c:pt idx="20">
                  <c:v>91</c:v>
                </c:pt>
                <c:pt idx="21">
                  <c:v>92</c:v>
                </c:pt>
                <c:pt idx="22">
                  <c:v>108</c:v>
                </c:pt>
              </c:numCache>
            </c:numRef>
          </c:xVal>
          <c:yVal>
            <c:numRef>
              <c:f>Raw_Cross_Section_Data!$B$98:$Y$98</c:f>
              <c:numCache>
                <c:formatCode>0.000</c:formatCode>
                <c:ptCount val="24"/>
                <c:pt idx="0">
                  <c:v>2.5500999999999969</c:v>
                </c:pt>
                <c:pt idx="1">
                  <c:v>2.7100999999999971</c:v>
                </c:pt>
                <c:pt idx="2">
                  <c:v>5.4500999999999973</c:v>
                </c:pt>
                <c:pt idx="3">
                  <c:v>5.8900999999999968</c:v>
                </c:pt>
                <c:pt idx="4">
                  <c:v>5.6800999999999968</c:v>
                </c:pt>
                <c:pt idx="5">
                  <c:v>2.8500999999999967</c:v>
                </c:pt>
                <c:pt idx="6">
                  <c:v>1.906099999999997</c:v>
                </c:pt>
                <c:pt idx="7">
                  <c:v>1.096099999999997</c:v>
                </c:pt>
                <c:pt idx="8">
                  <c:v>-1.643900000000003</c:v>
                </c:pt>
                <c:pt idx="9">
                  <c:v>-2.643900000000003</c:v>
                </c:pt>
                <c:pt idx="10">
                  <c:v>-2.8439000000000032</c:v>
                </c:pt>
                <c:pt idx="11">
                  <c:v>-1.143900000000003</c:v>
                </c:pt>
                <c:pt idx="12">
                  <c:v>-0.41390000000000304</c:v>
                </c:pt>
                <c:pt idx="13">
                  <c:v>1.2560999999999969</c:v>
                </c:pt>
                <c:pt idx="14">
                  <c:v>1.4560999999999971</c:v>
                </c:pt>
                <c:pt idx="15">
                  <c:v>1.9560999999999971</c:v>
                </c:pt>
                <c:pt idx="16">
                  <c:v>3.0300999999999965</c:v>
                </c:pt>
                <c:pt idx="17">
                  <c:v>5.4900999999999964</c:v>
                </c:pt>
                <c:pt idx="18">
                  <c:v>5.5100999999999969</c:v>
                </c:pt>
                <c:pt idx="19">
                  <c:v>4.9100999999999964</c:v>
                </c:pt>
                <c:pt idx="20">
                  <c:v>3.360099999999997</c:v>
                </c:pt>
                <c:pt idx="21">
                  <c:v>1.8600999999999965</c:v>
                </c:pt>
                <c:pt idx="22">
                  <c:v>1.8300999999999972</c:v>
                </c:pt>
              </c:numCache>
            </c:numRef>
          </c:yVal>
          <c:smooth val="1"/>
          <c:extLst>
            <c:ext xmlns:c16="http://schemas.microsoft.com/office/drawing/2014/chart" uri="{C3380CC4-5D6E-409C-BE32-E72D297353CC}">
              <c16:uniqueId val="{00000000-92E6-487E-8251-64901CA06535}"/>
            </c:ext>
          </c:extLst>
        </c:ser>
        <c:dLbls>
          <c:showLegendKey val="0"/>
          <c:showVal val="0"/>
          <c:showCatName val="0"/>
          <c:showSerName val="0"/>
          <c:showPercent val="0"/>
          <c:showBubbleSize val="0"/>
        </c:dLbls>
        <c:axId val="110373120"/>
        <c:axId val="110396160"/>
      </c:scatterChart>
      <c:valAx>
        <c:axId val="11037312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6160"/>
        <c:crosses val="autoZero"/>
        <c:crossBetween val="midCat"/>
        <c:majorUnit val="10"/>
      </c:valAx>
      <c:valAx>
        <c:axId val="1103961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1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Raw_Cross_Section_Data!$B$113:$R$113</c:f>
              <c:numCache>
                <c:formatCode>0.00</c:formatCode>
                <c:ptCount val="17"/>
                <c:pt idx="0">
                  <c:v>0</c:v>
                </c:pt>
                <c:pt idx="1">
                  <c:v>20</c:v>
                </c:pt>
                <c:pt idx="2">
                  <c:v>25</c:v>
                </c:pt>
                <c:pt idx="3">
                  <c:v>30</c:v>
                </c:pt>
                <c:pt idx="4">
                  <c:v>34</c:v>
                </c:pt>
                <c:pt idx="5">
                  <c:v>35.5</c:v>
                </c:pt>
                <c:pt idx="6">
                  <c:v>47</c:v>
                </c:pt>
                <c:pt idx="7">
                  <c:v>54</c:v>
                </c:pt>
                <c:pt idx="8">
                  <c:v>62</c:v>
                </c:pt>
                <c:pt idx="9">
                  <c:v>69</c:v>
                </c:pt>
                <c:pt idx="10">
                  <c:v>73</c:v>
                </c:pt>
                <c:pt idx="11">
                  <c:v>76</c:v>
                </c:pt>
                <c:pt idx="12">
                  <c:v>83</c:v>
                </c:pt>
                <c:pt idx="13">
                  <c:v>88</c:v>
                </c:pt>
                <c:pt idx="14">
                  <c:v>93</c:v>
                </c:pt>
                <c:pt idx="15">
                  <c:v>102</c:v>
                </c:pt>
                <c:pt idx="16">
                  <c:v>105</c:v>
                </c:pt>
              </c:numCache>
            </c:numRef>
          </c:xVal>
          <c:yVal>
            <c:numRef>
              <c:f>Raw_Cross_Section_Data!$B$114:$R$114</c:f>
              <c:numCache>
                <c:formatCode>0.000</c:formatCode>
                <c:ptCount val="17"/>
                <c:pt idx="0">
                  <c:v>2.5490999999999966</c:v>
                </c:pt>
                <c:pt idx="1">
                  <c:v>2.5590999999999973</c:v>
                </c:pt>
                <c:pt idx="2">
                  <c:v>2.0690999999999971</c:v>
                </c:pt>
                <c:pt idx="3">
                  <c:v>5.4690999999999974</c:v>
                </c:pt>
                <c:pt idx="4">
                  <c:v>7.3990999999999971</c:v>
                </c:pt>
                <c:pt idx="5">
                  <c:v>7.4090999999999969</c:v>
                </c:pt>
                <c:pt idx="6">
                  <c:v>2.4090999999999969</c:v>
                </c:pt>
                <c:pt idx="7">
                  <c:v>2.029099999999997</c:v>
                </c:pt>
                <c:pt idx="8">
                  <c:v>1.1090999999999969</c:v>
                </c:pt>
                <c:pt idx="9">
                  <c:v>-0.990900000000003</c:v>
                </c:pt>
                <c:pt idx="10">
                  <c:v>-3.5909000000000031</c:v>
                </c:pt>
                <c:pt idx="11">
                  <c:v>-2.0909000000000031</c:v>
                </c:pt>
                <c:pt idx="12">
                  <c:v>0.20909999999999673</c:v>
                </c:pt>
                <c:pt idx="13">
                  <c:v>1.779099999999997</c:v>
                </c:pt>
                <c:pt idx="14">
                  <c:v>2.3590999999999971</c:v>
                </c:pt>
                <c:pt idx="15">
                  <c:v>6.0890999999999966</c:v>
                </c:pt>
                <c:pt idx="16">
                  <c:v>5.9990999999999968</c:v>
                </c:pt>
              </c:numCache>
            </c:numRef>
          </c:yVal>
          <c:smooth val="1"/>
          <c:extLst>
            <c:ext xmlns:c16="http://schemas.microsoft.com/office/drawing/2014/chart" uri="{C3380CC4-5D6E-409C-BE32-E72D297353CC}">
              <c16:uniqueId val="{00000000-4C81-41A6-915B-95FF1645E8B2}"/>
            </c:ext>
          </c:extLst>
        </c:ser>
        <c:dLbls>
          <c:showLegendKey val="0"/>
          <c:showVal val="0"/>
          <c:showCatName val="0"/>
          <c:showSerName val="0"/>
          <c:showPercent val="0"/>
          <c:showBubbleSize val="0"/>
        </c:dLbls>
        <c:axId val="111480832"/>
        <c:axId val="111483136"/>
      </c:scatterChart>
      <c:valAx>
        <c:axId val="1114808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3136"/>
        <c:crosses val="autoZero"/>
        <c:crossBetween val="midCat"/>
        <c:majorUnit val="10"/>
      </c:valAx>
      <c:valAx>
        <c:axId val="111483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08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Raw_Cross_Section_Data!$B$129:$Y$129</c:f>
              <c:numCache>
                <c:formatCode>0.00</c:formatCode>
                <c:ptCount val="24"/>
                <c:pt idx="0">
                  <c:v>0</c:v>
                </c:pt>
                <c:pt idx="1">
                  <c:v>10</c:v>
                </c:pt>
                <c:pt idx="2">
                  <c:v>20</c:v>
                </c:pt>
                <c:pt idx="3">
                  <c:v>23</c:v>
                </c:pt>
                <c:pt idx="4">
                  <c:v>26</c:v>
                </c:pt>
                <c:pt idx="5">
                  <c:v>29</c:v>
                </c:pt>
                <c:pt idx="6">
                  <c:v>30.5</c:v>
                </c:pt>
                <c:pt idx="7">
                  <c:v>37</c:v>
                </c:pt>
                <c:pt idx="8">
                  <c:v>43</c:v>
                </c:pt>
                <c:pt idx="9">
                  <c:v>49</c:v>
                </c:pt>
                <c:pt idx="10">
                  <c:v>52</c:v>
                </c:pt>
                <c:pt idx="11">
                  <c:v>55</c:v>
                </c:pt>
                <c:pt idx="12">
                  <c:v>58</c:v>
                </c:pt>
                <c:pt idx="13">
                  <c:v>61</c:v>
                </c:pt>
                <c:pt idx="14">
                  <c:v>66</c:v>
                </c:pt>
                <c:pt idx="15">
                  <c:v>71</c:v>
                </c:pt>
                <c:pt idx="16">
                  <c:v>76</c:v>
                </c:pt>
                <c:pt idx="17">
                  <c:v>81</c:v>
                </c:pt>
                <c:pt idx="18">
                  <c:v>87</c:v>
                </c:pt>
                <c:pt idx="19">
                  <c:v>89</c:v>
                </c:pt>
                <c:pt idx="20">
                  <c:v>94</c:v>
                </c:pt>
                <c:pt idx="21">
                  <c:v>99</c:v>
                </c:pt>
                <c:pt idx="22">
                  <c:v>122</c:v>
                </c:pt>
              </c:numCache>
            </c:numRef>
          </c:xVal>
          <c:yVal>
            <c:numRef>
              <c:f>Raw_Cross_Section_Data!$B$130:$Y$130</c:f>
              <c:numCache>
                <c:formatCode>0.000</c:formatCode>
                <c:ptCount val="24"/>
                <c:pt idx="0">
                  <c:v>2.6710999999999974</c:v>
                </c:pt>
                <c:pt idx="1">
                  <c:v>2.6210999999999975</c:v>
                </c:pt>
                <c:pt idx="2">
                  <c:v>2.6410999999999971</c:v>
                </c:pt>
                <c:pt idx="3">
                  <c:v>2.5710999999999968</c:v>
                </c:pt>
                <c:pt idx="4">
                  <c:v>5.5010999999999974</c:v>
                </c:pt>
                <c:pt idx="5">
                  <c:v>5.521099999999997</c:v>
                </c:pt>
                <c:pt idx="6">
                  <c:v>3.6010999999999971</c:v>
                </c:pt>
                <c:pt idx="7">
                  <c:v>1.3110999999999973</c:v>
                </c:pt>
                <c:pt idx="8">
                  <c:v>0.41109999999999713</c:v>
                </c:pt>
                <c:pt idx="9">
                  <c:v>-1.3089000000000026</c:v>
                </c:pt>
                <c:pt idx="10">
                  <c:v>-1.2789000000000028</c:v>
                </c:pt>
                <c:pt idx="11">
                  <c:v>-2.4889000000000028</c:v>
                </c:pt>
                <c:pt idx="12">
                  <c:v>-2.1389000000000031</c:v>
                </c:pt>
                <c:pt idx="13">
                  <c:v>-1.4889000000000028</c:v>
                </c:pt>
                <c:pt idx="14">
                  <c:v>-0.20890000000000297</c:v>
                </c:pt>
                <c:pt idx="15">
                  <c:v>1.9410999999999969</c:v>
                </c:pt>
                <c:pt idx="16">
                  <c:v>3.001099999999997</c:v>
                </c:pt>
                <c:pt idx="17">
                  <c:v>5.4210999999999974</c:v>
                </c:pt>
                <c:pt idx="18">
                  <c:v>5.3910999999999971</c:v>
                </c:pt>
                <c:pt idx="19">
                  <c:v>4.5410999999999966</c:v>
                </c:pt>
                <c:pt idx="20">
                  <c:v>2.2110999999999974</c:v>
                </c:pt>
                <c:pt idx="21">
                  <c:v>2.2210999999999972</c:v>
                </c:pt>
                <c:pt idx="22">
                  <c:v>2.1610999999999976</c:v>
                </c:pt>
              </c:numCache>
            </c:numRef>
          </c:yVal>
          <c:smooth val="1"/>
          <c:extLst>
            <c:ext xmlns:c16="http://schemas.microsoft.com/office/drawing/2014/chart" uri="{C3380CC4-5D6E-409C-BE32-E72D297353CC}">
              <c16:uniqueId val="{00000000-3EE0-441C-8DAB-635D28D1A167}"/>
            </c:ext>
          </c:extLst>
        </c:ser>
        <c:dLbls>
          <c:showLegendKey val="0"/>
          <c:showVal val="0"/>
          <c:showCatName val="0"/>
          <c:showSerName val="0"/>
          <c:showPercent val="0"/>
          <c:showBubbleSize val="0"/>
        </c:dLbls>
        <c:axId val="111512576"/>
        <c:axId val="111523328"/>
      </c:scatterChart>
      <c:valAx>
        <c:axId val="11151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328"/>
        <c:crosses val="autoZero"/>
        <c:crossBetween val="midCat"/>
      </c:valAx>
      <c:valAx>
        <c:axId val="111523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630752940835173E-2"/>
          <c:y val="0.11221677458461325"/>
          <c:w val="0.90873947774072106"/>
          <c:h val="0.68850908342339567"/>
        </c:manualLayout>
      </c:layout>
      <c:scatterChart>
        <c:scatterStyle val="smoothMarker"/>
        <c:varyColors val="0"/>
        <c:ser>
          <c:idx val="0"/>
          <c:order val="0"/>
          <c:spPr>
            <a:ln w="57150"/>
          </c:spPr>
          <c:marker>
            <c:spPr>
              <a:ln w="57150"/>
            </c:spPr>
          </c:marker>
          <c:xVal>
            <c:numRef>
              <c:f>Raw_Cross_Section_Data!$B$145:$X$145</c:f>
              <c:numCache>
                <c:formatCode>0.00</c:formatCode>
                <c:ptCount val="23"/>
                <c:pt idx="0">
                  <c:v>0</c:v>
                </c:pt>
                <c:pt idx="1">
                  <c:v>19</c:v>
                </c:pt>
                <c:pt idx="2">
                  <c:v>22</c:v>
                </c:pt>
                <c:pt idx="3">
                  <c:v>25</c:v>
                </c:pt>
                <c:pt idx="4">
                  <c:v>30</c:v>
                </c:pt>
                <c:pt idx="5">
                  <c:v>31</c:v>
                </c:pt>
                <c:pt idx="6">
                  <c:v>35</c:v>
                </c:pt>
                <c:pt idx="7">
                  <c:v>41</c:v>
                </c:pt>
                <c:pt idx="8">
                  <c:v>47</c:v>
                </c:pt>
                <c:pt idx="9">
                  <c:v>51</c:v>
                </c:pt>
                <c:pt idx="10">
                  <c:v>55</c:v>
                </c:pt>
                <c:pt idx="11">
                  <c:v>60</c:v>
                </c:pt>
                <c:pt idx="12">
                  <c:v>61</c:v>
                </c:pt>
                <c:pt idx="13">
                  <c:v>65</c:v>
                </c:pt>
                <c:pt idx="14">
                  <c:v>69</c:v>
                </c:pt>
                <c:pt idx="15">
                  <c:v>72</c:v>
                </c:pt>
                <c:pt idx="16">
                  <c:v>75</c:v>
                </c:pt>
                <c:pt idx="17">
                  <c:v>80</c:v>
                </c:pt>
                <c:pt idx="18">
                  <c:v>81</c:v>
                </c:pt>
                <c:pt idx="19">
                  <c:v>85</c:v>
                </c:pt>
                <c:pt idx="20">
                  <c:v>90</c:v>
                </c:pt>
                <c:pt idx="21">
                  <c:v>93</c:v>
                </c:pt>
                <c:pt idx="22">
                  <c:v>105</c:v>
                </c:pt>
              </c:numCache>
            </c:numRef>
          </c:xVal>
          <c:yVal>
            <c:numRef>
              <c:f>Raw_Cross_Section_Data!$B$146:$X$146</c:f>
              <c:numCache>
                <c:formatCode>0.000</c:formatCode>
                <c:ptCount val="23"/>
                <c:pt idx="0">
                  <c:v>2.6910999999999978</c:v>
                </c:pt>
                <c:pt idx="1">
                  <c:v>2.6810999999999972</c:v>
                </c:pt>
                <c:pt idx="2">
                  <c:v>2.561099999999997</c:v>
                </c:pt>
                <c:pt idx="3">
                  <c:v>5.4810999999999979</c:v>
                </c:pt>
                <c:pt idx="4">
                  <c:v>5.4710999999999972</c:v>
                </c:pt>
                <c:pt idx="5">
                  <c:v>3.5710999999999973</c:v>
                </c:pt>
                <c:pt idx="6">
                  <c:v>2.0410999999999975</c:v>
                </c:pt>
                <c:pt idx="7">
                  <c:v>1.0210999999999975</c:v>
                </c:pt>
                <c:pt idx="8">
                  <c:v>-0.55890000000000262</c:v>
                </c:pt>
                <c:pt idx="9">
                  <c:v>-1.2989000000000024</c:v>
                </c:pt>
                <c:pt idx="10">
                  <c:v>-2.4889000000000028</c:v>
                </c:pt>
                <c:pt idx="11">
                  <c:v>-2.1789000000000023</c:v>
                </c:pt>
                <c:pt idx="12">
                  <c:v>-1.4589000000000025</c:v>
                </c:pt>
                <c:pt idx="13">
                  <c:v>-0.17890000000000272</c:v>
                </c:pt>
                <c:pt idx="14">
                  <c:v>1.5810999999999975</c:v>
                </c:pt>
                <c:pt idx="15">
                  <c:v>1.9410999999999978</c:v>
                </c:pt>
                <c:pt idx="16">
                  <c:v>2.9810999999999974</c:v>
                </c:pt>
                <c:pt idx="17">
                  <c:v>4.1910999999999969</c:v>
                </c:pt>
                <c:pt idx="18">
                  <c:v>5.4510999999999976</c:v>
                </c:pt>
                <c:pt idx="19">
                  <c:v>5.4810999999999979</c:v>
                </c:pt>
                <c:pt idx="20">
                  <c:v>4.5610999999999979</c:v>
                </c:pt>
                <c:pt idx="21">
                  <c:v>2.2610999999999972</c:v>
                </c:pt>
                <c:pt idx="22">
                  <c:v>2.2910999999999975</c:v>
                </c:pt>
              </c:numCache>
            </c:numRef>
          </c:yVal>
          <c:smooth val="1"/>
          <c:extLst>
            <c:ext xmlns:c16="http://schemas.microsoft.com/office/drawing/2014/chart" uri="{C3380CC4-5D6E-409C-BE32-E72D297353CC}">
              <c16:uniqueId val="{00000000-843E-4ABC-87A1-3AC21F5A93AC}"/>
            </c:ext>
          </c:extLst>
        </c:ser>
        <c:dLbls>
          <c:showLegendKey val="0"/>
          <c:showVal val="0"/>
          <c:showCatName val="0"/>
          <c:showSerName val="0"/>
          <c:showPercent val="0"/>
          <c:showBubbleSize val="0"/>
        </c:dLbls>
        <c:axId val="111613440"/>
        <c:axId val="111616000"/>
      </c:scatterChart>
      <c:valAx>
        <c:axId val="11161344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6000"/>
        <c:crosses val="autoZero"/>
        <c:crossBetween val="midCat"/>
      </c:valAx>
      <c:valAx>
        <c:axId val="11161600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Raw_Cross_Section_Data!$B$161:$X$161</c:f>
              <c:numCache>
                <c:formatCode>0.00</c:formatCode>
                <c:ptCount val="23"/>
                <c:pt idx="0">
                  <c:v>0</c:v>
                </c:pt>
                <c:pt idx="1">
                  <c:v>22</c:v>
                </c:pt>
                <c:pt idx="2">
                  <c:v>23</c:v>
                </c:pt>
                <c:pt idx="3">
                  <c:v>27</c:v>
                </c:pt>
                <c:pt idx="4">
                  <c:v>29</c:v>
                </c:pt>
                <c:pt idx="5">
                  <c:v>32</c:v>
                </c:pt>
                <c:pt idx="6">
                  <c:v>34</c:v>
                </c:pt>
                <c:pt idx="7">
                  <c:v>41</c:v>
                </c:pt>
                <c:pt idx="8">
                  <c:v>46.5</c:v>
                </c:pt>
                <c:pt idx="9">
                  <c:v>51</c:v>
                </c:pt>
                <c:pt idx="10">
                  <c:v>56</c:v>
                </c:pt>
                <c:pt idx="11">
                  <c:v>60</c:v>
                </c:pt>
                <c:pt idx="12">
                  <c:v>61</c:v>
                </c:pt>
                <c:pt idx="13">
                  <c:v>67</c:v>
                </c:pt>
                <c:pt idx="14">
                  <c:v>73</c:v>
                </c:pt>
                <c:pt idx="15">
                  <c:v>75</c:v>
                </c:pt>
                <c:pt idx="16">
                  <c:v>80</c:v>
                </c:pt>
                <c:pt idx="17">
                  <c:v>82</c:v>
                </c:pt>
                <c:pt idx="18">
                  <c:v>86</c:v>
                </c:pt>
                <c:pt idx="19">
                  <c:v>91</c:v>
                </c:pt>
                <c:pt idx="20">
                  <c:v>93</c:v>
                </c:pt>
                <c:pt idx="21">
                  <c:v>100</c:v>
                </c:pt>
                <c:pt idx="22">
                  <c:v>107</c:v>
                </c:pt>
              </c:numCache>
            </c:numRef>
          </c:xVal>
          <c:yVal>
            <c:numRef>
              <c:f>Raw_Cross_Section_Data!$B$162:$X$162</c:f>
              <c:numCache>
                <c:formatCode>0.000</c:formatCode>
                <c:ptCount val="23"/>
                <c:pt idx="0">
                  <c:v>2.6730999999999971</c:v>
                </c:pt>
                <c:pt idx="1">
                  <c:v>2.6530999999999967</c:v>
                </c:pt>
                <c:pt idx="2">
                  <c:v>2.5230999999999968</c:v>
                </c:pt>
                <c:pt idx="3">
                  <c:v>5.473099999999997</c:v>
                </c:pt>
                <c:pt idx="4">
                  <c:v>5.5230999999999968</c:v>
                </c:pt>
                <c:pt idx="5">
                  <c:v>3.6030999999999969</c:v>
                </c:pt>
                <c:pt idx="6">
                  <c:v>2.0730999999999966</c:v>
                </c:pt>
                <c:pt idx="7">
                  <c:v>0.96309999999999651</c:v>
                </c:pt>
                <c:pt idx="8">
                  <c:v>-0.5769000000000033</c:v>
                </c:pt>
                <c:pt idx="9">
                  <c:v>-1.2769000000000035</c:v>
                </c:pt>
                <c:pt idx="10">
                  <c:v>-2.4769000000000032</c:v>
                </c:pt>
                <c:pt idx="11">
                  <c:v>-2.2469000000000037</c:v>
                </c:pt>
                <c:pt idx="12">
                  <c:v>-1.4069000000000034</c:v>
                </c:pt>
                <c:pt idx="13">
                  <c:v>0.77309999999999657</c:v>
                </c:pt>
                <c:pt idx="14">
                  <c:v>1.9630999999999972</c:v>
                </c:pt>
                <c:pt idx="15">
                  <c:v>2.9930999999999965</c:v>
                </c:pt>
                <c:pt idx="16">
                  <c:v>4.3050999999999968</c:v>
                </c:pt>
                <c:pt idx="17">
                  <c:v>5.4430999999999967</c:v>
                </c:pt>
                <c:pt idx="18">
                  <c:v>5.4830999999999968</c:v>
                </c:pt>
                <c:pt idx="19">
                  <c:v>4.5430999999999973</c:v>
                </c:pt>
                <c:pt idx="20">
                  <c:v>2.1730999999999971</c:v>
                </c:pt>
                <c:pt idx="21">
                  <c:v>2.2830999999999966</c:v>
                </c:pt>
                <c:pt idx="22">
                  <c:v>2.2130999999999972</c:v>
                </c:pt>
              </c:numCache>
            </c:numRef>
          </c:yVal>
          <c:smooth val="1"/>
          <c:extLst>
            <c:ext xmlns:c16="http://schemas.microsoft.com/office/drawing/2014/chart" uri="{C3380CC4-5D6E-409C-BE32-E72D297353CC}">
              <c16:uniqueId val="{00000000-0361-4E7B-BA43-C9813EA6764E}"/>
            </c:ext>
          </c:extLst>
        </c:ser>
        <c:dLbls>
          <c:showLegendKey val="0"/>
          <c:showVal val="0"/>
          <c:showCatName val="0"/>
          <c:showSerName val="0"/>
          <c:showPercent val="0"/>
          <c:showBubbleSize val="0"/>
        </c:dLbls>
        <c:axId val="111665152"/>
        <c:axId val="111667456"/>
      </c:scatterChart>
      <c:valAx>
        <c:axId val="1116651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7456"/>
        <c:crosses val="autoZero"/>
        <c:crossBetween val="midCat"/>
      </c:valAx>
      <c:valAx>
        <c:axId val="1116674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515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Raw_Cross_Section_Data!$B$179:$AB$179</c:f>
              <c:numCache>
                <c:formatCode>0.00</c:formatCode>
                <c:ptCount val="27"/>
                <c:pt idx="0">
                  <c:v>0</c:v>
                </c:pt>
                <c:pt idx="1">
                  <c:v>7</c:v>
                </c:pt>
                <c:pt idx="2">
                  <c:v>18</c:v>
                </c:pt>
                <c:pt idx="3">
                  <c:v>22</c:v>
                </c:pt>
                <c:pt idx="4">
                  <c:v>24</c:v>
                </c:pt>
                <c:pt idx="5">
                  <c:v>28</c:v>
                </c:pt>
                <c:pt idx="6">
                  <c:v>30</c:v>
                </c:pt>
                <c:pt idx="7">
                  <c:v>33</c:v>
                </c:pt>
                <c:pt idx="8">
                  <c:v>35</c:v>
                </c:pt>
                <c:pt idx="9">
                  <c:v>38</c:v>
                </c:pt>
                <c:pt idx="10">
                  <c:v>40</c:v>
                </c:pt>
                <c:pt idx="11">
                  <c:v>43</c:v>
                </c:pt>
                <c:pt idx="12">
                  <c:v>45</c:v>
                </c:pt>
                <c:pt idx="13">
                  <c:v>48</c:v>
                </c:pt>
                <c:pt idx="14">
                  <c:v>53</c:v>
                </c:pt>
                <c:pt idx="15">
                  <c:v>55</c:v>
                </c:pt>
                <c:pt idx="16">
                  <c:v>58</c:v>
                </c:pt>
                <c:pt idx="17">
                  <c:v>60</c:v>
                </c:pt>
                <c:pt idx="18">
                  <c:v>64</c:v>
                </c:pt>
                <c:pt idx="19">
                  <c:v>67</c:v>
                </c:pt>
                <c:pt idx="20">
                  <c:v>69</c:v>
                </c:pt>
                <c:pt idx="21">
                  <c:v>79</c:v>
                </c:pt>
                <c:pt idx="22">
                  <c:v>94</c:v>
                </c:pt>
              </c:numCache>
            </c:numRef>
          </c:xVal>
          <c:yVal>
            <c:numRef>
              <c:f>Raw_Cross_Section_Data!$B$180:$AB$180</c:f>
              <c:numCache>
                <c:formatCode>0.000</c:formatCode>
                <c:ptCount val="27"/>
                <c:pt idx="0">
                  <c:v>2.5890999999999975</c:v>
                </c:pt>
                <c:pt idx="1">
                  <c:v>2.6590999999999974</c:v>
                </c:pt>
                <c:pt idx="2">
                  <c:v>2.5590999999999973</c:v>
                </c:pt>
                <c:pt idx="3">
                  <c:v>3.2090999999999976</c:v>
                </c:pt>
                <c:pt idx="4">
                  <c:v>4.0290999999999979</c:v>
                </c:pt>
                <c:pt idx="5">
                  <c:v>1.3890999999999973</c:v>
                </c:pt>
                <c:pt idx="6">
                  <c:v>0.96909999999999741</c:v>
                </c:pt>
                <c:pt idx="7">
                  <c:v>0.42909999999999737</c:v>
                </c:pt>
                <c:pt idx="8">
                  <c:v>0.18909999999999738</c:v>
                </c:pt>
                <c:pt idx="9">
                  <c:v>-0.36090000000000266</c:v>
                </c:pt>
                <c:pt idx="10">
                  <c:v>-3.1209000000000024</c:v>
                </c:pt>
                <c:pt idx="11">
                  <c:v>-4.6109000000000027</c:v>
                </c:pt>
                <c:pt idx="12">
                  <c:v>-3.6109000000000027</c:v>
                </c:pt>
                <c:pt idx="13">
                  <c:v>-2.6109000000000027</c:v>
                </c:pt>
                <c:pt idx="14">
                  <c:v>-0.70090000000000252</c:v>
                </c:pt>
                <c:pt idx="15">
                  <c:v>0.10909999999999731</c:v>
                </c:pt>
                <c:pt idx="16">
                  <c:v>0.52909999999999735</c:v>
                </c:pt>
                <c:pt idx="17">
                  <c:v>1.4890999999999974</c:v>
                </c:pt>
                <c:pt idx="18">
                  <c:v>2.1790999999999974</c:v>
                </c:pt>
                <c:pt idx="19">
                  <c:v>3.1390999999999973</c:v>
                </c:pt>
                <c:pt idx="20">
                  <c:v>3.3690999999999973</c:v>
                </c:pt>
                <c:pt idx="21">
                  <c:v>3.6390999999999973</c:v>
                </c:pt>
                <c:pt idx="22">
                  <c:v>3.4890999999999974</c:v>
                </c:pt>
              </c:numCache>
            </c:numRef>
          </c:yVal>
          <c:smooth val="1"/>
          <c:extLst>
            <c:ext xmlns:c16="http://schemas.microsoft.com/office/drawing/2014/chart" uri="{C3380CC4-5D6E-409C-BE32-E72D297353CC}">
              <c16:uniqueId val="{00000000-7FD8-4DF8-84E6-A44F3CBFBBCF}"/>
            </c:ext>
          </c:extLst>
        </c:ser>
        <c:dLbls>
          <c:showLegendKey val="0"/>
          <c:showVal val="0"/>
          <c:showCatName val="0"/>
          <c:showSerName val="0"/>
          <c:showPercent val="0"/>
          <c:showBubbleSize val="0"/>
        </c:dLbls>
        <c:axId val="111584768"/>
        <c:axId val="111587328"/>
      </c:scatterChart>
      <c:valAx>
        <c:axId val="1115847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28"/>
        <c:crosses val="autoZero"/>
        <c:crossBetween val="midCat"/>
      </c:valAx>
      <c:valAx>
        <c:axId val="111587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47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Raw_Cross_Section_Data!$B$195:$X$195</c:f>
              <c:numCache>
                <c:formatCode>0.00</c:formatCode>
                <c:ptCount val="23"/>
                <c:pt idx="0">
                  <c:v>0</c:v>
                </c:pt>
                <c:pt idx="1">
                  <c:v>10</c:v>
                </c:pt>
                <c:pt idx="2">
                  <c:v>20</c:v>
                </c:pt>
                <c:pt idx="3">
                  <c:v>25</c:v>
                </c:pt>
                <c:pt idx="4">
                  <c:v>35</c:v>
                </c:pt>
                <c:pt idx="5">
                  <c:v>45</c:v>
                </c:pt>
                <c:pt idx="6">
                  <c:v>55</c:v>
                </c:pt>
                <c:pt idx="7">
                  <c:v>65</c:v>
                </c:pt>
                <c:pt idx="8">
                  <c:v>75</c:v>
                </c:pt>
                <c:pt idx="9">
                  <c:v>85</c:v>
                </c:pt>
                <c:pt idx="10">
                  <c:v>100</c:v>
                </c:pt>
                <c:pt idx="11">
                  <c:v>110</c:v>
                </c:pt>
                <c:pt idx="12">
                  <c:v>122</c:v>
                </c:pt>
                <c:pt idx="13">
                  <c:v>135</c:v>
                </c:pt>
                <c:pt idx="14">
                  <c:v>140</c:v>
                </c:pt>
                <c:pt idx="15">
                  <c:v>142</c:v>
                </c:pt>
                <c:pt idx="16">
                  <c:v>145</c:v>
                </c:pt>
                <c:pt idx="17">
                  <c:v>150</c:v>
                </c:pt>
                <c:pt idx="18">
                  <c:v>155</c:v>
                </c:pt>
                <c:pt idx="19">
                  <c:v>160</c:v>
                </c:pt>
              </c:numCache>
            </c:numRef>
          </c:xVal>
          <c:yVal>
            <c:numRef>
              <c:f>Raw_Cross_Section_Data!$B$196:$X$196</c:f>
              <c:numCache>
                <c:formatCode>0.000</c:formatCode>
                <c:ptCount val="23"/>
                <c:pt idx="0">
                  <c:v>2.81</c:v>
                </c:pt>
                <c:pt idx="1">
                  <c:v>3.5</c:v>
                </c:pt>
                <c:pt idx="2">
                  <c:v>2.0099999999999998</c:v>
                </c:pt>
                <c:pt idx="3">
                  <c:v>1.2</c:v>
                </c:pt>
                <c:pt idx="4">
                  <c:v>-0.2</c:v>
                </c:pt>
                <c:pt idx="5">
                  <c:v>-0.93</c:v>
                </c:pt>
                <c:pt idx="6">
                  <c:v>-1.93</c:v>
                </c:pt>
                <c:pt idx="7">
                  <c:v>-4.62</c:v>
                </c:pt>
                <c:pt idx="8">
                  <c:v>-5.77</c:v>
                </c:pt>
                <c:pt idx="9">
                  <c:v>-9.0299999999999994</c:v>
                </c:pt>
                <c:pt idx="10">
                  <c:v>-9.34</c:v>
                </c:pt>
                <c:pt idx="11">
                  <c:v>-6.45</c:v>
                </c:pt>
                <c:pt idx="12">
                  <c:v>-4.1100000000000003</c:v>
                </c:pt>
                <c:pt idx="13">
                  <c:v>-0.99</c:v>
                </c:pt>
                <c:pt idx="14">
                  <c:v>1.1200000000000001</c:v>
                </c:pt>
                <c:pt idx="15">
                  <c:v>2.4</c:v>
                </c:pt>
                <c:pt idx="16">
                  <c:v>3.02</c:v>
                </c:pt>
                <c:pt idx="17">
                  <c:v>3.91</c:v>
                </c:pt>
                <c:pt idx="18">
                  <c:v>3.86</c:v>
                </c:pt>
                <c:pt idx="19">
                  <c:v>3.61</c:v>
                </c:pt>
              </c:numCache>
            </c:numRef>
          </c:yVal>
          <c:smooth val="1"/>
          <c:extLst>
            <c:ext xmlns:c16="http://schemas.microsoft.com/office/drawing/2014/chart" uri="{C3380CC4-5D6E-409C-BE32-E72D297353CC}">
              <c16:uniqueId val="{00000000-B6BF-4B56-A8B2-D6A831089332}"/>
            </c:ext>
          </c:extLst>
        </c:ser>
        <c:dLbls>
          <c:showLegendKey val="0"/>
          <c:showVal val="0"/>
          <c:showCatName val="0"/>
          <c:showSerName val="0"/>
          <c:showPercent val="0"/>
          <c:showBubbleSize val="0"/>
        </c:dLbls>
        <c:axId val="111678208"/>
        <c:axId val="111680512"/>
      </c:scatterChart>
      <c:valAx>
        <c:axId val="11167820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0512"/>
        <c:crosses val="autoZero"/>
        <c:crossBetween val="midCat"/>
      </c:valAx>
      <c:valAx>
        <c:axId val="1116805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820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Raw_Cross_Section_Data!$B$210:$U$210</c:f>
              <c:numCache>
                <c:formatCode>0.00</c:formatCode>
                <c:ptCount val="20"/>
                <c:pt idx="0">
                  <c:v>0</c:v>
                </c:pt>
                <c:pt idx="1">
                  <c:v>8</c:v>
                </c:pt>
                <c:pt idx="2">
                  <c:v>18</c:v>
                </c:pt>
                <c:pt idx="3">
                  <c:v>22</c:v>
                </c:pt>
                <c:pt idx="4">
                  <c:v>33</c:v>
                </c:pt>
                <c:pt idx="5">
                  <c:v>44</c:v>
                </c:pt>
                <c:pt idx="6">
                  <c:v>55</c:v>
                </c:pt>
                <c:pt idx="7">
                  <c:v>66</c:v>
                </c:pt>
                <c:pt idx="8">
                  <c:v>77</c:v>
                </c:pt>
                <c:pt idx="9">
                  <c:v>88</c:v>
                </c:pt>
                <c:pt idx="10">
                  <c:v>99</c:v>
                </c:pt>
                <c:pt idx="11">
                  <c:v>110</c:v>
                </c:pt>
                <c:pt idx="12">
                  <c:v>122</c:v>
                </c:pt>
                <c:pt idx="13">
                  <c:v>136</c:v>
                </c:pt>
                <c:pt idx="14">
                  <c:v>137</c:v>
                </c:pt>
                <c:pt idx="15">
                  <c:v>139.5</c:v>
                </c:pt>
                <c:pt idx="16">
                  <c:v>140</c:v>
                </c:pt>
                <c:pt idx="17">
                  <c:v>145</c:v>
                </c:pt>
                <c:pt idx="18">
                  <c:v>149</c:v>
                </c:pt>
                <c:pt idx="19">
                  <c:v>159</c:v>
                </c:pt>
              </c:numCache>
            </c:numRef>
          </c:xVal>
          <c:yVal>
            <c:numRef>
              <c:f>Raw_Cross_Section_Data!$B$211:$U$211</c:f>
              <c:numCache>
                <c:formatCode>0.000</c:formatCode>
                <c:ptCount val="20"/>
                <c:pt idx="0">
                  <c:v>2.7890999999999972</c:v>
                </c:pt>
                <c:pt idx="1">
                  <c:v>3.0490999999999975</c:v>
                </c:pt>
                <c:pt idx="2">
                  <c:v>1.9690999999999974</c:v>
                </c:pt>
                <c:pt idx="3">
                  <c:v>1.1590999999999974</c:v>
                </c:pt>
                <c:pt idx="4">
                  <c:v>-4.0900000000002601E-2</c:v>
                </c:pt>
                <c:pt idx="5">
                  <c:v>-0.84090000000000265</c:v>
                </c:pt>
                <c:pt idx="6">
                  <c:v>-1.8409000000000026</c:v>
                </c:pt>
                <c:pt idx="7">
                  <c:v>-4.8409000000000031</c:v>
                </c:pt>
                <c:pt idx="8">
                  <c:v>-5.8409000000000031</c:v>
                </c:pt>
                <c:pt idx="9">
                  <c:v>-9.0409000000000024</c:v>
                </c:pt>
                <c:pt idx="10">
                  <c:v>-9.1409000000000038</c:v>
                </c:pt>
                <c:pt idx="11">
                  <c:v>-6.3409000000000031</c:v>
                </c:pt>
                <c:pt idx="12">
                  <c:v>-3.9409000000000023</c:v>
                </c:pt>
                <c:pt idx="13">
                  <c:v>-0.84090000000000265</c:v>
                </c:pt>
                <c:pt idx="14">
                  <c:v>1.1390999999999973</c:v>
                </c:pt>
                <c:pt idx="15">
                  <c:v>2.3290999999999973</c:v>
                </c:pt>
                <c:pt idx="16">
                  <c:v>2.8690999999999973</c:v>
                </c:pt>
                <c:pt idx="17">
                  <c:v>3.7490999999999977</c:v>
                </c:pt>
                <c:pt idx="18">
                  <c:v>3.6590999999999974</c:v>
                </c:pt>
                <c:pt idx="19">
                  <c:v>3.5290999999999975</c:v>
                </c:pt>
              </c:numCache>
            </c:numRef>
          </c:yVal>
          <c:smooth val="1"/>
          <c:extLst>
            <c:ext xmlns:c16="http://schemas.microsoft.com/office/drawing/2014/chart" uri="{C3380CC4-5D6E-409C-BE32-E72D297353CC}">
              <c16:uniqueId val="{00000000-9D81-4A12-8191-764CA50ACB79}"/>
            </c:ext>
          </c:extLst>
        </c:ser>
        <c:dLbls>
          <c:showLegendKey val="0"/>
          <c:showVal val="0"/>
          <c:showCatName val="0"/>
          <c:showSerName val="0"/>
          <c:showPercent val="0"/>
          <c:showBubbleSize val="0"/>
        </c:dLbls>
        <c:axId val="45599360"/>
        <c:axId val="51259648"/>
      </c:scatterChart>
      <c:valAx>
        <c:axId val="45599360"/>
        <c:scaling>
          <c:orientation val="minMax"/>
          <c:max val="17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648"/>
        <c:crosses val="autoZero"/>
        <c:crossBetween val="midCat"/>
        <c:majorUnit val="5"/>
        <c:minorUnit val="1"/>
      </c:valAx>
      <c:valAx>
        <c:axId val="512596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Raw_Cross_Section_Data!$B$225:$U$225</c:f>
              <c:numCache>
                <c:formatCode>0.00</c:formatCode>
                <c:ptCount val="20"/>
                <c:pt idx="0">
                  <c:v>0</c:v>
                </c:pt>
                <c:pt idx="1">
                  <c:v>12</c:v>
                </c:pt>
                <c:pt idx="2">
                  <c:v>15</c:v>
                </c:pt>
                <c:pt idx="3">
                  <c:v>24</c:v>
                </c:pt>
                <c:pt idx="4">
                  <c:v>36</c:v>
                </c:pt>
                <c:pt idx="5">
                  <c:v>43</c:v>
                </c:pt>
                <c:pt idx="6">
                  <c:v>56</c:v>
                </c:pt>
                <c:pt idx="7">
                  <c:v>65</c:v>
                </c:pt>
                <c:pt idx="8">
                  <c:v>75</c:v>
                </c:pt>
                <c:pt idx="9">
                  <c:v>90</c:v>
                </c:pt>
                <c:pt idx="10">
                  <c:v>102</c:v>
                </c:pt>
                <c:pt idx="11">
                  <c:v>112</c:v>
                </c:pt>
                <c:pt idx="12">
                  <c:v>125</c:v>
                </c:pt>
                <c:pt idx="13">
                  <c:v>136</c:v>
                </c:pt>
                <c:pt idx="14">
                  <c:v>137</c:v>
                </c:pt>
                <c:pt idx="15">
                  <c:v>140</c:v>
                </c:pt>
                <c:pt idx="16">
                  <c:v>144</c:v>
                </c:pt>
                <c:pt idx="17">
                  <c:v>145</c:v>
                </c:pt>
                <c:pt idx="18">
                  <c:v>149</c:v>
                </c:pt>
              </c:numCache>
            </c:numRef>
          </c:xVal>
          <c:yVal>
            <c:numRef>
              <c:f>Raw_Cross_Section_Data!$B$226:$U$226</c:f>
              <c:numCache>
                <c:formatCode>0.000</c:formatCode>
                <c:ptCount val="20"/>
                <c:pt idx="0">
                  <c:v>2.57</c:v>
                </c:pt>
                <c:pt idx="1">
                  <c:v>3.1</c:v>
                </c:pt>
                <c:pt idx="2">
                  <c:v>2.09</c:v>
                </c:pt>
                <c:pt idx="3">
                  <c:v>1.22</c:v>
                </c:pt>
                <c:pt idx="4">
                  <c:v>-3.1E-2</c:v>
                </c:pt>
                <c:pt idx="5">
                  <c:v>-0.79</c:v>
                </c:pt>
                <c:pt idx="6">
                  <c:v>-2.41</c:v>
                </c:pt>
                <c:pt idx="7">
                  <c:v>-5.22</c:v>
                </c:pt>
                <c:pt idx="8">
                  <c:v>-5.55</c:v>
                </c:pt>
                <c:pt idx="9">
                  <c:v>-9.43</c:v>
                </c:pt>
                <c:pt idx="10">
                  <c:v>-9.89</c:v>
                </c:pt>
                <c:pt idx="11">
                  <c:v>-7.14</c:v>
                </c:pt>
                <c:pt idx="12">
                  <c:v>-4.26</c:v>
                </c:pt>
                <c:pt idx="13">
                  <c:v>-1.19</c:v>
                </c:pt>
                <c:pt idx="14">
                  <c:v>0.96</c:v>
                </c:pt>
                <c:pt idx="15">
                  <c:v>1.87</c:v>
                </c:pt>
                <c:pt idx="16">
                  <c:v>2.61</c:v>
                </c:pt>
                <c:pt idx="17">
                  <c:v>3.81</c:v>
                </c:pt>
                <c:pt idx="18">
                  <c:v>3.67</c:v>
                </c:pt>
              </c:numCache>
            </c:numRef>
          </c:yVal>
          <c:smooth val="1"/>
          <c:extLst>
            <c:ext xmlns:c16="http://schemas.microsoft.com/office/drawing/2014/chart" uri="{C3380CC4-5D6E-409C-BE32-E72D297353CC}">
              <c16:uniqueId val="{00000000-87CD-4349-BCAB-1E2E5B97FEF5}"/>
            </c:ext>
          </c:extLst>
        </c:ser>
        <c:dLbls>
          <c:showLegendKey val="0"/>
          <c:showVal val="0"/>
          <c:showCatName val="0"/>
          <c:showSerName val="0"/>
          <c:showPercent val="0"/>
          <c:showBubbleSize val="0"/>
        </c:dLbls>
        <c:axId val="51411584"/>
        <c:axId val="51849856"/>
      </c:scatterChart>
      <c:valAx>
        <c:axId val="51411584"/>
        <c:scaling>
          <c:orientation val="minMax"/>
          <c:max val="16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856"/>
        <c:crosses val="autoZero"/>
        <c:crossBetween val="midCat"/>
        <c:majorUnit val="5"/>
        <c:minorUnit val="1"/>
      </c:valAx>
      <c:valAx>
        <c:axId val="518498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8" Type="http://schemas.openxmlformats.org/officeDocument/2006/relationships/chart" Target="../charts/chart109.xml"/><Relationship Id="rId13" Type="http://schemas.openxmlformats.org/officeDocument/2006/relationships/chart" Target="../charts/chart114.xml"/><Relationship Id="rId3" Type="http://schemas.openxmlformats.org/officeDocument/2006/relationships/chart" Target="../charts/chart104.xml"/><Relationship Id="rId7" Type="http://schemas.openxmlformats.org/officeDocument/2006/relationships/chart" Target="../charts/chart108.xml"/><Relationship Id="rId12" Type="http://schemas.openxmlformats.org/officeDocument/2006/relationships/chart" Target="../charts/chart113.xml"/><Relationship Id="rId2" Type="http://schemas.openxmlformats.org/officeDocument/2006/relationships/chart" Target="../charts/chart103.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5" Type="http://schemas.openxmlformats.org/officeDocument/2006/relationships/chart" Target="../charts/chart106.xml"/><Relationship Id="rId10" Type="http://schemas.openxmlformats.org/officeDocument/2006/relationships/chart" Target="../charts/chart111.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76777</xdr:colOff>
      <xdr:row>4</xdr:row>
      <xdr:rowOff>164523</xdr:rowOff>
    </xdr:from>
    <xdr:to>
      <xdr:col>20</xdr:col>
      <xdr:colOff>505402</xdr:colOff>
      <xdr:row>15</xdr:row>
      <xdr:rowOff>62923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453295</xdr:colOff>
      <xdr:row>18</xdr:row>
      <xdr:rowOff>101770</xdr:rowOff>
    </xdr:from>
    <xdr:to>
      <xdr:col>21</xdr:col>
      <xdr:colOff>272320</xdr:colOff>
      <xdr:row>29</xdr:row>
      <xdr:rowOff>71887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27845</xdr:colOff>
      <xdr:row>35</xdr:row>
      <xdr:rowOff>20217</xdr:rowOff>
    </xdr:from>
    <xdr:to>
      <xdr:col>20</xdr:col>
      <xdr:colOff>456470</xdr:colOff>
      <xdr:row>45</xdr:row>
      <xdr:rowOff>151699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161443</xdr:colOff>
      <xdr:row>52</xdr:row>
      <xdr:rowOff>69273</xdr:rowOff>
    </xdr:from>
    <xdr:to>
      <xdr:col>20</xdr:col>
      <xdr:colOff>590068</xdr:colOff>
      <xdr:row>62</xdr:row>
      <xdr:rowOff>211090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76777</xdr:colOff>
      <xdr:row>69</xdr:row>
      <xdr:rowOff>164523</xdr:rowOff>
    </xdr:from>
    <xdr:to>
      <xdr:col>20</xdr:col>
      <xdr:colOff>505402</xdr:colOff>
      <xdr:row>80</xdr:row>
      <xdr:rowOff>62923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76777</xdr:colOff>
      <xdr:row>85</xdr:row>
      <xdr:rowOff>164523</xdr:rowOff>
    </xdr:from>
    <xdr:to>
      <xdr:col>20</xdr:col>
      <xdr:colOff>505402</xdr:colOff>
      <xdr:row>96</xdr:row>
      <xdr:rowOff>62923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182611</xdr:colOff>
      <xdr:row>101</xdr:row>
      <xdr:rowOff>26940</xdr:rowOff>
    </xdr:from>
    <xdr:to>
      <xdr:col>20</xdr:col>
      <xdr:colOff>611236</xdr:colOff>
      <xdr:row>111</xdr:row>
      <xdr:rowOff>168757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76777</xdr:colOff>
      <xdr:row>117</xdr:row>
      <xdr:rowOff>164523</xdr:rowOff>
    </xdr:from>
    <xdr:to>
      <xdr:col>20</xdr:col>
      <xdr:colOff>505402</xdr:colOff>
      <xdr:row>128</xdr:row>
      <xdr:rowOff>62923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108527</xdr:colOff>
      <xdr:row>133</xdr:row>
      <xdr:rowOff>113723</xdr:rowOff>
    </xdr:from>
    <xdr:to>
      <xdr:col>20</xdr:col>
      <xdr:colOff>537152</xdr:colOff>
      <xdr:row>144</xdr:row>
      <xdr:rowOff>12123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76777</xdr:colOff>
      <xdr:row>149</xdr:row>
      <xdr:rowOff>164523</xdr:rowOff>
    </xdr:from>
    <xdr:to>
      <xdr:col>20</xdr:col>
      <xdr:colOff>505402</xdr:colOff>
      <xdr:row>160</xdr:row>
      <xdr:rowOff>62923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76777</xdr:colOff>
      <xdr:row>167</xdr:row>
      <xdr:rowOff>164523</xdr:rowOff>
    </xdr:from>
    <xdr:to>
      <xdr:col>20</xdr:col>
      <xdr:colOff>505402</xdr:colOff>
      <xdr:row>178</xdr:row>
      <xdr:rowOff>62923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183</xdr:row>
      <xdr:rowOff>164523</xdr:rowOff>
    </xdr:from>
    <xdr:to>
      <xdr:col>20</xdr:col>
      <xdr:colOff>505402</xdr:colOff>
      <xdr:row>194</xdr:row>
      <xdr:rowOff>62923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76777</xdr:colOff>
      <xdr:row>198</xdr:row>
      <xdr:rowOff>164523</xdr:rowOff>
    </xdr:from>
    <xdr:to>
      <xdr:col>20</xdr:col>
      <xdr:colOff>505402</xdr:colOff>
      <xdr:row>209</xdr:row>
      <xdr:rowOff>62923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76777</xdr:colOff>
      <xdr:row>213</xdr:row>
      <xdr:rowOff>164523</xdr:rowOff>
    </xdr:from>
    <xdr:to>
      <xdr:col>20</xdr:col>
      <xdr:colOff>505402</xdr:colOff>
      <xdr:row>224</xdr:row>
      <xdr:rowOff>62923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185</v>
      </c>
      <c r="C1" s="5" t="s">
        <v>139</v>
      </c>
      <c r="D1" s="5" t="s">
        <v>186</v>
      </c>
      <c r="E1" s="5" t="s">
        <v>187</v>
      </c>
      <c r="F1" s="5" t="s">
        <v>188</v>
      </c>
      <c r="G1" s="1"/>
      <c r="H1" s="2"/>
      <c r="I1" s="2"/>
      <c r="J1" s="2"/>
      <c r="K1" s="2"/>
      <c r="L1" s="2"/>
      <c r="M1" s="2"/>
    </row>
    <row r="2" spans="1:13" x14ac:dyDescent="0.3">
      <c r="A2" s="4">
        <v>1</v>
      </c>
      <c r="B2" s="116">
        <v>82</v>
      </c>
      <c r="C2" s="116">
        <v>7655</v>
      </c>
      <c r="D2" s="6">
        <v>0</v>
      </c>
      <c r="E2" s="6">
        <v>2.93</v>
      </c>
      <c r="F2" s="4"/>
      <c r="G2" s="1"/>
      <c r="H2" s="2"/>
      <c r="I2" s="2"/>
      <c r="J2" s="2"/>
      <c r="K2" s="2"/>
      <c r="L2" s="2"/>
      <c r="M2" s="2"/>
    </row>
    <row r="3" spans="1:13" x14ac:dyDescent="0.3">
      <c r="A3" s="4">
        <v>2</v>
      </c>
      <c r="B3" s="117"/>
      <c r="C3" s="117"/>
      <c r="D3" s="6">
        <v>4</v>
      </c>
      <c r="E3" s="6">
        <v>2.91</v>
      </c>
      <c r="F3" s="4" t="s">
        <v>190</v>
      </c>
      <c r="G3" s="1"/>
      <c r="H3" s="2"/>
      <c r="I3" s="2"/>
      <c r="J3" s="2"/>
      <c r="K3" s="2"/>
      <c r="L3" s="2"/>
      <c r="M3" s="2"/>
    </row>
    <row r="4" spans="1:13" x14ac:dyDescent="0.3">
      <c r="A4" s="4">
        <v>3</v>
      </c>
      <c r="B4" s="117"/>
      <c r="C4" s="117"/>
      <c r="D4" s="6">
        <v>4.3</v>
      </c>
      <c r="E4" s="6">
        <v>2.41</v>
      </c>
      <c r="F4" s="4" t="s">
        <v>191</v>
      </c>
      <c r="G4" s="1"/>
      <c r="H4" s="2"/>
      <c r="I4" s="2"/>
      <c r="J4" s="2"/>
      <c r="K4" s="2"/>
      <c r="L4" s="2"/>
      <c r="M4" s="2"/>
    </row>
    <row r="5" spans="1:13" x14ac:dyDescent="0.3">
      <c r="A5" s="4">
        <v>4</v>
      </c>
      <c r="B5" s="117"/>
      <c r="C5" s="117"/>
      <c r="D5" s="6">
        <v>6</v>
      </c>
      <c r="E5" s="6">
        <v>1.53</v>
      </c>
      <c r="F5" s="4" t="s">
        <v>192</v>
      </c>
      <c r="G5" s="1"/>
      <c r="H5" s="2"/>
      <c r="I5" s="2"/>
      <c r="J5" s="2"/>
      <c r="K5" s="2"/>
      <c r="L5" s="2"/>
      <c r="M5" s="2"/>
    </row>
    <row r="6" spans="1:13" x14ac:dyDescent="0.3">
      <c r="A6" s="4">
        <v>5</v>
      </c>
      <c r="B6" s="117"/>
      <c r="C6" s="117"/>
      <c r="D6" s="6">
        <v>7</v>
      </c>
      <c r="E6" s="6">
        <v>1.31</v>
      </c>
      <c r="F6" s="4" t="s">
        <v>193</v>
      </c>
      <c r="G6" s="1"/>
      <c r="H6" s="2"/>
      <c r="I6" s="2"/>
      <c r="J6" s="2"/>
      <c r="K6" s="2"/>
      <c r="L6" s="2"/>
      <c r="M6" s="2"/>
    </row>
    <row r="7" spans="1:13" x14ac:dyDescent="0.3">
      <c r="A7" s="4">
        <v>6</v>
      </c>
      <c r="B7" s="117"/>
      <c r="C7" s="117"/>
      <c r="D7" s="6">
        <v>8</v>
      </c>
      <c r="E7" s="6">
        <v>0.86</v>
      </c>
      <c r="F7" s="4" t="s">
        <v>193</v>
      </c>
      <c r="G7" s="1"/>
      <c r="H7" s="2"/>
      <c r="I7" s="2"/>
      <c r="J7" s="2"/>
      <c r="K7" s="2"/>
      <c r="L7" s="2"/>
      <c r="M7" s="2"/>
    </row>
    <row r="8" spans="1:13" x14ac:dyDescent="0.3">
      <c r="A8" s="4">
        <v>7</v>
      </c>
      <c r="B8" s="117"/>
      <c r="C8" s="117"/>
      <c r="D8" s="6">
        <v>9</v>
      </c>
      <c r="E8" s="6">
        <v>0.71</v>
      </c>
      <c r="F8" s="4" t="s">
        <v>193</v>
      </c>
      <c r="G8" s="1"/>
      <c r="H8" s="2"/>
      <c r="I8" s="2"/>
      <c r="J8" s="2"/>
      <c r="K8" s="2"/>
      <c r="L8" s="2"/>
      <c r="M8" s="2"/>
    </row>
    <row r="9" spans="1:13" x14ac:dyDescent="0.3">
      <c r="A9" s="4">
        <v>8</v>
      </c>
      <c r="B9" s="117"/>
      <c r="C9" s="117"/>
      <c r="D9" s="6">
        <v>10</v>
      </c>
      <c r="E9" s="6">
        <v>0.73</v>
      </c>
      <c r="F9" s="4" t="s">
        <v>193</v>
      </c>
      <c r="G9" s="1"/>
      <c r="H9" s="2"/>
      <c r="I9" s="2"/>
      <c r="J9" s="2"/>
      <c r="K9" s="2"/>
      <c r="L9" s="2"/>
      <c r="M9" s="2"/>
    </row>
    <row r="10" spans="1:13" x14ac:dyDescent="0.3">
      <c r="A10" s="4">
        <v>9</v>
      </c>
      <c r="B10" s="117"/>
      <c r="C10" s="117"/>
      <c r="D10" s="6">
        <v>12</v>
      </c>
      <c r="E10" s="6">
        <v>0.69</v>
      </c>
      <c r="F10" s="4" t="s">
        <v>193</v>
      </c>
      <c r="G10" s="1"/>
      <c r="H10" s="2"/>
      <c r="I10" s="2"/>
      <c r="J10" s="2"/>
      <c r="K10" s="2"/>
      <c r="L10" s="2"/>
      <c r="M10" s="2"/>
    </row>
    <row r="11" spans="1:13" x14ac:dyDescent="0.3">
      <c r="A11" s="4">
        <v>10</v>
      </c>
      <c r="B11" s="117"/>
      <c r="C11" s="117"/>
      <c r="D11" s="6">
        <v>14</v>
      </c>
      <c r="E11" s="6">
        <v>0.61</v>
      </c>
      <c r="F11" s="4" t="s">
        <v>193</v>
      </c>
      <c r="G11" s="1"/>
      <c r="H11" s="2"/>
      <c r="I11" s="2"/>
      <c r="J11" s="2"/>
      <c r="K11" s="2"/>
      <c r="L11" s="2"/>
      <c r="M11" s="2"/>
    </row>
    <row r="12" spans="1:13" x14ac:dyDescent="0.3">
      <c r="A12" s="4">
        <v>11</v>
      </c>
      <c r="B12" s="117"/>
      <c r="C12" s="117"/>
      <c r="D12" s="6">
        <v>16</v>
      </c>
      <c r="E12" s="6">
        <v>0.68</v>
      </c>
      <c r="F12" s="4" t="s">
        <v>193</v>
      </c>
      <c r="G12" s="1"/>
      <c r="H12" s="2"/>
      <c r="I12" s="2"/>
      <c r="J12" s="2"/>
      <c r="K12" s="2"/>
      <c r="L12" s="2"/>
      <c r="M12" s="2"/>
    </row>
    <row r="13" spans="1:13" x14ac:dyDescent="0.3">
      <c r="A13" s="4">
        <v>12</v>
      </c>
      <c r="B13" s="117"/>
      <c r="C13" s="117"/>
      <c r="D13" s="6">
        <v>18</v>
      </c>
      <c r="E13" s="6">
        <v>0.78</v>
      </c>
      <c r="F13" s="4" t="s">
        <v>193</v>
      </c>
      <c r="G13" s="1"/>
      <c r="H13" s="2"/>
      <c r="I13" s="2"/>
      <c r="J13" s="2"/>
      <c r="K13" s="2"/>
      <c r="L13" s="2"/>
      <c r="M13" s="2"/>
    </row>
    <row r="14" spans="1:13" x14ac:dyDescent="0.3">
      <c r="A14" s="4">
        <v>13</v>
      </c>
      <c r="B14" s="117"/>
      <c r="C14" s="117"/>
      <c r="D14" s="6">
        <v>20</v>
      </c>
      <c r="E14" s="6">
        <v>0.8</v>
      </c>
      <c r="F14" s="4" t="s">
        <v>193</v>
      </c>
      <c r="G14" s="1"/>
      <c r="H14" s="2"/>
      <c r="I14" s="2"/>
      <c r="J14" s="2"/>
      <c r="K14" s="2"/>
      <c r="L14" s="2"/>
      <c r="M14" s="2"/>
    </row>
    <row r="15" spans="1:13" x14ac:dyDescent="0.3">
      <c r="A15" s="4">
        <v>14</v>
      </c>
      <c r="B15" s="117"/>
      <c r="C15" s="117"/>
      <c r="D15" s="6">
        <v>22</v>
      </c>
      <c r="E15" s="6">
        <v>0.91</v>
      </c>
      <c r="F15" s="4" t="s">
        <v>193</v>
      </c>
      <c r="G15" s="1"/>
      <c r="H15" s="2"/>
      <c r="I15" s="2"/>
      <c r="J15" s="2"/>
      <c r="K15" s="2"/>
      <c r="L15" s="2"/>
      <c r="M15" s="2"/>
    </row>
    <row r="16" spans="1:13" x14ac:dyDescent="0.3">
      <c r="A16" s="4">
        <v>15</v>
      </c>
      <c r="B16" s="117"/>
      <c r="C16" s="117"/>
      <c r="D16" s="6">
        <v>23</v>
      </c>
      <c r="E16" s="6">
        <v>1.21</v>
      </c>
      <c r="F16" s="4" t="s">
        <v>193</v>
      </c>
      <c r="G16" s="1"/>
      <c r="H16" s="2"/>
      <c r="I16" s="2"/>
      <c r="J16" s="2"/>
      <c r="K16" s="2"/>
      <c r="L16" s="2"/>
      <c r="M16" s="2"/>
    </row>
    <row r="17" spans="1:13" x14ac:dyDescent="0.3">
      <c r="A17" s="4">
        <v>16</v>
      </c>
      <c r="B17" s="117"/>
      <c r="C17" s="117"/>
      <c r="D17" s="6">
        <v>24</v>
      </c>
      <c r="E17" s="6">
        <v>1.78</v>
      </c>
      <c r="F17" s="4" t="s">
        <v>193</v>
      </c>
      <c r="G17" s="1"/>
      <c r="H17" s="2"/>
      <c r="I17" s="2"/>
      <c r="J17" s="2"/>
      <c r="K17" s="2"/>
      <c r="L17" s="2"/>
      <c r="M17" s="2"/>
    </row>
    <row r="18" spans="1:13" x14ac:dyDescent="0.3">
      <c r="A18" s="4">
        <v>17</v>
      </c>
      <c r="B18" s="117"/>
      <c r="C18" s="117"/>
      <c r="D18" s="6">
        <v>25</v>
      </c>
      <c r="E18" s="6">
        <v>1.95</v>
      </c>
      <c r="F18" s="4" t="s">
        <v>193</v>
      </c>
      <c r="G18" s="1"/>
      <c r="H18" s="2"/>
      <c r="I18" s="2"/>
      <c r="J18" s="2"/>
      <c r="K18" s="2"/>
      <c r="L18" s="2"/>
      <c r="M18" s="2"/>
    </row>
    <row r="19" spans="1:13" x14ac:dyDescent="0.3">
      <c r="A19" s="4">
        <v>18</v>
      </c>
      <c r="B19" s="117"/>
      <c r="C19" s="117"/>
      <c r="D19" s="6">
        <v>26</v>
      </c>
      <c r="E19" s="6">
        <v>2.41</v>
      </c>
      <c r="F19" s="4" t="s">
        <v>191</v>
      </c>
      <c r="G19" s="1"/>
      <c r="H19" s="2"/>
      <c r="I19" s="2"/>
      <c r="J19" s="2"/>
      <c r="K19" s="2"/>
      <c r="L19" s="2"/>
      <c r="M19" s="2"/>
    </row>
    <row r="20" spans="1:13" x14ac:dyDescent="0.3">
      <c r="A20" s="4">
        <v>19</v>
      </c>
      <c r="B20" s="117"/>
      <c r="C20" s="117"/>
      <c r="D20" s="6">
        <v>26.5</v>
      </c>
      <c r="E20" s="6">
        <v>2.58</v>
      </c>
      <c r="F20" s="4" t="s">
        <v>194</v>
      </c>
      <c r="G20" s="1"/>
      <c r="H20" s="2"/>
      <c r="I20" s="2"/>
      <c r="J20" s="2"/>
      <c r="K20" s="2"/>
      <c r="L20" s="2"/>
      <c r="M20" s="2"/>
    </row>
    <row r="21" spans="1:13" x14ac:dyDescent="0.3">
      <c r="A21" s="4">
        <v>20</v>
      </c>
      <c r="B21" s="118"/>
      <c r="C21" s="118"/>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185</v>
      </c>
      <c r="C44" s="8" t="s">
        <v>195</v>
      </c>
      <c r="D44" s="8" t="s">
        <v>196</v>
      </c>
      <c r="E44" s="8" t="s">
        <v>197</v>
      </c>
      <c r="F44" s="8" t="s">
        <v>188</v>
      </c>
      <c r="G44" s="1"/>
      <c r="H44" s="2"/>
      <c r="I44" s="2"/>
      <c r="J44" s="2"/>
      <c r="K44" s="2"/>
      <c r="L44" s="2"/>
      <c r="M44" s="2"/>
    </row>
    <row r="45" spans="1:13" x14ac:dyDescent="0.3">
      <c r="A45" s="4">
        <v>1</v>
      </c>
      <c r="B45" s="116">
        <v>83</v>
      </c>
      <c r="C45" s="116">
        <v>7695</v>
      </c>
      <c r="D45" s="4">
        <v>0</v>
      </c>
      <c r="E45" s="4">
        <v>2.98</v>
      </c>
      <c r="F45" s="4"/>
      <c r="G45" s="1"/>
      <c r="H45" s="2"/>
      <c r="I45" s="2"/>
      <c r="J45" s="2"/>
      <c r="K45" s="2"/>
      <c r="L45" s="2"/>
      <c r="M45" s="2"/>
    </row>
    <row r="46" spans="1:13" x14ac:dyDescent="0.3">
      <c r="A46" s="4">
        <v>2</v>
      </c>
      <c r="B46" s="117"/>
      <c r="C46" s="117"/>
      <c r="D46" s="4">
        <v>4</v>
      </c>
      <c r="E46" s="4">
        <v>3.01</v>
      </c>
      <c r="F46" s="4" t="s">
        <v>190</v>
      </c>
      <c r="G46" s="1"/>
      <c r="H46" s="2"/>
      <c r="I46" s="2"/>
      <c r="J46" s="2"/>
      <c r="K46" s="2"/>
      <c r="L46" s="2"/>
      <c r="M46" s="2"/>
    </row>
    <row r="47" spans="1:13" x14ac:dyDescent="0.3">
      <c r="A47" s="4">
        <v>3</v>
      </c>
      <c r="B47" s="117"/>
      <c r="C47" s="117"/>
      <c r="D47" s="4">
        <v>4.5</v>
      </c>
      <c r="E47" s="4">
        <v>2.41</v>
      </c>
      <c r="F47" s="4" t="s">
        <v>191</v>
      </c>
      <c r="G47" s="1"/>
      <c r="H47" s="2"/>
      <c r="I47" s="2"/>
      <c r="J47" s="2"/>
      <c r="K47" s="2"/>
      <c r="L47" s="2"/>
      <c r="M47" s="2"/>
    </row>
    <row r="48" spans="1:13" x14ac:dyDescent="0.3">
      <c r="A48" s="4">
        <v>4</v>
      </c>
      <c r="B48" s="117"/>
      <c r="C48" s="117"/>
      <c r="D48" s="4">
        <v>5</v>
      </c>
      <c r="E48" s="4">
        <v>1.9</v>
      </c>
      <c r="F48" s="4" t="s">
        <v>198</v>
      </c>
      <c r="G48" s="1"/>
      <c r="H48" s="2"/>
      <c r="I48" s="2"/>
      <c r="J48" s="2"/>
      <c r="K48" s="2"/>
      <c r="L48" s="2"/>
      <c r="M48" s="2"/>
    </row>
    <row r="49" spans="1:13" x14ac:dyDescent="0.3">
      <c r="A49" s="4">
        <v>5</v>
      </c>
      <c r="B49" s="117"/>
      <c r="C49" s="117"/>
      <c r="D49" s="4">
        <v>6</v>
      </c>
      <c r="E49" s="4">
        <v>1.5</v>
      </c>
      <c r="F49" s="4" t="s">
        <v>193</v>
      </c>
      <c r="G49" s="1"/>
      <c r="H49" s="2"/>
      <c r="I49" s="2"/>
      <c r="J49" s="2"/>
      <c r="K49" s="2"/>
      <c r="L49" s="2"/>
      <c r="M49" s="2"/>
    </row>
    <row r="50" spans="1:13" x14ac:dyDescent="0.3">
      <c r="A50" s="4">
        <v>6</v>
      </c>
      <c r="B50" s="117"/>
      <c r="C50" s="117"/>
      <c r="D50" s="4">
        <v>7</v>
      </c>
      <c r="E50" s="4">
        <v>1.28</v>
      </c>
      <c r="F50" s="4" t="s">
        <v>193</v>
      </c>
      <c r="G50" s="1"/>
      <c r="H50" s="2"/>
      <c r="I50" s="2"/>
      <c r="J50" s="2"/>
      <c r="K50" s="2"/>
      <c r="L50" s="2"/>
      <c r="M50" s="2"/>
    </row>
    <row r="51" spans="1:13" x14ac:dyDescent="0.3">
      <c r="A51" s="4">
        <v>7</v>
      </c>
      <c r="B51" s="117"/>
      <c r="C51" s="117"/>
      <c r="D51" s="4">
        <v>8</v>
      </c>
      <c r="E51" s="4">
        <v>0.94</v>
      </c>
      <c r="F51" s="4" t="s">
        <v>193</v>
      </c>
      <c r="G51" s="1"/>
      <c r="H51" s="2"/>
      <c r="I51" s="2"/>
      <c r="J51" s="2"/>
      <c r="K51" s="2"/>
      <c r="L51" s="2"/>
      <c r="M51" s="2"/>
    </row>
    <row r="52" spans="1:13" x14ac:dyDescent="0.3">
      <c r="A52" s="4">
        <v>8</v>
      </c>
      <c r="B52" s="117"/>
      <c r="C52" s="117"/>
      <c r="D52" s="4">
        <v>10</v>
      </c>
      <c r="E52" s="4">
        <v>0.79</v>
      </c>
      <c r="F52" s="4" t="s">
        <v>193</v>
      </c>
      <c r="G52" s="1"/>
      <c r="H52" s="2"/>
      <c r="I52" s="2"/>
      <c r="J52" s="2"/>
      <c r="K52" s="2"/>
      <c r="L52" s="2"/>
      <c r="M52" s="2"/>
    </row>
    <row r="53" spans="1:13" x14ac:dyDescent="0.3">
      <c r="A53" s="4">
        <v>9</v>
      </c>
      <c r="B53" s="117"/>
      <c r="C53" s="117"/>
      <c r="D53" s="4">
        <v>12</v>
      </c>
      <c r="E53" s="4">
        <v>0.71</v>
      </c>
      <c r="F53" s="4" t="s">
        <v>193</v>
      </c>
      <c r="G53" s="1"/>
      <c r="H53" s="2"/>
      <c r="I53" s="2"/>
      <c r="J53" s="2"/>
      <c r="K53" s="2"/>
      <c r="L53" s="2"/>
      <c r="M53" s="2"/>
    </row>
    <row r="54" spans="1:13" x14ac:dyDescent="0.3">
      <c r="A54" s="4">
        <v>10</v>
      </c>
      <c r="B54" s="117"/>
      <c r="C54" s="117"/>
      <c r="D54" s="4">
        <v>14</v>
      </c>
      <c r="E54" s="4">
        <v>0.61</v>
      </c>
      <c r="F54" s="4" t="s">
        <v>193</v>
      </c>
      <c r="G54" s="1"/>
      <c r="H54" s="2"/>
      <c r="I54" s="2"/>
      <c r="J54" s="2"/>
      <c r="K54" s="2"/>
      <c r="L54" s="2"/>
      <c r="M54" s="2"/>
    </row>
    <row r="55" spans="1:13" x14ac:dyDescent="0.3">
      <c r="A55" s="4">
        <v>11</v>
      </c>
      <c r="B55" s="117"/>
      <c r="C55" s="117"/>
      <c r="D55" s="4">
        <v>16</v>
      </c>
      <c r="E55" s="4">
        <v>0.64</v>
      </c>
      <c r="F55" s="4" t="s">
        <v>193</v>
      </c>
      <c r="G55" s="1"/>
      <c r="H55" s="2"/>
      <c r="I55" s="2"/>
      <c r="J55" s="2"/>
      <c r="K55" s="2"/>
      <c r="L55" s="2"/>
      <c r="M55" s="2"/>
    </row>
    <row r="56" spans="1:13" x14ac:dyDescent="0.3">
      <c r="A56" s="4">
        <v>12</v>
      </c>
      <c r="B56" s="117"/>
      <c r="C56" s="117"/>
      <c r="D56" s="4">
        <v>18</v>
      </c>
      <c r="E56" s="4">
        <v>0.69</v>
      </c>
      <c r="F56" s="4" t="s">
        <v>193</v>
      </c>
      <c r="G56" s="1"/>
      <c r="H56" s="2"/>
      <c r="I56" s="2"/>
      <c r="J56" s="2"/>
      <c r="K56" s="2"/>
      <c r="L56" s="2"/>
      <c r="M56" s="2"/>
    </row>
    <row r="57" spans="1:13" x14ac:dyDescent="0.3">
      <c r="A57" s="4">
        <v>13</v>
      </c>
      <c r="B57" s="117"/>
      <c r="C57" s="117"/>
      <c r="D57" s="4">
        <v>20</v>
      </c>
      <c r="E57" s="4">
        <v>0.71</v>
      </c>
      <c r="F57" s="4" t="s">
        <v>193</v>
      </c>
      <c r="G57" s="1"/>
      <c r="H57" s="2"/>
      <c r="I57" s="2"/>
      <c r="J57" s="2"/>
      <c r="K57" s="2"/>
      <c r="L57" s="2"/>
      <c r="M57" s="2"/>
    </row>
    <row r="58" spans="1:13" x14ac:dyDescent="0.3">
      <c r="A58" s="4">
        <v>14</v>
      </c>
      <c r="B58" s="117"/>
      <c r="C58" s="117"/>
      <c r="D58" s="4">
        <v>21</v>
      </c>
      <c r="E58" s="4">
        <v>0.81</v>
      </c>
      <c r="F58" s="4" t="s">
        <v>193</v>
      </c>
      <c r="G58" s="1"/>
      <c r="H58" s="2"/>
      <c r="I58" s="2"/>
      <c r="J58" s="2"/>
      <c r="K58" s="2"/>
      <c r="L58" s="2"/>
      <c r="M58" s="2"/>
    </row>
    <row r="59" spans="1:13" x14ac:dyDescent="0.3">
      <c r="A59" s="4">
        <v>15</v>
      </c>
      <c r="B59" s="117"/>
      <c r="C59" s="117"/>
      <c r="D59" s="4">
        <v>22</v>
      </c>
      <c r="E59" s="4">
        <v>0.82</v>
      </c>
      <c r="F59" s="4" t="s">
        <v>193</v>
      </c>
      <c r="G59" s="1"/>
      <c r="H59" s="2"/>
      <c r="I59" s="2"/>
      <c r="J59" s="2"/>
      <c r="K59" s="2"/>
      <c r="L59" s="2"/>
      <c r="M59" s="2"/>
    </row>
    <row r="60" spans="1:13" x14ac:dyDescent="0.3">
      <c r="A60" s="4">
        <v>16</v>
      </c>
      <c r="B60" s="117"/>
      <c r="C60" s="117"/>
      <c r="D60" s="4">
        <v>23</v>
      </c>
      <c r="E60" s="4">
        <v>1.01</v>
      </c>
      <c r="F60" s="4" t="s">
        <v>193</v>
      </c>
      <c r="G60" s="1"/>
      <c r="H60" s="2"/>
      <c r="I60" s="2"/>
      <c r="J60" s="2"/>
      <c r="K60" s="2"/>
      <c r="L60" s="2"/>
      <c r="M60" s="2"/>
    </row>
    <row r="61" spans="1:13" x14ac:dyDescent="0.3">
      <c r="A61" s="4">
        <v>17</v>
      </c>
      <c r="B61" s="117"/>
      <c r="C61" s="117"/>
      <c r="D61" s="4">
        <v>24</v>
      </c>
      <c r="E61" s="4">
        <v>1.0900000000000001</v>
      </c>
      <c r="F61" s="4" t="s">
        <v>193</v>
      </c>
      <c r="G61" s="1"/>
      <c r="H61" s="2"/>
      <c r="I61" s="2"/>
      <c r="J61" s="2"/>
      <c r="K61" s="2"/>
      <c r="L61" s="2"/>
      <c r="M61" s="2"/>
    </row>
    <row r="62" spans="1:13" x14ac:dyDescent="0.3">
      <c r="A62" s="4">
        <v>18</v>
      </c>
      <c r="B62" s="117"/>
      <c r="C62" s="117"/>
      <c r="D62" s="4">
        <v>25</v>
      </c>
      <c r="E62" s="4">
        <v>1.87</v>
      </c>
      <c r="F62" s="4" t="s">
        <v>193</v>
      </c>
      <c r="G62" s="1"/>
      <c r="H62" s="2"/>
      <c r="I62" s="2"/>
      <c r="J62" s="2"/>
      <c r="K62" s="2"/>
      <c r="L62" s="2"/>
      <c r="M62" s="2"/>
    </row>
    <row r="63" spans="1:13" x14ac:dyDescent="0.3">
      <c r="A63" s="4">
        <v>19</v>
      </c>
      <c r="B63" s="117"/>
      <c r="C63" s="117"/>
      <c r="D63" s="4">
        <v>26</v>
      </c>
      <c r="E63" s="4">
        <v>2.0099999999999998</v>
      </c>
      <c r="F63" s="4" t="s">
        <v>193</v>
      </c>
      <c r="G63" s="1"/>
      <c r="H63" s="2"/>
      <c r="I63" s="2"/>
      <c r="J63" s="2"/>
      <c r="K63" s="2"/>
      <c r="L63" s="2"/>
      <c r="M63" s="2"/>
    </row>
    <row r="64" spans="1:13" x14ac:dyDescent="0.3">
      <c r="A64" s="4">
        <v>20</v>
      </c>
      <c r="B64" s="117"/>
      <c r="C64" s="117"/>
      <c r="D64" s="4">
        <v>27</v>
      </c>
      <c r="E64" s="4">
        <v>2.41</v>
      </c>
      <c r="F64" s="4" t="s">
        <v>191</v>
      </c>
      <c r="G64" s="1"/>
      <c r="H64" s="2"/>
      <c r="I64" s="2"/>
      <c r="J64" s="2"/>
      <c r="K64" s="2"/>
      <c r="L64" s="2"/>
      <c r="M64" s="2"/>
    </row>
    <row r="65" spans="1:13" x14ac:dyDescent="0.3">
      <c r="A65" s="4">
        <v>21</v>
      </c>
      <c r="B65" s="117"/>
      <c r="C65" s="117"/>
      <c r="D65" s="4">
        <v>28</v>
      </c>
      <c r="E65" s="4">
        <v>2.6</v>
      </c>
      <c r="F65" s="4" t="s">
        <v>194</v>
      </c>
      <c r="G65" s="1"/>
      <c r="H65" s="2"/>
      <c r="I65" s="2"/>
      <c r="J65" s="2"/>
      <c r="K65" s="2"/>
      <c r="L65" s="2"/>
      <c r="M65" s="2"/>
    </row>
    <row r="66" spans="1:13" x14ac:dyDescent="0.3">
      <c r="A66" s="4">
        <v>22</v>
      </c>
      <c r="B66" s="118"/>
      <c r="C66" s="118"/>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185</v>
      </c>
      <c r="C92" s="10" t="s">
        <v>139</v>
      </c>
      <c r="D92" s="10" t="s">
        <v>186</v>
      </c>
      <c r="E92" s="10" t="s">
        <v>187</v>
      </c>
      <c r="F92" s="10" t="s">
        <v>188</v>
      </c>
      <c r="G92" s="1"/>
      <c r="H92" s="2"/>
      <c r="I92" s="2"/>
      <c r="J92" s="2"/>
      <c r="K92" s="2"/>
      <c r="L92" s="2"/>
      <c r="M92" s="2"/>
    </row>
    <row r="93" spans="1:13" x14ac:dyDescent="0.3">
      <c r="A93" s="4">
        <v>1</v>
      </c>
      <c r="B93" s="116">
        <v>84</v>
      </c>
      <c r="C93" s="116">
        <v>7755</v>
      </c>
      <c r="D93" s="4">
        <v>0</v>
      </c>
      <c r="E93" s="4">
        <v>2.61</v>
      </c>
      <c r="F93" s="4"/>
      <c r="G93" s="1"/>
      <c r="H93" s="2"/>
      <c r="I93" s="2"/>
      <c r="J93" s="2"/>
      <c r="K93" s="2"/>
      <c r="L93" s="2"/>
      <c r="M93" s="2"/>
    </row>
    <row r="94" spans="1:13" x14ac:dyDescent="0.3">
      <c r="A94" s="4">
        <v>2</v>
      </c>
      <c r="B94" s="117"/>
      <c r="C94" s="117"/>
      <c r="D94" s="4">
        <v>4</v>
      </c>
      <c r="E94" s="4">
        <v>2.59</v>
      </c>
      <c r="F94" s="4" t="s">
        <v>190</v>
      </c>
      <c r="G94" s="1"/>
      <c r="H94" s="2"/>
      <c r="I94" s="2"/>
      <c r="J94" s="2"/>
      <c r="K94" s="2"/>
      <c r="L94" s="2"/>
      <c r="M94" s="2"/>
    </row>
    <row r="95" spans="1:13" x14ac:dyDescent="0.3">
      <c r="A95" s="4">
        <v>3</v>
      </c>
      <c r="B95" s="117"/>
      <c r="C95" s="117"/>
      <c r="D95" s="4">
        <v>4.5</v>
      </c>
      <c r="E95" s="4">
        <v>2.41</v>
      </c>
      <c r="F95" s="4" t="s">
        <v>191</v>
      </c>
      <c r="G95" s="1"/>
      <c r="H95" s="2"/>
      <c r="I95" s="2"/>
      <c r="J95" s="2"/>
      <c r="K95" s="2"/>
      <c r="L95" s="2"/>
      <c r="M95" s="2"/>
    </row>
    <row r="96" spans="1:13" x14ac:dyDescent="0.3">
      <c r="A96" s="4">
        <v>4</v>
      </c>
      <c r="B96" s="117"/>
      <c r="C96" s="117"/>
      <c r="D96" s="4">
        <v>6</v>
      </c>
      <c r="E96" s="4">
        <v>2.1</v>
      </c>
      <c r="F96" s="4" t="s">
        <v>198</v>
      </c>
      <c r="G96" s="1"/>
      <c r="H96" s="2"/>
      <c r="I96" s="2"/>
      <c r="J96" s="2"/>
      <c r="K96" s="2"/>
      <c r="L96" s="2"/>
      <c r="M96" s="2"/>
    </row>
    <row r="97" spans="1:13" x14ac:dyDescent="0.3">
      <c r="A97" s="4">
        <v>5</v>
      </c>
      <c r="B97" s="117"/>
      <c r="C97" s="117"/>
      <c r="D97" s="4">
        <v>7</v>
      </c>
      <c r="E97" s="4">
        <v>2.0099999999999998</v>
      </c>
      <c r="F97" s="4" t="s">
        <v>193</v>
      </c>
      <c r="G97" s="1"/>
      <c r="H97" s="2"/>
      <c r="I97" s="2"/>
      <c r="J97" s="2"/>
      <c r="K97" s="2"/>
      <c r="L97" s="2"/>
      <c r="M97" s="2"/>
    </row>
    <row r="98" spans="1:13" x14ac:dyDescent="0.3">
      <c r="A98" s="4">
        <v>6</v>
      </c>
      <c r="B98" s="117"/>
      <c r="C98" s="117"/>
      <c r="D98" s="4">
        <v>8</v>
      </c>
      <c r="E98" s="4">
        <v>1.22</v>
      </c>
      <c r="F98" s="4" t="s">
        <v>193</v>
      </c>
      <c r="G98" s="1"/>
      <c r="H98" s="2"/>
      <c r="I98" s="2"/>
      <c r="J98" s="2"/>
      <c r="K98" s="2"/>
      <c r="L98" s="2"/>
      <c r="M98" s="2"/>
    </row>
    <row r="99" spans="1:13" x14ac:dyDescent="0.3">
      <c r="A99" s="4">
        <v>7</v>
      </c>
      <c r="B99" s="117"/>
      <c r="C99" s="117"/>
      <c r="D99" s="4">
        <v>9</v>
      </c>
      <c r="E99" s="4">
        <v>0.92</v>
      </c>
      <c r="F99" s="4" t="s">
        <v>193</v>
      </c>
      <c r="G99" s="1"/>
      <c r="H99" s="2"/>
      <c r="I99" s="2"/>
      <c r="J99" s="2"/>
      <c r="K99" s="2"/>
      <c r="L99" s="2"/>
      <c r="M99" s="2"/>
    </row>
    <row r="100" spans="1:13" x14ac:dyDescent="0.3">
      <c r="A100" s="4">
        <v>8</v>
      </c>
      <c r="B100" s="117"/>
      <c r="C100" s="117"/>
      <c r="D100" s="4">
        <v>10</v>
      </c>
      <c r="E100" s="4">
        <v>0.79</v>
      </c>
      <c r="F100" s="4" t="s">
        <v>193</v>
      </c>
      <c r="G100" s="1"/>
      <c r="H100" s="2"/>
      <c r="I100" s="2"/>
      <c r="J100" s="2"/>
      <c r="K100" s="2"/>
      <c r="L100" s="2"/>
      <c r="M100" s="2"/>
    </row>
    <row r="101" spans="1:13" x14ac:dyDescent="0.3">
      <c r="A101" s="4">
        <v>9</v>
      </c>
      <c r="B101" s="117"/>
      <c r="C101" s="117"/>
      <c r="D101" s="4">
        <v>11</v>
      </c>
      <c r="E101" s="4">
        <v>0.61</v>
      </c>
      <c r="F101" s="4" t="s">
        <v>193</v>
      </c>
      <c r="G101" s="1"/>
      <c r="H101" s="2"/>
      <c r="I101" s="2"/>
      <c r="J101" s="2"/>
      <c r="K101" s="2"/>
      <c r="L101" s="2"/>
      <c r="M101" s="2"/>
    </row>
    <row r="102" spans="1:13" x14ac:dyDescent="0.3">
      <c r="A102" s="4">
        <v>10</v>
      </c>
      <c r="B102" s="117"/>
      <c r="C102" s="117"/>
      <c r="D102" s="4">
        <v>12</v>
      </c>
      <c r="E102" s="4">
        <v>0.61</v>
      </c>
      <c r="F102" s="4" t="s">
        <v>193</v>
      </c>
      <c r="G102" s="1"/>
      <c r="H102" s="2"/>
      <c r="I102" s="2"/>
      <c r="J102" s="2"/>
      <c r="K102" s="2"/>
      <c r="L102" s="2"/>
      <c r="M102" s="2"/>
    </row>
    <row r="103" spans="1:13" x14ac:dyDescent="0.3">
      <c r="A103" s="4">
        <v>11</v>
      </c>
      <c r="B103" s="117"/>
      <c r="C103" s="117"/>
      <c r="D103" s="4">
        <v>13</v>
      </c>
      <c r="E103" s="4">
        <v>0.66</v>
      </c>
      <c r="F103" s="4" t="s">
        <v>193</v>
      </c>
      <c r="G103" s="1"/>
      <c r="H103" s="2"/>
      <c r="I103" s="2"/>
      <c r="J103" s="2"/>
      <c r="K103" s="2"/>
      <c r="L103" s="2"/>
      <c r="M103" s="2"/>
    </row>
    <row r="104" spans="1:13" x14ac:dyDescent="0.3">
      <c r="A104" s="4">
        <v>12</v>
      </c>
      <c r="B104" s="117"/>
      <c r="C104" s="117"/>
      <c r="D104" s="4">
        <v>14</v>
      </c>
      <c r="E104" s="4">
        <v>0.89</v>
      </c>
      <c r="F104" s="4" t="s">
        <v>193</v>
      </c>
      <c r="G104" s="1"/>
      <c r="H104" s="2"/>
      <c r="I104" s="2"/>
      <c r="J104" s="2"/>
      <c r="K104" s="2"/>
      <c r="L104" s="2"/>
      <c r="M104" s="2"/>
    </row>
    <row r="105" spans="1:13" x14ac:dyDescent="0.3">
      <c r="A105" s="4">
        <v>13</v>
      </c>
      <c r="B105" s="117"/>
      <c r="C105" s="117"/>
      <c r="D105" s="4">
        <v>16</v>
      </c>
      <c r="E105" s="4">
        <v>0.78</v>
      </c>
      <c r="F105" s="4" t="s">
        <v>193</v>
      </c>
      <c r="G105" s="1"/>
    </row>
    <row r="106" spans="1:13" x14ac:dyDescent="0.3">
      <c r="A106" s="4">
        <v>14</v>
      </c>
      <c r="B106" s="117"/>
      <c r="C106" s="117"/>
      <c r="D106" s="4">
        <v>18</v>
      </c>
      <c r="E106" s="4">
        <v>0.92</v>
      </c>
      <c r="F106" s="4" t="s">
        <v>193</v>
      </c>
      <c r="G106" s="1"/>
    </row>
    <row r="107" spans="1:13" x14ac:dyDescent="0.3">
      <c r="A107" s="4">
        <v>15</v>
      </c>
      <c r="B107" s="117"/>
      <c r="C107" s="117"/>
      <c r="D107" s="4">
        <v>20</v>
      </c>
      <c r="E107" s="4">
        <v>0.92</v>
      </c>
      <c r="F107" s="4" t="s">
        <v>193</v>
      </c>
      <c r="G107" s="1"/>
    </row>
    <row r="108" spans="1:13" x14ac:dyDescent="0.3">
      <c r="A108" s="4">
        <v>16</v>
      </c>
      <c r="B108" s="117"/>
      <c r="C108" s="117"/>
      <c r="D108" s="4">
        <v>22</v>
      </c>
      <c r="E108" s="4">
        <v>0.83</v>
      </c>
      <c r="F108" s="4" t="s">
        <v>193</v>
      </c>
      <c r="G108" s="1"/>
    </row>
    <row r="109" spans="1:13" x14ac:dyDescent="0.3">
      <c r="A109" s="4">
        <v>17</v>
      </c>
      <c r="B109" s="117"/>
      <c r="C109" s="117"/>
      <c r="D109" s="4">
        <v>23</v>
      </c>
      <c r="E109" s="4">
        <v>0.86</v>
      </c>
      <c r="F109" s="4" t="s">
        <v>193</v>
      </c>
      <c r="G109" s="1"/>
    </row>
    <row r="110" spans="1:13" x14ac:dyDescent="0.3">
      <c r="A110" s="4">
        <v>18</v>
      </c>
      <c r="B110" s="117"/>
      <c r="C110" s="117"/>
      <c r="D110" s="4">
        <v>24</v>
      </c>
      <c r="E110" s="4">
        <v>0.92</v>
      </c>
      <c r="F110" s="4" t="s">
        <v>193</v>
      </c>
      <c r="G110" s="1"/>
    </row>
    <row r="111" spans="1:13" x14ac:dyDescent="0.3">
      <c r="A111" s="4">
        <v>19</v>
      </c>
      <c r="B111" s="117"/>
      <c r="C111" s="117"/>
      <c r="D111" s="4">
        <v>25</v>
      </c>
      <c r="E111" s="4">
        <v>1.19</v>
      </c>
      <c r="F111" s="4" t="s">
        <v>193</v>
      </c>
      <c r="G111" s="1"/>
    </row>
    <row r="112" spans="1:13" x14ac:dyDescent="0.3">
      <c r="A112" s="4">
        <v>20</v>
      </c>
      <c r="B112" s="117"/>
      <c r="C112" s="117"/>
      <c r="D112" s="4">
        <v>26</v>
      </c>
      <c r="E112" s="4">
        <v>1.66</v>
      </c>
      <c r="F112" s="4" t="s">
        <v>193</v>
      </c>
      <c r="G112" s="1"/>
    </row>
    <row r="113" spans="1:7" x14ac:dyDescent="0.3">
      <c r="A113" s="4">
        <v>21</v>
      </c>
      <c r="B113" s="117"/>
      <c r="C113" s="117"/>
      <c r="D113" s="4">
        <v>27</v>
      </c>
      <c r="E113" s="4">
        <v>1.95</v>
      </c>
      <c r="F113" s="4" t="s">
        <v>193</v>
      </c>
      <c r="G113" s="1"/>
    </row>
    <row r="114" spans="1:7" x14ac:dyDescent="0.3">
      <c r="A114" s="4">
        <v>22</v>
      </c>
      <c r="B114" s="117"/>
      <c r="C114" s="117"/>
      <c r="D114" s="4">
        <v>28</v>
      </c>
      <c r="E114" s="4">
        <v>2.41</v>
      </c>
      <c r="F114" s="4" t="s">
        <v>191</v>
      </c>
      <c r="G114" s="1"/>
    </row>
    <row r="115" spans="1:7" x14ac:dyDescent="0.3">
      <c r="A115" s="4">
        <v>23</v>
      </c>
      <c r="B115" s="117"/>
      <c r="C115" s="117"/>
      <c r="D115" s="4">
        <v>29</v>
      </c>
      <c r="E115" s="4">
        <v>3.01</v>
      </c>
      <c r="F115" s="4" t="s">
        <v>194</v>
      </c>
      <c r="G115" s="1"/>
    </row>
    <row r="116" spans="1:7" x14ac:dyDescent="0.3">
      <c r="A116" s="4">
        <v>24</v>
      </c>
      <c r="B116" s="118"/>
      <c r="C116" s="118"/>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185</v>
      </c>
      <c r="C144" s="10" t="s">
        <v>139</v>
      </c>
      <c r="D144" s="10" t="s">
        <v>186</v>
      </c>
      <c r="E144" s="10" t="s">
        <v>187</v>
      </c>
      <c r="F144" s="10" t="s">
        <v>188</v>
      </c>
      <c r="G144" s="1"/>
    </row>
    <row r="145" spans="1:7" x14ac:dyDescent="0.3">
      <c r="A145" s="4">
        <v>1</v>
      </c>
      <c r="B145" s="116">
        <v>85</v>
      </c>
      <c r="C145" s="116">
        <v>7815</v>
      </c>
      <c r="D145" s="4">
        <v>0</v>
      </c>
      <c r="E145" s="4">
        <v>2.77</v>
      </c>
      <c r="F145" s="4"/>
      <c r="G145" s="1"/>
    </row>
    <row r="146" spans="1:7" x14ac:dyDescent="0.3">
      <c r="A146" s="4">
        <v>2</v>
      </c>
      <c r="B146" s="117"/>
      <c r="C146" s="117"/>
      <c r="D146" s="4">
        <v>3</v>
      </c>
      <c r="E146" s="4">
        <v>2.61</v>
      </c>
      <c r="F146" s="4" t="s">
        <v>190</v>
      </c>
      <c r="G146" s="1"/>
    </row>
    <row r="147" spans="1:7" x14ac:dyDescent="0.3">
      <c r="A147" s="4">
        <v>3</v>
      </c>
      <c r="B147" s="117"/>
      <c r="C147" s="117"/>
      <c r="D147" s="4">
        <v>3.3</v>
      </c>
      <c r="E147" s="4">
        <v>2.41</v>
      </c>
      <c r="F147" s="4" t="s">
        <v>191</v>
      </c>
      <c r="G147" s="1"/>
    </row>
    <row r="148" spans="1:7" x14ac:dyDescent="0.3">
      <c r="A148" s="4">
        <v>4</v>
      </c>
      <c r="B148" s="117"/>
      <c r="C148" s="117"/>
      <c r="D148" s="4">
        <v>5</v>
      </c>
      <c r="E148" s="4">
        <v>2.0699999999999998</v>
      </c>
      <c r="F148" s="4" t="s">
        <v>198</v>
      </c>
      <c r="G148" s="1"/>
    </row>
    <row r="149" spans="1:7" x14ac:dyDescent="0.3">
      <c r="A149" s="4">
        <v>5</v>
      </c>
      <c r="B149" s="117"/>
      <c r="C149" s="117"/>
      <c r="D149" s="4">
        <v>6</v>
      </c>
      <c r="E149" s="4">
        <v>1.95</v>
      </c>
      <c r="F149" s="4" t="s">
        <v>193</v>
      </c>
      <c r="G149" s="1"/>
    </row>
    <row r="150" spans="1:7" x14ac:dyDescent="0.3">
      <c r="A150" s="4">
        <v>6</v>
      </c>
      <c r="B150" s="117"/>
      <c r="C150" s="117"/>
      <c r="D150" s="4">
        <v>7</v>
      </c>
      <c r="E150" s="4">
        <v>1.72</v>
      </c>
      <c r="F150" s="4" t="s">
        <v>193</v>
      </c>
      <c r="G150" s="1"/>
    </row>
    <row r="151" spans="1:7" x14ac:dyDescent="0.3">
      <c r="A151" s="4">
        <v>7</v>
      </c>
      <c r="B151" s="117"/>
      <c r="C151" s="117"/>
      <c r="D151" s="4">
        <v>8</v>
      </c>
      <c r="E151" s="4">
        <v>1.31</v>
      </c>
      <c r="F151" s="4" t="s">
        <v>193</v>
      </c>
      <c r="G151" s="1"/>
    </row>
    <row r="152" spans="1:7" x14ac:dyDescent="0.3">
      <c r="A152" s="4">
        <v>8</v>
      </c>
      <c r="B152" s="117"/>
      <c r="C152" s="117"/>
      <c r="D152" s="4">
        <v>9</v>
      </c>
      <c r="E152" s="4">
        <v>1.08</v>
      </c>
      <c r="F152" s="4" t="s">
        <v>193</v>
      </c>
      <c r="G152" s="1"/>
    </row>
    <row r="153" spans="1:7" x14ac:dyDescent="0.3">
      <c r="A153" s="4">
        <v>9</v>
      </c>
      <c r="B153" s="117"/>
      <c r="C153" s="117"/>
      <c r="D153" s="4">
        <v>10</v>
      </c>
      <c r="E153" s="4">
        <v>0.92</v>
      </c>
      <c r="F153" s="4" t="s">
        <v>193</v>
      </c>
      <c r="G153" s="1"/>
    </row>
    <row r="154" spans="1:7" x14ac:dyDescent="0.3">
      <c r="A154" s="4">
        <v>10</v>
      </c>
      <c r="B154" s="117"/>
      <c r="C154" s="117"/>
      <c r="D154" s="4">
        <v>11</v>
      </c>
      <c r="E154" s="4">
        <v>0.73</v>
      </c>
      <c r="F154" s="4" t="s">
        <v>193</v>
      </c>
      <c r="G154" s="1"/>
    </row>
    <row r="155" spans="1:7" x14ac:dyDescent="0.3">
      <c r="A155" s="4">
        <v>11</v>
      </c>
      <c r="B155" s="117"/>
      <c r="C155" s="117"/>
      <c r="D155" s="4">
        <v>1</v>
      </c>
      <c r="E155" s="4">
        <v>0.55000000000000004</v>
      </c>
      <c r="F155" s="4" t="s">
        <v>193</v>
      </c>
      <c r="G155" s="1"/>
    </row>
    <row r="156" spans="1:7" x14ac:dyDescent="0.3">
      <c r="A156" s="4">
        <v>12</v>
      </c>
      <c r="B156" s="117"/>
      <c r="C156" s="117"/>
      <c r="D156" s="4">
        <v>14</v>
      </c>
      <c r="E156" s="4">
        <v>0.59</v>
      </c>
      <c r="F156" s="4" t="s">
        <v>193</v>
      </c>
      <c r="G156" s="1"/>
    </row>
    <row r="157" spans="1:7" x14ac:dyDescent="0.3">
      <c r="A157" s="4">
        <v>13</v>
      </c>
      <c r="B157" s="117"/>
      <c r="C157" s="117"/>
      <c r="D157" s="4">
        <v>16</v>
      </c>
      <c r="E157" s="4">
        <v>0.53</v>
      </c>
      <c r="F157" s="4" t="s">
        <v>193</v>
      </c>
      <c r="G157" s="1"/>
    </row>
    <row r="158" spans="1:7" x14ac:dyDescent="0.3">
      <c r="A158" s="4">
        <v>14</v>
      </c>
      <c r="B158" s="117"/>
      <c r="C158" s="117"/>
      <c r="D158" s="4">
        <v>18</v>
      </c>
      <c r="E158" s="4">
        <v>0.46</v>
      </c>
      <c r="F158" s="4" t="s">
        <v>193</v>
      </c>
      <c r="G158" s="1"/>
    </row>
    <row r="159" spans="1:7" x14ac:dyDescent="0.3">
      <c r="A159" s="4">
        <v>15</v>
      </c>
      <c r="B159" s="117"/>
      <c r="C159" s="117"/>
      <c r="D159" s="4">
        <v>19</v>
      </c>
      <c r="E159" s="4">
        <v>0.61</v>
      </c>
      <c r="F159" s="4" t="s">
        <v>193</v>
      </c>
      <c r="G159" s="1"/>
    </row>
    <row r="160" spans="1:7" x14ac:dyDescent="0.3">
      <c r="A160" s="4">
        <v>16</v>
      </c>
      <c r="B160" s="117"/>
      <c r="C160" s="117"/>
      <c r="D160" s="4">
        <v>20</v>
      </c>
      <c r="E160" s="4">
        <v>0.89</v>
      </c>
      <c r="F160" s="4" t="s">
        <v>193</v>
      </c>
      <c r="G160" s="1"/>
    </row>
    <row r="161" spans="1:7" x14ac:dyDescent="0.3">
      <c r="A161" s="4">
        <v>17</v>
      </c>
      <c r="B161" s="117"/>
      <c r="C161" s="117"/>
      <c r="D161" s="4">
        <v>22</v>
      </c>
      <c r="E161" s="4">
        <v>0.95</v>
      </c>
      <c r="F161" s="4" t="s">
        <v>193</v>
      </c>
      <c r="G161" s="1"/>
    </row>
    <row r="162" spans="1:7" x14ac:dyDescent="0.3">
      <c r="A162" s="4">
        <v>18</v>
      </c>
      <c r="B162" s="117"/>
      <c r="C162" s="117"/>
      <c r="D162" s="4">
        <v>23</v>
      </c>
      <c r="E162" s="4">
        <v>1.42</v>
      </c>
      <c r="F162" s="4" t="s">
        <v>193</v>
      </c>
      <c r="G162" s="1"/>
    </row>
    <row r="163" spans="1:7" x14ac:dyDescent="0.3">
      <c r="A163" s="4">
        <v>19</v>
      </c>
      <c r="B163" s="117"/>
      <c r="C163" s="117"/>
      <c r="D163" s="4">
        <v>24</v>
      </c>
      <c r="E163" s="4">
        <v>1.66</v>
      </c>
      <c r="F163" s="4" t="s">
        <v>193</v>
      </c>
      <c r="G163" s="1"/>
    </row>
    <row r="164" spans="1:7" x14ac:dyDescent="0.3">
      <c r="A164" s="4">
        <v>20</v>
      </c>
      <c r="B164" s="117"/>
      <c r="C164" s="117"/>
      <c r="D164" s="4">
        <v>25</v>
      </c>
      <c r="E164" s="4">
        <v>1.94</v>
      </c>
      <c r="F164" s="4" t="s">
        <v>193</v>
      </c>
      <c r="G164" s="1"/>
    </row>
    <row r="165" spans="1:7" x14ac:dyDescent="0.3">
      <c r="A165" s="4">
        <v>21</v>
      </c>
      <c r="B165" s="117"/>
      <c r="C165" s="117"/>
      <c r="D165" s="4">
        <v>26</v>
      </c>
      <c r="E165" s="4">
        <v>2.41</v>
      </c>
      <c r="F165" s="4" t="s">
        <v>191</v>
      </c>
      <c r="G165" s="1"/>
    </row>
    <row r="166" spans="1:7" x14ac:dyDescent="0.3">
      <c r="A166" s="4">
        <v>22</v>
      </c>
      <c r="B166" s="117"/>
      <c r="C166" s="117"/>
      <c r="D166" s="4">
        <v>27</v>
      </c>
      <c r="E166" s="4">
        <v>2.62</v>
      </c>
      <c r="F166" s="4" t="s">
        <v>194</v>
      </c>
      <c r="G166" s="1"/>
    </row>
    <row r="167" spans="1:7" x14ac:dyDescent="0.3">
      <c r="A167" s="4">
        <v>23</v>
      </c>
      <c r="B167" s="118"/>
      <c r="C167" s="118"/>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185</v>
      </c>
      <c r="C199" s="10" t="s">
        <v>139</v>
      </c>
      <c r="D199" s="10" t="s">
        <v>186</v>
      </c>
      <c r="E199" s="10" t="s">
        <v>187</v>
      </c>
      <c r="F199" s="10" t="s">
        <v>188</v>
      </c>
      <c r="G199" s="1"/>
    </row>
    <row r="200" spans="1:7" x14ac:dyDescent="0.3">
      <c r="A200" s="4">
        <v>1</v>
      </c>
      <c r="B200" s="116">
        <v>86</v>
      </c>
      <c r="C200" s="116">
        <v>7875</v>
      </c>
      <c r="D200" s="4">
        <v>0</v>
      </c>
      <c r="E200" s="4">
        <v>3.15</v>
      </c>
      <c r="F200" s="4"/>
      <c r="G200" s="1"/>
    </row>
    <row r="201" spans="1:7" x14ac:dyDescent="0.3">
      <c r="A201" s="4">
        <v>2</v>
      </c>
      <c r="B201" s="117"/>
      <c r="C201" s="117"/>
      <c r="D201" s="4">
        <v>4</v>
      </c>
      <c r="E201" s="4">
        <v>3.1</v>
      </c>
      <c r="F201" s="4" t="s">
        <v>190</v>
      </c>
      <c r="G201" s="1"/>
    </row>
    <row r="202" spans="1:7" x14ac:dyDescent="0.3">
      <c r="A202" s="4">
        <v>3</v>
      </c>
      <c r="B202" s="117"/>
      <c r="C202" s="117"/>
      <c r="D202" s="4">
        <v>5</v>
      </c>
      <c r="E202" s="4">
        <v>2.42</v>
      </c>
      <c r="F202" s="4" t="s">
        <v>191</v>
      </c>
      <c r="G202" s="1"/>
    </row>
    <row r="203" spans="1:7" x14ac:dyDescent="0.3">
      <c r="A203" s="4">
        <v>4</v>
      </c>
      <c r="B203" s="117"/>
      <c r="C203" s="117"/>
      <c r="D203" s="4">
        <v>6</v>
      </c>
      <c r="E203" s="4">
        <v>1.79</v>
      </c>
      <c r="F203" s="4" t="s">
        <v>198</v>
      </c>
      <c r="G203" s="1"/>
    </row>
    <row r="204" spans="1:7" x14ac:dyDescent="0.3">
      <c r="A204" s="4">
        <v>5</v>
      </c>
      <c r="B204" s="117"/>
      <c r="C204" s="117"/>
      <c r="D204" s="4">
        <v>7</v>
      </c>
      <c r="E204" s="4">
        <v>1.37</v>
      </c>
      <c r="F204" s="4" t="s">
        <v>193</v>
      </c>
      <c r="G204" s="1"/>
    </row>
    <row r="205" spans="1:7" x14ac:dyDescent="0.3">
      <c r="A205" s="4">
        <v>6</v>
      </c>
      <c r="B205" s="117"/>
      <c r="C205" s="117"/>
      <c r="D205" s="4">
        <v>8</v>
      </c>
      <c r="E205" s="4">
        <v>1.1599999999999999</v>
      </c>
      <c r="F205" s="4" t="s">
        <v>193</v>
      </c>
      <c r="G205" s="1"/>
    </row>
    <row r="206" spans="1:7" x14ac:dyDescent="0.3">
      <c r="A206" s="4">
        <v>7</v>
      </c>
      <c r="B206" s="117"/>
      <c r="C206" s="117"/>
      <c r="D206" s="4">
        <v>9</v>
      </c>
      <c r="E206" s="4">
        <v>1.02</v>
      </c>
      <c r="F206" s="4" t="s">
        <v>193</v>
      </c>
      <c r="G206" s="1"/>
    </row>
    <row r="207" spans="1:7" x14ac:dyDescent="0.3">
      <c r="A207" s="4">
        <v>8</v>
      </c>
      <c r="B207" s="117"/>
      <c r="C207" s="117"/>
      <c r="D207" s="4">
        <v>10</v>
      </c>
      <c r="E207" s="4">
        <v>0.56999999999999995</v>
      </c>
      <c r="F207" s="4" t="s">
        <v>193</v>
      </c>
      <c r="G207" s="1"/>
    </row>
    <row r="208" spans="1:7" x14ac:dyDescent="0.3">
      <c r="A208" s="4">
        <v>9</v>
      </c>
      <c r="B208" s="117"/>
      <c r="C208" s="117"/>
      <c r="D208" s="4">
        <v>12</v>
      </c>
      <c r="E208" s="4">
        <v>0.59</v>
      </c>
      <c r="F208" s="4" t="s">
        <v>193</v>
      </c>
      <c r="G208" s="1"/>
    </row>
    <row r="209" spans="1:7" x14ac:dyDescent="0.3">
      <c r="A209" s="4">
        <v>10</v>
      </c>
      <c r="B209" s="117"/>
      <c r="C209" s="117"/>
      <c r="D209" s="4">
        <v>13</v>
      </c>
      <c r="E209" s="4">
        <v>0.47</v>
      </c>
      <c r="F209" s="4" t="s">
        <v>193</v>
      </c>
      <c r="G209" s="1"/>
    </row>
    <row r="210" spans="1:7" x14ac:dyDescent="0.3">
      <c r="A210" s="4">
        <v>11</v>
      </c>
      <c r="B210" s="117"/>
      <c r="C210" s="117"/>
      <c r="D210" s="4">
        <v>14</v>
      </c>
      <c r="E210" s="4">
        <v>0.45</v>
      </c>
      <c r="F210" s="4" t="s">
        <v>193</v>
      </c>
      <c r="G210" s="1"/>
    </row>
    <row r="211" spans="1:7" x14ac:dyDescent="0.3">
      <c r="A211" s="4">
        <v>12</v>
      </c>
      <c r="B211" s="117"/>
      <c r="C211" s="117"/>
      <c r="D211" s="4">
        <v>16</v>
      </c>
      <c r="E211" s="4">
        <v>0.24</v>
      </c>
      <c r="F211" s="4" t="s">
        <v>193</v>
      </c>
      <c r="G211" s="1"/>
    </row>
    <row r="212" spans="1:7" x14ac:dyDescent="0.3">
      <c r="A212" s="4">
        <v>13</v>
      </c>
      <c r="B212" s="117"/>
      <c r="C212" s="117"/>
      <c r="D212" s="4">
        <v>18</v>
      </c>
      <c r="E212" s="4">
        <v>0.32</v>
      </c>
      <c r="F212" s="4" t="s">
        <v>193</v>
      </c>
      <c r="G212" s="1"/>
    </row>
    <row r="213" spans="1:7" x14ac:dyDescent="0.3">
      <c r="A213" s="4">
        <v>14</v>
      </c>
      <c r="B213" s="117"/>
      <c r="C213" s="117"/>
      <c r="D213" s="4">
        <v>20</v>
      </c>
      <c r="E213" s="4">
        <v>0.36</v>
      </c>
      <c r="F213" s="4" t="s">
        <v>193</v>
      </c>
      <c r="G213" s="1"/>
    </row>
    <row r="214" spans="1:7" x14ac:dyDescent="0.3">
      <c r="A214" s="4">
        <v>15</v>
      </c>
      <c r="B214" s="117"/>
      <c r="C214" s="117"/>
      <c r="D214" s="4">
        <v>22</v>
      </c>
      <c r="E214" s="4">
        <v>0.62</v>
      </c>
      <c r="F214" s="4" t="s">
        <v>193</v>
      </c>
      <c r="G214" s="1"/>
    </row>
    <row r="215" spans="1:7" x14ac:dyDescent="0.3">
      <c r="A215" s="4">
        <v>16</v>
      </c>
      <c r="B215" s="117"/>
      <c r="C215" s="117"/>
      <c r="D215" s="4">
        <v>24</v>
      </c>
      <c r="E215" s="4">
        <v>0.83</v>
      </c>
      <c r="F215" s="4" t="s">
        <v>193</v>
      </c>
      <c r="G215" s="1"/>
    </row>
    <row r="216" spans="1:7" x14ac:dyDescent="0.3">
      <c r="A216" s="4">
        <v>17</v>
      </c>
      <c r="B216" s="117"/>
      <c r="C216" s="117"/>
      <c r="D216" s="4">
        <v>25</v>
      </c>
      <c r="E216" s="4">
        <v>1.22</v>
      </c>
      <c r="F216" s="4" t="s">
        <v>193</v>
      </c>
      <c r="G216" s="1"/>
    </row>
    <row r="217" spans="1:7" x14ac:dyDescent="0.3">
      <c r="A217" s="4">
        <v>18</v>
      </c>
      <c r="B217" s="117"/>
      <c r="C217" s="117"/>
      <c r="D217" s="4">
        <v>26</v>
      </c>
      <c r="E217" s="4">
        <v>1.33</v>
      </c>
      <c r="F217" s="4" t="s">
        <v>193</v>
      </c>
      <c r="G217" s="1"/>
    </row>
    <row r="218" spans="1:7" x14ac:dyDescent="0.3">
      <c r="A218" s="4">
        <v>19</v>
      </c>
      <c r="B218" s="117"/>
      <c r="C218" s="117"/>
      <c r="D218" s="4">
        <v>27</v>
      </c>
      <c r="E218" s="4">
        <v>1.73</v>
      </c>
      <c r="F218" s="4" t="s">
        <v>193</v>
      </c>
      <c r="G218" s="1"/>
    </row>
    <row r="219" spans="1:7" x14ac:dyDescent="0.3">
      <c r="A219" s="4">
        <v>20</v>
      </c>
      <c r="B219" s="117"/>
      <c r="C219" s="117"/>
      <c r="D219" s="4">
        <v>28</v>
      </c>
      <c r="E219" s="4">
        <v>2.12</v>
      </c>
      <c r="F219" s="4" t="s">
        <v>193</v>
      </c>
      <c r="G219" s="1"/>
    </row>
    <row r="220" spans="1:7" x14ac:dyDescent="0.3">
      <c r="A220" s="4">
        <v>21</v>
      </c>
      <c r="B220" s="117"/>
      <c r="C220" s="117"/>
      <c r="D220" s="4">
        <v>29</v>
      </c>
      <c r="E220" s="4">
        <v>2.42</v>
      </c>
      <c r="F220" s="4" t="s">
        <v>191</v>
      </c>
      <c r="G220" s="1"/>
    </row>
    <row r="221" spans="1:7" x14ac:dyDescent="0.3">
      <c r="A221" s="4">
        <v>22</v>
      </c>
      <c r="B221" s="117"/>
      <c r="C221" s="117"/>
      <c r="D221" s="4">
        <v>30</v>
      </c>
      <c r="E221" s="4">
        <v>3.07</v>
      </c>
      <c r="F221" s="4" t="s">
        <v>194</v>
      </c>
      <c r="G221" s="1"/>
    </row>
    <row r="222" spans="1:7" x14ac:dyDescent="0.3">
      <c r="A222" s="4">
        <v>23</v>
      </c>
      <c r="B222" s="118"/>
      <c r="C222" s="118"/>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185</v>
      </c>
      <c r="C250" s="10" t="s">
        <v>139</v>
      </c>
      <c r="D250" s="10" t="s">
        <v>186</v>
      </c>
      <c r="E250" s="10" t="s">
        <v>187</v>
      </c>
      <c r="F250" s="10" t="s">
        <v>188</v>
      </c>
      <c r="G250" s="1"/>
    </row>
    <row r="251" spans="1:7" x14ac:dyDescent="0.3">
      <c r="A251" s="4">
        <v>1</v>
      </c>
      <c r="B251" s="116">
        <v>87</v>
      </c>
      <c r="C251" s="116">
        <v>7935</v>
      </c>
      <c r="D251" s="4">
        <v>0</v>
      </c>
      <c r="E251" s="4">
        <v>3.59</v>
      </c>
      <c r="F251" s="4"/>
      <c r="G251" s="1"/>
    </row>
    <row r="252" spans="1:7" x14ac:dyDescent="0.3">
      <c r="A252" s="4">
        <v>2</v>
      </c>
      <c r="B252" s="117"/>
      <c r="C252" s="117"/>
      <c r="D252" s="4">
        <v>5</v>
      </c>
      <c r="E252" s="4">
        <v>3.47</v>
      </c>
      <c r="F252" s="4" t="s">
        <v>190</v>
      </c>
      <c r="G252" s="1"/>
    </row>
    <row r="253" spans="1:7" x14ac:dyDescent="0.3">
      <c r="A253" s="4">
        <v>3</v>
      </c>
      <c r="B253" s="117"/>
      <c r="C253" s="117"/>
      <c r="D253" s="4">
        <v>6</v>
      </c>
      <c r="E253" s="4">
        <v>2.42</v>
      </c>
      <c r="F253" s="4" t="s">
        <v>191</v>
      </c>
      <c r="G253" s="1"/>
    </row>
    <row r="254" spans="1:7" x14ac:dyDescent="0.3">
      <c r="A254" s="4">
        <v>4</v>
      </c>
      <c r="B254" s="117"/>
      <c r="C254" s="117"/>
      <c r="D254" s="4">
        <v>7</v>
      </c>
      <c r="E254" s="4">
        <v>1.5</v>
      </c>
      <c r="F254" s="4" t="s">
        <v>198</v>
      </c>
      <c r="G254" s="1"/>
    </row>
    <row r="255" spans="1:7" x14ac:dyDescent="0.3">
      <c r="A255" s="4">
        <v>5</v>
      </c>
      <c r="B255" s="117"/>
      <c r="C255" s="117"/>
      <c r="D255" s="4">
        <v>8</v>
      </c>
      <c r="E255" s="4">
        <v>1.22</v>
      </c>
      <c r="F255" s="4" t="s">
        <v>193</v>
      </c>
      <c r="G255" s="1"/>
    </row>
    <row r="256" spans="1:7" x14ac:dyDescent="0.3">
      <c r="A256" s="4">
        <v>6</v>
      </c>
      <c r="B256" s="117"/>
      <c r="C256" s="117"/>
      <c r="D256" s="4">
        <v>9</v>
      </c>
      <c r="E256" s="4">
        <v>1.02</v>
      </c>
      <c r="F256" s="4" t="s">
        <v>193</v>
      </c>
      <c r="G256" s="1"/>
    </row>
    <row r="257" spans="1:7" x14ac:dyDescent="0.3">
      <c r="A257" s="4">
        <v>7</v>
      </c>
      <c r="B257" s="117"/>
      <c r="C257" s="117"/>
      <c r="D257" s="4">
        <v>10</v>
      </c>
      <c r="E257" s="4">
        <v>0.62</v>
      </c>
      <c r="F257" s="4" t="s">
        <v>193</v>
      </c>
      <c r="G257" s="1"/>
    </row>
    <row r="258" spans="1:7" x14ac:dyDescent="0.3">
      <c r="A258" s="4">
        <v>8</v>
      </c>
      <c r="B258" s="117"/>
      <c r="C258" s="117"/>
      <c r="D258" s="4">
        <v>11</v>
      </c>
      <c r="E258" s="4">
        <v>0.63</v>
      </c>
      <c r="F258" s="4" t="s">
        <v>193</v>
      </c>
      <c r="G258" s="1"/>
    </row>
    <row r="259" spans="1:7" x14ac:dyDescent="0.3">
      <c r="A259" s="4">
        <v>9</v>
      </c>
      <c r="B259" s="117"/>
      <c r="C259" s="117"/>
      <c r="D259" s="4">
        <v>12</v>
      </c>
      <c r="E259" s="4">
        <v>0.55000000000000004</v>
      </c>
      <c r="F259" s="4" t="s">
        <v>193</v>
      </c>
      <c r="G259" s="1"/>
    </row>
    <row r="260" spans="1:7" x14ac:dyDescent="0.3">
      <c r="A260" s="4">
        <v>10</v>
      </c>
      <c r="B260" s="117"/>
      <c r="C260" s="117"/>
      <c r="D260" s="4">
        <v>13</v>
      </c>
      <c r="E260" s="4">
        <v>0.5</v>
      </c>
      <c r="F260" s="4" t="s">
        <v>193</v>
      </c>
      <c r="G260" s="1"/>
    </row>
    <row r="261" spans="1:7" x14ac:dyDescent="0.3">
      <c r="A261" s="4">
        <v>11</v>
      </c>
      <c r="B261" s="117"/>
      <c r="C261" s="117"/>
      <c r="D261" s="4">
        <v>14</v>
      </c>
      <c r="E261" s="4">
        <v>0.42</v>
      </c>
      <c r="F261" s="4" t="s">
        <v>193</v>
      </c>
      <c r="G261" s="1"/>
    </row>
    <row r="262" spans="1:7" x14ac:dyDescent="0.3">
      <c r="A262" s="4">
        <v>12</v>
      </c>
      <c r="B262" s="117"/>
      <c r="C262" s="117"/>
      <c r="D262" s="4">
        <v>15</v>
      </c>
      <c r="E262" s="4">
        <v>0.38</v>
      </c>
      <c r="F262" s="4" t="s">
        <v>193</v>
      </c>
      <c r="G262" s="1"/>
    </row>
    <row r="263" spans="1:7" x14ac:dyDescent="0.3">
      <c r="A263" s="4">
        <v>13</v>
      </c>
      <c r="B263" s="117"/>
      <c r="C263" s="117"/>
      <c r="D263" s="4">
        <v>16</v>
      </c>
      <c r="E263" s="4">
        <v>0.46</v>
      </c>
      <c r="F263" s="4" t="s">
        <v>193</v>
      </c>
      <c r="G263" s="1"/>
    </row>
    <row r="264" spans="1:7" x14ac:dyDescent="0.3">
      <c r="A264" s="4">
        <v>14</v>
      </c>
      <c r="B264" s="117"/>
      <c r="C264" s="117"/>
      <c r="D264" s="4">
        <v>18</v>
      </c>
      <c r="E264" s="4">
        <v>0.49</v>
      </c>
      <c r="F264" s="4" t="s">
        <v>193</v>
      </c>
      <c r="G264" s="1"/>
    </row>
    <row r="265" spans="1:7" x14ac:dyDescent="0.3">
      <c r="A265" s="4">
        <v>15</v>
      </c>
      <c r="B265" s="117"/>
      <c r="C265" s="117"/>
      <c r="D265" s="4">
        <v>20</v>
      </c>
      <c r="E265" s="4">
        <v>0.42</v>
      </c>
      <c r="F265" s="4" t="s">
        <v>193</v>
      </c>
      <c r="G265" s="1"/>
    </row>
    <row r="266" spans="1:7" x14ac:dyDescent="0.3">
      <c r="A266" s="4">
        <v>16</v>
      </c>
      <c r="B266" s="117"/>
      <c r="C266" s="117"/>
      <c r="D266" s="4">
        <v>22</v>
      </c>
      <c r="E266" s="4">
        <v>0.56999999999999995</v>
      </c>
      <c r="F266" s="4" t="s">
        <v>193</v>
      </c>
      <c r="G266" s="1"/>
    </row>
    <row r="267" spans="1:7" x14ac:dyDescent="0.3">
      <c r="A267" s="4">
        <v>17</v>
      </c>
      <c r="B267" s="117"/>
      <c r="C267" s="117"/>
      <c r="D267" s="4">
        <v>24</v>
      </c>
      <c r="E267" s="4">
        <v>0.72</v>
      </c>
      <c r="F267" s="4" t="s">
        <v>193</v>
      </c>
      <c r="G267" s="1"/>
    </row>
    <row r="268" spans="1:7" x14ac:dyDescent="0.3">
      <c r="A268" s="4">
        <v>18</v>
      </c>
      <c r="B268" s="117"/>
      <c r="C268" s="117"/>
      <c r="D268" s="4">
        <v>25</v>
      </c>
      <c r="E268" s="4">
        <v>0.9</v>
      </c>
      <c r="F268" s="4" t="s">
        <v>193</v>
      </c>
      <c r="G268" s="1"/>
    </row>
    <row r="269" spans="1:7" x14ac:dyDescent="0.3">
      <c r="A269" s="4">
        <v>19</v>
      </c>
      <c r="B269" s="117"/>
      <c r="C269" s="117"/>
      <c r="D269" s="4">
        <v>26</v>
      </c>
      <c r="E269" s="4">
        <v>1.1499999999999999</v>
      </c>
      <c r="F269" s="4" t="s">
        <v>193</v>
      </c>
      <c r="G269" s="1"/>
    </row>
    <row r="270" spans="1:7" x14ac:dyDescent="0.3">
      <c r="A270" s="4">
        <v>20</v>
      </c>
      <c r="B270" s="117"/>
      <c r="C270" s="117"/>
      <c r="D270" s="4">
        <v>27</v>
      </c>
      <c r="E270" s="4">
        <v>1.49</v>
      </c>
      <c r="F270" s="4" t="s">
        <v>193</v>
      </c>
      <c r="G270" s="1"/>
    </row>
    <row r="271" spans="1:7" x14ac:dyDescent="0.3">
      <c r="A271" s="4">
        <v>21</v>
      </c>
      <c r="B271" s="117"/>
      <c r="C271" s="117"/>
      <c r="D271" s="4">
        <v>28</v>
      </c>
      <c r="E271" s="4">
        <v>1.87</v>
      </c>
      <c r="F271" s="4" t="s">
        <v>193</v>
      </c>
      <c r="G271" s="1"/>
    </row>
    <row r="272" spans="1:7" x14ac:dyDescent="0.3">
      <c r="A272" s="4">
        <v>22</v>
      </c>
      <c r="B272" s="117"/>
      <c r="C272" s="117"/>
      <c r="D272" s="4">
        <v>29</v>
      </c>
      <c r="E272" s="4">
        <v>2.12</v>
      </c>
      <c r="F272" s="4" t="s">
        <v>193</v>
      </c>
      <c r="G272" s="1"/>
    </row>
    <row r="273" spans="1:7" x14ac:dyDescent="0.3">
      <c r="A273" s="4">
        <v>23</v>
      </c>
      <c r="B273" s="117"/>
      <c r="C273" s="117"/>
      <c r="D273" s="4">
        <v>29.5</v>
      </c>
      <c r="E273" s="4">
        <v>2.42</v>
      </c>
      <c r="F273" s="4" t="s">
        <v>191</v>
      </c>
      <c r="G273" s="1"/>
    </row>
    <row r="274" spans="1:7" x14ac:dyDescent="0.3">
      <c r="A274" s="4">
        <v>24</v>
      </c>
      <c r="B274" s="117"/>
      <c r="C274" s="117"/>
      <c r="D274" s="4">
        <v>30</v>
      </c>
      <c r="E274" s="4">
        <v>2.85</v>
      </c>
      <c r="F274" s="4" t="s">
        <v>194</v>
      </c>
      <c r="G274" s="1"/>
    </row>
    <row r="275" spans="1:7" x14ac:dyDescent="0.3">
      <c r="A275" s="7">
        <v>25</v>
      </c>
      <c r="B275" s="117"/>
      <c r="C275" s="117"/>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185</v>
      </c>
      <c r="C302" s="11" t="s">
        <v>139</v>
      </c>
      <c r="D302" s="11" t="s">
        <v>186</v>
      </c>
      <c r="E302" s="11" t="s">
        <v>187</v>
      </c>
      <c r="F302" s="11" t="s">
        <v>188</v>
      </c>
      <c r="G302" s="1"/>
    </row>
    <row r="303" spans="1:7" x14ac:dyDescent="0.3">
      <c r="A303" s="4">
        <v>1</v>
      </c>
      <c r="B303" s="116">
        <v>88</v>
      </c>
      <c r="C303" s="116">
        <v>7995</v>
      </c>
      <c r="D303" s="4">
        <v>0</v>
      </c>
      <c r="E303" s="4">
        <v>3.72</v>
      </c>
      <c r="F303" s="4"/>
      <c r="G303" s="1"/>
    </row>
    <row r="304" spans="1:7" x14ac:dyDescent="0.3">
      <c r="A304" s="4">
        <v>2</v>
      </c>
      <c r="B304" s="117"/>
      <c r="C304" s="117"/>
      <c r="D304" s="4">
        <v>4</v>
      </c>
      <c r="E304" s="4">
        <v>3.67</v>
      </c>
      <c r="F304" s="4" t="s">
        <v>190</v>
      </c>
      <c r="G304" s="1"/>
    </row>
    <row r="305" spans="1:7" x14ac:dyDescent="0.3">
      <c r="A305" s="4">
        <v>3</v>
      </c>
      <c r="B305" s="117"/>
      <c r="C305" s="117"/>
      <c r="D305" s="4">
        <v>5</v>
      </c>
      <c r="E305" s="4">
        <v>2.46</v>
      </c>
      <c r="F305" s="4" t="s">
        <v>191</v>
      </c>
      <c r="G305" s="1"/>
    </row>
    <row r="306" spans="1:7" x14ac:dyDescent="0.3">
      <c r="A306" s="4">
        <v>4</v>
      </c>
      <c r="B306" s="117"/>
      <c r="C306" s="117"/>
      <c r="D306" s="4">
        <v>6</v>
      </c>
      <c r="E306" s="4">
        <v>1.9</v>
      </c>
      <c r="F306" s="4" t="s">
        <v>198</v>
      </c>
      <c r="G306" s="1"/>
    </row>
    <row r="307" spans="1:7" x14ac:dyDescent="0.3">
      <c r="A307" s="4">
        <v>5</v>
      </c>
      <c r="B307" s="117"/>
      <c r="C307" s="117"/>
      <c r="D307" s="4">
        <v>7</v>
      </c>
      <c r="E307" s="4">
        <v>1.5</v>
      </c>
      <c r="F307" s="4" t="s">
        <v>193</v>
      </c>
      <c r="G307" s="1"/>
    </row>
    <row r="308" spans="1:7" x14ac:dyDescent="0.3">
      <c r="A308" s="4">
        <v>6</v>
      </c>
      <c r="B308" s="117"/>
      <c r="C308" s="117"/>
      <c r="D308" s="4">
        <v>8</v>
      </c>
      <c r="E308" s="4">
        <v>1.22</v>
      </c>
      <c r="F308" s="4" t="s">
        <v>193</v>
      </c>
      <c r="G308" s="1"/>
    </row>
    <row r="309" spans="1:7" x14ac:dyDescent="0.3">
      <c r="A309" s="4">
        <v>7</v>
      </c>
      <c r="B309" s="117"/>
      <c r="C309" s="117"/>
      <c r="D309" s="4">
        <v>9</v>
      </c>
      <c r="E309" s="4">
        <v>0.84</v>
      </c>
      <c r="F309" s="4" t="s">
        <v>193</v>
      </c>
      <c r="G309" s="1"/>
    </row>
    <row r="310" spans="1:7" x14ac:dyDescent="0.3">
      <c r="A310" s="4">
        <v>8</v>
      </c>
      <c r="B310" s="117"/>
      <c r="C310" s="117"/>
      <c r="D310" s="4">
        <v>10</v>
      </c>
      <c r="E310" s="4">
        <v>0.7</v>
      </c>
      <c r="F310" s="4" t="s">
        <v>193</v>
      </c>
      <c r="G310" s="1"/>
    </row>
    <row r="311" spans="1:7" x14ac:dyDescent="0.3">
      <c r="A311" s="4">
        <v>9</v>
      </c>
      <c r="B311" s="117"/>
      <c r="C311" s="117"/>
      <c r="D311" s="4">
        <v>11</v>
      </c>
      <c r="E311" s="4">
        <v>0.76</v>
      </c>
      <c r="F311" s="4" t="s">
        <v>193</v>
      </c>
      <c r="G311" s="1"/>
    </row>
    <row r="312" spans="1:7" x14ac:dyDescent="0.3">
      <c r="A312" s="4">
        <v>10</v>
      </c>
      <c r="B312" s="117"/>
      <c r="C312" s="117"/>
      <c r="D312" s="4">
        <v>12</v>
      </c>
      <c r="E312" s="4">
        <v>0.62</v>
      </c>
      <c r="F312" s="4" t="s">
        <v>193</v>
      </c>
      <c r="G312" s="1"/>
    </row>
    <row r="313" spans="1:7" x14ac:dyDescent="0.3">
      <c r="A313" s="4">
        <v>11</v>
      </c>
      <c r="B313" s="117"/>
      <c r="C313" s="117"/>
      <c r="D313" s="4">
        <v>14</v>
      </c>
      <c r="E313" s="4">
        <v>0.44</v>
      </c>
      <c r="F313" s="4" t="s">
        <v>193</v>
      </c>
      <c r="G313" s="1"/>
    </row>
    <row r="314" spans="1:7" x14ac:dyDescent="0.3">
      <c r="A314" s="4">
        <v>12</v>
      </c>
      <c r="B314" s="117"/>
      <c r="C314" s="117"/>
      <c r="D314" s="4">
        <v>16</v>
      </c>
      <c r="E314" s="4">
        <v>0.37</v>
      </c>
      <c r="F314" s="4" t="s">
        <v>193</v>
      </c>
      <c r="G314" s="1"/>
    </row>
    <row r="315" spans="1:7" x14ac:dyDescent="0.3">
      <c r="A315" s="4">
        <v>13</v>
      </c>
      <c r="B315" s="117"/>
      <c r="C315" s="117"/>
      <c r="D315" s="4">
        <v>18</v>
      </c>
      <c r="E315" s="4">
        <v>0.47</v>
      </c>
      <c r="F315" s="4" t="s">
        <v>193</v>
      </c>
      <c r="G315" s="1"/>
    </row>
    <row r="316" spans="1:7" x14ac:dyDescent="0.3">
      <c r="A316" s="4">
        <v>14</v>
      </c>
      <c r="B316" s="117"/>
      <c r="C316" s="117"/>
      <c r="D316" s="4">
        <v>20</v>
      </c>
      <c r="E316" s="4">
        <v>0.55000000000000004</v>
      </c>
      <c r="F316" s="4" t="s">
        <v>193</v>
      </c>
      <c r="G316" s="1"/>
    </row>
    <row r="317" spans="1:7" x14ac:dyDescent="0.3">
      <c r="A317" s="4">
        <v>15</v>
      </c>
      <c r="B317" s="117"/>
      <c r="C317" s="117"/>
      <c r="D317" s="4">
        <v>22</v>
      </c>
      <c r="E317" s="4">
        <v>0.57999999999999996</v>
      </c>
      <c r="F317" s="4" t="s">
        <v>193</v>
      </c>
      <c r="G317" s="1"/>
    </row>
    <row r="318" spans="1:7" x14ac:dyDescent="0.3">
      <c r="A318" s="4">
        <v>16</v>
      </c>
      <c r="B318" s="117"/>
      <c r="C318" s="117"/>
      <c r="D318" s="4">
        <v>24</v>
      </c>
      <c r="E318" s="4">
        <v>0.67</v>
      </c>
      <c r="F318" s="4" t="s">
        <v>193</v>
      </c>
      <c r="G318" s="1"/>
    </row>
    <row r="319" spans="1:7" x14ac:dyDescent="0.3">
      <c r="A319" s="4">
        <v>17</v>
      </c>
      <c r="B319" s="117"/>
      <c r="C319" s="117"/>
      <c r="D319" s="4">
        <v>25</v>
      </c>
      <c r="E319" s="4">
        <v>0.91</v>
      </c>
      <c r="F319" s="4" t="s">
        <v>193</v>
      </c>
      <c r="G319" s="1"/>
    </row>
    <row r="320" spans="1:7" x14ac:dyDescent="0.3">
      <c r="A320" s="4">
        <v>18</v>
      </c>
      <c r="B320" s="117"/>
      <c r="C320" s="117"/>
      <c r="D320" s="4">
        <v>26</v>
      </c>
      <c r="E320" s="4">
        <v>1.24</v>
      </c>
      <c r="F320" s="4" t="s">
        <v>193</v>
      </c>
      <c r="G320" s="1"/>
    </row>
    <row r="321" spans="1:7" x14ac:dyDescent="0.3">
      <c r="A321" s="4">
        <v>19</v>
      </c>
      <c r="B321" s="117"/>
      <c r="C321" s="117"/>
      <c r="D321" s="4">
        <v>27</v>
      </c>
      <c r="E321" s="4">
        <v>1.67</v>
      </c>
      <c r="F321" s="4" t="s">
        <v>193</v>
      </c>
      <c r="G321" s="1"/>
    </row>
    <row r="322" spans="1:7" x14ac:dyDescent="0.3">
      <c r="A322" s="4">
        <v>20</v>
      </c>
      <c r="B322" s="117"/>
      <c r="C322" s="117"/>
      <c r="D322" s="4">
        <v>28</v>
      </c>
      <c r="E322" s="4">
        <v>1.96</v>
      </c>
      <c r="F322" s="4" t="s">
        <v>193</v>
      </c>
      <c r="G322" s="1"/>
    </row>
    <row r="323" spans="1:7" x14ac:dyDescent="0.3">
      <c r="A323" s="4">
        <v>21</v>
      </c>
      <c r="B323" s="117"/>
      <c r="C323" s="117"/>
      <c r="D323" s="4">
        <v>29</v>
      </c>
      <c r="E323" s="4">
        <v>2.46</v>
      </c>
      <c r="F323" s="4" t="s">
        <v>193</v>
      </c>
      <c r="G323" s="1"/>
    </row>
    <row r="324" spans="1:7" x14ac:dyDescent="0.3">
      <c r="A324" s="4">
        <v>22</v>
      </c>
      <c r="B324" s="117"/>
      <c r="C324" s="117"/>
      <c r="D324" s="4">
        <v>30</v>
      </c>
      <c r="E324" s="4">
        <v>3.28</v>
      </c>
      <c r="F324" s="4" t="s">
        <v>191</v>
      </c>
      <c r="G324" s="1"/>
    </row>
    <row r="325" spans="1:7" x14ac:dyDescent="0.3">
      <c r="A325" s="4">
        <v>23</v>
      </c>
      <c r="B325" s="118"/>
      <c r="C325" s="118"/>
      <c r="D325" s="4">
        <v>34</v>
      </c>
      <c r="E325" s="4">
        <v>3.32</v>
      </c>
      <c r="F325" s="4" t="s">
        <v>194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185</v>
      </c>
      <c r="C354" s="10" t="s">
        <v>139</v>
      </c>
      <c r="D354" s="10" t="s">
        <v>186</v>
      </c>
      <c r="E354" s="10" t="s">
        <v>187</v>
      </c>
      <c r="F354" s="10" t="s">
        <v>188</v>
      </c>
      <c r="G354" s="1"/>
    </row>
    <row r="355" spans="1:7" x14ac:dyDescent="0.3">
      <c r="A355" s="4">
        <v>1</v>
      </c>
      <c r="B355" s="116">
        <v>89</v>
      </c>
      <c r="C355" s="116">
        <v>8055</v>
      </c>
      <c r="D355" s="4">
        <v>0</v>
      </c>
      <c r="E355" s="4">
        <v>3.42</v>
      </c>
      <c r="F355" s="4"/>
      <c r="G355" s="1"/>
    </row>
    <row r="356" spans="1:7" x14ac:dyDescent="0.3">
      <c r="A356" s="4">
        <v>2</v>
      </c>
      <c r="B356" s="117"/>
      <c r="C356" s="117"/>
      <c r="D356" s="4">
        <v>4</v>
      </c>
      <c r="E356" s="4">
        <v>3.39</v>
      </c>
      <c r="F356" s="4" t="s">
        <v>190</v>
      </c>
      <c r="G356" s="1"/>
    </row>
    <row r="357" spans="1:7" x14ac:dyDescent="0.3">
      <c r="A357" s="4">
        <v>3</v>
      </c>
      <c r="B357" s="117"/>
      <c r="C357" s="117"/>
      <c r="D357" s="4">
        <v>5</v>
      </c>
      <c r="E357" s="4">
        <v>2.57</v>
      </c>
      <c r="F357" s="4"/>
      <c r="G357" s="1"/>
    </row>
    <row r="358" spans="1:7" x14ac:dyDescent="0.3">
      <c r="A358" s="4">
        <v>4</v>
      </c>
      <c r="B358" s="117"/>
      <c r="C358" s="117"/>
      <c r="D358" s="4">
        <v>6</v>
      </c>
      <c r="E358" s="4">
        <v>2.46</v>
      </c>
      <c r="F358" s="4" t="s">
        <v>191</v>
      </c>
      <c r="G358" s="1"/>
    </row>
    <row r="359" spans="1:7" x14ac:dyDescent="0.3">
      <c r="A359" s="4">
        <v>5</v>
      </c>
      <c r="B359" s="117"/>
      <c r="C359" s="117"/>
      <c r="D359" s="4">
        <v>7</v>
      </c>
      <c r="E359" s="4">
        <v>2.06</v>
      </c>
      <c r="F359" s="4" t="s">
        <v>198</v>
      </c>
      <c r="G359" s="1"/>
    </row>
    <row r="360" spans="1:7" x14ac:dyDescent="0.3">
      <c r="A360" s="4">
        <v>6</v>
      </c>
      <c r="B360" s="117"/>
      <c r="C360" s="117"/>
      <c r="D360" s="4">
        <v>8</v>
      </c>
      <c r="E360" s="4">
        <v>1.63</v>
      </c>
      <c r="F360" s="4" t="s">
        <v>193</v>
      </c>
      <c r="G360" s="1"/>
    </row>
    <row r="361" spans="1:7" x14ac:dyDescent="0.3">
      <c r="A361" s="4">
        <v>7</v>
      </c>
      <c r="B361" s="117"/>
      <c r="C361" s="117"/>
      <c r="D361" s="4">
        <v>9</v>
      </c>
      <c r="E361" s="4">
        <v>1.28</v>
      </c>
      <c r="F361" s="4" t="s">
        <v>193</v>
      </c>
      <c r="G361" s="1"/>
    </row>
    <row r="362" spans="1:7" x14ac:dyDescent="0.3">
      <c r="A362" s="4">
        <v>8</v>
      </c>
      <c r="B362" s="117"/>
      <c r="C362" s="117"/>
      <c r="D362" s="4">
        <v>10</v>
      </c>
      <c r="E362" s="4">
        <v>1.1299999999999999</v>
      </c>
      <c r="F362" s="4" t="s">
        <v>193</v>
      </c>
      <c r="G362" s="1"/>
    </row>
    <row r="363" spans="1:7" x14ac:dyDescent="0.3">
      <c r="A363" s="4">
        <v>9</v>
      </c>
      <c r="B363" s="117"/>
      <c r="C363" s="117"/>
      <c r="D363" s="4">
        <v>11</v>
      </c>
      <c r="E363" s="4">
        <v>0.96</v>
      </c>
      <c r="F363" s="4" t="s">
        <v>193</v>
      </c>
      <c r="G363" s="1"/>
    </row>
    <row r="364" spans="1:7" x14ac:dyDescent="0.3">
      <c r="A364" s="4">
        <v>10</v>
      </c>
      <c r="B364" s="117"/>
      <c r="C364" s="117"/>
      <c r="D364" s="4">
        <v>12</v>
      </c>
      <c r="E364" s="4">
        <v>0.66</v>
      </c>
      <c r="F364" s="4" t="s">
        <v>193</v>
      </c>
      <c r="G364" s="1"/>
    </row>
    <row r="365" spans="1:7" x14ac:dyDescent="0.3">
      <c r="A365" s="4">
        <v>11</v>
      </c>
      <c r="B365" s="117"/>
      <c r="C365" s="117"/>
      <c r="D365" s="4">
        <v>14</v>
      </c>
      <c r="E365" s="4">
        <v>0.56000000000000005</v>
      </c>
      <c r="F365" s="4" t="s">
        <v>193</v>
      </c>
      <c r="G365" s="1"/>
    </row>
    <row r="366" spans="1:7" x14ac:dyDescent="0.3">
      <c r="A366" s="4">
        <v>12</v>
      </c>
      <c r="B366" s="117"/>
      <c r="C366" s="117"/>
      <c r="D366" s="4">
        <v>16</v>
      </c>
      <c r="E366" s="4">
        <v>0.51</v>
      </c>
      <c r="F366" s="4" t="s">
        <v>193</v>
      </c>
      <c r="G366" s="1"/>
    </row>
    <row r="367" spans="1:7" x14ac:dyDescent="0.3">
      <c r="A367" s="4">
        <v>13</v>
      </c>
      <c r="B367" s="117"/>
      <c r="C367" s="117"/>
      <c r="D367" s="4">
        <v>18</v>
      </c>
      <c r="E367" s="4">
        <v>0.42</v>
      </c>
      <c r="F367" s="4" t="s">
        <v>193</v>
      </c>
      <c r="G367" s="1"/>
    </row>
    <row r="368" spans="1:7" x14ac:dyDescent="0.3">
      <c r="A368" s="4">
        <v>14</v>
      </c>
      <c r="B368" s="117"/>
      <c r="C368" s="117"/>
      <c r="D368" s="4">
        <v>20</v>
      </c>
      <c r="E368" s="4">
        <v>0.32</v>
      </c>
      <c r="F368" s="4" t="s">
        <v>193</v>
      </c>
      <c r="G368" s="1"/>
    </row>
    <row r="369" spans="1:7" x14ac:dyDescent="0.3">
      <c r="A369" s="4">
        <v>15</v>
      </c>
      <c r="B369" s="117"/>
      <c r="C369" s="117"/>
      <c r="D369" s="4">
        <v>22</v>
      </c>
      <c r="E369" s="4">
        <v>0.46</v>
      </c>
      <c r="F369" s="4" t="s">
        <v>193</v>
      </c>
      <c r="G369" s="1"/>
    </row>
    <row r="370" spans="1:7" x14ac:dyDescent="0.3">
      <c r="A370" s="4">
        <v>16</v>
      </c>
      <c r="B370" s="117"/>
      <c r="C370" s="117"/>
      <c r="D370" s="4">
        <v>23</v>
      </c>
      <c r="E370" s="4">
        <v>0.59</v>
      </c>
      <c r="F370" s="4" t="s">
        <v>193</v>
      </c>
      <c r="G370" s="1"/>
    </row>
    <row r="371" spans="1:7" x14ac:dyDescent="0.3">
      <c r="A371" s="4">
        <v>17</v>
      </c>
      <c r="B371" s="117"/>
      <c r="C371" s="117"/>
      <c r="D371" s="4">
        <v>25</v>
      </c>
      <c r="E371" s="4">
        <v>0.89</v>
      </c>
      <c r="F371" s="4" t="s">
        <v>193</v>
      </c>
      <c r="G371" s="1"/>
    </row>
    <row r="372" spans="1:7" x14ac:dyDescent="0.3">
      <c r="A372" s="4">
        <v>18</v>
      </c>
      <c r="B372" s="117"/>
      <c r="C372" s="117"/>
      <c r="D372" s="4">
        <v>26</v>
      </c>
      <c r="E372" s="4">
        <v>1</v>
      </c>
      <c r="F372" s="4" t="s">
        <v>193</v>
      </c>
      <c r="G372" s="1"/>
    </row>
    <row r="373" spans="1:7" x14ac:dyDescent="0.3">
      <c r="A373" s="4">
        <v>19</v>
      </c>
      <c r="B373" s="117"/>
      <c r="C373" s="117"/>
      <c r="D373" s="4">
        <v>27</v>
      </c>
      <c r="E373" s="4">
        <v>1.56</v>
      </c>
      <c r="F373" s="4" t="s">
        <v>193</v>
      </c>
      <c r="G373" s="1"/>
    </row>
    <row r="374" spans="1:7" x14ac:dyDescent="0.3">
      <c r="A374" s="4">
        <v>20</v>
      </c>
      <c r="B374" s="117"/>
      <c r="C374" s="117"/>
      <c r="D374" s="4">
        <v>28</v>
      </c>
      <c r="E374" s="4">
        <v>2.04</v>
      </c>
      <c r="F374" s="4" t="s">
        <v>193</v>
      </c>
      <c r="G374" s="1"/>
    </row>
    <row r="375" spans="1:7" x14ac:dyDescent="0.3">
      <c r="A375" s="4">
        <v>21</v>
      </c>
      <c r="B375" s="117"/>
      <c r="C375" s="117"/>
      <c r="D375" s="4">
        <v>29</v>
      </c>
      <c r="E375" s="4">
        <v>2.46</v>
      </c>
      <c r="F375" s="4" t="s">
        <v>191</v>
      </c>
      <c r="G375" s="1"/>
    </row>
    <row r="376" spans="1:7" x14ac:dyDescent="0.3">
      <c r="A376" s="4">
        <v>22</v>
      </c>
      <c r="B376" s="117"/>
      <c r="C376" s="117"/>
      <c r="D376" s="4">
        <v>30</v>
      </c>
      <c r="E376" s="4">
        <v>2.92</v>
      </c>
      <c r="F376" s="4"/>
      <c r="G376" s="1"/>
    </row>
    <row r="377" spans="1:7" x14ac:dyDescent="0.3">
      <c r="A377" s="4">
        <v>23</v>
      </c>
      <c r="B377" s="117"/>
      <c r="C377" s="117"/>
      <c r="D377" s="4">
        <v>31</v>
      </c>
      <c r="E377" s="4">
        <v>3.5</v>
      </c>
      <c r="F377" s="4" t="s">
        <v>194</v>
      </c>
      <c r="G377" s="1"/>
    </row>
    <row r="378" spans="1:7" x14ac:dyDescent="0.3">
      <c r="A378" s="4">
        <v>24</v>
      </c>
      <c r="B378" s="118"/>
      <c r="C378" s="118"/>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185</v>
      </c>
      <c r="C406" s="10" t="s">
        <v>139</v>
      </c>
      <c r="D406" s="10" t="s">
        <v>186</v>
      </c>
      <c r="E406" s="10" t="s">
        <v>187</v>
      </c>
      <c r="F406" s="10" t="s">
        <v>188</v>
      </c>
      <c r="G406" s="1"/>
    </row>
    <row r="407" spans="1:7" x14ac:dyDescent="0.3">
      <c r="A407" s="4">
        <v>1</v>
      </c>
      <c r="B407" s="116">
        <v>90</v>
      </c>
      <c r="C407" s="116">
        <v>8115</v>
      </c>
      <c r="D407" s="4">
        <v>0</v>
      </c>
      <c r="E407" s="4">
        <v>3.35</v>
      </c>
      <c r="F407" s="4"/>
      <c r="G407" s="1"/>
    </row>
    <row r="408" spans="1:7" x14ac:dyDescent="0.3">
      <c r="A408" s="4">
        <v>2</v>
      </c>
      <c r="B408" s="117"/>
      <c r="C408" s="117"/>
      <c r="D408" s="4">
        <v>4</v>
      </c>
      <c r="E408" s="4">
        <v>3.39</v>
      </c>
      <c r="F408" s="4" t="s">
        <v>190</v>
      </c>
      <c r="G408" s="1"/>
    </row>
    <row r="409" spans="1:7" x14ac:dyDescent="0.3">
      <c r="A409" s="4">
        <v>3</v>
      </c>
      <c r="B409" s="117"/>
      <c r="C409" s="117"/>
      <c r="D409" s="4">
        <v>6</v>
      </c>
      <c r="E409" s="4">
        <v>2.46</v>
      </c>
      <c r="F409" s="4" t="s">
        <v>191</v>
      </c>
      <c r="G409" s="1"/>
    </row>
    <row r="410" spans="1:7" x14ac:dyDescent="0.3">
      <c r="A410" s="4">
        <v>4</v>
      </c>
      <c r="B410" s="117"/>
      <c r="C410" s="117"/>
      <c r="D410" s="4">
        <v>7</v>
      </c>
      <c r="E410" s="4">
        <v>1.76</v>
      </c>
      <c r="F410" s="4" t="s">
        <v>198</v>
      </c>
      <c r="G410" s="1"/>
    </row>
    <row r="411" spans="1:7" x14ac:dyDescent="0.3">
      <c r="A411" s="4">
        <v>5</v>
      </c>
      <c r="B411" s="117"/>
      <c r="C411" s="117"/>
      <c r="D411" s="4">
        <v>8</v>
      </c>
      <c r="E411" s="4">
        <v>1.37</v>
      </c>
      <c r="F411" s="4" t="s">
        <v>193</v>
      </c>
      <c r="G411" s="1"/>
    </row>
    <row r="412" spans="1:7" x14ac:dyDescent="0.3">
      <c r="A412" s="4">
        <v>6</v>
      </c>
      <c r="B412" s="117"/>
      <c r="C412" s="117"/>
      <c r="D412" s="4">
        <v>9</v>
      </c>
      <c r="E412" s="4">
        <v>1.1100000000000001</v>
      </c>
      <c r="F412" s="4" t="s">
        <v>193</v>
      </c>
      <c r="G412" s="1"/>
    </row>
    <row r="413" spans="1:7" x14ac:dyDescent="0.3">
      <c r="A413" s="4">
        <v>7</v>
      </c>
      <c r="B413" s="117"/>
      <c r="C413" s="117"/>
      <c r="D413" s="4">
        <v>10</v>
      </c>
      <c r="E413" s="4">
        <v>0.89</v>
      </c>
      <c r="F413" s="4" t="s">
        <v>193</v>
      </c>
      <c r="G413" s="1"/>
    </row>
    <row r="414" spans="1:7" x14ac:dyDescent="0.3">
      <c r="A414" s="4">
        <v>8</v>
      </c>
      <c r="B414" s="117"/>
      <c r="C414" s="117"/>
      <c r="D414" s="4">
        <v>11</v>
      </c>
      <c r="E414" s="4">
        <v>0.79</v>
      </c>
      <c r="F414" s="4" t="s">
        <v>193</v>
      </c>
      <c r="G414" s="1"/>
    </row>
    <row r="415" spans="1:7" x14ac:dyDescent="0.3">
      <c r="A415" s="4">
        <v>9</v>
      </c>
      <c r="B415" s="117"/>
      <c r="C415" s="117"/>
      <c r="D415" s="4">
        <v>12</v>
      </c>
      <c r="E415" s="4">
        <v>0.71</v>
      </c>
      <c r="F415" s="4" t="s">
        <v>193</v>
      </c>
      <c r="G415" s="1"/>
    </row>
    <row r="416" spans="1:7" x14ac:dyDescent="0.3">
      <c r="A416" s="4">
        <v>10</v>
      </c>
      <c r="B416" s="117"/>
      <c r="C416" s="117"/>
      <c r="D416" s="4">
        <v>14</v>
      </c>
      <c r="E416" s="4">
        <v>0.65</v>
      </c>
      <c r="F416" s="4" t="s">
        <v>193</v>
      </c>
      <c r="G416" s="1"/>
    </row>
    <row r="417" spans="1:7" x14ac:dyDescent="0.3">
      <c r="A417" s="4">
        <v>11</v>
      </c>
      <c r="B417" s="117"/>
      <c r="C417" s="117"/>
      <c r="D417" s="4">
        <v>16</v>
      </c>
      <c r="E417" s="4">
        <v>0.53</v>
      </c>
      <c r="F417" s="4" t="s">
        <v>193</v>
      </c>
      <c r="G417" s="1"/>
    </row>
    <row r="418" spans="1:7" x14ac:dyDescent="0.3">
      <c r="A418" s="4">
        <v>12</v>
      </c>
      <c r="B418" s="117"/>
      <c r="C418" s="117"/>
      <c r="D418" s="4">
        <v>18</v>
      </c>
      <c r="E418" s="4">
        <v>0.35</v>
      </c>
      <c r="F418" s="4" t="s">
        <v>193</v>
      </c>
      <c r="G418" s="1"/>
    </row>
    <row r="419" spans="1:7" x14ac:dyDescent="0.3">
      <c r="A419" s="4">
        <v>13</v>
      </c>
      <c r="B419" s="117"/>
      <c r="C419" s="117"/>
      <c r="D419" s="4">
        <v>20</v>
      </c>
      <c r="E419" s="4">
        <v>0.37</v>
      </c>
      <c r="F419" s="4" t="s">
        <v>193</v>
      </c>
      <c r="G419" s="1"/>
    </row>
    <row r="420" spans="1:7" x14ac:dyDescent="0.3">
      <c r="A420" s="4">
        <v>14</v>
      </c>
      <c r="B420" s="117"/>
      <c r="C420" s="117"/>
      <c r="D420" s="4">
        <v>22</v>
      </c>
      <c r="E420" s="4">
        <v>0.43</v>
      </c>
      <c r="F420" s="4" t="s">
        <v>193</v>
      </c>
      <c r="G420" s="1"/>
    </row>
    <row r="421" spans="1:7" x14ac:dyDescent="0.3">
      <c r="A421" s="4">
        <v>15</v>
      </c>
      <c r="B421" s="117"/>
      <c r="C421" s="117"/>
      <c r="D421" s="4">
        <v>23</v>
      </c>
      <c r="E421" s="4">
        <v>0.81</v>
      </c>
      <c r="F421" s="4" t="s">
        <v>193</v>
      </c>
      <c r="G421" s="1"/>
    </row>
    <row r="422" spans="1:7" x14ac:dyDescent="0.3">
      <c r="A422" s="4">
        <v>16</v>
      </c>
      <c r="B422" s="117"/>
      <c r="C422" s="117"/>
      <c r="D422" s="4">
        <v>24</v>
      </c>
      <c r="E422" s="4">
        <v>0.03</v>
      </c>
      <c r="F422" s="4" t="s">
        <v>193</v>
      </c>
      <c r="G422" s="1"/>
    </row>
    <row r="423" spans="1:7" x14ac:dyDescent="0.3">
      <c r="A423" s="4">
        <v>17</v>
      </c>
      <c r="B423" s="117"/>
      <c r="C423" s="117"/>
      <c r="D423" s="4">
        <v>25</v>
      </c>
      <c r="E423" s="4">
        <v>1.21</v>
      </c>
      <c r="F423" s="4" t="s">
        <v>193</v>
      </c>
      <c r="G423" s="1"/>
    </row>
    <row r="424" spans="1:7" x14ac:dyDescent="0.3">
      <c r="A424" s="4">
        <v>18</v>
      </c>
      <c r="B424" s="117"/>
      <c r="C424" s="117"/>
      <c r="D424" s="4">
        <v>26</v>
      </c>
      <c r="E424" s="4">
        <v>1.58</v>
      </c>
      <c r="F424" s="4" t="s">
        <v>193</v>
      </c>
      <c r="G424" s="1"/>
    </row>
    <row r="425" spans="1:7" x14ac:dyDescent="0.3">
      <c r="A425" s="4">
        <v>19</v>
      </c>
      <c r="B425" s="117"/>
      <c r="C425" s="117"/>
      <c r="D425" s="4">
        <v>27</v>
      </c>
      <c r="E425" s="4">
        <v>1.93</v>
      </c>
      <c r="F425" s="4" t="s">
        <v>193</v>
      </c>
      <c r="G425" s="1"/>
    </row>
    <row r="426" spans="1:7" x14ac:dyDescent="0.3">
      <c r="A426" s="4">
        <v>20</v>
      </c>
      <c r="B426" s="117"/>
      <c r="C426" s="117"/>
      <c r="D426" s="4">
        <v>28</v>
      </c>
      <c r="E426" s="4">
        <v>2.46</v>
      </c>
      <c r="F426" s="4" t="s">
        <v>191</v>
      </c>
      <c r="G426" s="1"/>
    </row>
    <row r="427" spans="1:7" x14ac:dyDescent="0.3">
      <c r="A427" s="4">
        <v>21</v>
      </c>
      <c r="B427" s="117"/>
      <c r="C427" s="117"/>
      <c r="D427" s="4">
        <v>29</v>
      </c>
      <c r="E427" s="4">
        <v>2.85</v>
      </c>
      <c r="F427" s="4" t="s">
        <v>194</v>
      </c>
    </row>
    <row r="428" spans="1:7" x14ac:dyDescent="0.3">
      <c r="A428" s="4">
        <v>22</v>
      </c>
      <c r="B428" s="117"/>
      <c r="C428" s="117"/>
      <c r="D428" s="4">
        <v>31</v>
      </c>
      <c r="E428" s="4">
        <v>3.89</v>
      </c>
      <c r="F428" s="4"/>
    </row>
    <row r="429" spans="1:7" x14ac:dyDescent="0.3">
      <c r="A429" s="4">
        <v>23</v>
      </c>
      <c r="B429" s="118"/>
      <c r="C429" s="118"/>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185</v>
      </c>
      <c r="C458" s="10" t="s">
        <v>139</v>
      </c>
      <c r="D458" s="10" t="s">
        <v>186</v>
      </c>
      <c r="E458" s="10" t="s">
        <v>187</v>
      </c>
      <c r="F458" s="10" t="s">
        <v>188</v>
      </c>
    </row>
    <row r="459" spans="1:6" x14ac:dyDescent="0.3">
      <c r="A459" s="4">
        <v>1</v>
      </c>
      <c r="B459" s="116">
        <v>91</v>
      </c>
      <c r="C459" s="116">
        <v>8175</v>
      </c>
      <c r="D459" s="4">
        <v>0</v>
      </c>
      <c r="E459" s="4">
        <v>3.17</v>
      </c>
      <c r="F459" s="4" t="s">
        <v>190</v>
      </c>
    </row>
    <row r="460" spans="1:6" x14ac:dyDescent="0.3">
      <c r="A460" s="4">
        <v>2</v>
      </c>
      <c r="B460" s="117"/>
      <c r="C460" s="117"/>
      <c r="D460" s="4">
        <v>3</v>
      </c>
      <c r="E460" s="4">
        <v>3.1</v>
      </c>
      <c r="F460" s="4" t="s">
        <v>191</v>
      </c>
    </row>
    <row r="461" spans="1:6" x14ac:dyDescent="0.3">
      <c r="A461" s="4">
        <v>3</v>
      </c>
      <c r="B461" s="117"/>
      <c r="C461" s="117"/>
      <c r="D461" s="4">
        <v>4.5</v>
      </c>
      <c r="E461" s="4">
        <v>2.46</v>
      </c>
      <c r="F461" s="4" t="s">
        <v>192</v>
      </c>
    </row>
    <row r="462" spans="1:6" x14ac:dyDescent="0.3">
      <c r="A462" s="4">
        <v>4</v>
      </c>
      <c r="B462" s="117"/>
      <c r="C462" s="117"/>
      <c r="D462" s="4">
        <v>6</v>
      </c>
      <c r="E462" s="4">
        <v>1.54</v>
      </c>
      <c r="F462" s="4" t="s">
        <v>193</v>
      </c>
    </row>
    <row r="463" spans="1:6" x14ac:dyDescent="0.3">
      <c r="A463" s="4">
        <v>5</v>
      </c>
      <c r="B463" s="117"/>
      <c r="C463" s="117"/>
      <c r="D463" s="4">
        <v>7</v>
      </c>
      <c r="E463" s="4">
        <v>1.06</v>
      </c>
      <c r="F463" s="4" t="s">
        <v>193</v>
      </c>
    </row>
    <row r="464" spans="1:6" x14ac:dyDescent="0.3">
      <c r="A464" s="4">
        <v>6</v>
      </c>
      <c r="B464" s="117"/>
      <c r="C464" s="117"/>
      <c r="D464" s="4">
        <v>8</v>
      </c>
      <c r="E464" s="4">
        <v>0.56000000000000005</v>
      </c>
      <c r="F464" s="4" t="s">
        <v>193</v>
      </c>
    </row>
    <row r="465" spans="1:6" x14ac:dyDescent="0.3">
      <c r="A465" s="4">
        <v>7</v>
      </c>
      <c r="B465" s="117"/>
      <c r="C465" s="117"/>
      <c r="D465" s="4">
        <v>9</v>
      </c>
      <c r="E465" s="4">
        <v>0.31</v>
      </c>
      <c r="F465" s="4" t="s">
        <v>193</v>
      </c>
    </row>
    <row r="466" spans="1:6" x14ac:dyDescent="0.3">
      <c r="A466" s="4">
        <v>8</v>
      </c>
      <c r="B466" s="117"/>
      <c r="C466" s="117"/>
      <c r="D466" s="4">
        <v>10</v>
      </c>
      <c r="E466" s="4">
        <v>0.32</v>
      </c>
      <c r="F466" s="4" t="s">
        <v>193</v>
      </c>
    </row>
    <row r="467" spans="1:6" x14ac:dyDescent="0.3">
      <c r="A467" s="4">
        <v>9</v>
      </c>
      <c r="B467" s="117"/>
      <c r="C467" s="117"/>
      <c r="D467" s="4">
        <v>12</v>
      </c>
      <c r="E467" s="4">
        <v>0.36</v>
      </c>
      <c r="F467" s="4" t="s">
        <v>193</v>
      </c>
    </row>
    <row r="468" spans="1:6" x14ac:dyDescent="0.3">
      <c r="A468" s="4">
        <v>10</v>
      </c>
      <c r="B468" s="117"/>
      <c r="C468" s="117"/>
      <c r="D468" s="4">
        <v>14</v>
      </c>
      <c r="E468" s="4">
        <v>0.42</v>
      </c>
      <c r="F468" s="4" t="s">
        <v>193</v>
      </c>
    </row>
    <row r="469" spans="1:6" x14ac:dyDescent="0.3">
      <c r="A469" s="4">
        <v>11</v>
      </c>
      <c r="B469" s="117"/>
      <c r="C469" s="117"/>
      <c r="D469" s="4">
        <v>16</v>
      </c>
      <c r="E469" s="4">
        <v>0.4</v>
      </c>
      <c r="F469" s="4" t="s">
        <v>193</v>
      </c>
    </row>
    <row r="470" spans="1:6" x14ac:dyDescent="0.3">
      <c r="A470" s="4">
        <v>12</v>
      </c>
      <c r="B470" s="117"/>
      <c r="C470" s="117"/>
      <c r="D470" s="4">
        <v>18</v>
      </c>
      <c r="E470" s="4">
        <v>0.46</v>
      </c>
      <c r="F470" s="4" t="s">
        <v>193</v>
      </c>
    </row>
    <row r="471" spans="1:6" x14ac:dyDescent="0.3">
      <c r="A471" s="4">
        <v>13</v>
      </c>
      <c r="B471" s="117"/>
      <c r="C471" s="117"/>
      <c r="D471" s="4">
        <v>20</v>
      </c>
      <c r="E471" s="4">
        <v>0.5</v>
      </c>
      <c r="F471" s="4" t="s">
        <v>193</v>
      </c>
    </row>
    <row r="472" spans="1:6" x14ac:dyDescent="0.3">
      <c r="A472" s="4">
        <v>14</v>
      </c>
      <c r="B472" s="117"/>
      <c r="C472" s="117"/>
      <c r="D472" s="4">
        <v>21</v>
      </c>
      <c r="E472" s="4">
        <v>0.57999999999999996</v>
      </c>
      <c r="F472" s="4" t="s">
        <v>193</v>
      </c>
    </row>
    <row r="473" spans="1:6" x14ac:dyDescent="0.3">
      <c r="A473" s="4">
        <v>15</v>
      </c>
      <c r="B473" s="117"/>
      <c r="C473" s="117"/>
      <c r="D473" s="4">
        <v>22</v>
      </c>
      <c r="E473" s="4">
        <v>0.93</v>
      </c>
      <c r="F473" s="4" t="s">
        <v>193</v>
      </c>
    </row>
    <row r="474" spans="1:6" x14ac:dyDescent="0.3">
      <c r="A474" s="4">
        <v>16</v>
      </c>
      <c r="B474" s="117"/>
      <c r="C474" s="117"/>
      <c r="D474" s="4">
        <v>23</v>
      </c>
      <c r="E474" s="4">
        <v>1.26</v>
      </c>
      <c r="F474" s="4" t="s">
        <v>193</v>
      </c>
    </row>
    <row r="475" spans="1:6" x14ac:dyDescent="0.3">
      <c r="A475" s="4">
        <v>17</v>
      </c>
      <c r="B475" s="117"/>
      <c r="C475" s="117"/>
      <c r="D475" s="4">
        <v>24</v>
      </c>
      <c r="E475" s="4">
        <v>1.48</v>
      </c>
      <c r="F475" s="4" t="s">
        <v>193</v>
      </c>
    </row>
    <row r="476" spans="1:6" x14ac:dyDescent="0.3">
      <c r="A476" s="4">
        <v>18</v>
      </c>
      <c r="B476" s="117"/>
      <c r="C476" s="117"/>
      <c r="D476" s="4">
        <v>25</v>
      </c>
      <c r="E476" s="4">
        <v>1.76</v>
      </c>
      <c r="F476" s="4" t="s">
        <v>193</v>
      </c>
    </row>
    <row r="477" spans="1:6" x14ac:dyDescent="0.3">
      <c r="A477" s="4">
        <v>19</v>
      </c>
      <c r="B477" s="117"/>
      <c r="C477" s="117"/>
      <c r="D477" s="4">
        <v>27</v>
      </c>
      <c r="E477" s="4">
        <v>2.1</v>
      </c>
      <c r="F477" s="4" t="s">
        <v>193</v>
      </c>
    </row>
    <row r="478" spans="1:6" x14ac:dyDescent="0.3">
      <c r="A478" s="4">
        <v>20</v>
      </c>
      <c r="B478" s="117"/>
      <c r="C478" s="117"/>
      <c r="D478" s="4">
        <v>28</v>
      </c>
      <c r="E478" s="4">
        <v>2.46</v>
      </c>
      <c r="F478" s="4" t="s">
        <v>191</v>
      </c>
    </row>
    <row r="479" spans="1:6" x14ac:dyDescent="0.3">
      <c r="A479" s="4">
        <v>21</v>
      </c>
      <c r="B479" s="117"/>
      <c r="C479" s="117"/>
      <c r="D479" s="4">
        <v>29</v>
      </c>
      <c r="E479" s="4">
        <v>2.84</v>
      </c>
      <c r="F479" s="4"/>
    </row>
    <row r="480" spans="1:6" x14ac:dyDescent="0.3">
      <c r="A480" s="4">
        <v>22</v>
      </c>
      <c r="B480" s="117"/>
      <c r="C480" s="117"/>
      <c r="D480" s="4">
        <v>30</v>
      </c>
      <c r="E480" s="4">
        <v>3.31</v>
      </c>
      <c r="F480" s="4" t="s">
        <v>194</v>
      </c>
    </row>
    <row r="481" spans="1:6" x14ac:dyDescent="0.3">
      <c r="A481" s="4">
        <v>23</v>
      </c>
      <c r="B481" s="118"/>
      <c r="C481" s="118"/>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185</v>
      </c>
      <c r="C510" s="10" t="s">
        <v>139</v>
      </c>
      <c r="D510" s="10" t="s">
        <v>186</v>
      </c>
      <c r="E510" s="10" t="s">
        <v>187</v>
      </c>
      <c r="F510" s="10" t="s">
        <v>188</v>
      </c>
    </row>
    <row r="511" spans="1:6" x14ac:dyDescent="0.3">
      <c r="A511" s="4">
        <v>1</v>
      </c>
      <c r="B511" s="116">
        <v>92</v>
      </c>
      <c r="C511" s="116">
        <v>8235</v>
      </c>
      <c r="D511" s="4">
        <v>0</v>
      </c>
      <c r="E511" s="4">
        <v>3.31</v>
      </c>
      <c r="F511" s="9"/>
    </row>
    <row r="512" spans="1:6" x14ac:dyDescent="0.3">
      <c r="A512" s="4">
        <v>2</v>
      </c>
      <c r="B512" s="117"/>
      <c r="C512" s="117"/>
      <c r="D512" s="4">
        <v>4</v>
      </c>
      <c r="E512" s="4">
        <v>3.25</v>
      </c>
      <c r="F512" s="4" t="s">
        <v>190</v>
      </c>
    </row>
    <row r="513" spans="1:6" x14ac:dyDescent="0.3">
      <c r="A513" s="4">
        <v>3</v>
      </c>
      <c r="B513" s="117"/>
      <c r="C513" s="117"/>
      <c r="D513" s="4">
        <v>5</v>
      </c>
      <c r="E513" s="4">
        <v>2.46</v>
      </c>
      <c r="F513" s="4" t="s">
        <v>191</v>
      </c>
    </row>
    <row r="514" spans="1:6" x14ac:dyDescent="0.3">
      <c r="A514" s="4">
        <v>4</v>
      </c>
      <c r="B514" s="117"/>
      <c r="C514" s="117"/>
      <c r="D514" s="4">
        <v>6</v>
      </c>
      <c r="E514" s="4">
        <v>1.86</v>
      </c>
      <c r="F514" s="4" t="s">
        <v>198</v>
      </c>
    </row>
    <row r="515" spans="1:6" x14ac:dyDescent="0.3">
      <c r="A515" s="4">
        <v>5</v>
      </c>
      <c r="B515" s="117"/>
      <c r="C515" s="117"/>
      <c r="D515" s="4">
        <v>7</v>
      </c>
      <c r="E515" s="4">
        <v>1.34</v>
      </c>
      <c r="F515" s="4" t="s">
        <v>193</v>
      </c>
    </row>
    <row r="516" spans="1:6" x14ac:dyDescent="0.3">
      <c r="A516" s="4">
        <v>6</v>
      </c>
      <c r="B516" s="117"/>
      <c r="C516" s="117"/>
      <c r="D516" s="4">
        <v>8</v>
      </c>
      <c r="E516" s="4">
        <v>1.01</v>
      </c>
      <c r="F516" s="4" t="s">
        <v>193</v>
      </c>
    </row>
    <row r="517" spans="1:6" x14ac:dyDescent="0.3">
      <c r="A517" s="4">
        <v>7</v>
      </c>
      <c r="B517" s="117"/>
      <c r="C517" s="117"/>
      <c r="D517" s="4">
        <v>9</v>
      </c>
      <c r="E517" s="4">
        <v>0.77</v>
      </c>
      <c r="F517" s="4" t="s">
        <v>193</v>
      </c>
    </row>
    <row r="518" spans="1:6" x14ac:dyDescent="0.3">
      <c r="A518" s="4">
        <v>8</v>
      </c>
      <c r="B518" s="117"/>
      <c r="C518" s="117"/>
      <c r="D518" s="4">
        <v>11</v>
      </c>
      <c r="E518" s="4">
        <v>0.5</v>
      </c>
      <c r="F518" s="4" t="s">
        <v>193</v>
      </c>
    </row>
    <row r="519" spans="1:6" x14ac:dyDescent="0.3">
      <c r="A519" s="4">
        <v>9</v>
      </c>
      <c r="B519" s="117"/>
      <c r="C519" s="117"/>
      <c r="D519" s="4">
        <v>13</v>
      </c>
      <c r="E519" s="4">
        <v>0.37</v>
      </c>
      <c r="F519" s="4" t="s">
        <v>193</v>
      </c>
    </row>
    <row r="520" spans="1:6" x14ac:dyDescent="0.3">
      <c r="A520" s="4">
        <v>10</v>
      </c>
      <c r="B520" s="117"/>
      <c r="C520" s="117"/>
      <c r="D520" s="4">
        <v>15</v>
      </c>
      <c r="E520" s="4">
        <v>0.33</v>
      </c>
      <c r="F520" s="4" t="s">
        <v>193</v>
      </c>
    </row>
    <row r="521" spans="1:6" x14ac:dyDescent="0.3">
      <c r="A521" s="4">
        <v>11</v>
      </c>
      <c r="B521" s="117"/>
      <c r="C521" s="117"/>
      <c r="D521" s="4">
        <v>17</v>
      </c>
      <c r="E521" s="4">
        <v>0.62</v>
      </c>
      <c r="F521" s="4" t="s">
        <v>193</v>
      </c>
    </row>
    <row r="522" spans="1:6" x14ac:dyDescent="0.3">
      <c r="A522" s="4">
        <v>12</v>
      </c>
      <c r="B522" s="117"/>
      <c r="C522" s="117"/>
      <c r="D522" s="4">
        <v>19</v>
      </c>
      <c r="E522" s="4">
        <v>0.39</v>
      </c>
      <c r="F522" s="4" t="s">
        <v>193</v>
      </c>
    </row>
    <row r="523" spans="1:6" x14ac:dyDescent="0.3">
      <c r="A523" s="4">
        <v>13</v>
      </c>
      <c r="B523" s="117"/>
      <c r="C523" s="117"/>
      <c r="D523" s="4">
        <v>21</v>
      </c>
      <c r="E523" s="4">
        <v>0.56000000000000005</v>
      </c>
      <c r="F523" s="4" t="s">
        <v>193</v>
      </c>
    </row>
    <row r="524" spans="1:6" x14ac:dyDescent="0.3">
      <c r="A524" s="4">
        <v>14</v>
      </c>
      <c r="B524" s="117"/>
      <c r="C524" s="117"/>
      <c r="D524" s="4">
        <v>23</v>
      </c>
      <c r="E524" s="4">
        <v>0.69</v>
      </c>
      <c r="F524" s="4" t="s">
        <v>193</v>
      </c>
    </row>
    <row r="525" spans="1:6" x14ac:dyDescent="0.3">
      <c r="A525" s="4">
        <v>15</v>
      </c>
      <c r="B525" s="117"/>
      <c r="C525" s="117"/>
      <c r="D525" s="4">
        <v>24</v>
      </c>
      <c r="E525" s="4">
        <v>0.98</v>
      </c>
      <c r="F525" s="4" t="s">
        <v>193</v>
      </c>
    </row>
    <row r="526" spans="1:6" x14ac:dyDescent="0.3">
      <c r="A526" s="4">
        <v>16</v>
      </c>
      <c r="B526" s="117"/>
      <c r="C526" s="117"/>
      <c r="D526" s="4">
        <v>25</v>
      </c>
      <c r="E526" s="4">
        <v>1.37</v>
      </c>
      <c r="F526" s="4" t="s">
        <v>193</v>
      </c>
    </row>
    <row r="527" spans="1:6" x14ac:dyDescent="0.3">
      <c r="A527" s="4">
        <v>17</v>
      </c>
      <c r="B527" s="117"/>
      <c r="C527" s="117"/>
      <c r="D527" s="4">
        <v>26</v>
      </c>
      <c r="E527" s="4">
        <v>1.51</v>
      </c>
      <c r="F527" s="4" t="s">
        <v>193</v>
      </c>
    </row>
    <row r="528" spans="1:6" x14ac:dyDescent="0.3">
      <c r="A528" s="4">
        <v>18</v>
      </c>
      <c r="B528" s="117"/>
      <c r="C528" s="117"/>
      <c r="D528" s="4">
        <v>27</v>
      </c>
      <c r="E528" s="4">
        <v>1.86</v>
      </c>
      <c r="F528" s="4" t="s">
        <v>193</v>
      </c>
    </row>
    <row r="529" spans="1:6" x14ac:dyDescent="0.3">
      <c r="A529" s="4">
        <v>19</v>
      </c>
      <c r="B529" s="117"/>
      <c r="C529" s="117"/>
      <c r="D529" s="4">
        <v>29</v>
      </c>
      <c r="E529" s="4">
        <v>3.25</v>
      </c>
      <c r="F529" s="4" t="s">
        <v>191</v>
      </c>
    </row>
    <row r="530" spans="1:6" x14ac:dyDescent="0.3">
      <c r="A530" s="4">
        <v>20</v>
      </c>
      <c r="B530" s="117"/>
      <c r="C530" s="117"/>
      <c r="D530" s="4">
        <v>30</v>
      </c>
      <c r="E530" s="4">
        <v>2.92</v>
      </c>
      <c r="F530" s="4"/>
    </row>
    <row r="531" spans="1:6" x14ac:dyDescent="0.3">
      <c r="A531" s="4">
        <v>21</v>
      </c>
      <c r="B531" s="117"/>
      <c r="C531" s="117"/>
      <c r="D531" s="4">
        <v>31</v>
      </c>
      <c r="E531" s="4">
        <v>3.39</v>
      </c>
      <c r="F531" s="4" t="s">
        <v>194</v>
      </c>
    </row>
    <row r="532" spans="1:6" x14ac:dyDescent="0.3">
      <c r="A532" s="4">
        <v>22</v>
      </c>
      <c r="B532" s="118"/>
      <c r="C532" s="118"/>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185</v>
      </c>
      <c r="C562" s="10" t="s">
        <v>139</v>
      </c>
      <c r="D562" s="10" t="s">
        <v>186</v>
      </c>
      <c r="E562" s="10" t="s">
        <v>187</v>
      </c>
      <c r="F562" s="10" t="s">
        <v>188</v>
      </c>
    </row>
    <row r="563" spans="1:6" x14ac:dyDescent="0.3">
      <c r="A563" s="4">
        <v>1</v>
      </c>
      <c r="B563" s="116">
        <v>93</v>
      </c>
      <c r="C563" s="116">
        <v>8295</v>
      </c>
      <c r="D563" s="4">
        <v>0</v>
      </c>
      <c r="E563" s="4">
        <v>3.49</v>
      </c>
      <c r="F563" s="4"/>
    </row>
    <row r="564" spans="1:6" x14ac:dyDescent="0.3">
      <c r="A564" s="4">
        <v>2</v>
      </c>
      <c r="B564" s="117"/>
      <c r="C564" s="117"/>
      <c r="D564" s="4">
        <v>5</v>
      </c>
      <c r="E564" s="4">
        <v>3.56</v>
      </c>
      <c r="F564" s="4" t="s">
        <v>190</v>
      </c>
    </row>
    <row r="565" spans="1:6" x14ac:dyDescent="0.3">
      <c r="A565" s="4">
        <v>3</v>
      </c>
      <c r="B565" s="117"/>
      <c r="C565" s="117"/>
      <c r="D565" s="4">
        <v>6</v>
      </c>
      <c r="E565" s="4">
        <v>2.95</v>
      </c>
      <c r="F565" s="4"/>
    </row>
    <row r="566" spans="1:6" x14ac:dyDescent="0.3">
      <c r="A566" s="4">
        <v>4</v>
      </c>
      <c r="B566" s="117"/>
      <c r="C566" s="117"/>
      <c r="D566" s="4">
        <v>7</v>
      </c>
      <c r="E566" s="4">
        <v>2.46</v>
      </c>
      <c r="F566" s="4" t="s">
        <v>191</v>
      </c>
    </row>
    <row r="567" spans="1:6" x14ac:dyDescent="0.3">
      <c r="A567" s="4">
        <v>5</v>
      </c>
      <c r="B567" s="117"/>
      <c r="C567" s="117"/>
      <c r="D567" s="4">
        <v>8</v>
      </c>
      <c r="E567" s="4">
        <v>1.84</v>
      </c>
      <c r="F567" s="4" t="s">
        <v>198</v>
      </c>
    </row>
    <row r="568" spans="1:6" x14ac:dyDescent="0.3">
      <c r="A568" s="4">
        <v>6</v>
      </c>
      <c r="B568" s="117"/>
      <c r="C568" s="117"/>
      <c r="D568" s="4">
        <v>9</v>
      </c>
      <c r="E568" s="4">
        <v>1.36</v>
      </c>
      <c r="F568" s="4" t="s">
        <v>193</v>
      </c>
    </row>
    <row r="569" spans="1:6" x14ac:dyDescent="0.3">
      <c r="A569" s="4">
        <v>7</v>
      </c>
      <c r="B569" s="117"/>
      <c r="C569" s="117"/>
      <c r="D569" s="4">
        <v>10</v>
      </c>
      <c r="E569" s="4">
        <v>1.07</v>
      </c>
      <c r="F569" s="4" t="s">
        <v>193</v>
      </c>
    </row>
    <row r="570" spans="1:6" x14ac:dyDescent="0.3">
      <c r="A570" s="4">
        <v>8</v>
      </c>
      <c r="B570" s="117"/>
      <c r="C570" s="117"/>
      <c r="D570" s="4">
        <v>11</v>
      </c>
      <c r="E570" s="4">
        <v>0.74</v>
      </c>
      <c r="F570" s="4" t="s">
        <v>193</v>
      </c>
    </row>
    <row r="571" spans="1:6" x14ac:dyDescent="0.3">
      <c r="A571" s="4">
        <v>9</v>
      </c>
      <c r="B571" s="117"/>
      <c r="C571" s="117"/>
      <c r="D571" s="4">
        <v>12</v>
      </c>
      <c r="E571" s="4">
        <v>0.38</v>
      </c>
      <c r="F571" s="4" t="s">
        <v>193</v>
      </c>
    </row>
    <row r="572" spans="1:6" x14ac:dyDescent="0.3">
      <c r="A572" s="4">
        <v>10</v>
      </c>
      <c r="B572" s="117"/>
      <c r="C572" s="117"/>
      <c r="D572" s="4">
        <v>14</v>
      </c>
      <c r="E572" s="4">
        <v>0.37</v>
      </c>
      <c r="F572" s="4" t="s">
        <v>193</v>
      </c>
    </row>
    <row r="573" spans="1:6" x14ac:dyDescent="0.3">
      <c r="A573" s="4">
        <v>11</v>
      </c>
      <c r="B573" s="117"/>
      <c r="C573" s="117"/>
      <c r="D573" s="4">
        <v>16</v>
      </c>
      <c r="E573" s="4">
        <v>0.76</v>
      </c>
      <c r="F573" s="4" t="s">
        <v>193</v>
      </c>
    </row>
    <row r="574" spans="1:6" x14ac:dyDescent="0.3">
      <c r="A574" s="4">
        <v>12</v>
      </c>
      <c r="B574" s="117"/>
      <c r="C574" s="117"/>
      <c r="D574" s="4">
        <v>18</v>
      </c>
      <c r="E574" s="4">
        <v>0.41</v>
      </c>
      <c r="F574" s="4" t="s">
        <v>193</v>
      </c>
    </row>
    <row r="575" spans="1:6" x14ac:dyDescent="0.3">
      <c r="A575" s="4">
        <v>13</v>
      </c>
      <c r="B575" s="117"/>
      <c r="C575" s="117"/>
      <c r="D575" s="4">
        <v>20</v>
      </c>
      <c r="E575" s="4">
        <v>0.27</v>
      </c>
      <c r="F575" s="4" t="s">
        <v>193</v>
      </c>
    </row>
    <row r="576" spans="1:6" x14ac:dyDescent="0.3">
      <c r="A576" s="4">
        <v>14</v>
      </c>
      <c r="B576" s="117"/>
      <c r="C576" s="117"/>
      <c r="D576" s="4">
        <v>22</v>
      </c>
      <c r="E576" s="4">
        <v>0.48</v>
      </c>
      <c r="F576" s="4" t="s">
        <v>193</v>
      </c>
    </row>
    <row r="577" spans="1:6" x14ac:dyDescent="0.3">
      <c r="A577" s="4">
        <v>15</v>
      </c>
      <c r="B577" s="117"/>
      <c r="C577" s="117"/>
      <c r="D577" s="4">
        <v>24</v>
      </c>
      <c r="E577" s="4">
        <v>0.67</v>
      </c>
      <c r="F577" s="4" t="s">
        <v>193</v>
      </c>
    </row>
    <row r="578" spans="1:6" x14ac:dyDescent="0.3">
      <c r="A578" s="4">
        <v>16</v>
      </c>
      <c r="B578" s="117"/>
      <c r="C578" s="117"/>
      <c r="D578" s="4">
        <v>25</v>
      </c>
      <c r="E578" s="4">
        <v>0.78</v>
      </c>
      <c r="F578" s="4" t="s">
        <v>193</v>
      </c>
    </row>
    <row r="579" spans="1:6" x14ac:dyDescent="0.3">
      <c r="A579" s="4">
        <v>17</v>
      </c>
      <c r="B579" s="117"/>
      <c r="C579" s="117"/>
      <c r="D579" s="4">
        <v>26</v>
      </c>
      <c r="E579" s="4">
        <v>1.06</v>
      </c>
      <c r="F579" s="4" t="s">
        <v>193</v>
      </c>
    </row>
    <row r="580" spans="1:6" x14ac:dyDescent="0.3">
      <c r="A580" s="4">
        <v>18</v>
      </c>
      <c r="B580" s="117"/>
      <c r="C580" s="117"/>
      <c r="D580" s="4">
        <v>27</v>
      </c>
      <c r="E580" s="4">
        <v>1.43</v>
      </c>
      <c r="F580" s="4" t="s">
        <v>193</v>
      </c>
    </row>
    <row r="581" spans="1:6" x14ac:dyDescent="0.3">
      <c r="A581" s="4">
        <v>19</v>
      </c>
      <c r="B581" s="117"/>
      <c r="C581" s="117"/>
      <c r="D581" s="4">
        <v>28</v>
      </c>
      <c r="E581" s="4">
        <v>1.84</v>
      </c>
      <c r="F581" s="4" t="s">
        <v>193</v>
      </c>
    </row>
    <row r="582" spans="1:6" x14ac:dyDescent="0.3">
      <c r="A582" s="4">
        <v>20</v>
      </c>
      <c r="B582" s="117"/>
      <c r="C582" s="117"/>
      <c r="D582" s="4">
        <v>29</v>
      </c>
      <c r="E582" s="4">
        <v>2.46</v>
      </c>
      <c r="F582" s="4" t="s">
        <v>191</v>
      </c>
    </row>
    <row r="583" spans="1:6" x14ac:dyDescent="0.3">
      <c r="A583" s="4">
        <v>21</v>
      </c>
      <c r="B583" s="117"/>
      <c r="C583" s="117"/>
      <c r="D583" s="4">
        <v>30</v>
      </c>
      <c r="E583" s="4">
        <v>2.7</v>
      </c>
      <c r="F583" s="4"/>
    </row>
    <row r="584" spans="1:6" x14ac:dyDescent="0.3">
      <c r="A584" s="4">
        <v>22</v>
      </c>
      <c r="B584" s="117"/>
      <c r="C584" s="117"/>
      <c r="D584" s="4">
        <v>32</v>
      </c>
      <c r="E584" s="4">
        <v>3.29</v>
      </c>
      <c r="F584" s="4" t="s">
        <v>194</v>
      </c>
    </row>
    <row r="585" spans="1:6" x14ac:dyDescent="0.3">
      <c r="A585" s="4">
        <v>23</v>
      </c>
      <c r="B585" s="118"/>
      <c r="C585" s="118"/>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185</v>
      </c>
      <c r="C614" s="10" t="s">
        <v>139</v>
      </c>
      <c r="D614" s="10" t="s">
        <v>186</v>
      </c>
      <c r="E614" s="10" t="s">
        <v>187</v>
      </c>
      <c r="F614" s="10" t="s">
        <v>188</v>
      </c>
    </row>
    <row r="615" spans="1:6" x14ac:dyDescent="0.3">
      <c r="A615" s="4">
        <v>1</v>
      </c>
      <c r="B615" s="116">
        <v>94</v>
      </c>
      <c r="C615" s="116">
        <v>8355</v>
      </c>
      <c r="D615" s="4">
        <v>0</v>
      </c>
      <c r="E615" s="4">
        <v>3.55</v>
      </c>
      <c r="F615" s="4"/>
    </row>
    <row r="616" spans="1:6" x14ac:dyDescent="0.3">
      <c r="A616" s="4">
        <v>2</v>
      </c>
      <c r="B616" s="117"/>
      <c r="C616" s="117"/>
      <c r="D616" s="4">
        <v>4</v>
      </c>
      <c r="E616" s="4">
        <v>3.51</v>
      </c>
      <c r="F616" s="4" t="s">
        <v>190</v>
      </c>
    </row>
    <row r="617" spans="1:6" x14ac:dyDescent="0.3">
      <c r="A617" s="4">
        <v>3</v>
      </c>
      <c r="B617" s="117"/>
      <c r="C617" s="117"/>
      <c r="D617" s="4">
        <v>5</v>
      </c>
      <c r="E617" s="4">
        <v>3.01</v>
      </c>
      <c r="F617" s="4"/>
    </row>
    <row r="618" spans="1:6" x14ac:dyDescent="0.3">
      <c r="A618" s="4">
        <v>4</v>
      </c>
      <c r="B618" s="117"/>
      <c r="C618" s="117"/>
      <c r="D618" s="4">
        <v>6</v>
      </c>
      <c r="E618" s="4">
        <v>2.46</v>
      </c>
      <c r="F618" s="4" t="s">
        <v>191</v>
      </c>
    </row>
    <row r="619" spans="1:6" x14ac:dyDescent="0.3">
      <c r="A619" s="4">
        <v>5</v>
      </c>
      <c r="B619" s="117"/>
      <c r="C619" s="117"/>
      <c r="D619" s="4">
        <v>7</v>
      </c>
      <c r="E619" s="4">
        <v>1.82</v>
      </c>
      <c r="F619" s="4" t="s">
        <v>198</v>
      </c>
    </row>
    <row r="620" spans="1:6" x14ac:dyDescent="0.3">
      <c r="A620" s="4">
        <v>6</v>
      </c>
      <c r="B620" s="117"/>
      <c r="C620" s="117"/>
      <c r="D620" s="4">
        <v>8</v>
      </c>
      <c r="E620" s="4">
        <v>1.36</v>
      </c>
      <c r="F620" s="4" t="s">
        <v>193</v>
      </c>
    </row>
    <row r="621" spans="1:6" x14ac:dyDescent="0.3">
      <c r="A621" s="4">
        <v>7</v>
      </c>
      <c r="B621" s="117"/>
      <c r="C621" s="117"/>
      <c r="D621" s="4">
        <v>9</v>
      </c>
      <c r="E621" s="4">
        <v>1.03</v>
      </c>
      <c r="F621" s="4" t="s">
        <v>193</v>
      </c>
    </row>
    <row r="622" spans="1:6" x14ac:dyDescent="0.3">
      <c r="A622" s="4">
        <v>8</v>
      </c>
      <c r="B622" s="117"/>
      <c r="C622" s="117"/>
      <c r="D622" s="4">
        <v>10</v>
      </c>
      <c r="E622" s="4">
        <v>0.61</v>
      </c>
      <c r="F622" s="4" t="s">
        <v>193</v>
      </c>
    </row>
    <row r="623" spans="1:6" x14ac:dyDescent="0.3">
      <c r="A623" s="4">
        <v>9</v>
      </c>
      <c r="B623" s="117"/>
      <c r="C623" s="117"/>
      <c r="D623" s="4">
        <v>12</v>
      </c>
      <c r="E623" s="4">
        <v>0.39</v>
      </c>
      <c r="F623" s="4" t="s">
        <v>193</v>
      </c>
    </row>
    <row r="624" spans="1:6" x14ac:dyDescent="0.3">
      <c r="A624" s="4">
        <v>10</v>
      </c>
      <c r="B624" s="117"/>
      <c r="C624" s="117"/>
      <c r="D624" s="4">
        <v>14</v>
      </c>
      <c r="E624" s="4">
        <v>0.28999999999999998</v>
      </c>
      <c r="F624" s="4" t="s">
        <v>193</v>
      </c>
    </row>
    <row r="625" spans="1:6" x14ac:dyDescent="0.3">
      <c r="A625" s="4">
        <v>11</v>
      </c>
      <c r="B625" s="117"/>
      <c r="C625" s="117"/>
      <c r="D625" s="4">
        <v>16</v>
      </c>
      <c r="E625" s="4">
        <v>0.32</v>
      </c>
      <c r="F625" s="4" t="s">
        <v>193</v>
      </c>
    </row>
    <row r="626" spans="1:6" x14ac:dyDescent="0.3">
      <c r="A626" s="4">
        <v>12</v>
      </c>
      <c r="B626" s="117"/>
      <c r="C626" s="117"/>
      <c r="D626" s="4">
        <v>18</v>
      </c>
      <c r="E626" s="4">
        <v>0.21</v>
      </c>
      <c r="F626" s="4" t="s">
        <v>193</v>
      </c>
    </row>
    <row r="627" spans="1:6" x14ac:dyDescent="0.3">
      <c r="A627" s="4">
        <v>13</v>
      </c>
      <c r="B627" s="117"/>
      <c r="C627" s="117"/>
      <c r="D627" s="4">
        <v>20</v>
      </c>
      <c r="E627" s="4">
        <v>0.37</v>
      </c>
      <c r="F627" s="4" t="s">
        <v>193</v>
      </c>
    </row>
    <row r="628" spans="1:6" x14ac:dyDescent="0.3">
      <c r="A628" s="4">
        <v>14</v>
      </c>
      <c r="B628" s="117"/>
      <c r="C628" s="117"/>
      <c r="D628" s="4">
        <v>22</v>
      </c>
      <c r="E628" s="4">
        <v>0.27</v>
      </c>
      <c r="F628" s="4" t="s">
        <v>193</v>
      </c>
    </row>
    <row r="629" spans="1:6" x14ac:dyDescent="0.3">
      <c r="A629" s="4">
        <v>15</v>
      </c>
      <c r="B629" s="117"/>
      <c r="C629" s="117"/>
      <c r="D629" s="4">
        <v>24</v>
      </c>
      <c r="E629" s="4">
        <v>0.63</v>
      </c>
      <c r="F629" s="4" t="s">
        <v>193</v>
      </c>
    </row>
    <row r="630" spans="1:6" x14ac:dyDescent="0.3">
      <c r="A630" s="4">
        <v>16</v>
      </c>
      <c r="B630" s="117"/>
      <c r="C630" s="117"/>
      <c r="D630" s="4">
        <v>25</v>
      </c>
      <c r="E630" s="4">
        <v>0.88</v>
      </c>
      <c r="F630" s="4" t="s">
        <v>193</v>
      </c>
    </row>
    <row r="631" spans="1:6" x14ac:dyDescent="0.3">
      <c r="A631" s="4">
        <v>17</v>
      </c>
      <c r="B631" s="117"/>
      <c r="C631" s="117"/>
      <c r="D631" s="4">
        <v>26</v>
      </c>
      <c r="E631" s="4">
        <v>1.1100000000000001</v>
      </c>
      <c r="F631" s="4" t="s">
        <v>193</v>
      </c>
    </row>
    <row r="632" spans="1:6" x14ac:dyDescent="0.3">
      <c r="A632" s="4">
        <v>18</v>
      </c>
      <c r="B632" s="117"/>
      <c r="C632" s="117"/>
      <c r="D632" s="4">
        <v>27</v>
      </c>
      <c r="E632" s="4">
        <v>1.46</v>
      </c>
      <c r="F632" s="4" t="s">
        <v>193</v>
      </c>
    </row>
    <row r="633" spans="1:6" x14ac:dyDescent="0.3">
      <c r="A633" s="4">
        <v>19</v>
      </c>
      <c r="B633" s="117"/>
      <c r="C633" s="117"/>
      <c r="D633" s="4">
        <v>28</v>
      </c>
      <c r="E633" s="4">
        <v>1.74</v>
      </c>
      <c r="F633" s="4" t="s">
        <v>193</v>
      </c>
    </row>
    <row r="634" spans="1:6" x14ac:dyDescent="0.3">
      <c r="A634" s="4">
        <v>20</v>
      </c>
      <c r="B634" s="117"/>
      <c r="C634" s="117"/>
      <c r="D634" s="4">
        <v>29</v>
      </c>
      <c r="E634" s="4">
        <v>2.46</v>
      </c>
      <c r="F634" s="4" t="s">
        <v>191</v>
      </c>
    </row>
    <row r="635" spans="1:6" x14ac:dyDescent="0.3">
      <c r="A635" s="4">
        <v>21</v>
      </c>
      <c r="B635" s="117"/>
      <c r="C635" s="117"/>
      <c r="D635" s="4">
        <v>30</v>
      </c>
      <c r="E635" s="4">
        <v>3.05</v>
      </c>
      <c r="F635" s="4"/>
    </row>
    <row r="636" spans="1:6" x14ac:dyDescent="0.3">
      <c r="A636" s="4">
        <v>22</v>
      </c>
      <c r="B636" s="117"/>
      <c r="C636" s="117"/>
      <c r="D636" s="4">
        <v>31</v>
      </c>
      <c r="E636" s="4">
        <v>3.43</v>
      </c>
      <c r="F636" s="4" t="s">
        <v>194</v>
      </c>
    </row>
    <row r="637" spans="1:6" x14ac:dyDescent="0.3">
      <c r="A637" s="4">
        <v>23</v>
      </c>
      <c r="B637" s="118"/>
      <c r="C637" s="118"/>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185</v>
      </c>
      <c r="C666" s="10" t="s">
        <v>139</v>
      </c>
      <c r="D666" s="10" t="s">
        <v>186</v>
      </c>
      <c r="E666" s="10" t="s">
        <v>187</v>
      </c>
      <c r="F666" s="10" t="s">
        <v>188</v>
      </c>
    </row>
    <row r="667" spans="1:6" x14ac:dyDescent="0.3">
      <c r="A667" s="4">
        <v>1</v>
      </c>
      <c r="B667" s="116">
        <v>95</v>
      </c>
      <c r="C667" s="116">
        <v>8415</v>
      </c>
      <c r="D667" s="4">
        <v>0</v>
      </c>
      <c r="E667" s="4">
        <v>3.33</v>
      </c>
      <c r="F667" s="4"/>
    </row>
    <row r="668" spans="1:6" x14ac:dyDescent="0.3">
      <c r="A668" s="4">
        <v>2</v>
      </c>
      <c r="B668" s="117"/>
      <c r="C668" s="117"/>
      <c r="D668" s="4">
        <v>4</v>
      </c>
      <c r="E668" s="4">
        <v>3.29</v>
      </c>
      <c r="F668" s="4" t="s">
        <v>190</v>
      </c>
    </row>
    <row r="669" spans="1:6" x14ac:dyDescent="0.3">
      <c r="A669" s="4">
        <v>3</v>
      </c>
      <c r="B669" s="117"/>
      <c r="C669" s="117"/>
      <c r="D669" s="4">
        <v>5</v>
      </c>
      <c r="E669" s="4">
        <v>2.52</v>
      </c>
      <c r="F669" s="4"/>
    </row>
    <row r="670" spans="1:6" x14ac:dyDescent="0.3">
      <c r="A670" s="4">
        <v>4</v>
      </c>
      <c r="B670" s="117"/>
      <c r="C670" s="117"/>
      <c r="D670" s="4">
        <v>6</v>
      </c>
      <c r="E670" s="4">
        <v>2.46</v>
      </c>
      <c r="F670" s="4" t="s">
        <v>191</v>
      </c>
    </row>
    <row r="671" spans="1:6" x14ac:dyDescent="0.3">
      <c r="A671" s="4">
        <v>5</v>
      </c>
      <c r="B671" s="117"/>
      <c r="C671" s="117"/>
      <c r="D671" s="4">
        <v>7</v>
      </c>
      <c r="E671" s="4">
        <v>1.41</v>
      </c>
      <c r="F671" s="4" t="s">
        <v>199</v>
      </c>
    </row>
    <row r="672" spans="1:6" x14ac:dyDescent="0.3">
      <c r="A672" s="4">
        <v>6</v>
      </c>
      <c r="B672" s="117"/>
      <c r="C672" s="117"/>
      <c r="D672" s="4">
        <v>8</v>
      </c>
      <c r="E672" s="4">
        <v>0.87</v>
      </c>
      <c r="F672" s="4" t="s">
        <v>193</v>
      </c>
    </row>
    <row r="673" spans="1:6" x14ac:dyDescent="0.3">
      <c r="A673" s="4">
        <v>7</v>
      </c>
      <c r="B673" s="117"/>
      <c r="C673" s="117"/>
      <c r="D673" s="4">
        <v>9</v>
      </c>
      <c r="E673" s="4">
        <v>0.53</v>
      </c>
      <c r="F673" s="4" t="s">
        <v>193</v>
      </c>
    </row>
    <row r="674" spans="1:6" x14ac:dyDescent="0.3">
      <c r="A674" s="4">
        <v>8</v>
      </c>
      <c r="B674" s="117"/>
      <c r="C674" s="117"/>
      <c r="D674" s="4">
        <v>10</v>
      </c>
      <c r="E674" s="4">
        <v>0.37</v>
      </c>
      <c r="F674" s="4" t="s">
        <v>193</v>
      </c>
    </row>
    <row r="675" spans="1:6" x14ac:dyDescent="0.3">
      <c r="A675" s="4">
        <v>9</v>
      </c>
      <c r="B675" s="117"/>
      <c r="C675" s="117"/>
      <c r="D675" s="4">
        <v>11</v>
      </c>
      <c r="E675" s="4">
        <v>0.23</v>
      </c>
      <c r="F675" s="4" t="s">
        <v>193</v>
      </c>
    </row>
    <row r="676" spans="1:6" x14ac:dyDescent="0.3">
      <c r="A676" s="4">
        <v>10</v>
      </c>
      <c r="B676" s="117"/>
      <c r="C676" s="117"/>
      <c r="D676" s="4">
        <v>13</v>
      </c>
      <c r="E676" s="4">
        <v>0.13</v>
      </c>
      <c r="F676" s="4" t="s">
        <v>193</v>
      </c>
    </row>
    <row r="677" spans="1:6" x14ac:dyDescent="0.3">
      <c r="A677" s="4">
        <v>11</v>
      </c>
      <c r="B677" s="117"/>
      <c r="C677" s="117"/>
      <c r="D677" s="4">
        <v>15</v>
      </c>
      <c r="E677" s="4">
        <v>0.26</v>
      </c>
      <c r="F677" s="4" t="s">
        <v>193</v>
      </c>
    </row>
    <row r="678" spans="1:6" x14ac:dyDescent="0.3">
      <c r="A678" s="4">
        <v>12</v>
      </c>
      <c r="B678" s="117"/>
      <c r="C678" s="117"/>
      <c r="D678" s="4">
        <v>17</v>
      </c>
      <c r="E678" s="4">
        <v>0.36</v>
      </c>
      <c r="F678" s="4" t="s">
        <v>193</v>
      </c>
    </row>
    <row r="679" spans="1:6" x14ac:dyDescent="0.3">
      <c r="A679" s="4">
        <v>13</v>
      </c>
      <c r="B679" s="117"/>
      <c r="C679" s="117"/>
      <c r="D679" s="4">
        <v>19</v>
      </c>
      <c r="E679" s="4">
        <v>0.35</v>
      </c>
      <c r="F679" s="4" t="s">
        <v>193</v>
      </c>
    </row>
    <row r="680" spans="1:6" x14ac:dyDescent="0.3">
      <c r="A680" s="4">
        <v>14</v>
      </c>
      <c r="B680" s="117"/>
      <c r="C680" s="117"/>
      <c r="D680" s="4">
        <v>21</v>
      </c>
      <c r="E680" s="4">
        <v>0.44</v>
      </c>
      <c r="F680" s="4" t="s">
        <v>193</v>
      </c>
    </row>
    <row r="681" spans="1:6" x14ac:dyDescent="0.3">
      <c r="A681" s="4">
        <v>15</v>
      </c>
      <c r="B681" s="117"/>
      <c r="C681" s="117"/>
      <c r="D681" s="4">
        <v>23</v>
      </c>
      <c r="E681" s="4">
        <v>0.46</v>
      </c>
      <c r="F681" s="4" t="s">
        <v>193</v>
      </c>
    </row>
    <row r="682" spans="1:6" x14ac:dyDescent="0.3">
      <c r="A682" s="4">
        <v>16</v>
      </c>
      <c r="B682" s="117"/>
      <c r="C682" s="117"/>
      <c r="D682" s="4">
        <v>24</v>
      </c>
      <c r="E682" s="4">
        <v>0.78</v>
      </c>
      <c r="F682" s="4" t="s">
        <v>193</v>
      </c>
    </row>
    <row r="683" spans="1:6" x14ac:dyDescent="0.3">
      <c r="A683" s="4">
        <v>17</v>
      </c>
      <c r="B683" s="117"/>
      <c r="C683" s="117"/>
      <c r="D683" s="4">
        <v>25</v>
      </c>
      <c r="E683" s="4">
        <v>1.1499999999999999</v>
      </c>
      <c r="F683" s="4" t="s">
        <v>193</v>
      </c>
    </row>
    <row r="684" spans="1:6" x14ac:dyDescent="0.3">
      <c r="A684" s="4">
        <v>18</v>
      </c>
      <c r="B684" s="117"/>
      <c r="C684" s="117"/>
      <c r="D684" s="4">
        <v>26</v>
      </c>
      <c r="E684" s="4">
        <v>1.66</v>
      </c>
      <c r="F684" s="4" t="s">
        <v>193</v>
      </c>
    </row>
    <row r="685" spans="1:6" x14ac:dyDescent="0.3">
      <c r="A685" s="4">
        <v>19</v>
      </c>
      <c r="B685" s="117"/>
      <c r="C685" s="117"/>
      <c r="D685" s="4">
        <v>27</v>
      </c>
      <c r="E685" s="4">
        <v>2.13</v>
      </c>
      <c r="F685" s="4" t="s">
        <v>193</v>
      </c>
    </row>
    <row r="686" spans="1:6" x14ac:dyDescent="0.3">
      <c r="A686" s="4">
        <v>20</v>
      </c>
      <c r="B686" s="117"/>
      <c r="C686" s="117"/>
      <c r="D686" s="4">
        <v>27.5</v>
      </c>
      <c r="E686" s="4">
        <v>2.46</v>
      </c>
      <c r="F686" s="4" t="s">
        <v>191</v>
      </c>
    </row>
    <row r="687" spans="1:6" x14ac:dyDescent="0.3">
      <c r="A687" s="4">
        <v>21</v>
      </c>
      <c r="B687" s="117"/>
      <c r="C687" s="117"/>
      <c r="D687" s="4">
        <v>29</v>
      </c>
      <c r="E687" s="4">
        <v>3.24</v>
      </c>
      <c r="F687" s="4"/>
    </row>
    <row r="688" spans="1:6" x14ac:dyDescent="0.3">
      <c r="A688" s="4">
        <v>22</v>
      </c>
      <c r="B688" s="117"/>
      <c r="C688" s="117"/>
      <c r="D688" s="4">
        <v>30</v>
      </c>
      <c r="E688" s="4">
        <v>3.54</v>
      </c>
      <c r="F688" s="4" t="s">
        <v>194</v>
      </c>
    </row>
    <row r="689" spans="1:6" x14ac:dyDescent="0.3">
      <c r="A689" s="4">
        <v>23</v>
      </c>
      <c r="B689" s="118"/>
      <c r="C689" s="118"/>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185</v>
      </c>
      <c r="C718" s="10" t="s">
        <v>139</v>
      </c>
      <c r="D718" s="10" t="s">
        <v>186</v>
      </c>
      <c r="E718" s="10" t="s">
        <v>187</v>
      </c>
      <c r="F718" s="10" t="s">
        <v>188</v>
      </c>
    </row>
    <row r="719" spans="1:6" x14ac:dyDescent="0.3">
      <c r="A719" s="4">
        <v>1</v>
      </c>
      <c r="B719" s="116">
        <v>96</v>
      </c>
      <c r="C719" s="116">
        <v>8475</v>
      </c>
      <c r="D719" s="4">
        <v>0</v>
      </c>
      <c r="E719" s="4">
        <v>3.42</v>
      </c>
      <c r="F719" s="4"/>
    </row>
    <row r="720" spans="1:6" x14ac:dyDescent="0.3">
      <c r="A720" s="4">
        <v>2</v>
      </c>
      <c r="B720" s="117"/>
      <c r="C720" s="117"/>
      <c r="D720" s="4">
        <v>5</v>
      </c>
      <c r="E720" s="4">
        <v>3.55</v>
      </c>
      <c r="F720" s="4" t="s">
        <v>190</v>
      </c>
    </row>
    <row r="721" spans="1:6" x14ac:dyDescent="0.3">
      <c r="A721" s="4">
        <v>3</v>
      </c>
      <c r="B721" s="117"/>
      <c r="C721" s="117"/>
      <c r="D721" s="4">
        <v>6</v>
      </c>
      <c r="E721" s="4">
        <v>3.19</v>
      </c>
      <c r="F721" s="4"/>
    </row>
    <row r="722" spans="1:6" x14ac:dyDescent="0.3">
      <c r="A722" s="4">
        <v>4</v>
      </c>
      <c r="B722" s="117"/>
      <c r="C722" s="117"/>
      <c r="D722" s="4">
        <v>7</v>
      </c>
      <c r="E722" s="4">
        <v>2.46</v>
      </c>
      <c r="F722" s="4" t="s">
        <v>191</v>
      </c>
    </row>
    <row r="723" spans="1:6" x14ac:dyDescent="0.3">
      <c r="A723" s="4">
        <v>5</v>
      </c>
      <c r="B723" s="117"/>
      <c r="C723" s="117"/>
      <c r="D723" s="4">
        <v>8</v>
      </c>
      <c r="E723" s="4">
        <v>2.0099999999999998</v>
      </c>
      <c r="F723" s="4" t="s">
        <v>198</v>
      </c>
    </row>
    <row r="724" spans="1:6" x14ac:dyDescent="0.3">
      <c r="A724" s="4">
        <v>6</v>
      </c>
      <c r="B724" s="117"/>
      <c r="C724" s="117"/>
      <c r="D724" s="4">
        <v>9</v>
      </c>
      <c r="E724" s="4">
        <v>1.58</v>
      </c>
      <c r="F724" s="4" t="s">
        <v>193</v>
      </c>
    </row>
    <row r="725" spans="1:6" x14ac:dyDescent="0.3">
      <c r="A725" s="4">
        <v>7</v>
      </c>
      <c r="B725" s="117"/>
      <c r="C725" s="117"/>
      <c r="D725" s="4">
        <v>10</v>
      </c>
      <c r="E725" s="4">
        <v>0.91</v>
      </c>
      <c r="F725" s="4" t="s">
        <v>193</v>
      </c>
    </row>
    <row r="726" spans="1:6" x14ac:dyDescent="0.3">
      <c r="A726" s="4">
        <v>8</v>
      </c>
      <c r="B726" s="117"/>
      <c r="C726" s="117"/>
      <c r="D726" s="4">
        <v>11</v>
      </c>
      <c r="E726" s="4">
        <v>1.48</v>
      </c>
      <c r="F726" s="4" t="s">
        <v>193</v>
      </c>
    </row>
    <row r="727" spans="1:6" x14ac:dyDescent="0.3">
      <c r="A727" s="4">
        <v>9</v>
      </c>
      <c r="B727" s="117"/>
      <c r="C727" s="117"/>
      <c r="D727" s="4">
        <v>12</v>
      </c>
      <c r="E727" s="4">
        <v>0.46</v>
      </c>
      <c r="F727" s="4" t="s">
        <v>193</v>
      </c>
    </row>
    <row r="728" spans="1:6" x14ac:dyDescent="0.3">
      <c r="A728" s="4">
        <v>10</v>
      </c>
      <c r="B728" s="117"/>
      <c r="C728" s="117"/>
      <c r="D728" s="4">
        <v>14</v>
      </c>
      <c r="E728" s="4">
        <v>0.39</v>
      </c>
      <c r="F728" s="4" t="s">
        <v>193</v>
      </c>
    </row>
    <row r="729" spans="1:6" x14ac:dyDescent="0.3">
      <c r="A729" s="4">
        <v>11</v>
      </c>
      <c r="B729" s="117"/>
      <c r="C729" s="117"/>
      <c r="D729" s="4">
        <v>16</v>
      </c>
      <c r="E729" s="4">
        <v>0.41</v>
      </c>
      <c r="F729" s="4" t="s">
        <v>193</v>
      </c>
    </row>
    <row r="730" spans="1:6" x14ac:dyDescent="0.3">
      <c r="A730" s="4">
        <v>12</v>
      </c>
      <c r="B730" s="117"/>
      <c r="C730" s="117"/>
      <c r="D730" s="4">
        <v>18</v>
      </c>
      <c r="E730" s="4">
        <v>0.44</v>
      </c>
      <c r="F730" s="4" t="s">
        <v>193</v>
      </c>
    </row>
    <row r="731" spans="1:6" x14ac:dyDescent="0.3">
      <c r="A731" s="4">
        <v>13</v>
      </c>
      <c r="B731" s="117"/>
      <c r="C731" s="117"/>
      <c r="D731" s="4">
        <v>20</v>
      </c>
      <c r="E731" s="4">
        <v>0.44</v>
      </c>
      <c r="F731" s="4" t="s">
        <v>193</v>
      </c>
    </row>
    <row r="732" spans="1:6" x14ac:dyDescent="0.3">
      <c r="A732" s="4">
        <v>14</v>
      </c>
      <c r="B732" s="117"/>
      <c r="C732" s="117"/>
      <c r="D732" s="4">
        <v>22</v>
      </c>
      <c r="E732" s="4">
        <v>0.38</v>
      </c>
      <c r="F732" s="4" t="s">
        <v>193</v>
      </c>
    </row>
    <row r="733" spans="1:6" x14ac:dyDescent="0.3">
      <c r="A733" s="4">
        <v>15</v>
      </c>
      <c r="B733" s="117"/>
      <c r="C733" s="117"/>
      <c r="D733" s="4">
        <v>24</v>
      </c>
      <c r="E733" s="4">
        <v>0.4</v>
      </c>
      <c r="F733" s="4" t="s">
        <v>193</v>
      </c>
    </row>
    <row r="734" spans="1:6" x14ac:dyDescent="0.3">
      <c r="A734" s="4">
        <v>16</v>
      </c>
      <c r="B734" s="117"/>
      <c r="C734" s="117"/>
      <c r="D734" s="4">
        <v>25</v>
      </c>
      <c r="E734" s="4">
        <v>0.47</v>
      </c>
      <c r="F734" s="4" t="s">
        <v>193</v>
      </c>
    </row>
    <row r="735" spans="1:6" x14ac:dyDescent="0.3">
      <c r="A735" s="4">
        <v>17</v>
      </c>
      <c r="B735" s="117"/>
      <c r="C735" s="117"/>
      <c r="D735" s="4">
        <v>26</v>
      </c>
      <c r="E735" s="4">
        <v>0.65</v>
      </c>
      <c r="F735" s="4" t="s">
        <v>193</v>
      </c>
    </row>
    <row r="736" spans="1:6" x14ac:dyDescent="0.3">
      <c r="A736" s="4">
        <v>18</v>
      </c>
      <c r="B736" s="117"/>
      <c r="C736" s="117"/>
      <c r="D736" s="4">
        <v>27</v>
      </c>
      <c r="E736" s="4">
        <v>0.99</v>
      </c>
      <c r="F736" s="4" t="s">
        <v>193</v>
      </c>
    </row>
    <row r="737" spans="1:6" x14ac:dyDescent="0.3">
      <c r="A737" s="4">
        <v>19</v>
      </c>
      <c r="B737" s="117"/>
      <c r="C737" s="117"/>
      <c r="D737" s="4">
        <v>28</v>
      </c>
      <c r="E737" s="4">
        <v>1.39</v>
      </c>
      <c r="F737" s="4" t="s">
        <v>193</v>
      </c>
    </row>
    <row r="738" spans="1:6" x14ac:dyDescent="0.3">
      <c r="A738" s="4">
        <v>20</v>
      </c>
      <c r="B738" s="117"/>
      <c r="C738" s="117"/>
      <c r="D738" s="4">
        <v>29</v>
      </c>
      <c r="E738" s="4">
        <v>1.94</v>
      </c>
      <c r="F738" s="4" t="s">
        <v>193</v>
      </c>
    </row>
    <row r="739" spans="1:6" x14ac:dyDescent="0.3">
      <c r="A739" s="4">
        <v>21</v>
      </c>
      <c r="B739" s="117"/>
      <c r="C739" s="117"/>
      <c r="D739" s="4">
        <v>30</v>
      </c>
      <c r="E739" s="4">
        <v>2.46</v>
      </c>
      <c r="F739" s="4" t="s">
        <v>191</v>
      </c>
    </row>
    <row r="740" spans="1:6" x14ac:dyDescent="0.3">
      <c r="A740" s="4">
        <v>22</v>
      </c>
      <c r="B740" s="117"/>
      <c r="C740" s="117"/>
      <c r="D740" s="4">
        <v>31</v>
      </c>
      <c r="E740" s="4">
        <v>3.04</v>
      </c>
      <c r="F740" s="4"/>
    </row>
    <row r="741" spans="1:6" x14ac:dyDescent="0.3">
      <c r="A741" s="4">
        <v>23</v>
      </c>
      <c r="B741" s="117"/>
      <c r="C741" s="117"/>
      <c r="D741" s="4">
        <v>32</v>
      </c>
      <c r="E741" s="4">
        <v>3.49</v>
      </c>
      <c r="F741" s="4" t="s">
        <v>194</v>
      </c>
    </row>
    <row r="742" spans="1:6" x14ac:dyDescent="0.3">
      <c r="A742" s="4">
        <v>24</v>
      </c>
      <c r="B742" s="118"/>
      <c r="C742" s="118"/>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185</v>
      </c>
      <c r="C770" s="10" t="s">
        <v>139</v>
      </c>
      <c r="D770" s="10" t="s">
        <v>186</v>
      </c>
      <c r="E770" s="10" t="s">
        <v>187</v>
      </c>
      <c r="F770" s="10" t="s">
        <v>188</v>
      </c>
    </row>
    <row r="771" spans="1:6" x14ac:dyDescent="0.3">
      <c r="A771" s="4">
        <v>1</v>
      </c>
      <c r="B771" s="116">
        <v>97</v>
      </c>
      <c r="C771" s="116">
        <v>8535</v>
      </c>
      <c r="D771" s="4">
        <v>0</v>
      </c>
      <c r="E771" s="4">
        <v>3.35</v>
      </c>
      <c r="F771" s="4"/>
    </row>
    <row r="772" spans="1:6" x14ac:dyDescent="0.3">
      <c r="A772" s="4">
        <v>2</v>
      </c>
      <c r="B772" s="117"/>
      <c r="C772" s="117"/>
      <c r="D772" s="4">
        <v>5</v>
      </c>
      <c r="E772" s="4">
        <v>3.21</v>
      </c>
      <c r="F772" s="4" t="s">
        <v>190</v>
      </c>
    </row>
    <row r="773" spans="1:6" x14ac:dyDescent="0.3">
      <c r="A773" s="4">
        <v>3</v>
      </c>
      <c r="B773" s="117"/>
      <c r="C773" s="117"/>
      <c r="D773" s="4">
        <v>6</v>
      </c>
      <c r="E773" s="4">
        <v>2.76</v>
      </c>
      <c r="F773" s="4"/>
    </row>
    <row r="774" spans="1:6" x14ac:dyDescent="0.3">
      <c r="A774" s="4">
        <v>4</v>
      </c>
      <c r="B774" s="117"/>
      <c r="C774" s="117"/>
      <c r="D774" s="4">
        <v>7</v>
      </c>
      <c r="E774" s="4">
        <v>2.5</v>
      </c>
      <c r="F774" s="4" t="s">
        <v>191</v>
      </c>
    </row>
    <row r="775" spans="1:6" x14ac:dyDescent="0.3">
      <c r="A775" s="4">
        <v>5</v>
      </c>
      <c r="B775" s="117"/>
      <c r="C775" s="117"/>
      <c r="D775" s="4">
        <v>8</v>
      </c>
      <c r="E775" s="4">
        <v>1.93</v>
      </c>
      <c r="F775" s="4" t="s">
        <v>198</v>
      </c>
    </row>
    <row r="776" spans="1:6" x14ac:dyDescent="0.3">
      <c r="A776" s="4">
        <v>6</v>
      </c>
      <c r="B776" s="117"/>
      <c r="C776" s="117"/>
      <c r="D776" s="4">
        <v>9</v>
      </c>
      <c r="E776" s="4">
        <v>1.23</v>
      </c>
      <c r="F776" s="4" t="s">
        <v>193</v>
      </c>
    </row>
    <row r="777" spans="1:6" x14ac:dyDescent="0.3">
      <c r="A777" s="4">
        <v>7</v>
      </c>
      <c r="B777" s="117"/>
      <c r="C777" s="117"/>
      <c r="D777" s="4">
        <v>10</v>
      </c>
      <c r="E777" s="4">
        <v>0.95</v>
      </c>
      <c r="F777" s="4" t="s">
        <v>193</v>
      </c>
    </row>
    <row r="778" spans="1:6" x14ac:dyDescent="0.3">
      <c r="A778" s="4">
        <v>8</v>
      </c>
      <c r="B778" s="117"/>
      <c r="C778" s="117"/>
      <c r="D778" s="4">
        <v>11</v>
      </c>
      <c r="E778" s="4">
        <v>0.63</v>
      </c>
      <c r="F778" s="4" t="s">
        <v>193</v>
      </c>
    </row>
    <row r="779" spans="1:6" x14ac:dyDescent="0.3">
      <c r="A779" s="4">
        <v>9</v>
      </c>
      <c r="B779" s="117"/>
      <c r="C779" s="117"/>
      <c r="D779" s="4">
        <v>13</v>
      </c>
      <c r="E779" s="4">
        <v>0.5</v>
      </c>
      <c r="F779" s="4" t="s">
        <v>193</v>
      </c>
    </row>
    <row r="780" spans="1:6" x14ac:dyDescent="0.3">
      <c r="A780" s="4">
        <v>10</v>
      </c>
      <c r="B780" s="117"/>
      <c r="C780" s="117"/>
      <c r="D780" s="4">
        <v>15</v>
      </c>
      <c r="E780" s="4">
        <v>0.47</v>
      </c>
      <c r="F780" s="4" t="s">
        <v>193</v>
      </c>
    </row>
    <row r="781" spans="1:6" x14ac:dyDescent="0.3">
      <c r="A781" s="4">
        <v>11</v>
      </c>
      <c r="B781" s="117"/>
      <c r="C781" s="117"/>
      <c r="D781" s="4">
        <v>17</v>
      </c>
      <c r="E781" s="4">
        <v>0.41</v>
      </c>
      <c r="F781" s="4" t="s">
        <v>193</v>
      </c>
    </row>
    <row r="782" spans="1:6" x14ac:dyDescent="0.3">
      <c r="A782" s="4">
        <v>12</v>
      </c>
      <c r="B782" s="117"/>
      <c r="C782" s="117"/>
      <c r="D782" s="4">
        <v>19</v>
      </c>
      <c r="E782" s="4">
        <v>0.39</v>
      </c>
      <c r="F782" s="4" t="s">
        <v>193</v>
      </c>
    </row>
    <row r="783" spans="1:6" x14ac:dyDescent="0.3">
      <c r="A783" s="4">
        <v>13</v>
      </c>
      <c r="B783" s="117"/>
      <c r="C783" s="117"/>
      <c r="D783" s="4">
        <v>21</v>
      </c>
      <c r="E783" s="4">
        <v>0.33</v>
      </c>
      <c r="F783" s="4" t="s">
        <v>193</v>
      </c>
    </row>
    <row r="784" spans="1:6" x14ac:dyDescent="0.3">
      <c r="A784" s="4">
        <v>14</v>
      </c>
      <c r="B784" s="117"/>
      <c r="C784" s="117"/>
      <c r="D784" s="4">
        <v>23</v>
      </c>
      <c r="E784" s="4">
        <v>0.31</v>
      </c>
      <c r="F784" s="4" t="s">
        <v>193</v>
      </c>
    </row>
    <row r="785" spans="1:6" x14ac:dyDescent="0.3">
      <c r="A785" s="4">
        <v>15</v>
      </c>
      <c r="B785" s="117"/>
      <c r="C785" s="117"/>
      <c r="D785" s="4">
        <v>24</v>
      </c>
      <c r="E785" s="4">
        <v>0.35</v>
      </c>
      <c r="F785" s="4" t="s">
        <v>193</v>
      </c>
    </row>
    <row r="786" spans="1:6" x14ac:dyDescent="0.3">
      <c r="A786" s="4">
        <v>16</v>
      </c>
      <c r="B786" s="117"/>
      <c r="C786" s="117"/>
      <c r="D786" s="4">
        <v>25</v>
      </c>
      <c r="E786" s="4">
        <v>0.39</v>
      </c>
      <c r="F786" s="4" t="s">
        <v>193</v>
      </c>
    </row>
    <row r="787" spans="1:6" x14ac:dyDescent="0.3">
      <c r="A787" s="4">
        <v>17</v>
      </c>
      <c r="B787" s="117"/>
      <c r="C787" s="117"/>
      <c r="D787" s="4">
        <v>26</v>
      </c>
      <c r="E787" s="4">
        <v>0.67</v>
      </c>
      <c r="F787" s="4" t="s">
        <v>193</v>
      </c>
    </row>
    <row r="788" spans="1:6" x14ac:dyDescent="0.3">
      <c r="A788" s="4">
        <v>18</v>
      </c>
      <c r="B788" s="117"/>
      <c r="C788" s="117"/>
      <c r="D788" s="4">
        <v>27</v>
      </c>
      <c r="E788" s="4">
        <v>1.06</v>
      </c>
      <c r="F788" s="4" t="s">
        <v>193</v>
      </c>
    </row>
    <row r="789" spans="1:6" x14ac:dyDescent="0.3">
      <c r="A789" s="4">
        <v>19</v>
      </c>
      <c r="B789" s="117"/>
      <c r="C789" s="117"/>
      <c r="D789" s="4">
        <v>28</v>
      </c>
      <c r="E789" s="4">
        <v>1.68</v>
      </c>
      <c r="F789" s="4" t="s">
        <v>193</v>
      </c>
    </row>
    <row r="790" spans="1:6" x14ac:dyDescent="0.3">
      <c r="A790" s="4">
        <v>20</v>
      </c>
      <c r="B790" s="117"/>
      <c r="C790" s="117"/>
      <c r="D790" s="4">
        <v>29</v>
      </c>
      <c r="E790" s="4">
        <v>2.2000000000000002</v>
      </c>
      <c r="F790" s="4" t="s">
        <v>193</v>
      </c>
    </row>
    <row r="791" spans="1:6" x14ac:dyDescent="0.3">
      <c r="A791" s="4">
        <v>21</v>
      </c>
      <c r="B791" s="117"/>
      <c r="C791" s="117"/>
      <c r="D791" s="4">
        <v>29.5</v>
      </c>
      <c r="E791" s="4">
        <v>2.5</v>
      </c>
      <c r="F791" s="4" t="s">
        <v>191</v>
      </c>
    </row>
    <row r="792" spans="1:6" x14ac:dyDescent="0.3">
      <c r="A792" s="4">
        <v>22</v>
      </c>
      <c r="B792" s="117"/>
      <c r="C792" s="117"/>
      <c r="D792" s="4">
        <v>31</v>
      </c>
      <c r="E792" s="4">
        <v>3.18</v>
      </c>
      <c r="F792" s="4" t="s">
        <v>194</v>
      </c>
    </row>
    <row r="793" spans="1:6" x14ac:dyDescent="0.3">
      <c r="A793" s="4">
        <v>23</v>
      </c>
      <c r="B793" s="118"/>
      <c r="C793" s="118"/>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185</v>
      </c>
      <c r="C822" s="10" t="s">
        <v>139</v>
      </c>
      <c r="D822" s="10" t="s">
        <v>186</v>
      </c>
      <c r="E822" s="10" t="s">
        <v>187</v>
      </c>
      <c r="F822" s="10" t="s">
        <v>188</v>
      </c>
    </row>
    <row r="823" spans="1:6" x14ac:dyDescent="0.3">
      <c r="A823" s="4">
        <v>369</v>
      </c>
      <c r="B823" s="116">
        <v>98</v>
      </c>
      <c r="C823" s="116">
        <v>8595</v>
      </c>
      <c r="D823" s="4">
        <v>0</v>
      </c>
      <c r="E823" s="4">
        <v>3.41</v>
      </c>
      <c r="F823" s="9"/>
    </row>
    <row r="824" spans="1:6" x14ac:dyDescent="0.3">
      <c r="A824" s="4">
        <v>370</v>
      </c>
      <c r="B824" s="117"/>
      <c r="C824" s="117"/>
      <c r="D824" s="4">
        <v>4</v>
      </c>
      <c r="E824" s="4">
        <v>3.39</v>
      </c>
      <c r="F824" s="4" t="s">
        <v>190</v>
      </c>
    </row>
    <row r="825" spans="1:6" x14ac:dyDescent="0.3">
      <c r="A825" s="4">
        <v>371</v>
      </c>
      <c r="B825" s="117"/>
      <c r="C825" s="117"/>
      <c r="D825" s="4">
        <v>5</v>
      </c>
      <c r="E825" s="4">
        <v>3.09</v>
      </c>
      <c r="F825" s="4" t="s">
        <v>191</v>
      </c>
    </row>
    <row r="826" spans="1:6" x14ac:dyDescent="0.3">
      <c r="A826" s="4">
        <v>372</v>
      </c>
      <c r="B826" s="117"/>
      <c r="C826" s="117"/>
      <c r="D826" s="4">
        <v>6</v>
      </c>
      <c r="E826" s="4">
        <v>2.5</v>
      </c>
      <c r="F826" s="4" t="s">
        <v>192</v>
      </c>
    </row>
    <row r="827" spans="1:6" x14ac:dyDescent="0.3">
      <c r="A827" s="4">
        <v>373</v>
      </c>
      <c r="B827" s="117"/>
      <c r="C827" s="117"/>
      <c r="D827" s="4">
        <v>7</v>
      </c>
      <c r="E827" s="4">
        <v>1.95</v>
      </c>
      <c r="F827" s="4" t="s">
        <v>193</v>
      </c>
    </row>
    <row r="828" spans="1:6" x14ac:dyDescent="0.3">
      <c r="A828" s="4">
        <v>374</v>
      </c>
      <c r="B828" s="117"/>
      <c r="C828" s="117"/>
      <c r="D828" s="4">
        <v>8</v>
      </c>
      <c r="E828" s="4">
        <v>1.4</v>
      </c>
      <c r="F828" s="4" t="s">
        <v>193</v>
      </c>
    </row>
    <row r="829" spans="1:6" x14ac:dyDescent="0.3">
      <c r="A829" s="4">
        <v>375</v>
      </c>
      <c r="B829" s="117"/>
      <c r="C829" s="117"/>
      <c r="D829" s="4">
        <v>9</v>
      </c>
      <c r="E829" s="4">
        <v>1.03</v>
      </c>
      <c r="F829" s="4" t="s">
        <v>193</v>
      </c>
    </row>
    <row r="830" spans="1:6" x14ac:dyDescent="0.3">
      <c r="A830" s="4">
        <v>376</v>
      </c>
      <c r="B830" s="117"/>
      <c r="C830" s="117"/>
      <c r="D830" s="4">
        <v>10</v>
      </c>
      <c r="E830" s="4">
        <v>0.69</v>
      </c>
      <c r="F830" s="4" t="s">
        <v>193</v>
      </c>
    </row>
    <row r="831" spans="1:6" x14ac:dyDescent="0.3">
      <c r="A831" s="4">
        <v>377</v>
      </c>
      <c r="B831" s="117"/>
      <c r="C831" s="117"/>
      <c r="D831" s="4">
        <v>12</v>
      </c>
      <c r="E831" s="4">
        <v>0.5</v>
      </c>
      <c r="F831" s="4" t="s">
        <v>193</v>
      </c>
    </row>
    <row r="832" spans="1:6" x14ac:dyDescent="0.3">
      <c r="A832" s="4">
        <v>378</v>
      </c>
      <c r="B832" s="117"/>
      <c r="C832" s="117"/>
      <c r="D832" s="4">
        <v>14</v>
      </c>
      <c r="E832" s="4">
        <v>0.35</v>
      </c>
      <c r="F832" s="4" t="s">
        <v>193</v>
      </c>
    </row>
    <row r="833" spans="1:6" x14ac:dyDescent="0.3">
      <c r="A833" s="4">
        <v>379</v>
      </c>
      <c r="B833" s="117"/>
      <c r="C833" s="117"/>
      <c r="D833" s="4">
        <v>16</v>
      </c>
      <c r="E833" s="4">
        <v>0.28000000000000003</v>
      </c>
      <c r="F833" s="4" t="s">
        <v>193</v>
      </c>
    </row>
    <row r="834" spans="1:6" x14ac:dyDescent="0.3">
      <c r="A834" s="4">
        <v>380</v>
      </c>
      <c r="B834" s="117"/>
      <c r="C834" s="117"/>
      <c r="D834" s="4">
        <v>18</v>
      </c>
      <c r="E834" s="4">
        <v>0.3</v>
      </c>
      <c r="F834" s="4" t="s">
        <v>193</v>
      </c>
    </row>
    <row r="835" spans="1:6" x14ac:dyDescent="0.3">
      <c r="A835" s="4">
        <v>381</v>
      </c>
      <c r="B835" s="117"/>
      <c r="C835" s="117"/>
      <c r="D835" s="4">
        <v>20</v>
      </c>
      <c r="E835" s="4">
        <v>0.19</v>
      </c>
      <c r="F835" s="4" t="s">
        <v>193</v>
      </c>
    </row>
    <row r="836" spans="1:6" x14ac:dyDescent="0.3">
      <c r="A836" s="4">
        <v>382</v>
      </c>
      <c r="B836" s="117"/>
      <c r="C836" s="117"/>
      <c r="D836" s="4">
        <v>22</v>
      </c>
      <c r="E836" s="4">
        <v>0.17</v>
      </c>
      <c r="F836" s="4" t="s">
        <v>193</v>
      </c>
    </row>
    <row r="837" spans="1:6" x14ac:dyDescent="0.3">
      <c r="A837" s="4">
        <v>383</v>
      </c>
      <c r="B837" s="117"/>
      <c r="C837" s="117"/>
      <c r="D837" s="4">
        <v>24</v>
      </c>
      <c r="E837" s="4">
        <v>0.36</v>
      </c>
      <c r="F837" s="4" t="s">
        <v>193</v>
      </c>
    </row>
    <row r="838" spans="1:6" x14ac:dyDescent="0.3">
      <c r="A838" s="4">
        <v>384</v>
      </c>
      <c r="B838" s="117"/>
      <c r="C838" s="117"/>
      <c r="D838" s="4">
        <v>25</v>
      </c>
      <c r="E838" s="4">
        <v>0.64</v>
      </c>
      <c r="F838" s="4" t="s">
        <v>193</v>
      </c>
    </row>
    <row r="839" spans="1:6" x14ac:dyDescent="0.3">
      <c r="A839" s="4">
        <v>385</v>
      </c>
      <c r="B839" s="117"/>
      <c r="C839" s="117"/>
      <c r="D839" s="4">
        <v>26</v>
      </c>
      <c r="E839" s="4">
        <v>1.05</v>
      </c>
      <c r="F839" s="4" t="s">
        <v>193</v>
      </c>
    </row>
    <row r="840" spans="1:6" x14ac:dyDescent="0.3">
      <c r="A840" s="4">
        <v>386</v>
      </c>
      <c r="B840" s="117"/>
      <c r="C840" s="117"/>
      <c r="D840" s="4">
        <v>27</v>
      </c>
      <c r="E840" s="4">
        <v>1.38</v>
      </c>
      <c r="F840" s="4" t="s">
        <v>193</v>
      </c>
    </row>
    <row r="841" spans="1:6" x14ac:dyDescent="0.3">
      <c r="A841" s="4">
        <v>387</v>
      </c>
      <c r="B841" s="117"/>
      <c r="C841" s="117"/>
      <c r="D841" s="4">
        <v>28</v>
      </c>
      <c r="E841" s="4">
        <v>1.87</v>
      </c>
      <c r="F841" s="4" t="s">
        <v>193</v>
      </c>
    </row>
    <row r="842" spans="1:6" x14ac:dyDescent="0.3">
      <c r="A842" s="4">
        <v>388</v>
      </c>
      <c r="B842" s="117"/>
      <c r="C842" s="117"/>
      <c r="D842" s="4">
        <v>29</v>
      </c>
      <c r="E842" s="4">
        <v>2.5</v>
      </c>
      <c r="F842" s="4" t="s">
        <v>191</v>
      </c>
    </row>
    <row r="843" spans="1:6" x14ac:dyDescent="0.3">
      <c r="A843" s="4">
        <v>389</v>
      </c>
      <c r="B843" s="117"/>
      <c r="C843" s="117"/>
      <c r="D843" s="4">
        <v>31</v>
      </c>
      <c r="E843" s="4">
        <v>3.03</v>
      </c>
      <c r="F843" s="4" t="s">
        <v>194</v>
      </c>
    </row>
    <row r="844" spans="1:6" x14ac:dyDescent="0.3">
      <c r="A844" s="4">
        <v>390</v>
      </c>
      <c r="B844" s="118"/>
      <c r="C844" s="118"/>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185</v>
      </c>
      <c r="C874" s="10" t="s">
        <v>139</v>
      </c>
      <c r="D874" s="10" t="s">
        <v>186</v>
      </c>
      <c r="E874" s="10" t="s">
        <v>187</v>
      </c>
      <c r="F874" s="10" t="s">
        <v>188</v>
      </c>
    </row>
    <row r="875" spans="1:6" x14ac:dyDescent="0.3">
      <c r="A875" s="4">
        <v>1</v>
      </c>
      <c r="B875" s="116">
        <v>99</v>
      </c>
      <c r="C875" s="116">
        <v>8655</v>
      </c>
      <c r="D875" s="4">
        <v>0</v>
      </c>
      <c r="E875" s="4">
        <v>3.36</v>
      </c>
      <c r="F875" s="4"/>
    </row>
    <row r="876" spans="1:6" x14ac:dyDescent="0.3">
      <c r="A876" s="4">
        <v>2</v>
      </c>
      <c r="B876" s="117"/>
      <c r="C876" s="117"/>
      <c r="D876" s="4">
        <v>5</v>
      </c>
      <c r="E876" s="4">
        <v>3.25</v>
      </c>
      <c r="F876" s="4" t="s">
        <v>190</v>
      </c>
    </row>
    <row r="877" spans="1:6" x14ac:dyDescent="0.3">
      <c r="A877" s="4">
        <v>3</v>
      </c>
      <c r="B877" s="117"/>
      <c r="C877" s="117"/>
      <c r="D877" s="4">
        <v>6</v>
      </c>
      <c r="E877" s="4">
        <v>2.77</v>
      </c>
      <c r="F877" s="4"/>
    </row>
    <row r="878" spans="1:6" x14ac:dyDescent="0.3">
      <c r="A878" s="4">
        <v>4</v>
      </c>
      <c r="B878" s="117"/>
      <c r="C878" s="117"/>
      <c r="D878" s="4">
        <v>7</v>
      </c>
      <c r="E878" s="4">
        <v>2.5</v>
      </c>
      <c r="F878" s="4" t="s">
        <v>191</v>
      </c>
    </row>
    <row r="879" spans="1:6" x14ac:dyDescent="0.3">
      <c r="A879" s="4">
        <v>5</v>
      </c>
      <c r="B879" s="117"/>
      <c r="C879" s="117"/>
      <c r="D879" s="4">
        <v>8</v>
      </c>
      <c r="E879" s="4">
        <v>1.87</v>
      </c>
      <c r="F879" s="4" t="s">
        <v>198</v>
      </c>
    </row>
    <row r="880" spans="1:6" x14ac:dyDescent="0.3">
      <c r="A880" s="4">
        <v>6</v>
      </c>
      <c r="B880" s="117"/>
      <c r="C880" s="117"/>
      <c r="D880" s="4">
        <v>9</v>
      </c>
      <c r="E880" s="4">
        <v>1.45</v>
      </c>
      <c r="F880" s="4" t="s">
        <v>193</v>
      </c>
    </row>
    <row r="881" spans="1:6" x14ac:dyDescent="0.3">
      <c r="A881" s="4">
        <v>7</v>
      </c>
      <c r="B881" s="117"/>
      <c r="C881" s="117"/>
      <c r="D881" s="4">
        <v>10</v>
      </c>
      <c r="E881" s="4">
        <v>1.04</v>
      </c>
      <c r="F881" s="4" t="s">
        <v>193</v>
      </c>
    </row>
    <row r="882" spans="1:6" x14ac:dyDescent="0.3">
      <c r="A882" s="4">
        <v>8</v>
      </c>
      <c r="B882" s="117"/>
      <c r="C882" s="117"/>
      <c r="D882" s="4">
        <v>12</v>
      </c>
      <c r="E882" s="4">
        <v>0.62</v>
      </c>
      <c r="F882" s="4" t="s">
        <v>193</v>
      </c>
    </row>
    <row r="883" spans="1:6" x14ac:dyDescent="0.3">
      <c r="A883" s="4">
        <v>9</v>
      </c>
      <c r="B883" s="117"/>
      <c r="C883" s="117"/>
      <c r="D883" s="4">
        <v>14</v>
      </c>
      <c r="E883" s="4">
        <v>0.28000000000000003</v>
      </c>
      <c r="F883" s="4" t="s">
        <v>193</v>
      </c>
    </row>
    <row r="884" spans="1:6" x14ac:dyDescent="0.3">
      <c r="A884" s="4">
        <v>10</v>
      </c>
      <c r="B884" s="117"/>
      <c r="C884" s="117"/>
      <c r="D884" s="4">
        <v>16</v>
      </c>
      <c r="E884" s="4">
        <v>0.13</v>
      </c>
      <c r="F884" s="4" t="s">
        <v>193</v>
      </c>
    </row>
    <row r="885" spans="1:6" x14ac:dyDescent="0.3">
      <c r="A885" s="4">
        <v>11</v>
      </c>
      <c r="B885" s="117"/>
      <c r="C885" s="117"/>
      <c r="D885" s="4">
        <v>18</v>
      </c>
      <c r="E885" s="4">
        <v>0.2</v>
      </c>
      <c r="F885" s="4" t="s">
        <v>193</v>
      </c>
    </row>
    <row r="886" spans="1:6" x14ac:dyDescent="0.3">
      <c r="A886" s="4">
        <v>12</v>
      </c>
      <c r="B886" s="117"/>
      <c r="C886" s="117"/>
      <c r="D886" s="4">
        <v>20</v>
      </c>
      <c r="E886" s="4">
        <v>0.3</v>
      </c>
      <c r="F886" s="4" t="s">
        <v>193</v>
      </c>
    </row>
    <row r="887" spans="1:6" x14ac:dyDescent="0.3">
      <c r="A887" s="4">
        <v>13</v>
      </c>
      <c r="B887" s="117"/>
      <c r="C887" s="117"/>
      <c r="D887" s="4">
        <v>22</v>
      </c>
      <c r="E887" s="4">
        <v>0.39</v>
      </c>
      <c r="F887" s="4" t="s">
        <v>193</v>
      </c>
    </row>
    <row r="888" spans="1:6" x14ac:dyDescent="0.3">
      <c r="A888" s="4">
        <v>14</v>
      </c>
      <c r="B888" s="117"/>
      <c r="C888" s="117"/>
      <c r="D888" s="4">
        <v>24</v>
      </c>
      <c r="E888" s="4">
        <v>0.36</v>
      </c>
      <c r="F888" s="4" t="s">
        <v>193</v>
      </c>
    </row>
    <row r="889" spans="1:6" x14ac:dyDescent="0.3">
      <c r="A889" s="4">
        <v>15</v>
      </c>
      <c r="B889" s="117"/>
      <c r="C889" s="117"/>
      <c r="D889" s="4">
        <v>25</v>
      </c>
      <c r="E889" s="4">
        <v>0.47</v>
      </c>
      <c r="F889" s="4" t="s">
        <v>193</v>
      </c>
    </row>
    <row r="890" spans="1:6" x14ac:dyDescent="0.3">
      <c r="A890" s="4">
        <v>16</v>
      </c>
      <c r="B890" s="117"/>
      <c r="C890" s="117"/>
      <c r="D890" s="4">
        <v>26</v>
      </c>
      <c r="E890" s="4">
        <v>0.55000000000000004</v>
      </c>
      <c r="F890" s="4" t="s">
        <v>193</v>
      </c>
    </row>
    <row r="891" spans="1:6" x14ac:dyDescent="0.3">
      <c r="A891" s="4">
        <v>17</v>
      </c>
      <c r="B891" s="117"/>
      <c r="C891" s="117"/>
      <c r="D891" s="4">
        <v>27</v>
      </c>
      <c r="E891" s="4">
        <v>0.73</v>
      </c>
      <c r="F891" s="4" t="s">
        <v>193</v>
      </c>
    </row>
    <row r="892" spans="1:6" x14ac:dyDescent="0.3">
      <c r="A892" s="4">
        <v>18</v>
      </c>
      <c r="B892" s="117"/>
      <c r="C892" s="117"/>
      <c r="D892" s="4">
        <v>28</v>
      </c>
      <c r="E892" s="4">
        <v>1.39</v>
      </c>
      <c r="F892" s="4" t="s">
        <v>193</v>
      </c>
    </row>
    <row r="893" spans="1:6" x14ac:dyDescent="0.3">
      <c r="A893" s="4">
        <v>19</v>
      </c>
      <c r="B893" s="117"/>
      <c r="C893" s="117"/>
      <c r="D893" s="4">
        <v>29</v>
      </c>
      <c r="E893" s="4">
        <v>1.6</v>
      </c>
      <c r="F893" s="4" t="s">
        <v>193</v>
      </c>
    </row>
    <row r="894" spans="1:6" x14ac:dyDescent="0.3">
      <c r="A894" s="4">
        <v>20</v>
      </c>
      <c r="B894" s="117"/>
      <c r="C894" s="117"/>
      <c r="D894" s="4">
        <v>30</v>
      </c>
      <c r="E894" s="4">
        <v>1.95</v>
      </c>
      <c r="F894" s="4" t="s">
        <v>193</v>
      </c>
    </row>
    <row r="895" spans="1:6" x14ac:dyDescent="0.3">
      <c r="A895" s="4">
        <v>21</v>
      </c>
      <c r="B895" s="117"/>
      <c r="C895" s="117"/>
      <c r="D895" s="4">
        <v>31</v>
      </c>
      <c r="E895" s="4">
        <v>2.5</v>
      </c>
      <c r="F895" s="4" t="s">
        <v>191</v>
      </c>
    </row>
    <row r="896" spans="1:6" x14ac:dyDescent="0.3">
      <c r="A896" s="4">
        <v>22</v>
      </c>
      <c r="B896" s="117"/>
      <c r="C896" s="117"/>
      <c r="D896" s="4">
        <v>33</v>
      </c>
      <c r="E896" s="4">
        <v>2.96</v>
      </c>
      <c r="F896" s="4" t="s">
        <v>194</v>
      </c>
    </row>
    <row r="897" spans="1:6" x14ac:dyDescent="0.3">
      <c r="A897" s="4">
        <v>23</v>
      </c>
      <c r="B897" s="118"/>
      <c r="C897" s="118"/>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185</v>
      </c>
      <c r="C926" s="10" t="s">
        <v>139</v>
      </c>
      <c r="D926" s="10" t="s">
        <v>186</v>
      </c>
      <c r="E926" s="10" t="s">
        <v>187</v>
      </c>
      <c r="F926" s="10" t="s">
        <v>188</v>
      </c>
    </row>
    <row r="927" spans="1:6" x14ac:dyDescent="0.3">
      <c r="A927" s="4">
        <v>1</v>
      </c>
      <c r="B927" s="116">
        <v>100</v>
      </c>
      <c r="C927" s="116">
        <v>8715</v>
      </c>
      <c r="D927" s="4">
        <v>0</v>
      </c>
      <c r="E927" s="4">
        <v>3.35</v>
      </c>
      <c r="F927" s="4"/>
    </row>
    <row r="928" spans="1:6" x14ac:dyDescent="0.3">
      <c r="A928" s="4">
        <v>2</v>
      </c>
      <c r="B928" s="117"/>
      <c r="C928" s="117"/>
      <c r="D928" s="4">
        <v>5</v>
      </c>
      <c r="E928" s="4">
        <v>3.24</v>
      </c>
      <c r="F928" s="4" t="s">
        <v>194</v>
      </c>
    </row>
    <row r="929" spans="1:6" x14ac:dyDescent="0.3">
      <c r="A929" s="4">
        <v>3</v>
      </c>
      <c r="B929" s="117"/>
      <c r="C929" s="117"/>
      <c r="D929" s="4">
        <v>6</v>
      </c>
      <c r="E929" s="4">
        <v>2.5</v>
      </c>
      <c r="F929" s="4" t="s">
        <v>191</v>
      </c>
    </row>
    <row r="930" spans="1:6" x14ac:dyDescent="0.3">
      <c r="A930" s="4">
        <v>4</v>
      </c>
      <c r="B930" s="117"/>
      <c r="C930" s="117"/>
      <c r="D930" s="4">
        <v>7</v>
      </c>
      <c r="E930" s="4">
        <v>2.09</v>
      </c>
      <c r="F930" s="4" t="s">
        <v>198</v>
      </c>
    </row>
    <row r="931" spans="1:6" x14ac:dyDescent="0.3">
      <c r="A931" s="4">
        <v>5</v>
      </c>
      <c r="B931" s="117"/>
      <c r="C931" s="117"/>
      <c r="D931" s="4">
        <v>8</v>
      </c>
      <c r="E931" s="4">
        <v>1.58</v>
      </c>
      <c r="F931" s="4" t="s">
        <v>193</v>
      </c>
    </row>
    <row r="932" spans="1:6" x14ac:dyDescent="0.3">
      <c r="A932" s="4">
        <v>6</v>
      </c>
      <c r="B932" s="117"/>
      <c r="C932" s="117"/>
      <c r="D932" s="4">
        <v>9</v>
      </c>
      <c r="E932" s="4">
        <v>0.87</v>
      </c>
      <c r="F932" s="4" t="s">
        <v>193</v>
      </c>
    </row>
    <row r="933" spans="1:6" x14ac:dyDescent="0.3">
      <c r="A933" s="4">
        <v>7</v>
      </c>
      <c r="B933" s="117"/>
      <c r="C933" s="117"/>
      <c r="D933" s="4">
        <v>10</v>
      </c>
      <c r="E933" s="4">
        <v>0.65</v>
      </c>
      <c r="F933" s="4" t="s">
        <v>193</v>
      </c>
    </row>
    <row r="934" spans="1:6" x14ac:dyDescent="0.3">
      <c r="A934" s="4">
        <v>8</v>
      </c>
      <c r="B934" s="117"/>
      <c r="C934" s="117"/>
      <c r="D934" s="4">
        <v>12</v>
      </c>
      <c r="E934" s="4">
        <v>0.44</v>
      </c>
      <c r="F934" s="4" t="s">
        <v>193</v>
      </c>
    </row>
    <row r="935" spans="1:6" x14ac:dyDescent="0.3">
      <c r="A935" s="4">
        <v>9</v>
      </c>
      <c r="B935" s="117"/>
      <c r="C935" s="117"/>
      <c r="D935" s="4">
        <v>14</v>
      </c>
      <c r="E935" s="4">
        <v>0.27</v>
      </c>
      <c r="F935" s="4" t="s">
        <v>193</v>
      </c>
    </row>
    <row r="936" spans="1:6" x14ac:dyDescent="0.3">
      <c r="A936" s="4">
        <v>10</v>
      </c>
      <c r="B936" s="117"/>
      <c r="C936" s="117"/>
      <c r="D936" s="4">
        <v>16</v>
      </c>
      <c r="E936" s="4">
        <v>0.19</v>
      </c>
      <c r="F936" s="4" t="s">
        <v>193</v>
      </c>
    </row>
    <row r="937" spans="1:6" x14ac:dyDescent="0.3">
      <c r="A937" s="4">
        <v>11</v>
      </c>
      <c r="B937" s="117"/>
      <c r="C937" s="117"/>
      <c r="D937" s="4">
        <v>18</v>
      </c>
      <c r="E937" s="4">
        <v>0.25</v>
      </c>
      <c r="F937" s="4" t="s">
        <v>193</v>
      </c>
    </row>
    <row r="938" spans="1:6" x14ac:dyDescent="0.3">
      <c r="A938" s="4">
        <v>12</v>
      </c>
      <c r="B938" s="117"/>
      <c r="C938" s="117"/>
      <c r="D938" s="4">
        <v>20</v>
      </c>
      <c r="E938" s="4">
        <v>0.15</v>
      </c>
      <c r="F938" s="4" t="s">
        <v>193</v>
      </c>
    </row>
    <row r="939" spans="1:6" x14ac:dyDescent="0.3">
      <c r="A939" s="4">
        <v>13</v>
      </c>
      <c r="B939" s="117"/>
      <c r="C939" s="117"/>
      <c r="D939" s="4">
        <v>22</v>
      </c>
      <c r="E939" s="4">
        <v>0.28000000000000003</v>
      </c>
      <c r="F939" s="4" t="s">
        <v>193</v>
      </c>
    </row>
    <row r="940" spans="1:6" x14ac:dyDescent="0.3">
      <c r="A940" s="4">
        <v>14</v>
      </c>
      <c r="B940" s="117"/>
      <c r="C940" s="117"/>
      <c r="D940" s="4">
        <v>24</v>
      </c>
      <c r="E940" s="4">
        <v>0.5</v>
      </c>
      <c r="F940" s="4" t="s">
        <v>193</v>
      </c>
    </row>
    <row r="941" spans="1:6" x14ac:dyDescent="0.3">
      <c r="A941" s="4">
        <v>15</v>
      </c>
      <c r="B941" s="117"/>
      <c r="C941" s="117"/>
      <c r="D941" s="4">
        <v>26</v>
      </c>
      <c r="E941" s="4">
        <v>0.83</v>
      </c>
      <c r="F941" s="4" t="s">
        <v>193</v>
      </c>
    </row>
    <row r="942" spans="1:6" x14ac:dyDescent="0.3">
      <c r="A942" s="4">
        <v>16</v>
      </c>
      <c r="B942" s="117"/>
      <c r="C942" s="117"/>
      <c r="D942" s="4">
        <v>27</v>
      </c>
      <c r="E942" s="4">
        <v>1.2</v>
      </c>
      <c r="F942" s="4" t="s">
        <v>193</v>
      </c>
    </row>
    <row r="943" spans="1:6" x14ac:dyDescent="0.3">
      <c r="A943" s="4">
        <v>17</v>
      </c>
      <c r="B943" s="117"/>
      <c r="C943" s="117"/>
      <c r="D943" s="4">
        <v>28</v>
      </c>
      <c r="E943" s="4">
        <v>1.48</v>
      </c>
      <c r="F943" s="4" t="s">
        <v>193</v>
      </c>
    </row>
    <row r="944" spans="1:6" x14ac:dyDescent="0.3">
      <c r="A944" s="4">
        <v>18</v>
      </c>
      <c r="B944" s="117"/>
      <c r="C944" s="117"/>
      <c r="D944" s="4">
        <v>29</v>
      </c>
      <c r="E944" s="4">
        <v>1.91</v>
      </c>
      <c r="F944" s="4" t="s">
        <v>193</v>
      </c>
    </row>
    <row r="945" spans="1:6" x14ac:dyDescent="0.3">
      <c r="A945" s="4">
        <v>19</v>
      </c>
      <c r="B945" s="117"/>
      <c r="C945" s="117"/>
      <c r="D945" s="4">
        <v>30</v>
      </c>
      <c r="E945" s="4">
        <v>2.5</v>
      </c>
      <c r="F945" s="4" t="s">
        <v>191</v>
      </c>
    </row>
    <row r="946" spans="1:6" x14ac:dyDescent="0.3">
      <c r="A946" s="4">
        <v>20</v>
      </c>
      <c r="B946" s="117"/>
      <c r="C946" s="117"/>
      <c r="D946" s="4">
        <v>32</v>
      </c>
      <c r="E946" s="4">
        <v>3.15</v>
      </c>
      <c r="F946" s="4" t="s">
        <v>194</v>
      </c>
    </row>
    <row r="947" spans="1:6" x14ac:dyDescent="0.3">
      <c r="A947" s="4">
        <v>21</v>
      </c>
      <c r="B947" s="118"/>
      <c r="C947" s="118"/>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185</v>
      </c>
      <c r="C978" s="10" t="s">
        <v>139</v>
      </c>
      <c r="D978" s="10" t="s">
        <v>186</v>
      </c>
      <c r="E978" s="10" t="s">
        <v>187</v>
      </c>
      <c r="F978" s="10" t="s">
        <v>188</v>
      </c>
    </row>
    <row r="979" spans="1:6" x14ac:dyDescent="0.3">
      <c r="A979" s="4">
        <v>1</v>
      </c>
      <c r="B979" s="119">
        <v>101</v>
      </c>
      <c r="C979" s="119">
        <v>8775</v>
      </c>
      <c r="D979" s="4">
        <v>0</v>
      </c>
      <c r="E979" s="4">
        <v>3.62</v>
      </c>
      <c r="F979" s="4"/>
    </row>
    <row r="980" spans="1:6" x14ac:dyDescent="0.3">
      <c r="A980" s="4">
        <v>2</v>
      </c>
      <c r="B980" s="119"/>
      <c r="C980" s="119"/>
      <c r="D980" s="4">
        <v>4</v>
      </c>
      <c r="E980" s="4">
        <v>3.54</v>
      </c>
      <c r="F980" s="4" t="s">
        <v>190</v>
      </c>
    </row>
    <row r="981" spans="1:6" x14ac:dyDescent="0.3">
      <c r="A981" s="4">
        <v>3</v>
      </c>
      <c r="B981" s="119"/>
      <c r="C981" s="119"/>
      <c r="D981" s="4">
        <v>5</v>
      </c>
      <c r="E981" s="4">
        <v>2.98</v>
      </c>
      <c r="F981" s="4"/>
    </row>
    <row r="982" spans="1:6" x14ac:dyDescent="0.3">
      <c r="A982" s="4">
        <v>4</v>
      </c>
      <c r="B982" s="119"/>
      <c r="C982" s="119"/>
      <c r="D982" s="4">
        <v>6.5</v>
      </c>
      <c r="E982" s="4">
        <v>2.5</v>
      </c>
      <c r="F982" s="4" t="s">
        <v>191</v>
      </c>
    </row>
    <row r="983" spans="1:6" x14ac:dyDescent="0.3">
      <c r="A983" s="4">
        <v>5</v>
      </c>
      <c r="B983" s="119"/>
      <c r="C983" s="119"/>
      <c r="D983" s="4">
        <v>7</v>
      </c>
      <c r="E983" s="4">
        <v>2.0499999999999998</v>
      </c>
      <c r="F983" s="4" t="s">
        <v>198</v>
      </c>
    </row>
    <row r="984" spans="1:6" x14ac:dyDescent="0.3">
      <c r="A984" s="4">
        <v>6</v>
      </c>
      <c r="B984" s="119"/>
      <c r="C984" s="119"/>
      <c r="D984" s="4">
        <v>8</v>
      </c>
      <c r="E984" s="4">
        <v>1.62</v>
      </c>
      <c r="F984" s="4" t="s">
        <v>193</v>
      </c>
    </row>
    <row r="985" spans="1:6" x14ac:dyDescent="0.3">
      <c r="A985" s="4">
        <v>7</v>
      </c>
      <c r="B985" s="119"/>
      <c r="C985" s="119"/>
      <c r="D985" s="4">
        <v>9</v>
      </c>
      <c r="E985" s="4">
        <v>1.18</v>
      </c>
      <c r="F985" s="4" t="s">
        <v>193</v>
      </c>
    </row>
    <row r="986" spans="1:6" x14ac:dyDescent="0.3">
      <c r="A986" s="4">
        <v>8</v>
      </c>
      <c r="B986" s="119"/>
      <c r="C986" s="119"/>
      <c r="D986" s="4">
        <v>10</v>
      </c>
      <c r="E986" s="4">
        <v>0.72</v>
      </c>
      <c r="F986" s="4" t="s">
        <v>193</v>
      </c>
    </row>
    <row r="987" spans="1:6" x14ac:dyDescent="0.3">
      <c r="A987" s="4">
        <v>9</v>
      </c>
      <c r="B987" s="119"/>
      <c r="C987" s="119"/>
      <c r="D987" s="4">
        <v>12</v>
      </c>
      <c r="E987" s="4">
        <v>0.5</v>
      </c>
      <c r="F987" s="4" t="s">
        <v>193</v>
      </c>
    </row>
    <row r="988" spans="1:6" x14ac:dyDescent="0.3">
      <c r="A988" s="4">
        <v>10</v>
      </c>
      <c r="B988" s="119"/>
      <c r="C988" s="119"/>
      <c r="D988" s="4">
        <v>14</v>
      </c>
      <c r="E988" s="4">
        <v>0.46</v>
      </c>
      <c r="F988" s="4" t="s">
        <v>193</v>
      </c>
    </row>
    <row r="989" spans="1:6" x14ac:dyDescent="0.3">
      <c r="A989" s="4">
        <v>11</v>
      </c>
      <c r="B989" s="119"/>
      <c r="C989" s="119"/>
      <c r="D989" s="4">
        <v>17</v>
      </c>
      <c r="E989" s="4">
        <v>0.23</v>
      </c>
      <c r="F989" s="4" t="s">
        <v>193</v>
      </c>
    </row>
    <row r="990" spans="1:6" x14ac:dyDescent="0.3">
      <c r="A990" s="4">
        <v>12</v>
      </c>
      <c r="B990" s="119"/>
      <c r="C990" s="119"/>
      <c r="D990" s="4">
        <v>19</v>
      </c>
      <c r="E990" s="4">
        <v>0.12</v>
      </c>
      <c r="F990" s="4" t="s">
        <v>193</v>
      </c>
    </row>
    <row r="991" spans="1:6" x14ac:dyDescent="0.3">
      <c r="A991" s="4">
        <v>13</v>
      </c>
      <c r="B991" s="119"/>
      <c r="C991" s="119"/>
      <c r="D991" s="4">
        <v>21</v>
      </c>
      <c r="E991" s="4">
        <v>0.3</v>
      </c>
      <c r="F991" s="4" t="s">
        <v>193</v>
      </c>
    </row>
    <row r="992" spans="1:6" x14ac:dyDescent="0.3">
      <c r="A992" s="4">
        <v>14</v>
      </c>
      <c r="B992" s="119"/>
      <c r="C992" s="119"/>
      <c r="D992" s="4">
        <v>23</v>
      </c>
      <c r="E992" s="4">
        <v>0.43</v>
      </c>
      <c r="F992" s="4" t="s">
        <v>193</v>
      </c>
    </row>
    <row r="993" spans="1:6" x14ac:dyDescent="0.3">
      <c r="A993" s="4">
        <v>15</v>
      </c>
      <c r="B993" s="119"/>
      <c r="C993" s="119"/>
      <c r="D993" s="4">
        <v>25</v>
      </c>
      <c r="E993" s="4">
        <v>0.67</v>
      </c>
      <c r="F993" s="4" t="s">
        <v>193</v>
      </c>
    </row>
    <row r="994" spans="1:6" x14ac:dyDescent="0.3">
      <c r="A994" s="4">
        <v>16</v>
      </c>
      <c r="B994" s="119"/>
      <c r="C994" s="119"/>
      <c r="D994" s="4">
        <v>27</v>
      </c>
      <c r="E994" s="4">
        <v>1.1499999999999999</v>
      </c>
      <c r="F994" s="4" t="s">
        <v>193</v>
      </c>
    </row>
    <row r="995" spans="1:6" x14ac:dyDescent="0.3">
      <c r="A995" s="4">
        <v>17</v>
      </c>
      <c r="B995" s="119"/>
      <c r="C995" s="119"/>
      <c r="D995" s="4">
        <v>28</v>
      </c>
      <c r="E995" s="4">
        <v>1.39</v>
      </c>
      <c r="F995" s="4" t="s">
        <v>193</v>
      </c>
    </row>
    <row r="996" spans="1:6" x14ac:dyDescent="0.3">
      <c r="A996" s="4">
        <v>18</v>
      </c>
      <c r="B996" s="119"/>
      <c r="C996" s="119"/>
      <c r="D996" s="4">
        <v>29</v>
      </c>
      <c r="E996" s="4">
        <v>1.8</v>
      </c>
      <c r="F996" s="4" t="s">
        <v>193</v>
      </c>
    </row>
    <row r="997" spans="1:6" x14ac:dyDescent="0.3">
      <c r="A997" s="4">
        <v>19</v>
      </c>
      <c r="B997" s="119"/>
      <c r="C997" s="119"/>
      <c r="D997" s="4">
        <v>30</v>
      </c>
      <c r="E997" s="4">
        <v>2.5</v>
      </c>
      <c r="F997" s="4" t="s">
        <v>191</v>
      </c>
    </row>
    <row r="998" spans="1:6" x14ac:dyDescent="0.3">
      <c r="A998" s="4">
        <v>20</v>
      </c>
      <c r="B998" s="119"/>
      <c r="C998" s="119"/>
      <c r="D998" s="4">
        <v>33</v>
      </c>
      <c r="E998" s="4">
        <v>3.08</v>
      </c>
      <c r="F998" s="4" t="s">
        <v>194</v>
      </c>
    </row>
    <row r="999" spans="1:6" x14ac:dyDescent="0.3">
      <c r="A999" s="4">
        <v>21</v>
      </c>
      <c r="B999" s="119"/>
      <c r="C999" s="119"/>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185</v>
      </c>
      <c r="C1030" s="10" t="s">
        <v>139</v>
      </c>
      <c r="D1030" s="10" t="s">
        <v>186</v>
      </c>
      <c r="E1030" s="10" t="s">
        <v>187</v>
      </c>
      <c r="F1030" s="10" t="s">
        <v>188</v>
      </c>
    </row>
    <row r="1031" spans="1:6" x14ac:dyDescent="0.3">
      <c r="A1031" s="4">
        <v>1</v>
      </c>
      <c r="B1031" s="116">
        <v>102</v>
      </c>
      <c r="C1031" s="116">
        <v>8835</v>
      </c>
      <c r="D1031" s="4">
        <v>0</v>
      </c>
      <c r="E1031" s="4">
        <v>3.43</v>
      </c>
      <c r="F1031" s="4"/>
    </row>
    <row r="1032" spans="1:6" x14ac:dyDescent="0.3">
      <c r="A1032" s="4">
        <v>2</v>
      </c>
      <c r="B1032" s="117"/>
      <c r="C1032" s="117"/>
      <c r="D1032" s="4">
        <v>5</v>
      </c>
      <c r="E1032" s="4">
        <v>3.55</v>
      </c>
      <c r="F1032" s="4" t="s">
        <v>190</v>
      </c>
    </row>
    <row r="1033" spans="1:6" x14ac:dyDescent="0.3">
      <c r="A1033" s="4">
        <v>3</v>
      </c>
      <c r="B1033" s="117"/>
      <c r="C1033" s="117"/>
      <c r="D1033" s="4">
        <v>6</v>
      </c>
      <c r="E1033" s="4">
        <v>2.97</v>
      </c>
      <c r="F1033" s="4" t="s">
        <v>191</v>
      </c>
    </row>
    <row r="1034" spans="1:6" x14ac:dyDescent="0.3">
      <c r="A1034" s="4">
        <v>4</v>
      </c>
      <c r="B1034" s="117"/>
      <c r="C1034" s="117"/>
      <c r="D1034" s="4">
        <v>7</v>
      </c>
      <c r="E1034" s="4">
        <v>2.5</v>
      </c>
      <c r="F1034" s="4" t="s">
        <v>198</v>
      </c>
    </row>
    <row r="1035" spans="1:6" x14ac:dyDescent="0.3">
      <c r="A1035" s="4">
        <v>5</v>
      </c>
      <c r="B1035" s="117"/>
      <c r="C1035" s="117"/>
      <c r="D1035" s="4">
        <v>8</v>
      </c>
      <c r="E1035" s="4">
        <v>2.0299999999999998</v>
      </c>
      <c r="F1035" s="4" t="s">
        <v>193</v>
      </c>
    </row>
    <row r="1036" spans="1:6" x14ac:dyDescent="0.3">
      <c r="A1036" s="4">
        <v>6</v>
      </c>
      <c r="B1036" s="117"/>
      <c r="C1036" s="117"/>
      <c r="D1036" s="4">
        <v>9</v>
      </c>
      <c r="E1036" s="4">
        <v>1.6</v>
      </c>
      <c r="F1036" s="4" t="s">
        <v>193</v>
      </c>
    </row>
    <row r="1037" spans="1:6" x14ac:dyDescent="0.3">
      <c r="A1037" s="4">
        <v>7</v>
      </c>
      <c r="B1037" s="117"/>
      <c r="C1037" s="117"/>
      <c r="D1037" s="4">
        <v>10</v>
      </c>
      <c r="E1037" s="4">
        <v>1.05</v>
      </c>
      <c r="F1037" s="4" t="s">
        <v>193</v>
      </c>
    </row>
    <row r="1038" spans="1:6" x14ac:dyDescent="0.3">
      <c r="A1038" s="4">
        <v>8</v>
      </c>
      <c r="B1038" s="117"/>
      <c r="C1038" s="117"/>
      <c r="D1038" s="4">
        <v>11</v>
      </c>
      <c r="E1038" s="4">
        <v>0.75</v>
      </c>
      <c r="F1038" s="4" t="s">
        <v>193</v>
      </c>
    </row>
    <row r="1039" spans="1:6" x14ac:dyDescent="0.3">
      <c r="A1039" s="4">
        <v>9</v>
      </c>
      <c r="B1039" s="117"/>
      <c r="C1039" s="117"/>
      <c r="D1039" s="4">
        <v>13</v>
      </c>
      <c r="E1039" s="4">
        <v>0.5</v>
      </c>
      <c r="F1039" s="4" t="s">
        <v>193</v>
      </c>
    </row>
    <row r="1040" spans="1:6" x14ac:dyDescent="0.3">
      <c r="A1040" s="4">
        <v>10</v>
      </c>
      <c r="B1040" s="117"/>
      <c r="C1040" s="117"/>
      <c r="D1040" s="4">
        <v>15</v>
      </c>
      <c r="E1040" s="4">
        <v>0.4</v>
      </c>
      <c r="F1040" s="4" t="s">
        <v>193</v>
      </c>
    </row>
    <row r="1041" spans="1:6" x14ac:dyDescent="0.3">
      <c r="A1041" s="4">
        <v>11</v>
      </c>
      <c r="B1041" s="117"/>
      <c r="C1041" s="117"/>
      <c r="D1041" s="4">
        <v>17</v>
      </c>
      <c r="E1041" s="4">
        <v>0.25</v>
      </c>
      <c r="F1041" s="4" t="s">
        <v>193</v>
      </c>
    </row>
    <row r="1042" spans="1:6" x14ac:dyDescent="0.3">
      <c r="A1042" s="4">
        <v>12</v>
      </c>
      <c r="B1042" s="117"/>
      <c r="C1042" s="117"/>
      <c r="D1042" s="4">
        <v>19</v>
      </c>
      <c r="E1042" s="4">
        <v>0.1</v>
      </c>
      <c r="F1042" s="4" t="s">
        <v>193</v>
      </c>
    </row>
    <row r="1043" spans="1:6" x14ac:dyDescent="0.3">
      <c r="A1043" s="4">
        <v>13</v>
      </c>
      <c r="B1043" s="117"/>
      <c r="C1043" s="117"/>
      <c r="D1043" s="4">
        <v>21</v>
      </c>
      <c r="E1043" s="4">
        <v>0.1</v>
      </c>
      <c r="F1043" s="4" t="s">
        <v>193</v>
      </c>
    </row>
    <row r="1044" spans="1:6" x14ac:dyDescent="0.3">
      <c r="A1044" s="4">
        <v>14</v>
      </c>
      <c r="B1044" s="117"/>
      <c r="C1044" s="117"/>
      <c r="D1044" s="4">
        <v>23</v>
      </c>
      <c r="E1044" s="4">
        <v>0.15</v>
      </c>
      <c r="F1044" s="4" t="s">
        <v>193</v>
      </c>
    </row>
    <row r="1045" spans="1:6" x14ac:dyDescent="0.3">
      <c r="A1045" s="4">
        <v>15</v>
      </c>
      <c r="B1045" s="117"/>
      <c r="C1045" s="117"/>
      <c r="D1045" s="4">
        <v>25</v>
      </c>
      <c r="E1045" s="4">
        <v>0.22</v>
      </c>
      <c r="F1045" s="4" t="s">
        <v>193</v>
      </c>
    </row>
    <row r="1046" spans="1:6" x14ac:dyDescent="0.3">
      <c r="A1046" s="4">
        <v>16</v>
      </c>
      <c r="B1046" s="117"/>
      <c r="C1046" s="117"/>
      <c r="D1046" s="4">
        <v>26</v>
      </c>
      <c r="E1046" s="4">
        <v>0.41</v>
      </c>
      <c r="F1046" s="4" t="s">
        <v>193</v>
      </c>
    </row>
    <row r="1047" spans="1:6" x14ac:dyDescent="0.3">
      <c r="A1047" s="4">
        <v>17</v>
      </c>
      <c r="B1047" s="117"/>
      <c r="C1047" s="117"/>
      <c r="D1047" s="4">
        <v>27</v>
      </c>
      <c r="E1047" s="4">
        <v>0.65</v>
      </c>
      <c r="F1047" s="4" t="s">
        <v>193</v>
      </c>
    </row>
    <row r="1048" spans="1:6" x14ac:dyDescent="0.3">
      <c r="A1048" s="4">
        <v>18</v>
      </c>
      <c r="B1048" s="117"/>
      <c r="C1048" s="117"/>
      <c r="D1048" s="4">
        <v>28</v>
      </c>
      <c r="E1048" s="4">
        <v>1.2</v>
      </c>
      <c r="F1048" s="4" t="s">
        <v>193</v>
      </c>
    </row>
    <row r="1049" spans="1:6" x14ac:dyDescent="0.3">
      <c r="A1049" s="4">
        <v>19</v>
      </c>
      <c r="B1049" s="117"/>
      <c r="C1049" s="117"/>
      <c r="D1049" s="4">
        <v>29</v>
      </c>
      <c r="E1049" s="4">
        <v>1.47</v>
      </c>
      <c r="F1049" s="4" t="s">
        <v>193</v>
      </c>
    </row>
    <row r="1050" spans="1:6" x14ac:dyDescent="0.3">
      <c r="A1050" s="4">
        <v>20</v>
      </c>
      <c r="B1050" s="117"/>
      <c r="C1050" s="117"/>
      <c r="D1050" s="4">
        <v>30</v>
      </c>
      <c r="E1050" s="4">
        <v>1.87</v>
      </c>
      <c r="F1050" s="4" t="s">
        <v>193</v>
      </c>
    </row>
    <row r="1051" spans="1:6" x14ac:dyDescent="0.3">
      <c r="A1051" s="4">
        <v>21</v>
      </c>
      <c r="B1051" s="117"/>
      <c r="C1051" s="117"/>
      <c r="D1051" s="4">
        <v>31</v>
      </c>
      <c r="E1051" s="4">
        <v>2.5</v>
      </c>
      <c r="F1051" s="4" t="s">
        <v>191</v>
      </c>
    </row>
    <row r="1052" spans="1:6" x14ac:dyDescent="0.3">
      <c r="A1052" s="4">
        <v>22</v>
      </c>
      <c r="B1052" s="117"/>
      <c r="C1052" s="117"/>
      <c r="D1052" s="4">
        <v>33</v>
      </c>
      <c r="E1052" s="4">
        <v>3.25</v>
      </c>
      <c r="F1052" s="4" t="s">
        <v>194</v>
      </c>
    </row>
    <row r="1053" spans="1:6" x14ac:dyDescent="0.3">
      <c r="A1053" s="4">
        <v>478</v>
      </c>
      <c r="B1053" s="118"/>
      <c r="C1053" s="118"/>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185</v>
      </c>
      <c r="C1082" s="10" t="s">
        <v>139</v>
      </c>
      <c r="D1082" s="10" t="s">
        <v>186</v>
      </c>
      <c r="E1082" s="10" t="s">
        <v>187</v>
      </c>
      <c r="F1082" s="10" t="s">
        <v>188</v>
      </c>
    </row>
    <row r="1083" spans="1:6" x14ac:dyDescent="0.3">
      <c r="A1083" s="4">
        <v>1</v>
      </c>
      <c r="B1083" s="116">
        <v>103</v>
      </c>
      <c r="C1083" s="116">
        <v>8895</v>
      </c>
      <c r="D1083" s="4">
        <v>0</v>
      </c>
      <c r="E1083" s="4">
        <v>3.45</v>
      </c>
      <c r="F1083" s="4"/>
    </row>
    <row r="1084" spans="1:6" x14ac:dyDescent="0.3">
      <c r="A1084" s="4">
        <v>2</v>
      </c>
      <c r="B1084" s="117"/>
      <c r="C1084" s="117"/>
      <c r="D1084" s="4">
        <v>5</v>
      </c>
      <c r="E1084" s="4">
        <v>3.5</v>
      </c>
      <c r="F1084" s="4" t="s">
        <v>190</v>
      </c>
    </row>
    <row r="1085" spans="1:6" x14ac:dyDescent="0.3">
      <c r="A1085" s="4">
        <v>3</v>
      </c>
      <c r="B1085" s="117"/>
      <c r="C1085" s="117"/>
      <c r="D1085" s="4">
        <v>6</v>
      </c>
      <c r="E1085" s="4">
        <v>2.94</v>
      </c>
      <c r="F1085" s="4" t="s">
        <v>191</v>
      </c>
    </row>
    <row r="1086" spans="1:6" x14ac:dyDescent="0.3">
      <c r="A1086" s="4">
        <v>4</v>
      </c>
      <c r="B1086" s="117"/>
      <c r="C1086" s="117"/>
      <c r="D1086" s="4">
        <v>7</v>
      </c>
      <c r="E1086" s="4">
        <v>2.5</v>
      </c>
      <c r="F1086" s="4" t="s">
        <v>198</v>
      </c>
    </row>
    <row r="1087" spans="1:6" x14ac:dyDescent="0.3">
      <c r="A1087" s="4">
        <v>5</v>
      </c>
      <c r="B1087" s="117"/>
      <c r="C1087" s="117"/>
      <c r="D1087" s="4">
        <v>8</v>
      </c>
      <c r="E1087" s="4">
        <v>1.75</v>
      </c>
      <c r="F1087" s="4" t="s">
        <v>193</v>
      </c>
    </row>
    <row r="1088" spans="1:6" x14ac:dyDescent="0.3">
      <c r="A1088" s="4">
        <v>6</v>
      </c>
      <c r="B1088" s="117"/>
      <c r="C1088" s="117"/>
      <c r="D1088" s="4">
        <v>9</v>
      </c>
      <c r="E1088" s="4">
        <v>1.19</v>
      </c>
      <c r="F1088" s="4" t="s">
        <v>193</v>
      </c>
    </row>
    <row r="1089" spans="1:6" x14ac:dyDescent="0.3">
      <c r="A1089" s="4">
        <v>7</v>
      </c>
      <c r="B1089" s="117"/>
      <c r="C1089" s="117"/>
      <c r="D1089" s="4">
        <v>10</v>
      </c>
      <c r="E1089" s="4">
        <v>0.81</v>
      </c>
      <c r="F1089" s="4" t="s">
        <v>193</v>
      </c>
    </row>
    <row r="1090" spans="1:6" x14ac:dyDescent="0.3">
      <c r="A1090" s="4">
        <v>8</v>
      </c>
      <c r="B1090" s="117"/>
      <c r="C1090" s="117"/>
      <c r="D1090" s="4">
        <v>12</v>
      </c>
      <c r="E1090" s="4">
        <v>0.59</v>
      </c>
      <c r="F1090" s="4" t="s">
        <v>193</v>
      </c>
    </row>
    <row r="1091" spans="1:6" x14ac:dyDescent="0.3">
      <c r="A1091" s="4">
        <v>9</v>
      </c>
      <c r="B1091" s="117"/>
      <c r="C1091" s="117"/>
      <c r="D1091" s="4">
        <v>14</v>
      </c>
      <c r="E1091" s="4">
        <v>0.3</v>
      </c>
      <c r="F1091" s="4" t="s">
        <v>193</v>
      </c>
    </row>
    <row r="1092" spans="1:6" x14ac:dyDescent="0.3">
      <c r="A1092" s="4">
        <v>10</v>
      </c>
      <c r="B1092" s="117"/>
      <c r="C1092" s="117"/>
      <c r="D1092" s="4">
        <v>16</v>
      </c>
      <c r="E1092" s="4">
        <v>0.3</v>
      </c>
      <c r="F1092" s="4" t="s">
        <v>193</v>
      </c>
    </row>
    <row r="1093" spans="1:6" x14ac:dyDescent="0.3">
      <c r="A1093" s="4">
        <v>11</v>
      </c>
      <c r="B1093" s="117"/>
      <c r="C1093" s="117"/>
      <c r="D1093" s="4">
        <v>18</v>
      </c>
      <c r="E1093" s="4">
        <v>0.22</v>
      </c>
      <c r="F1093" s="4" t="s">
        <v>193</v>
      </c>
    </row>
    <row r="1094" spans="1:6" x14ac:dyDescent="0.3">
      <c r="A1094" s="4">
        <v>12</v>
      </c>
      <c r="B1094" s="117"/>
      <c r="C1094" s="117"/>
      <c r="D1094" s="4">
        <v>20</v>
      </c>
      <c r="E1094" s="4">
        <v>0.78</v>
      </c>
      <c r="F1094" s="4" t="s">
        <v>193</v>
      </c>
    </row>
    <row r="1095" spans="1:6" x14ac:dyDescent="0.3">
      <c r="A1095" s="4">
        <v>13</v>
      </c>
      <c r="B1095" s="117"/>
      <c r="C1095" s="117"/>
      <c r="D1095" s="4">
        <v>22</v>
      </c>
      <c r="E1095" s="4">
        <v>0.2</v>
      </c>
      <c r="F1095" s="4" t="s">
        <v>193</v>
      </c>
    </row>
    <row r="1096" spans="1:6" x14ac:dyDescent="0.3">
      <c r="A1096" s="4">
        <v>14</v>
      </c>
      <c r="B1096" s="117"/>
      <c r="C1096" s="117"/>
      <c r="D1096" s="4">
        <v>24</v>
      </c>
      <c r="E1096" s="4">
        <v>0.15</v>
      </c>
      <c r="F1096" s="4" t="s">
        <v>193</v>
      </c>
    </row>
    <row r="1097" spans="1:6" x14ac:dyDescent="0.3">
      <c r="A1097" s="4">
        <v>15</v>
      </c>
      <c r="B1097" s="117"/>
      <c r="C1097" s="117"/>
      <c r="D1097" s="4">
        <v>26</v>
      </c>
      <c r="E1097" s="4">
        <v>0.62</v>
      </c>
      <c r="F1097" s="4" t="s">
        <v>193</v>
      </c>
    </row>
    <row r="1098" spans="1:6" x14ac:dyDescent="0.3">
      <c r="A1098" s="4">
        <v>16</v>
      </c>
      <c r="B1098" s="117"/>
      <c r="C1098" s="117"/>
      <c r="D1098" s="4">
        <v>27</v>
      </c>
      <c r="E1098" s="4">
        <v>1</v>
      </c>
      <c r="F1098" s="4" t="s">
        <v>193</v>
      </c>
    </row>
    <row r="1099" spans="1:6" x14ac:dyDescent="0.3">
      <c r="A1099" s="4">
        <v>17</v>
      </c>
      <c r="B1099" s="117"/>
      <c r="C1099" s="117"/>
      <c r="D1099" s="4">
        <v>28</v>
      </c>
      <c r="E1099" s="4">
        <v>1.44</v>
      </c>
      <c r="F1099" s="4" t="s">
        <v>193</v>
      </c>
    </row>
    <row r="1100" spans="1:6" x14ac:dyDescent="0.3">
      <c r="A1100" s="4">
        <v>18</v>
      </c>
      <c r="B1100" s="117"/>
      <c r="C1100" s="117"/>
      <c r="D1100" s="4">
        <v>29</v>
      </c>
      <c r="E1100" s="4">
        <v>1.88</v>
      </c>
      <c r="F1100" s="4" t="s">
        <v>193</v>
      </c>
    </row>
    <row r="1101" spans="1:6" x14ac:dyDescent="0.3">
      <c r="A1101" s="4">
        <v>19</v>
      </c>
      <c r="B1101" s="117"/>
      <c r="C1101" s="117"/>
      <c r="D1101" s="4">
        <v>30</v>
      </c>
      <c r="E1101" s="4">
        <v>2.5</v>
      </c>
      <c r="F1101" s="4" t="s">
        <v>191</v>
      </c>
    </row>
    <row r="1102" spans="1:6" x14ac:dyDescent="0.3">
      <c r="A1102" s="4">
        <v>20</v>
      </c>
      <c r="B1102" s="117"/>
      <c r="C1102" s="117"/>
      <c r="D1102" s="4">
        <v>32</v>
      </c>
      <c r="E1102" s="4">
        <v>3.12</v>
      </c>
      <c r="F1102" s="4" t="s">
        <v>194</v>
      </c>
    </row>
    <row r="1103" spans="1:6" x14ac:dyDescent="0.3">
      <c r="A1103" s="4">
        <v>21</v>
      </c>
      <c r="B1103" s="118"/>
      <c r="C1103" s="118"/>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185</v>
      </c>
      <c r="C1134" s="10" t="s">
        <v>139</v>
      </c>
      <c r="D1134" s="10" t="s">
        <v>186</v>
      </c>
      <c r="E1134" s="10" t="s">
        <v>187</v>
      </c>
      <c r="F1134" s="10" t="s">
        <v>188</v>
      </c>
    </row>
    <row r="1135" spans="1:6" x14ac:dyDescent="0.3">
      <c r="A1135" s="4">
        <v>1</v>
      </c>
      <c r="B1135" s="116">
        <v>143</v>
      </c>
      <c r="C1135" s="116">
        <v>11355</v>
      </c>
      <c r="D1135" s="4">
        <v>0</v>
      </c>
      <c r="E1135" s="4">
        <v>3.95</v>
      </c>
      <c r="F1135" s="4"/>
    </row>
    <row r="1136" spans="1:6" x14ac:dyDescent="0.3">
      <c r="A1136" s="4">
        <v>2</v>
      </c>
      <c r="B1136" s="117"/>
      <c r="C1136" s="117"/>
      <c r="D1136" s="4">
        <v>3</v>
      </c>
      <c r="E1136" s="4">
        <v>3.95</v>
      </c>
      <c r="F1136" s="4" t="s">
        <v>190</v>
      </c>
    </row>
    <row r="1137" spans="1:6" x14ac:dyDescent="0.3">
      <c r="A1137" s="4">
        <v>3</v>
      </c>
      <c r="B1137" s="117"/>
      <c r="C1137" s="117"/>
      <c r="D1137" s="4">
        <v>4</v>
      </c>
      <c r="E1137" s="4">
        <v>3.47</v>
      </c>
      <c r="F1137" s="4"/>
    </row>
    <row r="1138" spans="1:6" x14ac:dyDescent="0.3">
      <c r="A1138" s="4">
        <v>4</v>
      </c>
      <c r="B1138" s="117"/>
      <c r="C1138" s="117"/>
      <c r="D1138" s="4">
        <v>5</v>
      </c>
      <c r="E1138" s="4">
        <v>2.82</v>
      </c>
      <c r="F1138" s="4"/>
    </row>
    <row r="1139" spans="1:6" x14ac:dyDescent="0.3">
      <c r="A1139" s="4">
        <v>5</v>
      </c>
      <c r="B1139" s="117"/>
      <c r="C1139" s="117"/>
      <c r="D1139" s="4">
        <v>6</v>
      </c>
      <c r="E1139" s="4">
        <v>2.5299999999999998</v>
      </c>
      <c r="F1139" s="4" t="s">
        <v>191</v>
      </c>
    </row>
    <row r="1140" spans="1:6" x14ac:dyDescent="0.3">
      <c r="A1140" s="4">
        <v>6</v>
      </c>
      <c r="B1140" s="117"/>
      <c r="C1140" s="117"/>
      <c r="D1140" s="4">
        <v>7</v>
      </c>
      <c r="E1140" s="4">
        <v>1.91</v>
      </c>
      <c r="F1140" s="4" t="s">
        <v>192</v>
      </c>
    </row>
    <row r="1141" spans="1:6" x14ac:dyDescent="0.3">
      <c r="A1141" s="4">
        <v>7</v>
      </c>
      <c r="B1141" s="117"/>
      <c r="C1141" s="117"/>
      <c r="D1141" s="4">
        <v>8</v>
      </c>
      <c r="E1141" s="4">
        <v>1.38</v>
      </c>
      <c r="F1141" s="4" t="s">
        <v>193</v>
      </c>
    </row>
    <row r="1142" spans="1:6" x14ac:dyDescent="0.3">
      <c r="A1142" s="4">
        <v>8</v>
      </c>
      <c r="B1142" s="117"/>
      <c r="C1142" s="117"/>
      <c r="D1142" s="4">
        <v>9</v>
      </c>
      <c r="E1142" s="4">
        <v>0.73</v>
      </c>
      <c r="F1142" s="4" t="s">
        <v>193</v>
      </c>
    </row>
    <row r="1143" spans="1:6" x14ac:dyDescent="0.3">
      <c r="A1143" s="4">
        <v>9</v>
      </c>
      <c r="B1143" s="117"/>
      <c r="C1143" s="117"/>
      <c r="D1143" s="4">
        <v>10</v>
      </c>
      <c r="E1143" s="4">
        <v>0.56999999999999995</v>
      </c>
      <c r="F1143" s="4" t="s">
        <v>193</v>
      </c>
    </row>
    <row r="1144" spans="1:6" x14ac:dyDescent="0.3">
      <c r="A1144" s="4">
        <v>10</v>
      </c>
      <c r="B1144" s="117"/>
      <c r="C1144" s="117"/>
      <c r="D1144" s="4">
        <v>11</v>
      </c>
      <c r="E1144" s="4">
        <v>0.48</v>
      </c>
      <c r="F1144" s="4" t="s">
        <v>193</v>
      </c>
    </row>
    <row r="1145" spans="1:6" x14ac:dyDescent="0.3">
      <c r="A1145" s="4">
        <v>11</v>
      </c>
      <c r="B1145" s="117"/>
      <c r="C1145" s="117"/>
      <c r="D1145" s="4">
        <v>13</v>
      </c>
      <c r="E1145" s="4">
        <v>0.43</v>
      </c>
      <c r="F1145" s="4" t="s">
        <v>193</v>
      </c>
    </row>
    <row r="1146" spans="1:6" x14ac:dyDescent="0.3">
      <c r="A1146" s="4">
        <v>12</v>
      </c>
      <c r="B1146" s="117"/>
      <c r="C1146" s="117"/>
      <c r="D1146" s="4">
        <v>15</v>
      </c>
      <c r="E1146" s="4">
        <v>0.43</v>
      </c>
      <c r="F1146" s="4" t="s">
        <v>193</v>
      </c>
    </row>
    <row r="1147" spans="1:6" x14ac:dyDescent="0.3">
      <c r="A1147" s="4">
        <v>13</v>
      </c>
      <c r="B1147" s="117"/>
      <c r="C1147" s="117"/>
      <c r="D1147" s="4">
        <v>17</v>
      </c>
      <c r="E1147" s="4">
        <v>0.51</v>
      </c>
      <c r="F1147" s="4" t="s">
        <v>193</v>
      </c>
    </row>
    <row r="1148" spans="1:6" x14ac:dyDescent="0.3">
      <c r="A1148" s="4">
        <v>14</v>
      </c>
      <c r="B1148" s="117"/>
      <c r="C1148" s="117"/>
      <c r="D1148" s="4">
        <v>18</v>
      </c>
      <c r="E1148" s="4">
        <v>0.55000000000000004</v>
      </c>
      <c r="F1148" s="4" t="s">
        <v>193</v>
      </c>
    </row>
    <row r="1149" spans="1:6" x14ac:dyDescent="0.3">
      <c r="A1149" s="4">
        <v>15</v>
      </c>
      <c r="B1149" s="117"/>
      <c r="C1149" s="117"/>
      <c r="D1149" s="4">
        <v>19</v>
      </c>
      <c r="E1149" s="4">
        <v>0.57999999999999996</v>
      </c>
      <c r="F1149" s="4" t="s">
        <v>193</v>
      </c>
    </row>
    <row r="1150" spans="1:6" x14ac:dyDescent="0.3">
      <c r="A1150" s="4">
        <v>16</v>
      </c>
      <c r="B1150" s="117"/>
      <c r="C1150" s="117"/>
      <c r="D1150" s="4">
        <v>20</v>
      </c>
      <c r="E1150" s="4">
        <v>0.53</v>
      </c>
      <c r="F1150" s="4" t="s">
        <v>193</v>
      </c>
    </row>
    <row r="1151" spans="1:6" x14ac:dyDescent="0.3">
      <c r="A1151" s="4">
        <v>17</v>
      </c>
      <c r="B1151" s="117"/>
      <c r="C1151" s="117"/>
      <c r="D1151" s="4">
        <v>22</v>
      </c>
      <c r="E1151" s="4">
        <v>0.53</v>
      </c>
      <c r="F1151" s="4" t="s">
        <v>193</v>
      </c>
    </row>
    <row r="1152" spans="1:6" x14ac:dyDescent="0.3">
      <c r="A1152" s="4">
        <v>18</v>
      </c>
      <c r="B1152" s="117"/>
      <c r="C1152" s="117"/>
      <c r="D1152" s="4">
        <v>23</v>
      </c>
      <c r="E1152" s="4">
        <v>1.18</v>
      </c>
      <c r="F1152" s="4" t="s">
        <v>193</v>
      </c>
    </row>
    <row r="1153" spans="1:6" x14ac:dyDescent="0.3">
      <c r="A1153" s="4">
        <v>19</v>
      </c>
      <c r="B1153" s="117"/>
      <c r="C1153" s="117"/>
      <c r="D1153" s="4">
        <v>24</v>
      </c>
      <c r="E1153" s="4">
        <v>1.48</v>
      </c>
      <c r="F1153" s="4" t="s">
        <v>193</v>
      </c>
    </row>
    <row r="1154" spans="1:6" x14ac:dyDescent="0.3">
      <c r="A1154" s="4">
        <v>20</v>
      </c>
      <c r="B1154" s="117"/>
      <c r="C1154" s="117"/>
      <c r="D1154" s="4">
        <v>25</v>
      </c>
      <c r="E1154" s="4">
        <v>1.93</v>
      </c>
      <c r="F1154" s="4" t="s">
        <v>193</v>
      </c>
    </row>
    <row r="1155" spans="1:6" x14ac:dyDescent="0.3">
      <c r="A1155" s="4">
        <v>21</v>
      </c>
      <c r="B1155" s="117"/>
      <c r="C1155" s="117"/>
      <c r="D1155" s="4">
        <v>26</v>
      </c>
      <c r="E1155" s="4">
        <v>2.08</v>
      </c>
      <c r="F1155" s="4" t="s">
        <v>193</v>
      </c>
    </row>
    <row r="1156" spans="1:6" x14ac:dyDescent="0.3">
      <c r="A1156" s="4">
        <v>22</v>
      </c>
      <c r="B1156" s="117"/>
      <c r="C1156" s="117"/>
      <c r="D1156" s="4">
        <v>27</v>
      </c>
      <c r="E1156" s="4">
        <v>2.5299999999999998</v>
      </c>
      <c r="F1156" s="4" t="s">
        <v>191</v>
      </c>
    </row>
    <row r="1157" spans="1:6" x14ac:dyDescent="0.3">
      <c r="A1157" s="4">
        <v>23</v>
      </c>
      <c r="B1157" s="117"/>
      <c r="C1157" s="117"/>
      <c r="D1157" s="4">
        <v>28</v>
      </c>
      <c r="E1157" s="4">
        <v>2.87</v>
      </c>
      <c r="F1157" s="4"/>
    </row>
    <row r="1158" spans="1:6" x14ac:dyDescent="0.3">
      <c r="A1158" s="4">
        <v>24</v>
      </c>
      <c r="B1158" s="117"/>
      <c r="C1158" s="117"/>
      <c r="D1158" s="4">
        <v>30</v>
      </c>
      <c r="E1158" s="4">
        <v>3.64</v>
      </c>
      <c r="F1158" s="4" t="s">
        <v>194</v>
      </c>
    </row>
    <row r="1159" spans="1:6" x14ac:dyDescent="0.3">
      <c r="A1159" s="4">
        <v>25</v>
      </c>
      <c r="B1159" s="118"/>
      <c r="C1159" s="118"/>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185</v>
      </c>
      <c r="C1186" s="10" t="s">
        <v>139</v>
      </c>
      <c r="D1186" s="10" t="s">
        <v>186</v>
      </c>
      <c r="E1186" s="10" t="s">
        <v>187</v>
      </c>
      <c r="F1186" s="10" t="s">
        <v>188</v>
      </c>
    </row>
    <row r="1187" spans="1:6" x14ac:dyDescent="0.3">
      <c r="A1187" s="4">
        <v>1</v>
      </c>
      <c r="B1187" s="116">
        <v>144</v>
      </c>
      <c r="C1187" s="116">
        <v>11415</v>
      </c>
      <c r="D1187" s="4">
        <v>0</v>
      </c>
      <c r="E1187" s="4">
        <v>4</v>
      </c>
      <c r="F1187" s="9"/>
    </row>
    <row r="1188" spans="1:6" x14ac:dyDescent="0.3">
      <c r="A1188" s="4">
        <v>2</v>
      </c>
      <c r="B1188" s="117"/>
      <c r="C1188" s="117"/>
      <c r="D1188" s="4">
        <v>5</v>
      </c>
      <c r="E1188" s="4">
        <v>3.98</v>
      </c>
      <c r="F1188" s="4" t="s">
        <v>190</v>
      </c>
    </row>
    <row r="1189" spans="1:6" x14ac:dyDescent="0.3">
      <c r="A1189" s="4">
        <v>3</v>
      </c>
      <c r="B1189" s="117"/>
      <c r="C1189" s="117"/>
      <c r="D1189" s="4">
        <v>6</v>
      </c>
      <c r="E1189" s="4">
        <v>3.44</v>
      </c>
      <c r="F1189" s="4"/>
    </row>
    <row r="1190" spans="1:6" x14ac:dyDescent="0.3">
      <c r="A1190" s="4">
        <v>4</v>
      </c>
      <c r="B1190" s="117"/>
      <c r="C1190" s="117"/>
      <c r="D1190" s="4">
        <v>6.5</v>
      </c>
      <c r="E1190" s="4">
        <v>2.5299999999999998</v>
      </c>
      <c r="F1190" s="4" t="s">
        <v>191</v>
      </c>
    </row>
    <row r="1191" spans="1:6" x14ac:dyDescent="0.3">
      <c r="A1191" s="4">
        <v>5</v>
      </c>
      <c r="B1191" s="117"/>
      <c r="C1191" s="117"/>
      <c r="D1191" s="4">
        <v>7</v>
      </c>
      <c r="E1191" s="4">
        <v>2.14</v>
      </c>
      <c r="F1191" s="4" t="s">
        <v>192</v>
      </c>
    </row>
    <row r="1192" spans="1:6" x14ac:dyDescent="0.3">
      <c r="A1192" s="4">
        <v>6</v>
      </c>
      <c r="B1192" s="117"/>
      <c r="C1192" s="117"/>
      <c r="D1192" s="4">
        <v>8</v>
      </c>
      <c r="E1192" s="4">
        <v>1.84</v>
      </c>
      <c r="F1192" s="4" t="s">
        <v>193</v>
      </c>
    </row>
    <row r="1193" spans="1:6" x14ac:dyDescent="0.3">
      <c r="A1193" s="4">
        <v>7</v>
      </c>
      <c r="B1193" s="117"/>
      <c r="C1193" s="117"/>
      <c r="D1193" s="4">
        <v>9</v>
      </c>
      <c r="E1193" s="4">
        <v>1.38</v>
      </c>
      <c r="F1193" s="4" t="s">
        <v>193</v>
      </c>
    </row>
    <row r="1194" spans="1:6" x14ac:dyDescent="0.3">
      <c r="A1194" s="4">
        <v>8</v>
      </c>
      <c r="B1194" s="117"/>
      <c r="C1194" s="117"/>
      <c r="D1194" s="4">
        <v>10</v>
      </c>
      <c r="E1194" s="4">
        <v>0.79</v>
      </c>
      <c r="F1194" s="4" t="s">
        <v>193</v>
      </c>
    </row>
    <row r="1195" spans="1:6" x14ac:dyDescent="0.3">
      <c r="A1195" s="4">
        <v>9</v>
      </c>
      <c r="B1195" s="117"/>
      <c r="C1195" s="117"/>
      <c r="D1195" s="4">
        <v>11</v>
      </c>
      <c r="E1195" s="4">
        <v>0.45</v>
      </c>
      <c r="F1195" s="4" t="s">
        <v>193</v>
      </c>
    </row>
    <row r="1196" spans="1:6" x14ac:dyDescent="0.3">
      <c r="A1196" s="4">
        <v>10</v>
      </c>
      <c r="B1196" s="117"/>
      <c r="C1196" s="117"/>
      <c r="D1196" s="4">
        <v>12</v>
      </c>
      <c r="E1196" s="4">
        <v>0.28000000000000003</v>
      </c>
      <c r="F1196" s="4" t="s">
        <v>193</v>
      </c>
    </row>
    <row r="1197" spans="1:6" x14ac:dyDescent="0.3">
      <c r="A1197" s="4">
        <v>11</v>
      </c>
      <c r="B1197" s="117"/>
      <c r="C1197" s="117"/>
      <c r="D1197" s="4">
        <v>13</v>
      </c>
      <c r="E1197" s="4">
        <v>0.28999999999999998</v>
      </c>
      <c r="F1197" s="4" t="s">
        <v>193</v>
      </c>
    </row>
    <row r="1198" spans="1:6" x14ac:dyDescent="0.3">
      <c r="A1198" s="4">
        <v>12</v>
      </c>
      <c r="B1198" s="117"/>
      <c r="C1198" s="117"/>
      <c r="D1198" s="4">
        <v>14</v>
      </c>
      <c r="E1198" s="4">
        <v>0.24</v>
      </c>
      <c r="F1198" s="4" t="s">
        <v>193</v>
      </c>
    </row>
    <row r="1199" spans="1:6" x14ac:dyDescent="0.3">
      <c r="A1199" s="4">
        <v>13</v>
      </c>
      <c r="B1199" s="117"/>
      <c r="C1199" s="117"/>
      <c r="D1199" s="4">
        <v>15</v>
      </c>
      <c r="E1199" s="4">
        <v>0.32</v>
      </c>
      <c r="F1199" s="4" t="s">
        <v>193</v>
      </c>
    </row>
    <row r="1200" spans="1:6" x14ac:dyDescent="0.3">
      <c r="A1200" s="4">
        <v>14</v>
      </c>
      <c r="B1200" s="117"/>
      <c r="C1200" s="117"/>
      <c r="D1200" s="4">
        <v>17</v>
      </c>
      <c r="E1200" s="4">
        <v>0.3</v>
      </c>
      <c r="F1200" s="4" t="s">
        <v>193</v>
      </c>
    </row>
    <row r="1201" spans="1:6" x14ac:dyDescent="0.3">
      <c r="A1201" s="4">
        <v>15</v>
      </c>
      <c r="B1201" s="117"/>
      <c r="C1201" s="117"/>
      <c r="D1201" s="4">
        <v>19</v>
      </c>
      <c r="E1201" s="4">
        <v>0.43</v>
      </c>
      <c r="F1201" s="4" t="s">
        <v>193</v>
      </c>
    </row>
    <row r="1202" spans="1:6" x14ac:dyDescent="0.3">
      <c r="A1202" s="4">
        <v>16</v>
      </c>
      <c r="B1202" s="117"/>
      <c r="C1202" s="117"/>
      <c r="D1202" s="4">
        <v>20</v>
      </c>
      <c r="E1202" s="4">
        <v>0.48</v>
      </c>
      <c r="F1202" s="4" t="s">
        <v>193</v>
      </c>
    </row>
    <row r="1203" spans="1:6" x14ac:dyDescent="0.3">
      <c r="A1203" s="4">
        <v>17</v>
      </c>
      <c r="B1203" s="117"/>
      <c r="C1203" s="117"/>
      <c r="D1203" s="4">
        <v>22</v>
      </c>
      <c r="E1203" s="4">
        <v>0.53</v>
      </c>
      <c r="F1203" s="4" t="s">
        <v>193</v>
      </c>
    </row>
    <row r="1204" spans="1:6" x14ac:dyDescent="0.3">
      <c r="A1204" s="4">
        <v>18</v>
      </c>
      <c r="B1204" s="117"/>
      <c r="C1204" s="117"/>
      <c r="D1204" s="4">
        <v>24</v>
      </c>
      <c r="E1204" s="4">
        <v>0.69</v>
      </c>
      <c r="F1204" s="4" t="s">
        <v>193</v>
      </c>
    </row>
    <row r="1205" spans="1:6" x14ac:dyDescent="0.3">
      <c r="A1205" s="4">
        <v>19</v>
      </c>
      <c r="B1205" s="117"/>
      <c r="C1205" s="117"/>
      <c r="D1205" s="4">
        <v>25</v>
      </c>
      <c r="E1205" s="4">
        <v>0.84</v>
      </c>
      <c r="F1205" s="4" t="s">
        <v>193</v>
      </c>
    </row>
    <row r="1206" spans="1:6" x14ac:dyDescent="0.3">
      <c r="A1206" s="4">
        <v>20</v>
      </c>
      <c r="B1206" s="117"/>
      <c r="C1206" s="117"/>
      <c r="D1206" s="4">
        <v>26</v>
      </c>
      <c r="E1206" s="4">
        <v>1.38</v>
      </c>
      <c r="F1206" s="4" t="s">
        <v>193</v>
      </c>
    </row>
    <row r="1207" spans="1:6" x14ac:dyDescent="0.3">
      <c r="A1207" s="4">
        <v>21</v>
      </c>
      <c r="B1207" s="117"/>
      <c r="C1207" s="117"/>
      <c r="D1207" s="4">
        <v>27</v>
      </c>
      <c r="E1207" s="4">
        <v>1.83</v>
      </c>
      <c r="F1207" s="4" t="s">
        <v>193</v>
      </c>
    </row>
    <row r="1208" spans="1:6" x14ac:dyDescent="0.3">
      <c r="A1208" s="4">
        <v>22</v>
      </c>
      <c r="B1208" s="117"/>
      <c r="C1208" s="117"/>
      <c r="D1208" s="4">
        <v>28</v>
      </c>
      <c r="E1208" s="4">
        <v>1.97</v>
      </c>
      <c r="F1208" s="4" t="s">
        <v>193</v>
      </c>
    </row>
    <row r="1209" spans="1:6" x14ac:dyDescent="0.3">
      <c r="A1209" s="4">
        <v>23</v>
      </c>
      <c r="B1209" s="117"/>
      <c r="C1209" s="117"/>
      <c r="D1209" s="4">
        <v>29</v>
      </c>
      <c r="E1209" s="4">
        <v>2.5299999999999998</v>
      </c>
      <c r="F1209" s="4" t="s">
        <v>191</v>
      </c>
    </row>
    <row r="1210" spans="1:6" x14ac:dyDescent="0.3">
      <c r="A1210" s="4">
        <v>24</v>
      </c>
      <c r="B1210" s="117"/>
      <c r="C1210" s="117"/>
      <c r="D1210" s="4">
        <v>31</v>
      </c>
      <c r="E1210" s="4">
        <v>3.68</v>
      </c>
      <c r="F1210" s="4" t="s">
        <v>194</v>
      </c>
    </row>
    <row r="1211" spans="1:6" x14ac:dyDescent="0.3">
      <c r="A1211" s="4">
        <v>25</v>
      </c>
      <c r="B1211" s="118"/>
      <c r="C1211" s="118"/>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185</v>
      </c>
      <c r="C1238" s="10" t="s">
        <v>139</v>
      </c>
      <c r="D1238" s="10" t="s">
        <v>186</v>
      </c>
      <c r="E1238" s="10" t="s">
        <v>187</v>
      </c>
      <c r="F1238" s="10" t="s">
        <v>188</v>
      </c>
    </row>
    <row r="1239" spans="1:6" x14ac:dyDescent="0.3">
      <c r="A1239" s="4">
        <v>1</v>
      </c>
      <c r="B1239" s="116">
        <v>145</v>
      </c>
      <c r="C1239" s="116">
        <v>11475</v>
      </c>
      <c r="D1239" s="4">
        <v>0</v>
      </c>
      <c r="E1239" s="4">
        <v>5.21</v>
      </c>
      <c r="F1239" s="4"/>
    </row>
    <row r="1240" spans="1:6" x14ac:dyDescent="0.3">
      <c r="A1240" s="4">
        <v>2</v>
      </c>
      <c r="B1240" s="117"/>
      <c r="C1240" s="117"/>
      <c r="D1240" s="4">
        <v>5</v>
      </c>
      <c r="E1240" s="4">
        <v>5.16</v>
      </c>
      <c r="F1240" s="4" t="s">
        <v>190</v>
      </c>
    </row>
    <row r="1241" spans="1:6" x14ac:dyDescent="0.3">
      <c r="A1241" s="4">
        <v>3</v>
      </c>
      <c r="B1241" s="117"/>
      <c r="C1241" s="117"/>
      <c r="D1241" s="4">
        <v>6</v>
      </c>
      <c r="E1241" s="4">
        <v>4.22</v>
      </c>
      <c r="F1241" s="4"/>
    </row>
    <row r="1242" spans="1:6" x14ac:dyDescent="0.3">
      <c r="A1242" s="4">
        <v>4</v>
      </c>
      <c r="B1242" s="117"/>
      <c r="C1242" s="117"/>
      <c r="D1242" s="4">
        <v>7</v>
      </c>
      <c r="E1242" s="4">
        <v>3.69</v>
      </c>
      <c r="F1242" s="4"/>
    </row>
    <row r="1243" spans="1:6" x14ac:dyDescent="0.3">
      <c r="A1243" s="4">
        <v>5</v>
      </c>
      <c r="B1243" s="117"/>
      <c r="C1243" s="117"/>
      <c r="D1243" s="4">
        <v>8</v>
      </c>
      <c r="E1243" s="4">
        <v>2.5299999999999998</v>
      </c>
      <c r="F1243" s="4" t="s">
        <v>191</v>
      </c>
    </row>
    <row r="1244" spans="1:6" x14ac:dyDescent="0.3">
      <c r="A1244" s="4">
        <v>6</v>
      </c>
      <c r="B1244" s="117"/>
      <c r="C1244" s="117"/>
      <c r="D1244" s="4">
        <v>8.5</v>
      </c>
      <c r="E1244" s="4">
        <v>2.2999999999999998</v>
      </c>
      <c r="F1244" s="4" t="s">
        <v>198</v>
      </c>
    </row>
    <row r="1245" spans="1:6" x14ac:dyDescent="0.3">
      <c r="A1245" s="4">
        <v>7</v>
      </c>
      <c r="B1245" s="117"/>
      <c r="C1245" s="117"/>
      <c r="D1245" s="4">
        <v>9</v>
      </c>
      <c r="E1245" s="4">
        <v>1.91</v>
      </c>
      <c r="F1245" s="4" t="s">
        <v>193</v>
      </c>
    </row>
    <row r="1246" spans="1:6" x14ac:dyDescent="0.3">
      <c r="A1246" s="4">
        <v>8</v>
      </c>
      <c r="B1246" s="117"/>
      <c r="C1246" s="117"/>
      <c r="D1246" s="4">
        <v>10</v>
      </c>
      <c r="E1246" s="4">
        <v>1.3</v>
      </c>
      <c r="F1246" s="4" t="s">
        <v>193</v>
      </c>
    </row>
    <row r="1247" spans="1:6" x14ac:dyDescent="0.3">
      <c r="A1247" s="4">
        <v>9</v>
      </c>
      <c r="B1247" s="117"/>
      <c r="C1247" s="117"/>
      <c r="D1247" s="4">
        <v>11</v>
      </c>
      <c r="E1247" s="4">
        <v>0.84</v>
      </c>
      <c r="F1247" s="4" t="s">
        <v>193</v>
      </c>
    </row>
    <row r="1248" spans="1:6" x14ac:dyDescent="0.3">
      <c r="A1248" s="4">
        <v>10</v>
      </c>
      <c r="B1248" s="117"/>
      <c r="C1248" s="117"/>
      <c r="D1248" s="4">
        <v>12</v>
      </c>
      <c r="E1248" s="4">
        <v>0.87</v>
      </c>
      <c r="F1248" s="4" t="s">
        <v>193</v>
      </c>
    </row>
    <row r="1249" spans="1:6" x14ac:dyDescent="0.3">
      <c r="A1249" s="4">
        <v>11</v>
      </c>
      <c r="B1249" s="117"/>
      <c r="C1249" s="117"/>
      <c r="D1249" s="4">
        <v>13</v>
      </c>
      <c r="E1249" s="4">
        <v>0.84</v>
      </c>
      <c r="F1249" s="4" t="s">
        <v>193</v>
      </c>
    </row>
    <row r="1250" spans="1:6" x14ac:dyDescent="0.3">
      <c r="A1250" s="4">
        <v>12</v>
      </c>
      <c r="B1250" s="117"/>
      <c r="C1250" s="117"/>
      <c r="D1250" s="4">
        <v>14</v>
      </c>
      <c r="E1250" s="4">
        <v>0.81</v>
      </c>
      <c r="F1250" s="4" t="s">
        <v>193</v>
      </c>
    </row>
    <row r="1251" spans="1:6" x14ac:dyDescent="0.3">
      <c r="A1251" s="4">
        <v>13</v>
      </c>
      <c r="B1251" s="117"/>
      <c r="C1251" s="117"/>
      <c r="D1251" s="4">
        <v>15</v>
      </c>
      <c r="E1251" s="4">
        <v>0.93</v>
      </c>
      <c r="F1251" s="4" t="s">
        <v>193</v>
      </c>
    </row>
    <row r="1252" spans="1:6" x14ac:dyDescent="0.3">
      <c r="A1252" s="4">
        <v>14</v>
      </c>
      <c r="B1252" s="117"/>
      <c r="C1252" s="117"/>
      <c r="D1252" s="4">
        <v>17</v>
      </c>
      <c r="E1252" s="4">
        <v>0.62</v>
      </c>
      <c r="F1252" s="4" t="s">
        <v>193</v>
      </c>
    </row>
    <row r="1253" spans="1:6" x14ac:dyDescent="0.3">
      <c r="A1253" s="4">
        <v>15</v>
      </c>
      <c r="B1253" s="117"/>
      <c r="C1253" s="117"/>
      <c r="D1253" s="4">
        <v>22</v>
      </c>
      <c r="E1253" s="4">
        <v>1.08</v>
      </c>
      <c r="F1253" s="4" t="s">
        <v>193</v>
      </c>
    </row>
    <row r="1254" spans="1:6" x14ac:dyDescent="0.3">
      <c r="A1254" s="4">
        <v>16</v>
      </c>
      <c r="B1254" s="117"/>
      <c r="C1254" s="117"/>
      <c r="D1254" s="4">
        <v>23</v>
      </c>
      <c r="E1254" s="4">
        <v>1.55</v>
      </c>
      <c r="F1254" s="4" t="s">
        <v>193</v>
      </c>
    </row>
    <row r="1255" spans="1:6" x14ac:dyDescent="0.3">
      <c r="A1255" s="4">
        <v>17</v>
      </c>
      <c r="B1255" s="117"/>
      <c r="C1255" s="117"/>
      <c r="D1255" s="4">
        <v>24</v>
      </c>
      <c r="E1255" s="4">
        <v>1.86</v>
      </c>
      <c r="F1255" s="4" t="s">
        <v>193</v>
      </c>
    </row>
    <row r="1256" spans="1:6" x14ac:dyDescent="0.3">
      <c r="A1256" s="4">
        <v>18</v>
      </c>
      <c r="B1256" s="117"/>
      <c r="C1256" s="117"/>
      <c r="D1256" s="4">
        <v>25</v>
      </c>
      <c r="E1256" s="4">
        <v>2.68</v>
      </c>
      <c r="F1256" s="4" t="s">
        <v>193</v>
      </c>
    </row>
    <row r="1257" spans="1:6" x14ac:dyDescent="0.3">
      <c r="A1257" s="4">
        <v>19</v>
      </c>
      <c r="B1257" s="117"/>
      <c r="C1257" s="117"/>
      <c r="D1257" s="4">
        <v>26</v>
      </c>
      <c r="E1257" s="4">
        <v>3.14</v>
      </c>
      <c r="F1257" s="4" t="s">
        <v>193</v>
      </c>
    </row>
    <row r="1258" spans="1:6" x14ac:dyDescent="0.3">
      <c r="A1258" s="4">
        <v>20</v>
      </c>
      <c r="B1258" s="117"/>
      <c r="C1258" s="117"/>
      <c r="D1258" s="4">
        <v>27</v>
      </c>
      <c r="E1258" s="4">
        <v>4.26</v>
      </c>
      <c r="F1258" s="4" t="s">
        <v>193</v>
      </c>
    </row>
    <row r="1259" spans="1:6" x14ac:dyDescent="0.3">
      <c r="A1259" s="4">
        <v>21</v>
      </c>
      <c r="B1259" s="117"/>
      <c r="C1259" s="117"/>
      <c r="D1259" s="4">
        <v>28</v>
      </c>
      <c r="E1259" s="4">
        <v>4.6500000000000004</v>
      </c>
      <c r="F1259" s="4" t="s">
        <v>193</v>
      </c>
    </row>
    <row r="1260" spans="1:6" x14ac:dyDescent="0.3">
      <c r="A1260" s="4">
        <v>22</v>
      </c>
      <c r="B1260" s="118"/>
      <c r="C1260" s="118"/>
      <c r="D1260" s="4">
        <v>31</v>
      </c>
      <c r="E1260" s="4">
        <v>4.78</v>
      </c>
      <c r="F1260" s="4" t="s">
        <v>193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185</v>
      </c>
      <c r="C1290" s="10" t="s">
        <v>139</v>
      </c>
      <c r="D1290" s="10" t="s">
        <v>186</v>
      </c>
      <c r="E1290" s="10" t="s">
        <v>187</v>
      </c>
      <c r="F1290" s="10" t="s">
        <v>188</v>
      </c>
    </row>
    <row r="1291" spans="1:6" x14ac:dyDescent="0.3">
      <c r="A1291" s="4">
        <v>1</v>
      </c>
      <c r="B1291" s="116">
        <v>201</v>
      </c>
      <c r="C1291" s="116">
        <v>14835</v>
      </c>
      <c r="D1291" s="4">
        <v>0</v>
      </c>
      <c r="E1291" s="4">
        <v>4.34</v>
      </c>
      <c r="F1291" s="4"/>
    </row>
    <row r="1292" spans="1:6" x14ac:dyDescent="0.3">
      <c r="A1292" s="4">
        <v>2</v>
      </c>
      <c r="B1292" s="117"/>
      <c r="C1292" s="117"/>
      <c r="D1292" s="4">
        <v>4</v>
      </c>
      <c r="E1292" s="4">
        <v>4.3</v>
      </c>
      <c r="F1292" s="4" t="s">
        <v>190</v>
      </c>
    </row>
    <row r="1293" spans="1:6" x14ac:dyDescent="0.3">
      <c r="A1293" s="4">
        <v>3</v>
      </c>
      <c r="B1293" s="117"/>
      <c r="C1293" s="117"/>
      <c r="D1293" s="4">
        <v>5</v>
      </c>
      <c r="E1293" s="4">
        <v>3.78</v>
      </c>
      <c r="F1293" s="4"/>
    </row>
    <row r="1294" spans="1:6" x14ac:dyDescent="0.3">
      <c r="A1294" s="4">
        <v>4</v>
      </c>
      <c r="B1294" s="117"/>
      <c r="C1294" s="117"/>
      <c r="D1294" s="4">
        <v>6</v>
      </c>
      <c r="E1294" s="4">
        <v>3.26</v>
      </c>
      <c r="F1294" s="4"/>
    </row>
    <row r="1295" spans="1:6" x14ac:dyDescent="0.3">
      <c r="A1295" s="4">
        <v>5</v>
      </c>
      <c r="B1295" s="117"/>
      <c r="C1295" s="117"/>
      <c r="D1295" s="4">
        <v>7</v>
      </c>
      <c r="E1295" s="4">
        <v>2.68</v>
      </c>
      <c r="F1295" s="4" t="s">
        <v>191</v>
      </c>
    </row>
    <row r="1296" spans="1:6" x14ac:dyDescent="0.3">
      <c r="A1296" s="4">
        <v>6</v>
      </c>
      <c r="B1296" s="117"/>
      <c r="C1296" s="117"/>
      <c r="D1296" s="4">
        <v>8</v>
      </c>
      <c r="E1296" s="4">
        <v>1.88</v>
      </c>
      <c r="F1296" s="4" t="s">
        <v>200</v>
      </c>
    </row>
    <row r="1297" spans="1:6" x14ac:dyDescent="0.3">
      <c r="A1297" s="4">
        <v>7</v>
      </c>
      <c r="B1297" s="117"/>
      <c r="C1297" s="117"/>
      <c r="D1297" s="4">
        <v>9</v>
      </c>
      <c r="E1297" s="4">
        <v>1.78</v>
      </c>
      <c r="F1297" s="4" t="s">
        <v>193</v>
      </c>
    </row>
    <row r="1298" spans="1:6" x14ac:dyDescent="0.3">
      <c r="A1298" s="4">
        <v>8</v>
      </c>
      <c r="B1298" s="117"/>
      <c r="C1298" s="117"/>
      <c r="D1298" s="4">
        <v>10</v>
      </c>
      <c r="E1298" s="4">
        <v>1.63</v>
      </c>
      <c r="F1298" s="4" t="s">
        <v>193</v>
      </c>
    </row>
    <row r="1299" spans="1:6" x14ac:dyDescent="0.3">
      <c r="A1299" s="4">
        <v>9</v>
      </c>
      <c r="B1299" s="117"/>
      <c r="C1299" s="117"/>
      <c r="D1299" s="4">
        <v>12</v>
      </c>
      <c r="E1299" s="4">
        <v>0.78</v>
      </c>
      <c r="F1299" s="4" t="s">
        <v>193</v>
      </c>
    </row>
    <row r="1300" spans="1:6" x14ac:dyDescent="0.3">
      <c r="A1300" s="4">
        <v>10</v>
      </c>
      <c r="B1300" s="117"/>
      <c r="C1300" s="117"/>
      <c r="D1300" s="4">
        <v>14</v>
      </c>
      <c r="E1300" s="4">
        <v>0.71</v>
      </c>
      <c r="F1300" s="4" t="s">
        <v>193</v>
      </c>
    </row>
    <row r="1301" spans="1:6" x14ac:dyDescent="0.3">
      <c r="A1301" s="4">
        <v>11</v>
      </c>
      <c r="B1301" s="117"/>
      <c r="C1301" s="117"/>
      <c r="D1301" s="4">
        <v>16</v>
      </c>
      <c r="E1301" s="4">
        <v>0.73</v>
      </c>
      <c r="F1301" s="4" t="s">
        <v>193</v>
      </c>
    </row>
    <row r="1302" spans="1:6" x14ac:dyDescent="0.3">
      <c r="A1302" s="4">
        <v>12</v>
      </c>
      <c r="B1302" s="117"/>
      <c r="C1302" s="117"/>
      <c r="D1302" s="4">
        <v>18</v>
      </c>
      <c r="E1302" s="4">
        <v>0.83</v>
      </c>
      <c r="F1302" s="4" t="s">
        <v>193</v>
      </c>
    </row>
    <row r="1303" spans="1:6" x14ac:dyDescent="0.3">
      <c r="A1303" s="4">
        <v>13</v>
      </c>
      <c r="B1303" s="117"/>
      <c r="C1303" s="117"/>
      <c r="D1303" s="4">
        <v>20</v>
      </c>
      <c r="E1303" s="4">
        <v>1.03</v>
      </c>
      <c r="F1303" s="4" t="s">
        <v>193</v>
      </c>
    </row>
    <row r="1304" spans="1:6" x14ac:dyDescent="0.3">
      <c r="A1304" s="4">
        <v>14</v>
      </c>
      <c r="B1304" s="117"/>
      <c r="C1304" s="117"/>
      <c r="D1304" s="4">
        <v>21</v>
      </c>
      <c r="E1304" s="4">
        <v>1.31</v>
      </c>
      <c r="F1304" s="4" t="s">
        <v>193</v>
      </c>
    </row>
    <row r="1305" spans="1:6" x14ac:dyDescent="0.3">
      <c r="A1305" s="4">
        <v>15</v>
      </c>
      <c r="B1305" s="117"/>
      <c r="C1305" s="117"/>
      <c r="D1305" s="4">
        <v>22</v>
      </c>
      <c r="E1305" s="4">
        <v>1.6</v>
      </c>
      <c r="F1305" s="4" t="s">
        <v>193</v>
      </c>
    </row>
    <row r="1306" spans="1:6" x14ac:dyDescent="0.3">
      <c r="A1306" s="4">
        <v>16</v>
      </c>
      <c r="B1306" s="117"/>
      <c r="C1306" s="117"/>
      <c r="D1306" s="4">
        <v>23</v>
      </c>
      <c r="E1306" s="4">
        <v>1.78</v>
      </c>
      <c r="F1306" s="4" t="s">
        <v>193</v>
      </c>
    </row>
    <row r="1307" spans="1:6" x14ac:dyDescent="0.3">
      <c r="A1307" s="4">
        <v>17</v>
      </c>
      <c r="B1307" s="117"/>
      <c r="C1307" s="117"/>
      <c r="D1307" s="4">
        <v>24</v>
      </c>
      <c r="E1307" s="4">
        <v>1.9</v>
      </c>
      <c r="F1307" s="4" t="s">
        <v>193</v>
      </c>
    </row>
    <row r="1308" spans="1:6" x14ac:dyDescent="0.3">
      <c r="A1308" s="4">
        <v>18</v>
      </c>
      <c r="B1308" s="117"/>
      <c r="C1308" s="117"/>
      <c r="D1308" s="4">
        <v>25</v>
      </c>
      <c r="E1308" s="4">
        <v>2.73</v>
      </c>
      <c r="F1308" s="4" t="s">
        <v>193</v>
      </c>
    </row>
    <row r="1309" spans="1:6" x14ac:dyDescent="0.3">
      <c r="A1309" s="4">
        <v>19</v>
      </c>
      <c r="B1309" s="117"/>
      <c r="C1309" s="117"/>
      <c r="D1309" s="4">
        <v>26</v>
      </c>
      <c r="E1309" s="4">
        <v>2.68</v>
      </c>
      <c r="F1309" s="4" t="s">
        <v>191</v>
      </c>
    </row>
    <row r="1310" spans="1:6" x14ac:dyDescent="0.3">
      <c r="A1310" s="4">
        <v>20</v>
      </c>
      <c r="B1310" s="117"/>
      <c r="C1310" s="117"/>
      <c r="D1310" s="4">
        <v>27</v>
      </c>
      <c r="E1310" s="4">
        <v>3.15</v>
      </c>
      <c r="F1310" s="4"/>
    </row>
    <row r="1311" spans="1:6" x14ac:dyDescent="0.3">
      <c r="A1311" s="4">
        <v>21</v>
      </c>
      <c r="B1311" s="117"/>
      <c r="C1311" s="117"/>
      <c r="D1311" s="4">
        <v>28</v>
      </c>
      <c r="E1311" s="4">
        <v>3.89</v>
      </c>
      <c r="F1311" s="4"/>
    </row>
    <row r="1312" spans="1:6" x14ac:dyDescent="0.3">
      <c r="A1312" s="4">
        <v>22</v>
      </c>
      <c r="B1312" s="117"/>
      <c r="C1312" s="117"/>
      <c r="D1312" s="4">
        <v>29</v>
      </c>
      <c r="E1312" s="4">
        <v>4.5599999999999996</v>
      </c>
      <c r="F1312" s="4" t="s">
        <v>194</v>
      </c>
    </row>
    <row r="1313" spans="1:6" x14ac:dyDescent="0.3">
      <c r="A1313" s="4">
        <v>23</v>
      </c>
      <c r="B1313" s="117"/>
      <c r="C1313" s="117"/>
      <c r="D1313" s="4">
        <v>32</v>
      </c>
      <c r="E1313" s="4">
        <v>4.63</v>
      </c>
      <c r="F1313" s="4"/>
    </row>
    <row r="1314" spans="1:6" x14ac:dyDescent="0.3">
      <c r="A1314" s="4">
        <v>24</v>
      </c>
      <c r="B1314" s="118"/>
      <c r="C1314" s="118"/>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185</v>
      </c>
      <c r="C1342" s="10" t="s">
        <v>139</v>
      </c>
      <c r="D1342" s="10" t="s">
        <v>186</v>
      </c>
      <c r="E1342" s="10" t="s">
        <v>187</v>
      </c>
      <c r="F1342" s="10" t="s">
        <v>188</v>
      </c>
    </row>
    <row r="1343" spans="1:6" x14ac:dyDescent="0.3">
      <c r="A1343" s="4">
        <v>1</v>
      </c>
      <c r="B1343" s="116">
        <v>202</v>
      </c>
      <c r="C1343" s="116">
        <v>14895</v>
      </c>
      <c r="D1343" s="4">
        <v>4</v>
      </c>
      <c r="E1343" s="4">
        <v>4.71</v>
      </c>
      <c r="F1343" s="4" t="s">
        <v>190</v>
      </c>
    </row>
    <row r="1344" spans="1:6" x14ac:dyDescent="0.3">
      <c r="A1344" s="4">
        <v>2</v>
      </c>
      <c r="B1344" s="117"/>
      <c r="C1344" s="117"/>
      <c r="D1344" s="4">
        <v>5</v>
      </c>
      <c r="E1344" s="4">
        <v>4.05</v>
      </c>
      <c r="F1344" s="4"/>
    </row>
    <row r="1345" spans="1:6" x14ac:dyDescent="0.3">
      <c r="A1345" s="4">
        <v>3</v>
      </c>
      <c r="B1345" s="117"/>
      <c r="C1345" s="117"/>
      <c r="D1345" s="4">
        <v>6</v>
      </c>
      <c r="E1345" s="4">
        <v>3.42</v>
      </c>
      <c r="F1345" s="4"/>
    </row>
    <row r="1346" spans="1:6" x14ac:dyDescent="0.3">
      <c r="A1346" s="4">
        <v>4</v>
      </c>
      <c r="B1346" s="117"/>
      <c r="C1346" s="117"/>
      <c r="D1346" s="4">
        <v>7</v>
      </c>
      <c r="E1346" s="4">
        <v>2.68</v>
      </c>
      <c r="F1346" s="4" t="s">
        <v>191</v>
      </c>
    </row>
    <row r="1347" spans="1:6" x14ac:dyDescent="0.3">
      <c r="A1347" s="4">
        <v>5</v>
      </c>
      <c r="B1347" s="117"/>
      <c r="C1347" s="117"/>
      <c r="D1347" s="4">
        <v>8</v>
      </c>
      <c r="E1347" s="4">
        <v>2.0699999999999998</v>
      </c>
      <c r="F1347" s="4" t="s">
        <v>198</v>
      </c>
    </row>
    <row r="1348" spans="1:6" x14ac:dyDescent="0.3">
      <c r="A1348" s="4">
        <v>6</v>
      </c>
      <c r="B1348" s="117"/>
      <c r="C1348" s="117"/>
      <c r="D1348" s="4">
        <v>9</v>
      </c>
      <c r="E1348" s="4">
        <v>1.78</v>
      </c>
      <c r="F1348" s="4" t="s">
        <v>193</v>
      </c>
    </row>
    <row r="1349" spans="1:6" x14ac:dyDescent="0.3">
      <c r="A1349" s="4">
        <v>7</v>
      </c>
      <c r="B1349" s="117"/>
      <c r="C1349" s="117"/>
      <c r="D1349" s="4">
        <v>10</v>
      </c>
      <c r="E1349" s="4">
        <v>1.7</v>
      </c>
      <c r="F1349" s="4" t="s">
        <v>193</v>
      </c>
    </row>
    <row r="1350" spans="1:6" x14ac:dyDescent="0.3">
      <c r="A1350" s="4">
        <v>8</v>
      </c>
      <c r="B1350" s="117"/>
      <c r="C1350" s="117"/>
      <c r="D1350" s="4">
        <v>11</v>
      </c>
      <c r="E1350" s="4">
        <v>1.38</v>
      </c>
      <c r="F1350" s="4" t="s">
        <v>193</v>
      </c>
    </row>
    <row r="1351" spans="1:6" x14ac:dyDescent="0.3">
      <c r="A1351" s="4">
        <v>9</v>
      </c>
      <c r="B1351" s="117"/>
      <c r="C1351" s="117"/>
      <c r="D1351" s="4">
        <v>12</v>
      </c>
      <c r="E1351" s="4">
        <v>1.33</v>
      </c>
      <c r="F1351" s="4" t="s">
        <v>193</v>
      </c>
    </row>
    <row r="1352" spans="1:6" x14ac:dyDescent="0.3">
      <c r="A1352" s="4">
        <v>10</v>
      </c>
      <c r="B1352" s="117"/>
      <c r="C1352" s="117"/>
      <c r="D1352" s="4">
        <v>14</v>
      </c>
      <c r="E1352" s="4">
        <v>1.33</v>
      </c>
      <c r="F1352" s="4" t="s">
        <v>193</v>
      </c>
    </row>
    <row r="1353" spans="1:6" x14ac:dyDescent="0.3">
      <c r="A1353" s="4">
        <v>11</v>
      </c>
      <c r="B1353" s="117"/>
      <c r="C1353" s="117"/>
      <c r="D1353" s="4">
        <v>15</v>
      </c>
      <c r="E1353" s="4">
        <v>1.33</v>
      </c>
      <c r="F1353" s="4" t="s">
        <v>193</v>
      </c>
    </row>
    <row r="1354" spans="1:6" x14ac:dyDescent="0.3">
      <c r="A1354" s="4">
        <v>12</v>
      </c>
      <c r="B1354" s="117"/>
      <c r="C1354" s="117"/>
      <c r="D1354" s="4">
        <v>16</v>
      </c>
      <c r="E1354" s="4">
        <v>1.42</v>
      </c>
      <c r="F1354" s="4" t="s">
        <v>193</v>
      </c>
    </row>
    <row r="1355" spans="1:6" x14ac:dyDescent="0.3">
      <c r="A1355" s="4">
        <v>13</v>
      </c>
      <c r="B1355" s="117"/>
      <c r="C1355" s="117"/>
      <c r="D1355" s="4">
        <v>18</v>
      </c>
      <c r="E1355" s="4">
        <v>1.28</v>
      </c>
      <c r="F1355" s="4" t="s">
        <v>193</v>
      </c>
    </row>
    <row r="1356" spans="1:6" x14ac:dyDescent="0.3">
      <c r="A1356" s="4">
        <v>14</v>
      </c>
      <c r="B1356" s="117"/>
      <c r="C1356" s="117"/>
      <c r="D1356" s="4">
        <v>20</v>
      </c>
      <c r="E1356" s="4">
        <v>1.57</v>
      </c>
      <c r="F1356" s="4" t="s">
        <v>193</v>
      </c>
    </row>
    <row r="1357" spans="1:6" x14ac:dyDescent="0.3">
      <c r="A1357" s="4">
        <v>15</v>
      </c>
      <c r="B1357" s="117"/>
      <c r="C1357" s="117"/>
      <c r="D1357" s="4">
        <v>21</v>
      </c>
      <c r="E1357" s="4">
        <v>1.61</v>
      </c>
      <c r="F1357" s="4" t="s">
        <v>193</v>
      </c>
    </row>
    <row r="1358" spans="1:6" x14ac:dyDescent="0.3">
      <c r="A1358" s="4">
        <v>16</v>
      </c>
      <c r="B1358" s="117"/>
      <c r="C1358" s="117"/>
      <c r="D1358" s="4">
        <v>22</v>
      </c>
      <c r="E1358" s="4">
        <v>1.69</v>
      </c>
      <c r="F1358" s="4" t="s">
        <v>193</v>
      </c>
    </row>
    <row r="1359" spans="1:6" x14ac:dyDescent="0.3">
      <c r="A1359" s="4">
        <v>17</v>
      </c>
      <c r="B1359" s="117"/>
      <c r="C1359" s="117"/>
      <c r="D1359" s="4">
        <v>23</v>
      </c>
      <c r="E1359" s="4">
        <v>2.13</v>
      </c>
      <c r="F1359" s="4" t="s">
        <v>193</v>
      </c>
    </row>
    <row r="1360" spans="1:6" x14ac:dyDescent="0.3">
      <c r="A1360" s="4">
        <v>18</v>
      </c>
      <c r="B1360" s="117"/>
      <c r="C1360" s="117"/>
      <c r="D1360" s="4">
        <v>24.5</v>
      </c>
      <c r="E1360" s="4">
        <v>2.68</v>
      </c>
      <c r="F1360" s="4" t="s">
        <v>191</v>
      </c>
    </row>
    <row r="1361" spans="1:6" x14ac:dyDescent="0.3">
      <c r="A1361" s="4">
        <v>19</v>
      </c>
      <c r="B1361" s="117"/>
      <c r="C1361" s="117"/>
      <c r="D1361" s="4">
        <v>26</v>
      </c>
      <c r="E1361" s="4">
        <v>3.77</v>
      </c>
      <c r="F1361" s="4"/>
    </row>
    <row r="1362" spans="1:6" x14ac:dyDescent="0.3">
      <c r="A1362" s="4">
        <v>20</v>
      </c>
      <c r="B1362" s="117"/>
      <c r="C1362" s="117"/>
      <c r="D1362" s="4">
        <v>27</v>
      </c>
      <c r="E1362" s="4">
        <v>4.2300000000000004</v>
      </c>
      <c r="F1362" s="4"/>
    </row>
    <row r="1363" spans="1:6" x14ac:dyDescent="0.3">
      <c r="A1363" s="4">
        <v>21</v>
      </c>
      <c r="B1363" s="117"/>
      <c r="C1363" s="117"/>
      <c r="D1363" s="4">
        <v>28</v>
      </c>
      <c r="E1363" s="4">
        <v>4.5</v>
      </c>
      <c r="F1363" s="4" t="s">
        <v>194</v>
      </c>
    </row>
    <row r="1364" spans="1:6" x14ac:dyDescent="0.3">
      <c r="A1364" s="4">
        <v>22</v>
      </c>
      <c r="B1364" s="118"/>
      <c r="C1364" s="118"/>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185</v>
      </c>
      <c r="C1394" s="10" t="s">
        <v>139</v>
      </c>
      <c r="D1394" s="10" t="s">
        <v>186</v>
      </c>
      <c r="E1394" s="10" t="s">
        <v>187</v>
      </c>
      <c r="F1394" s="10" t="s">
        <v>188</v>
      </c>
    </row>
    <row r="1395" spans="1:6" x14ac:dyDescent="0.3">
      <c r="A1395" s="4">
        <v>1</v>
      </c>
      <c r="B1395" s="116">
        <v>203</v>
      </c>
      <c r="C1395" s="116">
        <v>14955</v>
      </c>
      <c r="D1395" s="4">
        <v>0</v>
      </c>
      <c r="E1395" s="4">
        <v>4.46</v>
      </c>
      <c r="F1395" s="9"/>
    </row>
    <row r="1396" spans="1:6" x14ac:dyDescent="0.3">
      <c r="A1396" s="4">
        <v>2</v>
      </c>
      <c r="B1396" s="117"/>
      <c r="C1396" s="117"/>
      <c r="D1396" s="4">
        <v>4</v>
      </c>
      <c r="E1396" s="4">
        <v>4</v>
      </c>
      <c r="F1396" s="4" t="s">
        <v>190</v>
      </c>
    </row>
    <row r="1397" spans="1:6" x14ac:dyDescent="0.3">
      <c r="A1397" s="4">
        <v>3</v>
      </c>
      <c r="B1397" s="117"/>
      <c r="C1397" s="117"/>
      <c r="D1397" s="4">
        <v>5</v>
      </c>
      <c r="E1397" s="4">
        <v>3.75</v>
      </c>
      <c r="F1397" s="4"/>
    </row>
    <row r="1398" spans="1:6" x14ac:dyDescent="0.3">
      <c r="A1398" s="4">
        <v>4</v>
      </c>
      <c r="B1398" s="117"/>
      <c r="C1398" s="117"/>
      <c r="D1398" s="4">
        <v>6</v>
      </c>
      <c r="E1398" s="4">
        <v>3.1</v>
      </c>
      <c r="F1398" s="4"/>
    </row>
    <row r="1399" spans="1:6" x14ac:dyDescent="0.3">
      <c r="A1399" s="4">
        <v>5</v>
      </c>
      <c r="B1399" s="117"/>
      <c r="C1399" s="117"/>
      <c r="D1399" s="4">
        <v>6.5</v>
      </c>
      <c r="E1399" s="4">
        <v>2.69</v>
      </c>
      <c r="F1399" s="4" t="s">
        <v>191</v>
      </c>
    </row>
    <row r="1400" spans="1:6" x14ac:dyDescent="0.3">
      <c r="A1400" s="4">
        <v>6</v>
      </c>
      <c r="B1400" s="117"/>
      <c r="C1400" s="117"/>
      <c r="D1400" s="4">
        <v>8</v>
      </c>
      <c r="E1400" s="15">
        <v>1.8</v>
      </c>
      <c r="F1400" s="4" t="s">
        <v>198</v>
      </c>
    </row>
    <row r="1401" spans="1:6" x14ac:dyDescent="0.3">
      <c r="A1401" s="4">
        <v>7</v>
      </c>
      <c r="B1401" s="117"/>
      <c r="C1401" s="117"/>
      <c r="D1401" s="4">
        <v>9</v>
      </c>
      <c r="E1401" s="15">
        <v>1.22</v>
      </c>
      <c r="F1401" s="4" t="s">
        <v>193</v>
      </c>
    </row>
    <row r="1402" spans="1:6" x14ac:dyDescent="0.3">
      <c r="A1402" s="4">
        <v>8</v>
      </c>
      <c r="B1402" s="117"/>
      <c r="C1402" s="117"/>
      <c r="D1402" s="4">
        <v>10</v>
      </c>
      <c r="E1402" s="15">
        <v>1.1200000000000001</v>
      </c>
      <c r="F1402" s="4" t="s">
        <v>193</v>
      </c>
    </row>
    <row r="1403" spans="1:6" x14ac:dyDescent="0.3">
      <c r="A1403" s="4">
        <v>9</v>
      </c>
      <c r="B1403" s="117"/>
      <c r="C1403" s="117"/>
      <c r="D1403" s="4">
        <v>11</v>
      </c>
      <c r="E1403" s="15">
        <v>0.94</v>
      </c>
      <c r="F1403" s="4" t="s">
        <v>193</v>
      </c>
    </row>
    <row r="1404" spans="1:6" x14ac:dyDescent="0.3">
      <c r="A1404" s="4">
        <v>10</v>
      </c>
      <c r="B1404" s="117"/>
      <c r="C1404" s="117"/>
      <c r="D1404" s="4">
        <v>12</v>
      </c>
      <c r="E1404" s="15">
        <v>0.96</v>
      </c>
      <c r="F1404" s="4" t="s">
        <v>193</v>
      </c>
    </row>
    <row r="1405" spans="1:6" x14ac:dyDescent="0.3">
      <c r="A1405" s="4">
        <v>11</v>
      </c>
      <c r="B1405" s="117"/>
      <c r="C1405" s="117"/>
      <c r="D1405" s="4">
        <v>14</v>
      </c>
      <c r="E1405" s="15">
        <v>0.93</v>
      </c>
      <c r="F1405" s="4" t="s">
        <v>193</v>
      </c>
    </row>
    <row r="1406" spans="1:6" x14ac:dyDescent="0.3">
      <c r="A1406" s="4">
        <v>12</v>
      </c>
      <c r="B1406" s="117"/>
      <c r="C1406" s="117"/>
      <c r="D1406" s="4">
        <v>16</v>
      </c>
      <c r="E1406" s="15">
        <v>0.9</v>
      </c>
      <c r="F1406" s="4" t="s">
        <v>193</v>
      </c>
    </row>
    <row r="1407" spans="1:6" x14ac:dyDescent="0.3">
      <c r="A1407" s="4">
        <v>13</v>
      </c>
      <c r="B1407" s="117"/>
      <c r="C1407" s="117"/>
      <c r="D1407" s="4">
        <v>18</v>
      </c>
      <c r="E1407" s="15">
        <v>0.97</v>
      </c>
      <c r="F1407" s="4" t="s">
        <v>193</v>
      </c>
    </row>
    <row r="1408" spans="1:6" x14ac:dyDescent="0.3">
      <c r="A1408" s="4">
        <v>14</v>
      </c>
      <c r="B1408" s="117"/>
      <c r="C1408" s="117"/>
      <c r="D1408" s="4">
        <v>20</v>
      </c>
      <c r="E1408" s="15">
        <v>1.26</v>
      </c>
      <c r="F1408" s="4" t="s">
        <v>193</v>
      </c>
    </row>
    <row r="1409" spans="1:6" x14ac:dyDescent="0.3">
      <c r="A1409" s="4">
        <v>15</v>
      </c>
      <c r="B1409" s="117"/>
      <c r="C1409" s="117"/>
      <c r="D1409" s="4">
        <v>21</v>
      </c>
      <c r="E1409" s="15">
        <v>1.52</v>
      </c>
      <c r="F1409" s="4" t="s">
        <v>193</v>
      </c>
    </row>
    <row r="1410" spans="1:6" x14ac:dyDescent="0.3">
      <c r="A1410" s="4">
        <v>16</v>
      </c>
      <c r="B1410" s="117"/>
      <c r="C1410" s="117"/>
      <c r="D1410" s="4">
        <v>22</v>
      </c>
      <c r="E1410" s="15">
        <v>1.69</v>
      </c>
      <c r="F1410" s="4" t="s">
        <v>193</v>
      </c>
    </row>
    <row r="1411" spans="1:6" x14ac:dyDescent="0.3">
      <c r="A1411" s="4">
        <v>17</v>
      </c>
      <c r="B1411" s="117"/>
      <c r="C1411" s="117"/>
      <c r="D1411" s="4">
        <v>23</v>
      </c>
      <c r="E1411" s="15">
        <v>1.79</v>
      </c>
      <c r="F1411" s="4" t="s">
        <v>193</v>
      </c>
    </row>
    <row r="1412" spans="1:6" x14ac:dyDescent="0.3">
      <c r="A1412" s="4">
        <v>18</v>
      </c>
      <c r="B1412" s="117"/>
      <c r="C1412" s="117"/>
      <c r="D1412" s="4">
        <v>24</v>
      </c>
      <c r="E1412" s="15">
        <v>2.16</v>
      </c>
      <c r="F1412" s="4" t="s">
        <v>193</v>
      </c>
    </row>
    <row r="1413" spans="1:6" x14ac:dyDescent="0.3">
      <c r="A1413" s="4">
        <v>19</v>
      </c>
      <c r="B1413" s="117"/>
      <c r="C1413" s="117"/>
      <c r="D1413" s="4">
        <v>25</v>
      </c>
      <c r="E1413" s="15">
        <v>2.69</v>
      </c>
      <c r="F1413" s="4" t="s">
        <v>193</v>
      </c>
    </row>
    <row r="1414" spans="1:6" x14ac:dyDescent="0.3">
      <c r="A1414" s="4">
        <v>20</v>
      </c>
      <c r="B1414" s="117"/>
      <c r="C1414" s="117"/>
      <c r="D1414" s="4">
        <v>26</v>
      </c>
      <c r="E1414" s="15">
        <v>3.42</v>
      </c>
      <c r="F1414" s="4" t="s">
        <v>193</v>
      </c>
    </row>
    <row r="1415" spans="1:6" x14ac:dyDescent="0.3">
      <c r="A1415" s="4">
        <v>21</v>
      </c>
      <c r="B1415" s="117"/>
      <c r="C1415" s="117"/>
      <c r="D1415" s="4">
        <v>27.5</v>
      </c>
      <c r="E1415" s="15">
        <v>4.33</v>
      </c>
      <c r="F1415" s="4" t="s">
        <v>193</v>
      </c>
    </row>
    <row r="1416" spans="1:6" x14ac:dyDescent="0.3">
      <c r="A1416" s="4">
        <v>22</v>
      </c>
      <c r="B1416" s="118"/>
      <c r="C1416" s="118"/>
      <c r="D1416" s="4">
        <v>30</v>
      </c>
      <c r="E1416" s="15">
        <v>4.5</v>
      </c>
      <c r="F1416" s="4" t="s">
        <v>193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185</v>
      </c>
      <c r="C1446" s="10" t="s">
        <v>139</v>
      </c>
      <c r="D1446" s="10" t="s">
        <v>186</v>
      </c>
      <c r="E1446" s="10" t="s">
        <v>187</v>
      </c>
      <c r="F1446" s="10" t="s">
        <v>188</v>
      </c>
    </row>
    <row r="1447" spans="1:6" x14ac:dyDescent="0.3">
      <c r="A1447" s="4">
        <v>1</v>
      </c>
      <c r="B1447" s="116">
        <v>204</v>
      </c>
      <c r="C1447" s="116">
        <v>15015</v>
      </c>
      <c r="D1447" s="4">
        <v>0</v>
      </c>
      <c r="E1447" s="15">
        <v>4.2</v>
      </c>
      <c r="F1447" s="4"/>
    </row>
    <row r="1448" spans="1:6" x14ac:dyDescent="0.3">
      <c r="A1448" s="4">
        <v>2</v>
      </c>
      <c r="B1448" s="117"/>
      <c r="C1448" s="117"/>
      <c r="D1448" s="4">
        <v>4</v>
      </c>
      <c r="E1448" s="15">
        <v>4.18</v>
      </c>
      <c r="F1448" s="4" t="s">
        <v>190</v>
      </c>
    </row>
    <row r="1449" spans="1:6" x14ac:dyDescent="0.3">
      <c r="A1449" s="4">
        <v>3</v>
      </c>
      <c r="B1449" s="117"/>
      <c r="C1449" s="117"/>
      <c r="D1449" s="4">
        <v>5</v>
      </c>
      <c r="E1449" s="15">
        <v>3.35</v>
      </c>
      <c r="F1449" s="4"/>
    </row>
    <row r="1450" spans="1:6" x14ac:dyDescent="0.3">
      <c r="A1450" s="4">
        <v>4</v>
      </c>
      <c r="B1450" s="117"/>
      <c r="C1450" s="117"/>
      <c r="D1450" s="4">
        <v>6</v>
      </c>
      <c r="E1450" s="15">
        <v>2.69</v>
      </c>
      <c r="F1450" s="4" t="s">
        <v>191</v>
      </c>
    </row>
    <row r="1451" spans="1:6" x14ac:dyDescent="0.3">
      <c r="A1451" s="4">
        <v>5</v>
      </c>
      <c r="B1451" s="117"/>
      <c r="C1451" s="117"/>
      <c r="D1451" s="4">
        <v>7</v>
      </c>
      <c r="E1451" s="15">
        <v>1.92</v>
      </c>
      <c r="F1451" s="4" t="s">
        <v>192</v>
      </c>
    </row>
    <row r="1452" spans="1:6" x14ac:dyDescent="0.3">
      <c r="A1452" s="4">
        <v>6</v>
      </c>
      <c r="B1452" s="117"/>
      <c r="C1452" s="117"/>
      <c r="D1452" s="4">
        <v>8</v>
      </c>
      <c r="E1452" s="15">
        <v>1.19</v>
      </c>
      <c r="F1452" s="4" t="s">
        <v>193</v>
      </c>
    </row>
    <row r="1453" spans="1:6" x14ac:dyDescent="0.3">
      <c r="A1453" s="4">
        <v>7</v>
      </c>
      <c r="B1453" s="117"/>
      <c r="C1453" s="117"/>
      <c r="D1453" s="4">
        <v>9</v>
      </c>
      <c r="E1453" s="15">
        <v>0.92</v>
      </c>
      <c r="F1453" s="4" t="s">
        <v>193</v>
      </c>
    </row>
    <row r="1454" spans="1:6" x14ac:dyDescent="0.3">
      <c r="A1454" s="4">
        <v>8</v>
      </c>
      <c r="B1454" s="117"/>
      <c r="C1454" s="117"/>
      <c r="D1454" s="4">
        <v>10</v>
      </c>
      <c r="E1454" s="15">
        <v>0.81</v>
      </c>
      <c r="F1454" s="4" t="s">
        <v>193</v>
      </c>
    </row>
    <row r="1455" spans="1:6" x14ac:dyDescent="0.3">
      <c r="A1455" s="4">
        <v>9</v>
      </c>
      <c r="B1455" s="117"/>
      <c r="C1455" s="117"/>
      <c r="D1455" s="4">
        <v>12</v>
      </c>
      <c r="E1455" s="15">
        <v>0.74</v>
      </c>
      <c r="F1455" s="4" t="s">
        <v>193</v>
      </c>
    </row>
    <row r="1456" spans="1:6" x14ac:dyDescent="0.3">
      <c r="A1456" s="4">
        <v>10</v>
      </c>
      <c r="B1456" s="117"/>
      <c r="C1456" s="117"/>
      <c r="D1456" s="4">
        <v>14</v>
      </c>
      <c r="E1456" s="15">
        <v>0.69</v>
      </c>
      <c r="F1456" s="4" t="s">
        <v>193</v>
      </c>
    </row>
    <row r="1457" spans="1:6" x14ac:dyDescent="0.3">
      <c r="A1457" s="4">
        <v>11</v>
      </c>
      <c r="B1457" s="117"/>
      <c r="C1457" s="117"/>
      <c r="D1457" s="4">
        <v>16</v>
      </c>
      <c r="E1457" s="15">
        <v>0.79</v>
      </c>
      <c r="F1457" s="4" t="s">
        <v>193</v>
      </c>
    </row>
    <row r="1458" spans="1:6" x14ac:dyDescent="0.3">
      <c r="A1458" s="4">
        <v>12</v>
      </c>
      <c r="B1458" s="117"/>
      <c r="C1458" s="117"/>
      <c r="D1458" s="4">
        <v>18</v>
      </c>
      <c r="E1458" s="15">
        <v>0.88</v>
      </c>
      <c r="F1458" s="4" t="s">
        <v>193</v>
      </c>
    </row>
    <row r="1459" spans="1:6" x14ac:dyDescent="0.3">
      <c r="A1459" s="4">
        <v>13</v>
      </c>
      <c r="B1459" s="117"/>
      <c r="C1459" s="117"/>
      <c r="D1459" s="4">
        <v>20</v>
      </c>
      <c r="E1459" s="15">
        <v>0.91</v>
      </c>
      <c r="F1459" s="4" t="s">
        <v>193</v>
      </c>
    </row>
    <row r="1460" spans="1:6" x14ac:dyDescent="0.3">
      <c r="A1460" s="4">
        <v>14</v>
      </c>
      <c r="B1460" s="117"/>
      <c r="C1460" s="117"/>
      <c r="D1460" s="4">
        <v>22</v>
      </c>
      <c r="E1460" s="15">
        <v>0.86</v>
      </c>
      <c r="F1460" s="4" t="s">
        <v>193</v>
      </c>
    </row>
    <row r="1461" spans="1:6" x14ac:dyDescent="0.3">
      <c r="A1461" s="4">
        <v>15</v>
      </c>
      <c r="B1461" s="117"/>
      <c r="C1461" s="117"/>
      <c r="D1461" s="4">
        <v>23</v>
      </c>
      <c r="E1461" s="15">
        <v>0.99</v>
      </c>
      <c r="F1461" s="4" t="s">
        <v>193</v>
      </c>
    </row>
    <row r="1462" spans="1:6" x14ac:dyDescent="0.3">
      <c r="A1462" s="4">
        <v>16</v>
      </c>
      <c r="B1462" s="117"/>
      <c r="C1462" s="117"/>
      <c r="D1462" s="4">
        <v>24</v>
      </c>
      <c r="E1462" s="15">
        <v>1.44</v>
      </c>
      <c r="F1462" s="4" t="s">
        <v>193</v>
      </c>
    </row>
    <row r="1463" spans="1:6" x14ac:dyDescent="0.3">
      <c r="A1463" s="4">
        <v>17</v>
      </c>
      <c r="B1463" s="117"/>
      <c r="C1463" s="117"/>
      <c r="D1463" s="4">
        <v>25</v>
      </c>
      <c r="E1463" s="15">
        <v>2.69</v>
      </c>
      <c r="F1463" s="4" t="s">
        <v>191</v>
      </c>
    </row>
    <row r="1464" spans="1:6" x14ac:dyDescent="0.3">
      <c r="A1464" s="4">
        <v>18</v>
      </c>
      <c r="B1464" s="117"/>
      <c r="C1464" s="117"/>
      <c r="D1464" s="4">
        <v>26</v>
      </c>
      <c r="E1464" s="15">
        <v>3.14</v>
      </c>
      <c r="F1464" s="4"/>
    </row>
    <row r="1465" spans="1:6" x14ac:dyDescent="0.3">
      <c r="A1465" s="4">
        <v>19</v>
      </c>
      <c r="B1465" s="117"/>
      <c r="C1465" s="117"/>
      <c r="D1465" s="4">
        <v>27</v>
      </c>
      <c r="E1465" s="15">
        <v>3.77</v>
      </c>
      <c r="F1465" s="4"/>
    </row>
    <row r="1466" spans="1:6" x14ac:dyDescent="0.3">
      <c r="A1466" s="4">
        <v>20</v>
      </c>
      <c r="B1466" s="117"/>
      <c r="C1466" s="117"/>
      <c r="D1466" s="4">
        <v>28</v>
      </c>
      <c r="E1466" s="15">
        <v>4.43</v>
      </c>
      <c r="F1466" s="4" t="s">
        <v>194</v>
      </c>
    </row>
    <row r="1467" spans="1:6" x14ac:dyDescent="0.3">
      <c r="A1467" s="4">
        <v>21</v>
      </c>
      <c r="B1467" s="118"/>
      <c r="C1467" s="118"/>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185</v>
      </c>
      <c r="C1498" s="10" t="s">
        <v>139</v>
      </c>
      <c r="D1498" s="10" t="s">
        <v>186</v>
      </c>
      <c r="E1498" s="10" t="s">
        <v>187</v>
      </c>
      <c r="F1498" s="10" t="s">
        <v>188</v>
      </c>
    </row>
    <row r="1499" spans="1:6" x14ac:dyDescent="0.3">
      <c r="A1499" s="4">
        <v>1</v>
      </c>
      <c r="B1499" s="116">
        <v>205</v>
      </c>
      <c r="C1499" s="116">
        <v>15075</v>
      </c>
      <c r="D1499" s="4">
        <v>0</v>
      </c>
      <c r="E1499" s="15">
        <v>4.72</v>
      </c>
      <c r="F1499" s="4"/>
    </row>
    <row r="1500" spans="1:6" x14ac:dyDescent="0.3">
      <c r="A1500" s="4">
        <v>2</v>
      </c>
      <c r="B1500" s="117"/>
      <c r="C1500" s="117"/>
      <c r="D1500" s="4">
        <v>4</v>
      </c>
      <c r="E1500" s="15">
        <v>4.91</v>
      </c>
      <c r="F1500" s="4" t="s">
        <v>190</v>
      </c>
    </row>
    <row r="1501" spans="1:6" x14ac:dyDescent="0.3">
      <c r="A1501" s="4">
        <v>3</v>
      </c>
      <c r="B1501" s="117"/>
      <c r="C1501" s="117"/>
      <c r="D1501" s="4">
        <v>5</v>
      </c>
      <c r="E1501" s="15">
        <v>4.18</v>
      </c>
      <c r="F1501" s="4"/>
    </row>
    <row r="1502" spans="1:6" x14ac:dyDescent="0.3">
      <c r="A1502" s="4">
        <v>4</v>
      </c>
      <c r="B1502" s="117"/>
      <c r="C1502" s="117"/>
      <c r="D1502" s="4">
        <v>6</v>
      </c>
      <c r="E1502" s="15">
        <v>3.44</v>
      </c>
      <c r="F1502" s="4"/>
    </row>
    <row r="1503" spans="1:6" x14ac:dyDescent="0.3">
      <c r="A1503" s="4">
        <v>5</v>
      </c>
      <c r="B1503" s="117"/>
      <c r="C1503" s="117"/>
      <c r="D1503" s="4">
        <v>7</v>
      </c>
      <c r="E1503" s="15">
        <v>2.69</v>
      </c>
      <c r="F1503" s="4" t="s">
        <v>201</v>
      </c>
    </row>
    <row r="1504" spans="1:6" x14ac:dyDescent="0.3">
      <c r="A1504" s="4">
        <v>6</v>
      </c>
      <c r="B1504" s="117"/>
      <c r="C1504" s="117"/>
      <c r="D1504" s="4">
        <v>8</v>
      </c>
      <c r="E1504" s="15">
        <v>1.99</v>
      </c>
      <c r="F1504" s="4" t="s">
        <v>202</v>
      </c>
    </row>
    <row r="1505" spans="1:6" x14ac:dyDescent="0.3">
      <c r="A1505" s="4">
        <v>7</v>
      </c>
      <c r="B1505" s="117"/>
      <c r="C1505" s="117"/>
      <c r="D1505" s="4">
        <v>9</v>
      </c>
      <c r="E1505" s="15">
        <v>1.36</v>
      </c>
      <c r="F1505" s="4" t="s">
        <v>193</v>
      </c>
    </row>
    <row r="1506" spans="1:6" x14ac:dyDescent="0.3">
      <c r="A1506" s="4">
        <v>8</v>
      </c>
      <c r="B1506" s="117"/>
      <c r="C1506" s="117"/>
      <c r="D1506" s="4">
        <v>10</v>
      </c>
      <c r="E1506" s="15">
        <v>1.0900000000000001</v>
      </c>
      <c r="F1506" s="4" t="s">
        <v>193</v>
      </c>
    </row>
    <row r="1507" spans="1:6" x14ac:dyDescent="0.3">
      <c r="A1507" s="4">
        <v>9</v>
      </c>
      <c r="B1507" s="117"/>
      <c r="C1507" s="117"/>
      <c r="D1507" s="4">
        <v>12</v>
      </c>
      <c r="E1507" s="15">
        <v>0.94</v>
      </c>
      <c r="F1507" s="4" t="s">
        <v>193</v>
      </c>
    </row>
    <row r="1508" spans="1:6" x14ac:dyDescent="0.3">
      <c r="A1508" s="4">
        <v>10</v>
      </c>
      <c r="B1508" s="117"/>
      <c r="C1508" s="117"/>
      <c r="D1508" s="4">
        <v>14</v>
      </c>
      <c r="E1508" s="15">
        <v>0.84</v>
      </c>
      <c r="F1508" s="4" t="s">
        <v>193</v>
      </c>
    </row>
    <row r="1509" spans="1:6" x14ac:dyDescent="0.3">
      <c r="A1509" s="4">
        <v>11</v>
      </c>
      <c r="B1509" s="117"/>
      <c r="C1509" s="117"/>
      <c r="D1509" s="4">
        <v>16</v>
      </c>
      <c r="E1509" s="15">
        <v>0.89</v>
      </c>
      <c r="F1509" s="4" t="s">
        <v>193</v>
      </c>
    </row>
    <row r="1510" spans="1:6" x14ac:dyDescent="0.3">
      <c r="A1510" s="4">
        <v>12</v>
      </c>
      <c r="B1510" s="117"/>
      <c r="C1510" s="117"/>
      <c r="D1510" s="4">
        <v>18</v>
      </c>
      <c r="E1510" s="15">
        <v>1.01</v>
      </c>
      <c r="F1510" s="4" t="s">
        <v>193</v>
      </c>
    </row>
    <row r="1511" spans="1:6" x14ac:dyDescent="0.3">
      <c r="A1511" s="4">
        <v>13</v>
      </c>
      <c r="B1511" s="117"/>
      <c r="C1511" s="117"/>
      <c r="D1511" s="4">
        <v>20</v>
      </c>
      <c r="E1511" s="15">
        <v>1.01</v>
      </c>
      <c r="F1511" s="4" t="s">
        <v>193</v>
      </c>
    </row>
    <row r="1512" spans="1:6" x14ac:dyDescent="0.3">
      <c r="A1512" s="4">
        <v>14</v>
      </c>
      <c r="B1512" s="117"/>
      <c r="C1512" s="117"/>
      <c r="D1512" s="4">
        <v>21</v>
      </c>
      <c r="E1512" s="15">
        <v>1.1399999999999999</v>
      </c>
      <c r="F1512" s="4" t="s">
        <v>193</v>
      </c>
    </row>
    <row r="1513" spans="1:6" x14ac:dyDescent="0.3">
      <c r="A1513" s="4">
        <v>15</v>
      </c>
      <c r="B1513" s="117"/>
      <c r="C1513" s="117"/>
      <c r="D1513" s="4">
        <v>22</v>
      </c>
      <c r="E1513" s="15">
        <v>1.34</v>
      </c>
      <c r="F1513" s="4" t="s">
        <v>193</v>
      </c>
    </row>
    <row r="1514" spans="1:6" x14ac:dyDescent="0.3">
      <c r="A1514" s="4">
        <v>16</v>
      </c>
      <c r="B1514" s="117"/>
      <c r="C1514" s="117"/>
      <c r="D1514" s="4">
        <v>23</v>
      </c>
      <c r="E1514" s="15">
        <v>1.19</v>
      </c>
      <c r="F1514" s="4" t="s">
        <v>193</v>
      </c>
    </row>
    <row r="1515" spans="1:6" x14ac:dyDescent="0.3">
      <c r="A1515" s="4">
        <v>17</v>
      </c>
      <c r="B1515" s="117"/>
      <c r="C1515" s="117"/>
      <c r="D1515" s="4">
        <v>24</v>
      </c>
      <c r="E1515" s="15">
        <v>1.52</v>
      </c>
      <c r="F1515" s="4" t="s">
        <v>193</v>
      </c>
    </row>
    <row r="1516" spans="1:6" x14ac:dyDescent="0.3">
      <c r="A1516" s="4">
        <v>18</v>
      </c>
      <c r="B1516" s="117"/>
      <c r="C1516" s="117"/>
      <c r="D1516" s="4">
        <v>25</v>
      </c>
      <c r="E1516" s="15">
        <v>1.9</v>
      </c>
      <c r="F1516" s="4" t="s">
        <v>193</v>
      </c>
    </row>
    <row r="1517" spans="1:6" x14ac:dyDescent="0.3">
      <c r="A1517" s="4">
        <v>19</v>
      </c>
      <c r="B1517" s="117"/>
      <c r="C1517" s="117"/>
      <c r="D1517" s="4">
        <v>26</v>
      </c>
      <c r="E1517" s="15">
        <v>2.69</v>
      </c>
      <c r="F1517" s="4" t="s">
        <v>201</v>
      </c>
    </row>
    <row r="1518" spans="1:6" x14ac:dyDescent="0.3">
      <c r="A1518" s="4">
        <v>20</v>
      </c>
      <c r="B1518" s="117"/>
      <c r="C1518" s="117"/>
      <c r="D1518" s="4">
        <v>27</v>
      </c>
      <c r="E1518" s="15">
        <v>3.18</v>
      </c>
      <c r="F1518" s="4"/>
    </row>
    <row r="1519" spans="1:6" x14ac:dyDescent="0.3">
      <c r="A1519" s="4">
        <v>21</v>
      </c>
      <c r="B1519" s="117"/>
      <c r="C1519" s="117"/>
      <c r="D1519" s="4">
        <v>28</v>
      </c>
      <c r="E1519" s="15">
        <v>3.58</v>
      </c>
      <c r="F1519" s="4"/>
    </row>
    <row r="1520" spans="1:6" x14ac:dyDescent="0.3">
      <c r="A1520" s="4">
        <v>22</v>
      </c>
      <c r="B1520" s="117"/>
      <c r="C1520" s="117"/>
      <c r="D1520" s="4">
        <v>29</v>
      </c>
      <c r="E1520" s="15">
        <v>3.93</v>
      </c>
      <c r="F1520" s="4"/>
    </row>
    <row r="1521" spans="1:6" x14ac:dyDescent="0.3">
      <c r="A1521" s="4">
        <v>23</v>
      </c>
      <c r="B1521" s="117"/>
      <c r="C1521" s="117"/>
      <c r="D1521" s="4">
        <v>30</v>
      </c>
      <c r="E1521" s="15">
        <v>4.3499999999999996</v>
      </c>
      <c r="F1521" s="4"/>
    </row>
    <row r="1522" spans="1:6" x14ac:dyDescent="0.3">
      <c r="A1522" s="4">
        <v>24</v>
      </c>
      <c r="B1522" s="117"/>
      <c r="C1522" s="117"/>
      <c r="D1522" s="4">
        <v>31</v>
      </c>
      <c r="E1522" s="15">
        <v>4.82</v>
      </c>
      <c r="F1522" s="4" t="s">
        <v>194</v>
      </c>
    </row>
    <row r="1523" spans="1:6" x14ac:dyDescent="0.3">
      <c r="A1523" s="4">
        <v>25</v>
      </c>
      <c r="B1523" s="118"/>
      <c r="C1523" s="118"/>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185</v>
      </c>
      <c r="C1550" s="10" t="s">
        <v>139</v>
      </c>
      <c r="D1550" s="10" t="s">
        <v>186</v>
      </c>
      <c r="E1550" s="10" t="s">
        <v>187</v>
      </c>
      <c r="F1550" s="10" t="s">
        <v>188</v>
      </c>
    </row>
    <row r="1551" spans="1:6" x14ac:dyDescent="0.3">
      <c r="A1551" s="4">
        <v>1</v>
      </c>
      <c r="B1551" s="116">
        <v>206</v>
      </c>
      <c r="C1551" s="116">
        <v>15135</v>
      </c>
      <c r="D1551" s="4">
        <v>0</v>
      </c>
      <c r="E1551" s="15">
        <v>4.9400000000000004</v>
      </c>
      <c r="F1551" s="4"/>
    </row>
    <row r="1552" spans="1:6" x14ac:dyDescent="0.3">
      <c r="A1552" s="4">
        <v>2</v>
      </c>
      <c r="B1552" s="117"/>
      <c r="C1552" s="117"/>
      <c r="D1552" s="4">
        <v>4</v>
      </c>
      <c r="E1552" s="15">
        <v>5.09</v>
      </c>
      <c r="F1552" s="4" t="s">
        <v>190</v>
      </c>
    </row>
    <row r="1553" spans="1:6" x14ac:dyDescent="0.3">
      <c r="A1553" s="4">
        <v>3</v>
      </c>
      <c r="B1553" s="117"/>
      <c r="C1553" s="117"/>
      <c r="D1553" s="4">
        <v>5</v>
      </c>
      <c r="E1553" s="15">
        <v>4.41</v>
      </c>
      <c r="F1553" s="4"/>
    </row>
    <row r="1554" spans="1:6" x14ac:dyDescent="0.3">
      <c r="A1554" s="4">
        <v>4</v>
      </c>
      <c r="B1554" s="117"/>
      <c r="C1554" s="117"/>
      <c r="D1554" s="4">
        <v>6</v>
      </c>
      <c r="E1554" s="15">
        <v>3.64</v>
      </c>
      <c r="F1554" s="4"/>
    </row>
    <row r="1555" spans="1:6" x14ac:dyDescent="0.3">
      <c r="A1555" s="4">
        <v>5</v>
      </c>
      <c r="B1555" s="117"/>
      <c r="C1555" s="117"/>
      <c r="D1555" s="4">
        <v>7.5</v>
      </c>
      <c r="E1555" s="15">
        <v>2.69</v>
      </c>
      <c r="F1555" s="4" t="s">
        <v>191</v>
      </c>
    </row>
    <row r="1556" spans="1:6" x14ac:dyDescent="0.3">
      <c r="A1556" s="4">
        <v>6</v>
      </c>
      <c r="B1556" s="117"/>
      <c r="C1556" s="117"/>
      <c r="D1556" s="4">
        <v>9</v>
      </c>
      <c r="E1556" s="15">
        <v>1.64</v>
      </c>
      <c r="F1556" s="4"/>
    </row>
    <row r="1557" spans="1:6" x14ac:dyDescent="0.3">
      <c r="A1557" s="4">
        <v>7</v>
      </c>
      <c r="B1557" s="117"/>
      <c r="C1557" s="117"/>
      <c r="D1557" s="4">
        <v>10</v>
      </c>
      <c r="E1557" s="15">
        <v>1.23</v>
      </c>
      <c r="F1557" s="4"/>
    </row>
    <row r="1558" spans="1:6" x14ac:dyDescent="0.3">
      <c r="A1558" s="4">
        <v>8</v>
      </c>
      <c r="B1558" s="117"/>
      <c r="C1558" s="117"/>
      <c r="D1558" s="4">
        <v>11</v>
      </c>
      <c r="E1558" s="15">
        <v>0.94</v>
      </c>
      <c r="F1558" s="4"/>
    </row>
    <row r="1559" spans="1:6" x14ac:dyDescent="0.3">
      <c r="A1559" s="4">
        <v>9</v>
      </c>
      <c r="B1559" s="117"/>
      <c r="C1559" s="117"/>
      <c r="D1559" s="4">
        <v>13</v>
      </c>
      <c r="E1559" s="15">
        <v>0.79</v>
      </c>
      <c r="F1559" s="4"/>
    </row>
    <row r="1560" spans="1:6" x14ac:dyDescent="0.3">
      <c r="A1560" s="4">
        <v>10</v>
      </c>
      <c r="B1560" s="117"/>
      <c r="C1560" s="117"/>
      <c r="D1560" s="4">
        <v>15</v>
      </c>
      <c r="E1560" s="15">
        <v>0.63</v>
      </c>
      <c r="F1560" s="4"/>
    </row>
    <row r="1561" spans="1:6" x14ac:dyDescent="0.3">
      <c r="A1561" s="4">
        <v>11</v>
      </c>
      <c r="B1561" s="117"/>
      <c r="C1561" s="117"/>
      <c r="D1561" s="4">
        <v>17</v>
      </c>
      <c r="E1561" s="15">
        <v>0.73</v>
      </c>
      <c r="F1561" s="4"/>
    </row>
    <row r="1562" spans="1:6" x14ac:dyDescent="0.3">
      <c r="A1562" s="4">
        <v>12</v>
      </c>
      <c r="B1562" s="117"/>
      <c r="C1562" s="117"/>
      <c r="D1562" s="4">
        <v>19</v>
      </c>
      <c r="E1562" s="15">
        <v>0.79</v>
      </c>
      <c r="F1562" s="4"/>
    </row>
    <row r="1563" spans="1:6" x14ac:dyDescent="0.3">
      <c r="A1563" s="4">
        <v>13</v>
      </c>
      <c r="B1563" s="117"/>
      <c r="C1563" s="117"/>
      <c r="D1563" s="4">
        <v>21</v>
      </c>
      <c r="E1563" s="15">
        <v>0.68</v>
      </c>
      <c r="F1563" s="4"/>
    </row>
    <row r="1564" spans="1:6" x14ac:dyDescent="0.3">
      <c r="A1564" s="4">
        <v>14</v>
      </c>
      <c r="B1564" s="117"/>
      <c r="C1564" s="117"/>
      <c r="D1564" s="4">
        <v>22</v>
      </c>
      <c r="E1564" s="15">
        <v>0.94</v>
      </c>
      <c r="F1564" s="4"/>
    </row>
    <row r="1565" spans="1:6" x14ac:dyDescent="0.3">
      <c r="A1565" s="4">
        <v>15</v>
      </c>
      <c r="B1565" s="117"/>
      <c r="C1565" s="117"/>
      <c r="D1565" s="4">
        <v>23</v>
      </c>
      <c r="E1565" s="15">
        <v>1.36</v>
      </c>
      <c r="F1565" s="4"/>
    </row>
    <row r="1566" spans="1:6" x14ac:dyDescent="0.3">
      <c r="A1566" s="4">
        <v>16</v>
      </c>
      <c r="B1566" s="117"/>
      <c r="C1566" s="117"/>
      <c r="D1566" s="4">
        <v>24</v>
      </c>
      <c r="E1566" s="15">
        <v>1.81</v>
      </c>
      <c r="F1566" s="4"/>
    </row>
    <row r="1567" spans="1:6" x14ac:dyDescent="0.3">
      <c r="A1567" s="4">
        <v>17</v>
      </c>
      <c r="B1567" s="117"/>
      <c r="C1567" s="117"/>
      <c r="D1567" s="4">
        <v>25.5</v>
      </c>
      <c r="E1567" s="15">
        <v>2.69</v>
      </c>
      <c r="F1567" s="4" t="s">
        <v>191</v>
      </c>
    </row>
    <row r="1568" spans="1:6" x14ac:dyDescent="0.3">
      <c r="A1568" s="4">
        <v>18</v>
      </c>
      <c r="B1568" s="117"/>
      <c r="C1568" s="117"/>
      <c r="D1568" s="4">
        <v>27</v>
      </c>
      <c r="E1568" s="15">
        <v>3.56</v>
      </c>
      <c r="F1568" s="4"/>
    </row>
    <row r="1569" spans="1:6" x14ac:dyDescent="0.3">
      <c r="A1569" s="4">
        <v>19</v>
      </c>
      <c r="B1569" s="117"/>
      <c r="C1569" s="117"/>
      <c r="D1569" s="4">
        <v>29</v>
      </c>
      <c r="E1569" s="15">
        <v>4.08</v>
      </c>
      <c r="F1569" s="4"/>
    </row>
    <row r="1570" spans="1:6" x14ac:dyDescent="0.3">
      <c r="A1570" s="4">
        <v>20</v>
      </c>
      <c r="B1570" s="117"/>
      <c r="C1570" s="117"/>
      <c r="D1570" s="4">
        <v>30</v>
      </c>
      <c r="E1570" s="15">
        <v>5.43</v>
      </c>
      <c r="F1570" s="4" t="s">
        <v>194</v>
      </c>
    </row>
    <row r="1571" spans="1:6" x14ac:dyDescent="0.3">
      <c r="A1571" s="4">
        <v>21</v>
      </c>
      <c r="B1571" s="118"/>
      <c r="C1571" s="118"/>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zoomScaleNormal="100" workbookViewId="0">
      <selection activeCell="I16" sqref="I16"/>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38">
        <v>1</v>
      </c>
      <c r="B2" s="38">
        <v>1</v>
      </c>
      <c r="C2" s="38">
        <v>-1.8</v>
      </c>
      <c r="D2" s="38">
        <v>35</v>
      </c>
      <c r="E2" s="38">
        <v>22</v>
      </c>
      <c r="F2" s="38">
        <v>1.5</v>
      </c>
      <c r="G2" s="38">
        <v>1.5</v>
      </c>
      <c r="H2" s="38">
        <v>5</v>
      </c>
      <c r="I2" s="38" t="s">
        <v>82</v>
      </c>
      <c r="J2" s="38" t="s">
        <v>83</v>
      </c>
      <c r="K2" s="38">
        <v>0</v>
      </c>
      <c r="L2" s="38">
        <v>0</v>
      </c>
      <c r="M2" s="38">
        <v>0.15</v>
      </c>
      <c r="N2" s="38">
        <v>-1.8</v>
      </c>
      <c r="O2" s="38">
        <v>-1.8</v>
      </c>
    </row>
    <row r="3" spans="1:15" x14ac:dyDescent="0.3">
      <c r="A3" s="38">
        <v>2</v>
      </c>
      <c r="B3" s="38">
        <v>2</v>
      </c>
      <c r="C3" s="38">
        <v>-1.8</v>
      </c>
      <c r="D3" s="38">
        <v>64</v>
      </c>
      <c r="E3" s="38">
        <v>22</v>
      </c>
      <c r="F3" s="38">
        <v>1.5</v>
      </c>
      <c r="G3" s="38">
        <v>1.5</v>
      </c>
      <c r="H3" s="38">
        <v>5</v>
      </c>
      <c r="I3" s="38" t="s">
        <v>84</v>
      </c>
      <c r="J3" s="38" t="s">
        <v>83</v>
      </c>
      <c r="K3" s="38">
        <v>0.3</v>
      </c>
      <c r="L3" s="38">
        <v>0.15</v>
      </c>
      <c r="M3" s="38">
        <v>0.45</v>
      </c>
      <c r="N3" s="38">
        <v>-1.8</v>
      </c>
      <c r="O3" s="38">
        <v>-1.8</v>
      </c>
    </row>
    <row r="4" spans="1:15" x14ac:dyDescent="0.3">
      <c r="A4" s="38">
        <v>3</v>
      </c>
      <c r="B4" s="38">
        <v>3</v>
      </c>
      <c r="C4" s="38">
        <v>-1.8</v>
      </c>
      <c r="D4" s="38">
        <v>60</v>
      </c>
      <c r="E4" s="38">
        <v>22</v>
      </c>
      <c r="F4" s="38">
        <v>1.5</v>
      </c>
      <c r="G4" s="38">
        <v>1.5</v>
      </c>
      <c r="H4" s="38">
        <v>6</v>
      </c>
      <c r="I4" s="38" t="s">
        <v>82</v>
      </c>
      <c r="J4" s="38" t="s">
        <v>83</v>
      </c>
      <c r="K4" s="38">
        <v>0.6</v>
      </c>
      <c r="L4" s="38">
        <v>0.45</v>
      </c>
      <c r="M4" s="38">
        <v>0.8</v>
      </c>
      <c r="N4" s="38">
        <v>-1.8</v>
      </c>
      <c r="O4" s="38">
        <v>-1.8</v>
      </c>
    </row>
    <row r="5" spans="1:15" x14ac:dyDescent="0.3">
      <c r="A5" s="38">
        <v>4</v>
      </c>
      <c r="B5" s="38">
        <v>4</v>
      </c>
      <c r="C5" s="38">
        <v>-1.8</v>
      </c>
      <c r="D5" s="38">
        <v>69</v>
      </c>
      <c r="E5" s="38">
        <v>22</v>
      </c>
      <c r="F5" s="38">
        <v>1.5</v>
      </c>
      <c r="G5" s="38">
        <v>1.5</v>
      </c>
      <c r="H5" s="38">
        <v>6</v>
      </c>
      <c r="I5" s="38" t="s">
        <v>84</v>
      </c>
      <c r="J5" s="38" t="s">
        <v>83</v>
      </c>
      <c r="K5" s="38">
        <v>1</v>
      </c>
      <c r="L5" s="38">
        <v>0.8</v>
      </c>
      <c r="M5" s="38">
        <v>1.25</v>
      </c>
      <c r="N5" s="38">
        <v>-1.8</v>
      </c>
      <c r="O5" s="38">
        <v>-1.8</v>
      </c>
    </row>
    <row r="6" spans="1:15" x14ac:dyDescent="0.3">
      <c r="A6" s="38">
        <v>5</v>
      </c>
      <c r="B6" s="38">
        <v>5</v>
      </c>
      <c r="C6" s="38">
        <v>-1.8</v>
      </c>
      <c r="D6" s="38">
        <v>55</v>
      </c>
      <c r="E6" s="38">
        <v>22</v>
      </c>
      <c r="F6" s="38">
        <v>1.5</v>
      </c>
      <c r="G6" s="38">
        <v>1.5</v>
      </c>
      <c r="H6" s="38">
        <v>7</v>
      </c>
      <c r="I6" s="38" t="s">
        <v>82</v>
      </c>
      <c r="J6" s="38" t="s">
        <v>83</v>
      </c>
      <c r="K6" s="38">
        <v>1.5</v>
      </c>
      <c r="L6" s="38">
        <v>1.25</v>
      </c>
      <c r="M6" s="38">
        <v>1.75</v>
      </c>
      <c r="N6" s="38">
        <v>-1.8</v>
      </c>
      <c r="O6" s="38">
        <v>-1.8</v>
      </c>
    </row>
    <row r="7" spans="1:15" x14ac:dyDescent="0.3">
      <c r="A7" s="38">
        <v>6</v>
      </c>
      <c r="B7" s="38">
        <v>6</v>
      </c>
      <c r="C7" s="38">
        <v>-1.8</v>
      </c>
      <c r="D7" s="38">
        <v>59</v>
      </c>
      <c r="E7" s="38">
        <v>22</v>
      </c>
      <c r="F7" s="38">
        <v>1.5</v>
      </c>
      <c r="G7" s="38">
        <v>1.5</v>
      </c>
      <c r="H7" s="38">
        <v>7</v>
      </c>
      <c r="I7" s="38" t="s">
        <v>84</v>
      </c>
      <c r="J7" s="38" t="s">
        <v>83</v>
      </c>
      <c r="K7" s="38">
        <v>2</v>
      </c>
      <c r="L7" s="38">
        <v>1.75</v>
      </c>
      <c r="M7" s="38">
        <v>2.25</v>
      </c>
      <c r="N7" s="38">
        <v>-1.8</v>
      </c>
      <c r="O7" s="38">
        <v>-1.8</v>
      </c>
    </row>
    <row r="8" spans="1:15" x14ac:dyDescent="0.3">
      <c r="A8" s="38">
        <v>7</v>
      </c>
      <c r="B8" s="38">
        <v>7</v>
      </c>
      <c r="C8" s="38">
        <v>-1.8</v>
      </c>
      <c r="D8" s="38">
        <v>73</v>
      </c>
      <c r="E8" s="38">
        <v>22</v>
      </c>
      <c r="F8" s="38">
        <v>1.5</v>
      </c>
      <c r="G8" s="38">
        <v>1.5</v>
      </c>
      <c r="H8" s="38">
        <v>8</v>
      </c>
      <c r="I8" s="38" t="s">
        <v>82</v>
      </c>
      <c r="J8" s="38" t="s">
        <v>83</v>
      </c>
      <c r="K8" s="38">
        <v>2.5</v>
      </c>
      <c r="L8" s="38">
        <v>2.25</v>
      </c>
      <c r="M8" s="38">
        <v>2.75</v>
      </c>
      <c r="N8" s="38">
        <v>-1.8</v>
      </c>
      <c r="O8" s="38">
        <v>-1.8</v>
      </c>
    </row>
    <row r="9" spans="1:15" x14ac:dyDescent="0.3">
      <c r="A9" s="38">
        <v>8</v>
      </c>
      <c r="B9" s="38">
        <v>8</v>
      </c>
      <c r="C9" s="38">
        <v>-1.8</v>
      </c>
      <c r="D9" s="38">
        <v>55</v>
      </c>
      <c r="E9" s="38">
        <v>22</v>
      </c>
      <c r="F9" s="38">
        <v>1.5</v>
      </c>
      <c r="G9" s="38">
        <v>1.5</v>
      </c>
      <c r="H9" s="38">
        <v>8</v>
      </c>
      <c r="I9" s="38" t="s">
        <v>84</v>
      </c>
      <c r="J9" s="38" t="s">
        <v>83</v>
      </c>
      <c r="K9" s="38">
        <v>3</v>
      </c>
      <c r="L9" s="38">
        <v>2.75</v>
      </c>
      <c r="M9" s="38">
        <v>3.25</v>
      </c>
      <c r="N9" s="38">
        <v>-1.8</v>
      </c>
      <c r="O9" s="38">
        <v>-1.8</v>
      </c>
    </row>
    <row r="10" spans="1:15" x14ac:dyDescent="0.3">
      <c r="A10" s="38">
        <v>9</v>
      </c>
      <c r="B10" s="38">
        <v>9</v>
      </c>
      <c r="C10" s="38">
        <v>-1.8</v>
      </c>
      <c r="D10" s="38">
        <v>55</v>
      </c>
      <c r="E10" s="38">
        <v>22</v>
      </c>
      <c r="F10" s="38">
        <v>1.5</v>
      </c>
      <c r="G10" s="38">
        <v>1.5</v>
      </c>
      <c r="H10" s="38">
        <v>9</v>
      </c>
      <c r="I10" s="38" t="s">
        <v>82</v>
      </c>
      <c r="J10" s="38" t="s">
        <v>83</v>
      </c>
      <c r="K10" s="38">
        <v>3.5</v>
      </c>
      <c r="L10" s="38">
        <v>3.25</v>
      </c>
      <c r="M10" s="38">
        <v>3.75</v>
      </c>
      <c r="N10" s="38">
        <v>-1.8</v>
      </c>
      <c r="O10" s="38">
        <v>-1.8</v>
      </c>
    </row>
    <row r="11" spans="1:15" x14ac:dyDescent="0.3">
      <c r="A11" s="38">
        <v>10</v>
      </c>
      <c r="B11" s="38">
        <v>10</v>
      </c>
      <c r="C11" s="38">
        <v>-1.8</v>
      </c>
      <c r="D11" s="38">
        <v>56</v>
      </c>
      <c r="E11" s="38">
        <v>22</v>
      </c>
      <c r="F11" s="38">
        <v>1.5</v>
      </c>
      <c r="G11" s="38">
        <v>1.5</v>
      </c>
      <c r="H11" s="38">
        <v>9</v>
      </c>
      <c r="I11" s="38" t="s">
        <v>84</v>
      </c>
      <c r="J11" s="38" t="s">
        <v>83</v>
      </c>
      <c r="K11" s="38">
        <v>4</v>
      </c>
      <c r="L11" s="38">
        <v>3.75</v>
      </c>
      <c r="M11" s="38">
        <v>4.33</v>
      </c>
      <c r="N11" s="38">
        <v>-1.8</v>
      </c>
      <c r="O11" s="38">
        <v>-1.8</v>
      </c>
    </row>
    <row r="12" spans="1:15" x14ac:dyDescent="0.3">
      <c r="A12" s="38">
        <v>11</v>
      </c>
      <c r="B12" s="38">
        <v>11</v>
      </c>
      <c r="C12" s="38">
        <v>-1.8</v>
      </c>
      <c r="D12" s="38">
        <v>43</v>
      </c>
      <c r="E12" s="38">
        <v>22</v>
      </c>
      <c r="F12" s="38">
        <v>1.5</v>
      </c>
      <c r="G12" s="38">
        <v>1.5</v>
      </c>
      <c r="H12" s="38">
        <v>10</v>
      </c>
      <c r="I12" s="38" t="s">
        <v>82</v>
      </c>
      <c r="J12" s="38" t="s">
        <v>83</v>
      </c>
      <c r="K12" s="38">
        <v>4.66</v>
      </c>
      <c r="L12" s="38">
        <v>4.33</v>
      </c>
      <c r="M12" s="38">
        <v>4.66</v>
      </c>
      <c r="N12" s="38">
        <v>-1.8</v>
      </c>
      <c r="O12" s="38">
        <v>-1.8</v>
      </c>
    </row>
    <row r="13" spans="1:15" x14ac:dyDescent="0.3">
      <c r="A13" s="34"/>
      <c r="B13" s="34"/>
      <c r="C13" s="34"/>
      <c r="D13" s="34"/>
      <c r="E13" s="34"/>
      <c r="F13" s="34"/>
      <c r="G13" s="34"/>
      <c r="H13" s="34"/>
      <c r="I13" s="34"/>
      <c r="J13" s="34"/>
      <c r="K13" s="34"/>
      <c r="L13" s="34"/>
      <c r="M13" s="34"/>
      <c r="N13" s="34"/>
      <c r="O13" s="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34" customWidth="1"/>
    <col min="2" max="2" width="143.6640625" style="34" customWidth="1"/>
    <col min="3" max="8" width="8.88671875" style="34" customWidth="1"/>
    <col min="9" max="16384" width="8.88671875" style="34"/>
  </cols>
  <sheetData>
    <row r="1" spans="1:2" ht="19.2" customHeight="1" x14ac:dyDescent="0.3">
      <c r="A1" s="33" t="s">
        <v>37</v>
      </c>
      <c r="B1" s="33" t="s">
        <v>38</v>
      </c>
    </row>
    <row r="2" spans="1:2" ht="19.2" customHeight="1" x14ac:dyDescent="0.3">
      <c r="A2" s="33" t="s">
        <v>39</v>
      </c>
      <c r="B2" s="33" t="s">
        <v>40</v>
      </c>
    </row>
    <row r="3" spans="1:2" ht="19.2" customHeight="1" x14ac:dyDescent="0.3">
      <c r="A3" s="33">
        <v>1</v>
      </c>
      <c r="B3" s="33" t="s">
        <v>41</v>
      </c>
    </row>
    <row r="4" spans="1:2" ht="19.2" customHeight="1" x14ac:dyDescent="0.3">
      <c r="A4" s="33">
        <v>2</v>
      </c>
      <c r="B4" s="33" t="s">
        <v>42</v>
      </c>
    </row>
    <row r="5" spans="1:2" ht="19.2" customHeight="1" x14ac:dyDescent="0.3">
      <c r="A5" s="33">
        <v>3</v>
      </c>
      <c r="B5" s="33" t="s">
        <v>43</v>
      </c>
    </row>
    <row r="6" spans="1:2" ht="19.2" customHeight="1" x14ac:dyDescent="0.3">
      <c r="A6" s="33">
        <v>4</v>
      </c>
      <c r="B6" s="33" t="s">
        <v>44</v>
      </c>
    </row>
    <row r="7" spans="1:2" ht="19.2" customHeight="1" x14ac:dyDescent="0.3">
      <c r="A7" s="34" t="s">
        <v>45</v>
      </c>
      <c r="B7" s="33" t="s">
        <v>40</v>
      </c>
    </row>
    <row r="8" spans="1:2" ht="19.2" customHeight="1" x14ac:dyDescent="0.3">
      <c r="A8" s="35">
        <v>1</v>
      </c>
      <c r="B8" s="35" t="s">
        <v>46</v>
      </c>
    </row>
    <row r="9" spans="1:2" ht="19.2" customHeight="1" x14ac:dyDescent="0.3">
      <c r="A9" s="35">
        <v>2</v>
      </c>
      <c r="B9" s="35" t="s">
        <v>47</v>
      </c>
    </row>
    <row r="10" spans="1:2" ht="31.8" customHeight="1" x14ac:dyDescent="0.3">
      <c r="A10" s="35">
        <v>3</v>
      </c>
      <c r="B10" s="36" t="s">
        <v>48</v>
      </c>
    </row>
    <row r="11" spans="1:2" ht="58.2" customHeight="1" x14ac:dyDescent="0.3">
      <c r="A11" s="35">
        <v>4</v>
      </c>
      <c r="B11" s="36" t="s">
        <v>49</v>
      </c>
    </row>
    <row r="12" spans="1:2" ht="29.4" customHeight="1" x14ac:dyDescent="0.3">
      <c r="A12" s="35">
        <v>5</v>
      </c>
      <c r="B12" s="33" t="s">
        <v>50</v>
      </c>
    </row>
    <row r="13" spans="1:2" ht="21.6" customHeight="1" x14ac:dyDescent="0.3">
      <c r="A13" s="35">
        <v>6</v>
      </c>
      <c r="B13" s="34" t="s">
        <v>51</v>
      </c>
    </row>
    <row r="14" spans="1:2" ht="33" customHeight="1" x14ac:dyDescent="0.3">
      <c r="A14" s="35">
        <v>7</v>
      </c>
      <c r="B14" s="36" t="s">
        <v>52</v>
      </c>
    </row>
    <row r="15" spans="1:2" ht="10.8" customHeight="1" x14ac:dyDescent="0.3">
      <c r="A15" s="35">
        <v>8</v>
      </c>
      <c r="B15" s="34" t="s">
        <v>53</v>
      </c>
    </row>
    <row r="16" spans="1:2" ht="29.4" customHeight="1" x14ac:dyDescent="0.3">
      <c r="A16" s="35">
        <v>9</v>
      </c>
      <c r="B16" s="33" t="s">
        <v>54</v>
      </c>
    </row>
    <row r="17" spans="1:2" ht="18" customHeight="1" x14ac:dyDescent="0.3">
      <c r="A17" s="35">
        <v>10</v>
      </c>
      <c r="B17" s="34" t="s">
        <v>55</v>
      </c>
    </row>
    <row r="18" spans="1:2" ht="27.6" customHeight="1" x14ac:dyDescent="0.3">
      <c r="A18" s="35">
        <v>11</v>
      </c>
      <c r="B18" s="33" t="s">
        <v>56</v>
      </c>
    </row>
    <row r="19" spans="1:2" ht="27.6" customHeight="1" x14ac:dyDescent="0.3">
      <c r="A19" s="35">
        <v>12</v>
      </c>
      <c r="B19" s="33" t="s">
        <v>57</v>
      </c>
    </row>
    <row r="20" spans="1:2" ht="27.6" customHeight="1" x14ac:dyDescent="0.3">
      <c r="A20" s="35">
        <v>13</v>
      </c>
      <c r="B20" s="33" t="s">
        <v>58</v>
      </c>
    </row>
    <row r="21" spans="1:2" ht="27.6" customHeight="1" x14ac:dyDescent="0.3">
      <c r="A21" s="35">
        <v>14</v>
      </c>
      <c r="B21" s="33" t="s">
        <v>59</v>
      </c>
    </row>
    <row r="22" spans="1:2" ht="27.6" customHeight="1" x14ac:dyDescent="0.3">
      <c r="A22" s="35">
        <v>15</v>
      </c>
      <c r="B22" s="33" t="s">
        <v>60</v>
      </c>
    </row>
    <row r="23" spans="1:2" ht="27.6" customHeight="1" x14ac:dyDescent="0.3">
      <c r="A23" s="35">
        <v>16</v>
      </c>
      <c r="B23" s="34" t="s">
        <v>61</v>
      </c>
    </row>
    <row r="24" spans="1:2" ht="27.6" customHeight="1" x14ac:dyDescent="0.3">
      <c r="A24" s="35">
        <v>17</v>
      </c>
      <c r="B24" s="33" t="s">
        <v>62</v>
      </c>
    </row>
    <row r="25" spans="1:2" ht="13.8" customHeight="1" x14ac:dyDescent="0.3">
      <c r="A25" s="34" t="s">
        <v>63</v>
      </c>
      <c r="B25" s="33" t="s">
        <v>40</v>
      </c>
    </row>
    <row r="26" spans="1:2" ht="27.6" customHeight="1" x14ac:dyDescent="0.3">
      <c r="A26" s="35">
        <v>1</v>
      </c>
      <c r="B26" s="37" t="s">
        <v>64</v>
      </c>
    </row>
    <row r="27" spans="1:2" ht="27.6" customHeight="1" x14ac:dyDescent="0.3">
      <c r="A27" s="34">
        <v>2</v>
      </c>
      <c r="B27" s="33" t="s">
        <v>65</v>
      </c>
    </row>
    <row r="28" spans="1:2" ht="27.6" customHeight="1" x14ac:dyDescent="0.3">
      <c r="A28" s="34">
        <v>3</v>
      </c>
      <c r="B28" s="33" t="s">
        <v>66</v>
      </c>
    </row>
    <row r="29" spans="1:2" x14ac:dyDescent="0.3">
      <c r="A29" s="35">
        <v>4</v>
      </c>
      <c r="B29" s="35" t="s">
        <v>46</v>
      </c>
    </row>
    <row r="30" spans="1:2" x14ac:dyDescent="0.3">
      <c r="A30" s="34">
        <v>5</v>
      </c>
      <c r="B30" s="35" t="s">
        <v>47</v>
      </c>
    </row>
    <row r="31" spans="1:2" ht="28.8" x14ac:dyDescent="0.3">
      <c r="A31" s="34">
        <v>6</v>
      </c>
      <c r="B31" s="36" t="s">
        <v>48</v>
      </c>
    </row>
    <row r="32" spans="1:2" ht="57.6" x14ac:dyDescent="0.3">
      <c r="A32" s="35">
        <v>7</v>
      </c>
      <c r="B32" s="36" t="s">
        <v>49</v>
      </c>
    </row>
    <row r="33" spans="1:2" ht="28.8" x14ac:dyDescent="0.3">
      <c r="A33" s="34">
        <v>8</v>
      </c>
      <c r="B33" s="33" t="s">
        <v>50</v>
      </c>
    </row>
    <row r="34" spans="1:2" x14ac:dyDescent="0.3">
      <c r="A34" s="34">
        <v>9</v>
      </c>
      <c r="B34" s="34" t="s">
        <v>51</v>
      </c>
    </row>
    <row r="35" spans="1:2" ht="43.2" x14ac:dyDescent="0.3">
      <c r="A35" s="35">
        <v>10</v>
      </c>
      <c r="B35" s="36" t="s">
        <v>52</v>
      </c>
    </row>
    <row r="36" spans="1:2" x14ac:dyDescent="0.3">
      <c r="A36" s="34">
        <v>11</v>
      </c>
      <c r="B36" s="34" t="s">
        <v>53</v>
      </c>
    </row>
    <row r="37" spans="1:2" ht="28.8" x14ac:dyDescent="0.3">
      <c r="A37" s="34">
        <v>12</v>
      </c>
      <c r="B37" s="33" t="s">
        <v>54</v>
      </c>
    </row>
    <row r="38" spans="1:2" x14ac:dyDescent="0.3">
      <c r="A38" s="35">
        <v>13</v>
      </c>
      <c r="B38" s="34" t="s">
        <v>55</v>
      </c>
    </row>
    <row r="39" spans="1:2" ht="28.8" x14ac:dyDescent="0.3">
      <c r="A39" s="34">
        <v>14</v>
      </c>
      <c r="B39" s="33" t="s">
        <v>56</v>
      </c>
    </row>
    <row r="40" spans="1:2" ht="28.8" x14ac:dyDescent="0.3">
      <c r="A40" s="34">
        <v>15</v>
      </c>
      <c r="B40" s="33" t="s">
        <v>57</v>
      </c>
    </row>
    <row r="41" spans="1:2" ht="43.2" x14ac:dyDescent="0.3">
      <c r="A41" s="35">
        <v>16</v>
      </c>
      <c r="B41" s="33" t="s">
        <v>58</v>
      </c>
    </row>
    <row r="42" spans="1:2" ht="28.8" x14ac:dyDescent="0.3">
      <c r="A42" s="34">
        <v>17</v>
      </c>
      <c r="B42" s="33" t="s">
        <v>59</v>
      </c>
    </row>
    <row r="43" spans="1:2" ht="28.8" x14ac:dyDescent="0.3">
      <c r="A43" s="34">
        <v>18</v>
      </c>
      <c r="B43" s="33" t="s">
        <v>60</v>
      </c>
    </row>
    <row r="44" spans="1:2" x14ac:dyDescent="0.3">
      <c r="A44" s="35">
        <v>19</v>
      </c>
      <c r="B44" s="34" t="s">
        <v>61</v>
      </c>
    </row>
    <row r="45" spans="1:2" ht="28.8" x14ac:dyDescent="0.3">
      <c r="A45" s="34">
        <v>20</v>
      </c>
      <c r="B45" s="33" t="s">
        <v>62</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0</v>
      </c>
      <c r="B1" s="24" t="s">
        <v>1</v>
      </c>
      <c r="C1" s="24" t="s">
        <v>2</v>
      </c>
      <c r="D1" s="24" t="s">
        <v>0</v>
      </c>
      <c r="E1" s="24" t="s">
        <v>3</v>
      </c>
    </row>
    <row r="2" spans="1:10" x14ac:dyDescent="0.3">
      <c r="A2" s="24" t="s">
        <v>4</v>
      </c>
      <c r="B2" s="24">
        <v>1189</v>
      </c>
      <c r="C2" s="24">
        <v>841</v>
      </c>
      <c r="D2" s="24" t="s">
        <v>5</v>
      </c>
      <c r="E2" s="24" t="s">
        <v>6</v>
      </c>
    </row>
    <row r="3" spans="1:10" x14ac:dyDescent="0.3">
      <c r="A3" s="24" t="s">
        <v>7</v>
      </c>
      <c r="B3" s="24">
        <v>841</v>
      </c>
      <c r="C3" s="24">
        <v>594</v>
      </c>
      <c r="D3" s="24" t="s">
        <v>8</v>
      </c>
      <c r="E3" s="24" t="s">
        <v>9</v>
      </c>
    </row>
    <row r="4" spans="1:10" x14ac:dyDescent="0.3">
      <c r="A4" s="24" t="s">
        <v>10</v>
      </c>
      <c r="B4" s="24">
        <v>594</v>
      </c>
      <c r="C4" s="24">
        <v>420</v>
      </c>
      <c r="D4" s="24" t="s">
        <v>11</v>
      </c>
      <c r="E4" s="24" t="s">
        <v>12</v>
      </c>
    </row>
    <row r="5" spans="1:10" x14ac:dyDescent="0.3">
      <c r="A5" s="24" t="s">
        <v>13</v>
      </c>
      <c r="B5" s="24">
        <v>420</v>
      </c>
      <c r="C5" s="24">
        <v>297</v>
      </c>
      <c r="D5" s="24" t="s">
        <v>14</v>
      </c>
      <c r="E5" s="24" t="s">
        <v>15</v>
      </c>
      <c r="G5">
        <f>16.5/2</f>
        <v>8.25</v>
      </c>
      <c r="H5">
        <f>11.7/2</f>
        <v>5.85</v>
      </c>
      <c r="I5">
        <f>16.5*0.9</f>
        <v>14.85</v>
      </c>
      <c r="J5">
        <f>11.7*0.9</f>
        <v>10.53</v>
      </c>
    </row>
    <row r="6" spans="1:10" x14ac:dyDescent="0.3">
      <c r="A6" s="24" t="s">
        <v>16</v>
      </c>
      <c r="B6" s="24">
        <v>297</v>
      </c>
      <c r="C6" s="24">
        <v>210</v>
      </c>
      <c r="D6" s="24" t="s">
        <v>17</v>
      </c>
      <c r="E6" s="24" t="s">
        <v>18</v>
      </c>
    </row>
    <row r="7" spans="1:10" x14ac:dyDescent="0.3">
      <c r="A7" s="24" t="s">
        <v>19</v>
      </c>
      <c r="B7" s="24">
        <v>210</v>
      </c>
      <c r="C7" s="24">
        <v>148</v>
      </c>
      <c r="D7" s="24" t="s">
        <v>20</v>
      </c>
      <c r="E7" s="24" t="s">
        <v>21</v>
      </c>
    </row>
    <row r="8" spans="1:10" x14ac:dyDescent="0.3">
      <c r="A8" s="24" t="s">
        <v>22</v>
      </c>
      <c r="B8" s="24">
        <v>148</v>
      </c>
      <c r="C8" s="24">
        <v>105</v>
      </c>
      <c r="D8" s="24" t="s">
        <v>23</v>
      </c>
      <c r="E8" s="24" t="s">
        <v>24</v>
      </c>
    </row>
    <row r="9" spans="1:10" x14ac:dyDescent="0.3">
      <c r="A9" s="24" t="s">
        <v>25</v>
      </c>
      <c r="B9" s="24">
        <v>105</v>
      </c>
      <c r="C9" s="24">
        <v>74</v>
      </c>
      <c r="D9" s="24" t="s">
        <v>26</v>
      </c>
      <c r="E9" s="24" t="s">
        <v>27</v>
      </c>
    </row>
    <row r="10" spans="1:10" x14ac:dyDescent="0.3">
      <c r="A10" s="24" t="s">
        <v>28</v>
      </c>
      <c r="B10" s="24">
        <v>74</v>
      </c>
      <c r="C10" s="24">
        <v>52</v>
      </c>
      <c r="D10" s="24" t="s">
        <v>29</v>
      </c>
      <c r="E10" s="24" t="s">
        <v>30</v>
      </c>
    </row>
    <row r="11" spans="1:10" x14ac:dyDescent="0.3">
      <c r="A11" s="24" t="s">
        <v>31</v>
      </c>
      <c r="B11" s="24">
        <v>52</v>
      </c>
      <c r="C11" s="24">
        <v>37</v>
      </c>
      <c r="D11" s="24" t="s">
        <v>32</v>
      </c>
      <c r="E11" s="24" t="s">
        <v>33</v>
      </c>
    </row>
    <row r="12" spans="1:10" x14ac:dyDescent="0.3">
      <c r="A12" s="24" t="s">
        <v>34</v>
      </c>
      <c r="B12" s="24">
        <v>37</v>
      </c>
      <c r="C12" s="24">
        <v>26</v>
      </c>
      <c r="D12" s="24" t="s">
        <v>35</v>
      </c>
      <c r="E12" s="24"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1.46</v>
      </c>
      <c r="C1" s="2">
        <f>MAX(LS!D2:D12)</f>
        <v>1.6</v>
      </c>
      <c r="D1" s="2">
        <f>MAX(LS!E2:E12)</f>
        <v>0.06</v>
      </c>
      <c r="F1">
        <f>MAX(B1:D1)</f>
        <v>1.6</v>
      </c>
      <c r="G1">
        <v>7</v>
      </c>
    </row>
    <row r="2" spans="1:30" x14ac:dyDescent="0.3">
      <c r="A2" s="2"/>
      <c r="B2" s="2">
        <f>MIN(LS!C2:C12)</f>
        <v>-0.51</v>
      </c>
      <c r="C2" s="2">
        <f>MIN(LS!D2:D12)</f>
        <v>0.42</v>
      </c>
      <c r="D2" s="2">
        <f>MIN(LS!E2:E12)</f>
        <v>-1.7</v>
      </c>
      <c r="F2">
        <f>MIN(B2:D2)</f>
        <v>-1.7</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8">
        <v>0</v>
      </c>
      <c r="C6" s="28">
        <v>10</v>
      </c>
      <c r="D6" s="28">
        <v>20</v>
      </c>
      <c r="E6" s="28">
        <v>23</v>
      </c>
      <c r="F6" s="28">
        <v>26</v>
      </c>
      <c r="G6" s="28">
        <v>29</v>
      </c>
      <c r="H6" s="28">
        <v>30.5</v>
      </c>
      <c r="I6" s="28">
        <v>37</v>
      </c>
      <c r="J6" s="28">
        <v>43</v>
      </c>
      <c r="K6" s="28">
        <v>49</v>
      </c>
      <c r="L6" s="28">
        <v>52</v>
      </c>
      <c r="M6" s="28">
        <v>55</v>
      </c>
      <c r="N6" s="28">
        <v>58</v>
      </c>
      <c r="O6" s="28">
        <v>61</v>
      </c>
      <c r="P6" s="28">
        <v>66</v>
      </c>
      <c r="Q6" s="28">
        <v>71</v>
      </c>
      <c r="R6" s="28">
        <v>76</v>
      </c>
      <c r="S6" s="28">
        <v>81</v>
      </c>
      <c r="T6" s="28">
        <v>87</v>
      </c>
      <c r="U6" s="28">
        <v>89</v>
      </c>
      <c r="V6" s="28">
        <v>94</v>
      </c>
      <c r="W6" s="28">
        <v>99</v>
      </c>
      <c r="X6" s="29">
        <v>122</v>
      </c>
    </row>
    <row r="7" spans="1:30" x14ac:dyDescent="0.3">
      <c r="B7" s="28">
        <v>2.6710999999999974</v>
      </c>
      <c r="C7" s="28">
        <v>2.6210999999999975</v>
      </c>
      <c r="D7" s="28">
        <v>2.6410999999999971</v>
      </c>
      <c r="E7" s="28">
        <v>2.5710999999999968</v>
      </c>
      <c r="F7" s="28">
        <v>5.5010999999999974</v>
      </c>
      <c r="G7" s="28">
        <v>5.521099999999997</v>
      </c>
      <c r="H7" s="28">
        <v>3.6010999999999971</v>
      </c>
      <c r="I7" s="28">
        <v>1.3110999999999973</v>
      </c>
      <c r="J7" s="28">
        <v>0.41109999999999713</v>
      </c>
      <c r="K7" s="28">
        <v>-1.3089000000000026</v>
      </c>
      <c r="L7" s="28">
        <v>-1.2789000000000028</v>
      </c>
      <c r="M7" s="28">
        <v>-2.4889000000000028</v>
      </c>
      <c r="N7" s="28">
        <v>-2.1389000000000031</v>
      </c>
      <c r="O7" s="28">
        <v>-1.4889000000000028</v>
      </c>
      <c r="P7" s="28">
        <v>-0.20890000000000297</v>
      </c>
      <c r="Q7" s="28">
        <v>1.9410999999999969</v>
      </c>
      <c r="R7" s="28">
        <v>3.001099999999997</v>
      </c>
      <c r="S7" s="28">
        <v>5.4210999999999974</v>
      </c>
      <c r="T7" s="28">
        <v>5.3910999999999971</v>
      </c>
      <c r="U7" s="28">
        <v>4.5410999999999966</v>
      </c>
      <c r="V7" s="28">
        <v>2.2110999999999974</v>
      </c>
      <c r="W7" s="28">
        <v>2.2210999999999972</v>
      </c>
      <c r="X7" s="28">
        <v>2.1610999999999976</v>
      </c>
    </row>
    <row r="9" spans="1:30" x14ac:dyDescent="0.3">
      <c r="B9" s="2">
        <v>0</v>
      </c>
      <c r="C9" s="2">
        <v>1</v>
      </c>
      <c r="D9" s="2">
        <v>2</v>
      </c>
      <c r="E9" s="2">
        <v>3</v>
      </c>
      <c r="F9" s="2">
        <v>4</v>
      </c>
      <c r="G9" s="2">
        <v>5</v>
      </c>
      <c r="H9" s="2">
        <v>6</v>
      </c>
      <c r="I9" s="2">
        <v>7</v>
      </c>
      <c r="J9" s="2">
        <v>8</v>
      </c>
      <c r="K9" s="30">
        <v>9</v>
      </c>
      <c r="L9" s="2">
        <v>10</v>
      </c>
      <c r="M9" s="2">
        <v>11</v>
      </c>
      <c r="N9" s="2">
        <v>12</v>
      </c>
      <c r="O9" s="2">
        <v>13</v>
      </c>
      <c r="P9" s="30">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0">
        <v>49</v>
      </c>
      <c r="L10" s="2">
        <v>52</v>
      </c>
      <c r="M10" s="2">
        <v>54</v>
      </c>
      <c r="N10" s="2">
        <v>55</v>
      </c>
      <c r="O10" s="2">
        <v>58</v>
      </c>
      <c r="P10" s="30">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0">
        <v>1.31</v>
      </c>
      <c r="L11" s="2">
        <v>-1.28</v>
      </c>
      <c r="M11" s="2">
        <v>-2.0870000000000002</v>
      </c>
      <c r="N11" s="2">
        <v>-2.4900000000000002</v>
      </c>
      <c r="O11" s="2">
        <v>-2.14</v>
      </c>
      <c r="P11" s="30">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0">
        <v>0.7</v>
      </c>
      <c r="L12" s="2">
        <v>-0.8</v>
      </c>
      <c r="M12" s="2">
        <v>-1.8</v>
      </c>
      <c r="N12" s="2">
        <v>-1.8</v>
      </c>
      <c r="O12" s="2">
        <v>-1.8</v>
      </c>
      <c r="P12" s="30">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0" t="s">
        <v>87</v>
      </c>
      <c r="L13" s="2" t="s">
        <v>86</v>
      </c>
      <c r="M13" s="2" t="s">
        <v>86</v>
      </c>
      <c r="N13" s="2" t="s">
        <v>86</v>
      </c>
      <c r="O13" s="2" t="s">
        <v>86</v>
      </c>
      <c r="P13" s="30" t="s">
        <v>87</v>
      </c>
      <c r="Q13" s="2" t="s">
        <v>87</v>
      </c>
      <c r="R13" s="2" t="s">
        <v>87</v>
      </c>
      <c r="S13" s="2" t="s">
        <v>87</v>
      </c>
      <c r="T13" s="2" t="s">
        <v>87</v>
      </c>
      <c r="U13" s="2" t="s">
        <v>87</v>
      </c>
      <c r="V13" s="2" t="s">
        <v>87</v>
      </c>
      <c r="W13" s="2" t="s">
        <v>86</v>
      </c>
      <c r="X13" s="2" t="s">
        <v>86</v>
      </c>
      <c r="Y13" s="2" t="s">
        <v>86</v>
      </c>
      <c r="Z13" s="2" t="s">
        <v>87</v>
      </c>
    </row>
    <row r="15" spans="1:30" x14ac:dyDescent="0.3">
      <c r="K15" t="s">
        <v>88</v>
      </c>
      <c r="R15" s="31"/>
    </row>
    <row r="16" spans="1:30" x14ac:dyDescent="0.3">
      <c r="J16" s="32" t="s">
        <v>89</v>
      </c>
      <c r="K16" s="32">
        <v>45</v>
      </c>
    </row>
    <row r="17" spans="10:18" x14ac:dyDescent="0.3">
      <c r="J17" s="32" t="s">
        <v>90</v>
      </c>
      <c r="K17" s="32">
        <v>2.82</v>
      </c>
      <c r="R1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v>
      </c>
      <c r="B1" s="19" t="s">
        <v>91</v>
      </c>
      <c r="C1" s="2"/>
      <c r="D1" s="2"/>
      <c r="E1" s="2"/>
      <c r="F1" s="2"/>
    </row>
    <row r="2" spans="1:12" x14ac:dyDescent="0.3">
      <c r="A2" s="19" t="s">
        <v>2</v>
      </c>
      <c r="B2" s="19" t="s">
        <v>92</v>
      </c>
      <c r="C2" s="2"/>
      <c r="D2" s="2"/>
      <c r="E2" s="2"/>
      <c r="F2" s="2"/>
    </row>
    <row r="3" spans="1:12" x14ac:dyDescent="0.3">
      <c r="A3" s="19" t="s">
        <v>93</v>
      </c>
      <c r="B3" s="19" t="s">
        <v>94</v>
      </c>
      <c r="C3" s="2"/>
      <c r="D3" s="19">
        <v>21823</v>
      </c>
      <c r="E3" s="19">
        <v>74369</v>
      </c>
      <c r="F3" s="19">
        <f>D3/E3</f>
        <v>0.2934421600398015</v>
      </c>
    </row>
    <row r="4" spans="1:12" x14ac:dyDescent="0.3">
      <c r="A4" s="19" t="s">
        <v>2</v>
      </c>
      <c r="B4" s="19" t="s">
        <v>95</v>
      </c>
      <c r="C4" s="2"/>
      <c r="D4" s="19">
        <v>17540</v>
      </c>
      <c r="E4" s="19">
        <v>74369</v>
      </c>
      <c r="F4" s="19">
        <f>D4/E4</f>
        <v>0.23585095940512849</v>
      </c>
    </row>
    <row r="5" spans="1:12" x14ac:dyDescent="0.3">
      <c r="A5" s="19" t="s">
        <v>96</v>
      </c>
      <c r="B5" s="19" t="s">
        <v>97</v>
      </c>
      <c r="C5" s="2"/>
      <c r="D5" s="19">
        <v>15697</v>
      </c>
      <c r="E5" s="19">
        <v>74369</v>
      </c>
      <c r="F5" s="19">
        <f t="shared" ref="F5:F6" si="0">D5/E5</f>
        <v>0.21106912826580967</v>
      </c>
    </row>
    <row r="6" spans="1:12" x14ac:dyDescent="0.3">
      <c r="A6" s="19" t="s">
        <v>98</v>
      </c>
      <c r="B6" s="19" t="s">
        <v>99</v>
      </c>
      <c r="D6" s="19">
        <v>7474</v>
      </c>
      <c r="E6" s="19">
        <v>74369</v>
      </c>
      <c r="F6" s="19">
        <f t="shared" si="0"/>
        <v>0.10049886377388428</v>
      </c>
    </row>
    <row r="7" spans="1:12" x14ac:dyDescent="0.3">
      <c r="A7" s="19" t="s">
        <v>100</v>
      </c>
      <c r="B7" s="19" t="s">
        <v>101</v>
      </c>
      <c r="D7" s="19"/>
      <c r="E7" s="19"/>
      <c r="F7" s="19"/>
      <c r="J7">
        <v>0.70699999999999996</v>
      </c>
      <c r="K7">
        <v>0.34</v>
      </c>
      <c r="L7">
        <f>J7-K7</f>
        <v>0.36699999999999994</v>
      </c>
    </row>
    <row r="8" spans="1:12" x14ac:dyDescent="0.3">
      <c r="A8" s="20" t="s">
        <v>102</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103</v>
      </c>
      <c r="B10" s="20" t="s">
        <v>99</v>
      </c>
      <c r="D10" s="19">
        <v>7829</v>
      </c>
      <c r="E10" s="19">
        <v>74369</v>
      </c>
      <c r="F10" s="19">
        <f>D10/E10</f>
        <v>0.10527235810620017</v>
      </c>
    </row>
    <row r="11" spans="1:12" x14ac:dyDescent="0.3">
      <c r="A11" s="20" t="s">
        <v>104</v>
      </c>
      <c r="B11" s="20" t="s">
        <v>105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34" customWidth="1"/>
    <col min="2" max="2" width="69.21875" style="34" customWidth="1"/>
    <col min="3" max="8" width="8.88671875" style="34" customWidth="1"/>
    <col min="9" max="16384" width="8.88671875" style="34"/>
  </cols>
  <sheetData>
    <row r="1" spans="1:2" x14ac:dyDescent="0.3">
      <c r="A1" s="38" t="s">
        <v>247</v>
      </c>
      <c r="B1" s="38" t="s">
        <v>248</v>
      </c>
    </row>
    <row r="2" spans="1:2" x14ac:dyDescent="0.3">
      <c r="A2" s="39" t="s">
        <v>249</v>
      </c>
      <c r="B2" s="38" t="s">
        <v>250</v>
      </c>
    </row>
    <row r="3" spans="1:2" x14ac:dyDescent="0.3">
      <c r="A3" s="39" t="s">
        <v>251</v>
      </c>
      <c r="B3" s="38" t="s">
        <v>252</v>
      </c>
    </row>
    <row r="4" spans="1:2" x14ac:dyDescent="0.3">
      <c r="A4" s="39" t="s">
        <v>253</v>
      </c>
      <c r="B4" s="40" t="s">
        <v>254</v>
      </c>
    </row>
    <row r="5" spans="1:2" ht="48" customHeight="1" x14ac:dyDescent="0.3">
      <c r="A5" s="39" t="s">
        <v>255</v>
      </c>
      <c r="B5" s="41" t="s">
        <v>229</v>
      </c>
    </row>
    <row r="6" spans="1:2" x14ac:dyDescent="0.3">
      <c r="A6" s="39" t="s">
        <v>256</v>
      </c>
      <c r="B6" s="38" t="s">
        <v>257</v>
      </c>
    </row>
    <row r="7" spans="1:2" x14ac:dyDescent="0.3">
      <c r="A7" s="39" t="s">
        <v>258</v>
      </c>
      <c r="B7" s="38" t="s">
        <v>259</v>
      </c>
    </row>
    <row r="8" spans="1:2" x14ac:dyDescent="0.3">
      <c r="A8" s="39" t="s">
        <v>260</v>
      </c>
      <c r="B8" s="38" t="s">
        <v>261</v>
      </c>
    </row>
    <row r="9" spans="1:2" x14ac:dyDescent="0.3">
      <c r="A9" s="39" t="s">
        <v>262</v>
      </c>
      <c r="B9" s="38" t="s">
        <v>263</v>
      </c>
    </row>
    <row r="10" spans="1:2" x14ac:dyDescent="0.3">
      <c r="A10" s="39" t="s">
        <v>264</v>
      </c>
      <c r="B10" s="38" t="s">
        <v>265</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6"/>
  <sheetViews>
    <sheetView view="pageBreakPreview" topLeftCell="A152" zoomScale="70" zoomScaleNormal="70" zoomScaleSheetLayoutView="70" workbookViewId="0">
      <selection activeCell="W134" sqref="W134"/>
    </sheetView>
  </sheetViews>
  <sheetFormatPr defaultRowHeight="12.6" x14ac:dyDescent="0.25"/>
  <cols>
    <col min="1" max="1" width="12.5546875" style="48" customWidth="1"/>
    <col min="2" max="16" width="8.88671875" style="48" customWidth="1"/>
    <col min="17" max="17" width="10.21875" style="48" customWidth="1"/>
    <col min="18" max="24" width="8.88671875" style="48" customWidth="1"/>
    <col min="25" max="25" width="1.77734375" style="48" customWidth="1"/>
    <col min="26" max="26" width="8.88671875" style="48" customWidth="1"/>
    <col min="27" max="27" width="13.21875" style="48" customWidth="1"/>
    <col min="28" max="41" width="8.88671875" style="48" customWidth="1"/>
    <col min="42" max="16384" width="8.88671875" style="48"/>
  </cols>
  <sheetData>
    <row r="1" spans="1:28" ht="13.05" customHeight="1" x14ac:dyDescent="0.25">
      <c r="A1" s="97"/>
      <c r="B1" s="97"/>
      <c r="C1" s="97"/>
      <c r="D1" s="100"/>
      <c r="E1" s="99"/>
      <c r="F1" s="99"/>
      <c r="G1" s="99"/>
      <c r="H1" s="99"/>
      <c r="I1" s="99"/>
      <c r="J1" s="99"/>
      <c r="K1" s="99"/>
      <c r="L1" s="99"/>
      <c r="M1" s="99"/>
      <c r="N1" s="99"/>
      <c r="O1" s="99"/>
      <c r="P1" s="99"/>
      <c r="Q1" s="97"/>
      <c r="R1" s="97"/>
      <c r="S1" s="97"/>
      <c r="T1" s="97"/>
      <c r="U1" s="97"/>
    </row>
    <row r="2" spans="1:28" ht="100.5" customHeight="1" x14ac:dyDescent="0.25">
      <c r="A2" s="121" t="s">
        <v>229</v>
      </c>
      <c r="B2" s="121"/>
      <c r="C2" s="121"/>
      <c r="D2" s="121"/>
      <c r="E2" s="121"/>
      <c r="F2" s="121"/>
      <c r="G2" s="121"/>
      <c r="H2" s="121"/>
      <c r="I2" s="121"/>
      <c r="J2" s="121"/>
      <c r="K2" s="121"/>
      <c r="L2" s="121"/>
      <c r="M2" s="121"/>
      <c r="N2" s="121"/>
      <c r="O2" s="121"/>
      <c r="P2" s="121"/>
      <c r="Q2" s="121"/>
      <c r="R2" s="121"/>
      <c r="S2" s="121"/>
      <c r="T2" s="121"/>
      <c r="U2" s="121"/>
    </row>
    <row r="3" spans="1:28" x14ac:dyDescent="0.25">
      <c r="A3" s="97"/>
      <c r="B3" s="97"/>
      <c r="C3" s="97"/>
      <c r="D3" s="97"/>
      <c r="E3" s="97"/>
      <c r="F3" s="97"/>
      <c r="G3" s="97"/>
      <c r="H3" s="97"/>
      <c r="I3" s="97"/>
      <c r="J3" s="97"/>
      <c r="K3" s="97"/>
      <c r="L3" s="97"/>
      <c r="M3" s="97"/>
      <c r="N3" s="97"/>
      <c r="O3" s="97"/>
      <c r="P3" s="97"/>
      <c r="Q3" s="97"/>
      <c r="R3" s="97"/>
      <c r="S3" s="97"/>
      <c r="T3" s="97"/>
      <c r="U3" s="97"/>
    </row>
    <row r="4" spans="1:28" ht="18" x14ac:dyDescent="0.25">
      <c r="A4" s="122" t="s">
        <v>230</v>
      </c>
      <c r="B4" s="122"/>
      <c r="C4" s="122"/>
      <c r="D4" s="122"/>
      <c r="E4" s="122"/>
      <c r="F4" s="122"/>
      <c r="G4" s="122"/>
      <c r="H4" s="122"/>
      <c r="I4" s="122"/>
      <c r="J4" s="122"/>
      <c r="K4" s="122"/>
      <c r="L4" s="122"/>
      <c r="M4" s="122"/>
      <c r="N4" s="122"/>
      <c r="O4" s="122"/>
      <c r="P4" s="122"/>
      <c r="Q4" s="122"/>
      <c r="R4" s="122"/>
      <c r="S4" s="122"/>
      <c r="T4" s="122"/>
      <c r="U4" s="122"/>
    </row>
    <row r="5" spans="1:28" ht="23.4" x14ac:dyDescent="0.25">
      <c r="A5" s="68"/>
      <c r="B5" s="63"/>
      <c r="C5" s="63"/>
      <c r="D5" s="63"/>
      <c r="E5" s="67"/>
      <c r="F5" s="66"/>
      <c r="G5" s="66"/>
      <c r="H5" s="66"/>
      <c r="I5" s="66"/>
      <c r="J5" s="66"/>
      <c r="K5" s="66"/>
      <c r="L5" s="66"/>
      <c r="M5" s="65"/>
      <c r="N5" s="65"/>
      <c r="O5" s="65"/>
      <c r="P5" s="65"/>
      <c r="Q5" s="64"/>
      <c r="R5" s="64"/>
      <c r="S5" s="64"/>
      <c r="T5" s="63"/>
      <c r="U5" s="62"/>
    </row>
    <row r="6" spans="1:28" ht="18" x14ac:dyDescent="0.35">
      <c r="A6" s="60"/>
      <c r="B6" s="59"/>
      <c r="C6" s="59"/>
      <c r="D6" s="59"/>
      <c r="E6" s="61"/>
      <c r="F6" s="61"/>
      <c r="G6" s="61"/>
      <c r="H6" s="61"/>
      <c r="I6" s="61"/>
      <c r="J6" s="61"/>
      <c r="K6" s="61"/>
      <c r="L6" s="61"/>
      <c r="M6" s="61"/>
      <c r="N6" s="61"/>
      <c r="O6" s="61"/>
      <c r="P6" s="61"/>
      <c r="Q6" s="61"/>
      <c r="R6" s="61"/>
      <c r="S6" s="61"/>
      <c r="T6" s="59"/>
      <c r="U6" s="58"/>
    </row>
    <row r="7" spans="1:28" ht="18" x14ac:dyDescent="0.35">
      <c r="A7" s="60"/>
      <c r="B7" s="59"/>
      <c r="C7" s="59"/>
      <c r="D7" s="59"/>
      <c r="E7" s="61"/>
      <c r="F7" s="61"/>
      <c r="G7" s="61"/>
      <c r="H7" s="61"/>
      <c r="I7" s="61"/>
      <c r="J7" s="61"/>
      <c r="K7" s="61"/>
      <c r="L7" s="61"/>
      <c r="M7" s="61"/>
      <c r="N7" s="61"/>
      <c r="O7" s="61"/>
      <c r="P7" s="61"/>
      <c r="Q7" s="61"/>
      <c r="R7" s="61"/>
      <c r="S7" s="61"/>
      <c r="T7" s="59"/>
      <c r="U7" s="58"/>
    </row>
    <row r="8" spans="1:28" ht="18" x14ac:dyDescent="0.35">
      <c r="A8" s="60"/>
      <c r="B8" s="59"/>
      <c r="C8" s="59"/>
      <c r="D8" s="59"/>
      <c r="E8" s="59"/>
      <c r="F8" s="59"/>
      <c r="G8" s="59"/>
      <c r="H8" s="59"/>
      <c r="I8" s="59"/>
      <c r="J8" s="59"/>
      <c r="K8" s="59"/>
      <c r="L8" s="59"/>
      <c r="M8" s="59"/>
      <c r="N8" s="59"/>
      <c r="O8" s="59"/>
      <c r="P8" s="59"/>
      <c r="Q8" s="59"/>
      <c r="R8" s="59"/>
      <c r="S8" s="59"/>
      <c r="T8" s="59"/>
      <c r="U8" s="58"/>
    </row>
    <row r="9" spans="1:28" ht="18" x14ac:dyDescent="0.35">
      <c r="A9" s="60"/>
      <c r="B9" s="59"/>
      <c r="C9" s="59"/>
      <c r="D9" s="59"/>
      <c r="E9" s="59"/>
      <c r="F9" s="59"/>
      <c r="G9" s="59"/>
      <c r="H9" s="59"/>
      <c r="I9" s="59"/>
      <c r="J9" s="59"/>
      <c r="K9" s="59"/>
      <c r="L9" s="59"/>
      <c r="M9" s="59"/>
      <c r="N9" s="59"/>
      <c r="O9" s="59"/>
      <c r="P9" s="59"/>
      <c r="Q9" s="59"/>
      <c r="R9" s="59"/>
      <c r="S9" s="59"/>
      <c r="T9" s="59"/>
      <c r="U9" s="58"/>
    </row>
    <row r="10" spans="1:28" ht="18" x14ac:dyDescent="0.35">
      <c r="A10" s="60"/>
      <c r="B10" s="59"/>
      <c r="C10" s="59"/>
      <c r="D10" s="59"/>
      <c r="E10" s="59"/>
      <c r="F10" s="59"/>
      <c r="G10" s="59"/>
      <c r="H10" s="59"/>
      <c r="I10" s="59"/>
      <c r="J10" s="59"/>
      <c r="K10" s="59"/>
      <c r="L10" s="59"/>
      <c r="M10" s="59"/>
      <c r="N10" s="59"/>
      <c r="O10" s="59"/>
      <c r="P10" s="59"/>
      <c r="Q10" s="59"/>
      <c r="R10" s="59"/>
      <c r="S10" s="59"/>
      <c r="T10" s="59"/>
      <c r="U10" s="58"/>
    </row>
    <row r="11" spans="1:28" ht="18" x14ac:dyDescent="0.35">
      <c r="A11" s="60"/>
      <c r="B11" s="59"/>
      <c r="C11" s="59"/>
      <c r="D11" s="59"/>
      <c r="E11" s="59"/>
      <c r="F11" s="59"/>
      <c r="G11" s="59"/>
      <c r="H11" s="59"/>
      <c r="I11" s="59"/>
      <c r="J11" s="59"/>
      <c r="K11" s="59"/>
      <c r="L11" s="59"/>
      <c r="M11" s="59"/>
      <c r="N11" s="59"/>
      <c r="O11" s="59"/>
      <c r="P11" s="59"/>
      <c r="Q11" s="59"/>
      <c r="R11" s="59"/>
      <c r="S11" s="59"/>
      <c r="T11" s="59"/>
      <c r="U11" s="58"/>
    </row>
    <row r="12" spans="1:28" ht="18" x14ac:dyDescent="0.35">
      <c r="A12" s="60"/>
      <c r="B12" s="59"/>
      <c r="C12" s="59"/>
      <c r="D12" s="59"/>
      <c r="E12" s="59"/>
      <c r="F12" s="59"/>
      <c r="G12" s="59"/>
      <c r="H12" s="59"/>
      <c r="I12" s="59"/>
      <c r="J12" s="59"/>
      <c r="K12" s="59"/>
      <c r="L12" s="59"/>
      <c r="M12" s="59"/>
      <c r="N12" s="59"/>
      <c r="O12" s="59"/>
      <c r="P12" s="59"/>
      <c r="Q12" s="59"/>
      <c r="R12" s="59"/>
      <c r="S12" s="59"/>
      <c r="T12" s="59"/>
      <c r="U12" s="58"/>
    </row>
    <row r="13" spans="1:28" ht="18" x14ac:dyDescent="0.35">
      <c r="A13" s="60"/>
      <c r="B13" s="59"/>
      <c r="C13" s="59"/>
      <c r="D13" s="59"/>
      <c r="E13" s="59"/>
      <c r="F13" s="59"/>
      <c r="G13" s="59"/>
      <c r="H13" s="59"/>
      <c r="I13" s="59"/>
      <c r="J13" s="59"/>
      <c r="K13" s="59"/>
      <c r="L13" s="59"/>
      <c r="M13" s="59"/>
      <c r="N13" s="59"/>
      <c r="O13" s="59"/>
      <c r="P13" s="59"/>
      <c r="Q13" s="59"/>
      <c r="R13" s="59"/>
      <c r="S13" s="59"/>
      <c r="T13" s="59"/>
      <c r="U13" s="58"/>
    </row>
    <row r="14" spans="1:28" ht="18" x14ac:dyDescent="0.35">
      <c r="A14" s="60"/>
      <c r="B14" s="59"/>
      <c r="C14" s="59"/>
      <c r="D14" s="59"/>
      <c r="E14" s="59"/>
      <c r="F14" s="59"/>
      <c r="G14" s="59"/>
      <c r="H14" s="59"/>
      <c r="I14" s="59"/>
      <c r="J14" s="59"/>
      <c r="K14" s="59"/>
      <c r="L14" s="59"/>
      <c r="M14" s="59"/>
      <c r="N14" s="59"/>
      <c r="O14" s="59"/>
      <c r="P14" s="59"/>
      <c r="Q14" s="59"/>
      <c r="R14" s="59"/>
      <c r="S14" s="59"/>
      <c r="T14" s="59"/>
      <c r="U14" s="58"/>
    </row>
    <row r="15" spans="1:28" ht="18" x14ac:dyDescent="0.35">
      <c r="A15" s="60"/>
      <c r="B15" s="59"/>
      <c r="C15" s="59"/>
      <c r="D15" s="59"/>
      <c r="E15" s="59"/>
      <c r="F15" s="59"/>
      <c r="G15" s="59"/>
      <c r="H15" s="59"/>
      <c r="I15" s="59"/>
      <c r="J15" s="59"/>
      <c r="K15" s="59"/>
      <c r="L15" s="59"/>
      <c r="M15" s="59"/>
      <c r="N15" s="59"/>
      <c r="O15" s="59"/>
      <c r="P15" s="59"/>
      <c r="Q15" s="59"/>
      <c r="R15" s="59"/>
      <c r="S15" s="59"/>
      <c r="T15" s="59"/>
      <c r="U15" s="58"/>
    </row>
    <row r="16" spans="1:28" ht="31.2" x14ac:dyDescent="0.25">
      <c r="A16" s="57" t="s">
        <v>231</v>
      </c>
      <c r="B16" s="56">
        <v>0</v>
      </c>
      <c r="C16" s="56">
        <v>5</v>
      </c>
      <c r="D16" s="56">
        <v>10</v>
      </c>
      <c r="E16" s="56">
        <v>15</v>
      </c>
      <c r="F16" s="56">
        <v>20</v>
      </c>
      <c r="G16" s="56">
        <v>25</v>
      </c>
      <c r="H16" s="56">
        <v>30</v>
      </c>
      <c r="I16" s="56">
        <v>35</v>
      </c>
      <c r="J16" s="56">
        <v>40</v>
      </c>
      <c r="K16" s="56">
        <v>45</v>
      </c>
      <c r="L16" s="56">
        <v>49</v>
      </c>
      <c r="M16" s="56">
        <v>51</v>
      </c>
      <c r="N16" s="56">
        <v>52.5</v>
      </c>
      <c r="O16" s="56">
        <v>58.5</v>
      </c>
      <c r="P16" s="56">
        <v>65</v>
      </c>
      <c r="Q16" s="98"/>
      <c r="R16" s="98"/>
      <c r="S16" s="56"/>
      <c r="T16" s="56"/>
      <c r="U16" s="74"/>
      <c r="V16" s="54"/>
      <c r="W16" s="54"/>
      <c r="X16" s="54"/>
      <c r="Y16" s="54"/>
      <c r="Z16" s="54"/>
      <c r="AA16" s="54"/>
      <c r="AB16" s="54"/>
    </row>
    <row r="17" spans="1:30" s="49" customFormat="1" ht="31.2" x14ac:dyDescent="0.3">
      <c r="A17" s="53" t="s">
        <v>232</v>
      </c>
      <c r="B17" s="52">
        <v>3.9090999999999969</v>
      </c>
      <c r="C17" s="52">
        <v>3.779099999999997</v>
      </c>
      <c r="D17" s="52">
        <v>2.5790999999999968</v>
      </c>
      <c r="E17" s="52">
        <v>0.5390999999999968</v>
      </c>
      <c r="F17" s="52">
        <v>-0.990900000000003</v>
      </c>
      <c r="G17" s="52">
        <v>-1.740900000000003</v>
      </c>
      <c r="H17" s="52">
        <v>-2.5409000000000028</v>
      </c>
      <c r="I17" s="52">
        <v>-2.740900000000003</v>
      </c>
      <c r="J17" s="52">
        <v>-1.240900000000003</v>
      </c>
      <c r="K17" s="52">
        <v>-1.2309000000000032</v>
      </c>
      <c r="L17" s="52">
        <v>2.2140999999999966</v>
      </c>
      <c r="M17" s="52">
        <v>3.029099999999997</v>
      </c>
      <c r="N17" s="52">
        <v>3.7290999999999968</v>
      </c>
      <c r="O17" s="52">
        <v>3.7990999999999966</v>
      </c>
      <c r="P17" s="52">
        <v>3.6790999999999969</v>
      </c>
      <c r="Q17" s="91"/>
      <c r="R17" s="91"/>
      <c r="S17" s="52"/>
      <c r="T17" s="52"/>
      <c r="U17" s="70"/>
      <c r="V17" s="50"/>
      <c r="W17" s="50"/>
      <c r="X17" s="50"/>
      <c r="Y17" s="50"/>
      <c r="Z17" s="50"/>
      <c r="AA17" s="50"/>
      <c r="AB17" s="50"/>
      <c r="AC17" s="49" t="s">
        <v>233</v>
      </c>
    </row>
    <row r="18" spans="1:30" x14ac:dyDescent="0.25">
      <c r="A18" s="97"/>
      <c r="B18" s="97"/>
      <c r="C18" s="97"/>
      <c r="D18" s="97"/>
      <c r="E18" s="97"/>
      <c r="F18" s="97"/>
      <c r="G18" s="97"/>
      <c r="H18" s="97"/>
      <c r="I18" s="97" t="s">
        <v>189</v>
      </c>
      <c r="J18" s="97"/>
      <c r="K18" s="97"/>
      <c r="L18" s="97"/>
      <c r="M18" s="97"/>
      <c r="N18" s="97"/>
      <c r="O18" s="97"/>
      <c r="P18" s="97"/>
      <c r="Q18" s="97"/>
      <c r="R18" s="97"/>
      <c r="S18" s="97"/>
      <c r="T18" s="97"/>
      <c r="U18" s="97"/>
    </row>
    <row r="20" spans="1:30" ht="18" x14ac:dyDescent="0.25">
      <c r="A20" s="122" t="s">
        <v>234</v>
      </c>
      <c r="B20" s="122"/>
      <c r="C20" s="122"/>
      <c r="D20" s="122"/>
      <c r="E20" s="122"/>
      <c r="F20" s="122"/>
      <c r="G20" s="122"/>
      <c r="H20" s="122"/>
      <c r="I20" s="122"/>
      <c r="J20" s="122"/>
      <c r="K20" s="122"/>
      <c r="L20" s="122"/>
      <c r="M20" s="122"/>
      <c r="N20" s="122"/>
      <c r="O20" s="122"/>
      <c r="P20" s="122"/>
      <c r="Q20" s="122"/>
      <c r="R20" s="122"/>
      <c r="S20" s="122"/>
      <c r="T20" s="122"/>
      <c r="U20" s="122"/>
    </row>
    <row r="21" spans="1:30" ht="23.4" x14ac:dyDescent="0.25">
      <c r="A21" s="68"/>
      <c r="B21" s="63"/>
      <c r="C21" s="63"/>
      <c r="D21" s="63"/>
      <c r="E21" s="67"/>
      <c r="F21" s="66"/>
      <c r="G21" s="66"/>
      <c r="H21" s="66"/>
      <c r="I21" s="66"/>
      <c r="J21" s="66"/>
      <c r="K21" s="66"/>
      <c r="L21" s="66"/>
      <c r="M21" s="65"/>
      <c r="N21" s="65"/>
      <c r="O21" s="65"/>
      <c r="P21" s="65"/>
      <c r="Q21" s="64"/>
      <c r="R21" s="64"/>
      <c r="S21" s="64"/>
      <c r="T21" s="63"/>
      <c r="U21" s="62"/>
    </row>
    <row r="22" spans="1:30" ht="18" x14ac:dyDescent="0.35">
      <c r="A22" s="60"/>
      <c r="B22" s="59"/>
      <c r="C22" s="59"/>
      <c r="D22" s="59"/>
      <c r="E22" s="61"/>
      <c r="F22" s="61"/>
      <c r="G22" s="61"/>
      <c r="H22" s="61"/>
      <c r="I22" s="61"/>
      <c r="J22" s="61"/>
      <c r="K22" s="61"/>
      <c r="L22" s="61"/>
      <c r="M22" s="61"/>
      <c r="N22" s="61"/>
      <c r="O22" s="61"/>
      <c r="P22" s="61"/>
      <c r="Q22" s="61"/>
      <c r="R22" s="61"/>
      <c r="S22" s="61"/>
      <c r="T22" s="59"/>
      <c r="U22" s="58"/>
    </row>
    <row r="23" spans="1:30" ht="18" x14ac:dyDescent="0.35">
      <c r="A23" s="60"/>
      <c r="B23" s="59"/>
      <c r="C23" s="59"/>
      <c r="D23" s="59"/>
      <c r="E23" s="61"/>
      <c r="F23" s="61"/>
      <c r="G23" s="61"/>
      <c r="H23" s="61"/>
      <c r="I23" s="61"/>
      <c r="J23" s="61"/>
      <c r="K23" s="61"/>
      <c r="L23" s="61"/>
      <c r="M23" s="61"/>
      <c r="N23" s="61"/>
      <c r="O23" s="61"/>
      <c r="P23" s="61"/>
      <c r="Q23" s="61"/>
      <c r="R23" s="61"/>
      <c r="S23" s="61"/>
      <c r="T23" s="59"/>
      <c r="U23" s="58"/>
    </row>
    <row r="24" spans="1:30" ht="18" x14ac:dyDescent="0.35">
      <c r="A24" s="60"/>
      <c r="B24" s="59"/>
      <c r="C24" s="59"/>
      <c r="D24" s="59"/>
      <c r="E24" s="59"/>
      <c r="F24" s="59"/>
      <c r="G24" s="59"/>
      <c r="H24" s="59"/>
      <c r="I24" s="59"/>
      <c r="J24" s="59"/>
      <c r="K24" s="59"/>
      <c r="L24" s="59"/>
      <c r="M24" s="59"/>
      <c r="N24" s="59"/>
      <c r="O24" s="59"/>
      <c r="P24" s="59"/>
      <c r="Q24" s="59"/>
      <c r="R24" s="59"/>
      <c r="S24" s="59"/>
      <c r="T24" s="59"/>
      <c r="U24" s="58"/>
    </row>
    <row r="25" spans="1:30" ht="18" x14ac:dyDescent="0.35">
      <c r="A25" s="60"/>
      <c r="B25" s="59"/>
      <c r="C25" s="59"/>
      <c r="D25" s="59"/>
      <c r="E25" s="59"/>
      <c r="F25" s="59"/>
      <c r="G25" s="59"/>
      <c r="H25" s="59"/>
      <c r="I25" s="59"/>
      <c r="J25" s="59"/>
      <c r="K25" s="59"/>
      <c r="L25" s="59"/>
      <c r="M25" s="59"/>
      <c r="N25" s="59"/>
      <c r="O25" s="59"/>
      <c r="P25" s="59"/>
      <c r="Q25" s="59"/>
      <c r="R25" s="59"/>
      <c r="S25" s="59"/>
      <c r="T25" s="59"/>
      <c r="U25" s="58"/>
    </row>
    <row r="26" spans="1:30" ht="18" x14ac:dyDescent="0.35">
      <c r="A26" s="60"/>
      <c r="B26" s="59"/>
      <c r="C26" s="59"/>
      <c r="D26" s="59"/>
      <c r="E26" s="59"/>
      <c r="F26" s="59"/>
      <c r="G26" s="59"/>
      <c r="H26" s="59"/>
      <c r="I26" s="59"/>
      <c r="J26" s="59"/>
      <c r="K26" s="59"/>
      <c r="L26" s="59"/>
      <c r="M26" s="59"/>
      <c r="N26" s="59"/>
      <c r="O26" s="59"/>
      <c r="P26" s="59"/>
      <c r="Q26" s="59"/>
      <c r="R26" s="59"/>
      <c r="S26" s="59"/>
      <c r="T26" s="59"/>
      <c r="U26" s="58"/>
    </row>
    <row r="27" spans="1:30" ht="18" x14ac:dyDescent="0.35">
      <c r="A27" s="60"/>
      <c r="B27" s="59"/>
      <c r="C27" s="59"/>
      <c r="D27" s="59"/>
      <c r="E27" s="59"/>
      <c r="F27" s="59"/>
      <c r="G27" s="59"/>
      <c r="H27" s="59"/>
      <c r="I27" s="59"/>
      <c r="J27" s="59"/>
      <c r="K27" s="59"/>
      <c r="L27" s="59"/>
      <c r="M27" s="59"/>
      <c r="N27" s="59"/>
      <c r="O27" s="59"/>
      <c r="P27" s="59"/>
      <c r="Q27" s="59"/>
      <c r="R27" s="59"/>
      <c r="S27" s="59"/>
      <c r="T27" s="59"/>
      <c r="U27" s="58"/>
    </row>
    <row r="28" spans="1:30" ht="18" x14ac:dyDescent="0.35">
      <c r="A28" s="60"/>
      <c r="B28" s="59"/>
      <c r="C28" s="59"/>
      <c r="D28" s="59"/>
      <c r="E28" s="59"/>
      <c r="F28" s="59"/>
      <c r="G28" s="59"/>
      <c r="H28" s="59"/>
      <c r="I28" s="59"/>
      <c r="J28" s="59"/>
      <c r="K28" s="59"/>
      <c r="L28" s="59"/>
      <c r="M28" s="59"/>
      <c r="N28" s="59"/>
      <c r="O28" s="59"/>
      <c r="P28" s="59"/>
      <c r="Q28" s="59"/>
      <c r="R28" s="59"/>
      <c r="S28" s="59"/>
      <c r="T28" s="59"/>
      <c r="U28" s="58"/>
    </row>
    <row r="29" spans="1:30" ht="18" x14ac:dyDescent="0.35">
      <c r="A29" s="60"/>
      <c r="B29" s="59"/>
      <c r="C29" s="59"/>
      <c r="D29" s="59"/>
      <c r="E29" s="59"/>
      <c r="F29" s="59"/>
      <c r="G29" s="59"/>
      <c r="H29" s="59"/>
      <c r="I29" s="59"/>
      <c r="J29" s="59"/>
      <c r="K29" s="59"/>
      <c r="L29" s="59"/>
      <c r="M29" s="59"/>
      <c r="N29" s="59"/>
      <c r="O29" s="59"/>
      <c r="P29" s="59"/>
      <c r="Q29" s="59"/>
      <c r="R29" s="59"/>
      <c r="S29" s="59"/>
      <c r="T29" s="59"/>
      <c r="U29" s="58"/>
    </row>
    <row r="30" spans="1:30" ht="18" x14ac:dyDescent="0.35">
      <c r="A30" s="60"/>
      <c r="B30" s="59"/>
      <c r="C30" s="59"/>
      <c r="D30" s="59"/>
      <c r="E30" s="59"/>
      <c r="F30" s="59"/>
      <c r="G30" s="59"/>
      <c r="H30" s="59"/>
      <c r="I30" s="59"/>
      <c r="J30" s="59"/>
      <c r="K30" s="59"/>
      <c r="L30" s="59"/>
      <c r="M30" s="59"/>
      <c r="N30" s="59"/>
      <c r="O30" s="59"/>
      <c r="P30" s="59"/>
      <c r="Q30" s="59"/>
      <c r="R30" s="59"/>
      <c r="S30" s="59"/>
      <c r="T30" s="59"/>
      <c r="U30" s="58"/>
    </row>
    <row r="31" spans="1:30" ht="18" x14ac:dyDescent="0.35">
      <c r="A31" s="60"/>
      <c r="B31" s="59"/>
      <c r="C31" s="59"/>
      <c r="D31" s="59"/>
      <c r="E31" s="59"/>
      <c r="F31" s="59"/>
      <c r="G31" s="59"/>
      <c r="H31" s="59"/>
      <c r="I31" s="59"/>
      <c r="J31" s="59"/>
      <c r="K31" s="59"/>
      <c r="L31" s="59"/>
      <c r="M31" s="59"/>
      <c r="N31" s="59"/>
      <c r="O31" s="59"/>
      <c r="P31" s="59"/>
      <c r="Q31" s="59"/>
      <c r="R31" s="59"/>
      <c r="S31" s="59"/>
      <c r="T31" s="59"/>
      <c r="U31" s="58"/>
    </row>
    <row r="32" spans="1:30" ht="31.2" x14ac:dyDescent="0.25">
      <c r="A32" s="57" t="s">
        <v>231</v>
      </c>
      <c r="B32" s="56">
        <v>0</v>
      </c>
      <c r="C32" s="56">
        <v>15</v>
      </c>
      <c r="D32" s="56">
        <v>19</v>
      </c>
      <c r="E32" s="56">
        <v>23</v>
      </c>
      <c r="F32" s="56">
        <v>26</v>
      </c>
      <c r="G32" s="56">
        <v>33</v>
      </c>
      <c r="H32" s="56">
        <v>36.5</v>
      </c>
      <c r="I32" s="56">
        <v>41</v>
      </c>
      <c r="J32" s="56">
        <v>44</v>
      </c>
      <c r="K32" s="56">
        <v>49</v>
      </c>
      <c r="L32" s="56">
        <v>54</v>
      </c>
      <c r="M32" s="56">
        <v>59</v>
      </c>
      <c r="N32" s="56">
        <v>64</v>
      </c>
      <c r="O32" s="56">
        <v>69</v>
      </c>
      <c r="P32" s="56">
        <v>74</v>
      </c>
      <c r="Q32" s="56">
        <v>79</v>
      </c>
      <c r="R32" s="56">
        <v>80</v>
      </c>
      <c r="S32" s="56">
        <v>84</v>
      </c>
      <c r="T32" s="56">
        <v>87</v>
      </c>
      <c r="U32" s="56">
        <v>90</v>
      </c>
      <c r="V32" s="56">
        <v>91</v>
      </c>
      <c r="W32" s="56">
        <v>96</v>
      </c>
      <c r="X32" s="88">
        <v>108</v>
      </c>
      <c r="Y32" s="95"/>
      <c r="Z32" s="55"/>
      <c r="AC32" s="56"/>
      <c r="AD32" s="56"/>
    </row>
    <row r="33" spans="1:30" s="49" customFormat="1" ht="31.2" x14ac:dyDescent="0.3">
      <c r="A33" s="53" t="s">
        <v>232</v>
      </c>
      <c r="B33" s="52">
        <v>0.70209999999999617</v>
      </c>
      <c r="C33" s="52">
        <v>0.66209999999999702</v>
      </c>
      <c r="D33" s="52">
        <v>1.0120999999999967</v>
      </c>
      <c r="E33" s="52">
        <v>3.5520999999999967</v>
      </c>
      <c r="F33" s="52">
        <v>5.7320999999999964</v>
      </c>
      <c r="G33" s="52">
        <v>5.7420999999999971</v>
      </c>
      <c r="H33" s="52">
        <v>3.3120999999999965</v>
      </c>
      <c r="I33" s="52">
        <v>2.3220999999999963</v>
      </c>
      <c r="J33" s="52">
        <v>1.582099999999997</v>
      </c>
      <c r="K33" s="52">
        <v>0.96209999999999696</v>
      </c>
      <c r="L33" s="52">
        <v>0.43209999999999704</v>
      </c>
      <c r="M33" s="52">
        <v>-2.067900000000003</v>
      </c>
      <c r="N33" s="52">
        <v>-2.8179000000000034</v>
      </c>
      <c r="O33" s="52">
        <v>-0.71790000000000287</v>
      </c>
      <c r="P33" s="52">
        <v>1.6420999999999966</v>
      </c>
      <c r="Q33" s="52">
        <v>3.1920999999999964</v>
      </c>
      <c r="R33" s="52">
        <v>3.8220999999999967</v>
      </c>
      <c r="S33" s="52">
        <v>5.2120999999999968</v>
      </c>
      <c r="T33" s="52">
        <v>5.9820999999999964</v>
      </c>
      <c r="U33" s="52">
        <v>6.0920999999999967</v>
      </c>
      <c r="V33" s="52">
        <v>5.4820999999999964</v>
      </c>
      <c r="W33" s="52">
        <v>2.4020999999999963</v>
      </c>
      <c r="X33" s="89">
        <v>2.332099999999997</v>
      </c>
      <c r="Y33" s="93"/>
      <c r="Z33" s="51"/>
      <c r="AC33" s="52"/>
      <c r="AD33" s="52"/>
    </row>
    <row r="34" spans="1:30" x14ac:dyDescent="0.25">
      <c r="N34" s="101" t="s">
        <v>189</v>
      </c>
    </row>
    <row r="36" spans="1:30" ht="18" x14ac:dyDescent="0.25">
      <c r="A36" s="122" t="s">
        <v>235</v>
      </c>
      <c r="B36" s="122"/>
      <c r="C36" s="122"/>
      <c r="D36" s="122"/>
      <c r="E36" s="122"/>
      <c r="F36" s="122"/>
      <c r="G36" s="122"/>
      <c r="H36" s="122"/>
      <c r="I36" s="122"/>
      <c r="J36" s="122"/>
      <c r="K36" s="122"/>
      <c r="L36" s="122"/>
      <c r="M36" s="122"/>
      <c r="N36" s="122"/>
      <c r="O36" s="122"/>
      <c r="P36" s="122"/>
      <c r="Q36" s="122"/>
      <c r="R36" s="122"/>
      <c r="S36" s="122"/>
      <c r="T36" s="122"/>
      <c r="U36" s="122"/>
    </row>
    <row r="37" spans="1:30" ht="23.4" x14ac:dyDescent="0.25">
      <c r="A37" s="68"/>
      <c r="B37" s="63"/>
      <c r="C37" s="63"/>
      <c r="D37" s="63"/>
      <c r="E37" s="67"/>
      <c r="F37" s="66"/>
      <c r="G37" s="66"/>
      <c r="H37" s="66"/>
      <c r="I37" s="66"/>
      <c r="J37" s="66"/>
      <c r="K37" s="66"/>
      <c r="L37" s="66"/>
      <c r="M37" s="65"/>
      <c r="N37" s="65"/>
      <c r="O37" s="65"/>
      <c r="P37" s="65"/>
      <c r="Q37" s="64"/>
      <c r="R37" s="64"/>
      <c r="S37" s="64"/>
      <c r="T37" s="63"/>
      <c r="U37" s="62"/>
    </row>
    <row r="38" spans="1:30" ht="18" x14ac:dyDescent="0.35">
      <c r="A38" s="60"/>
      <c r="B38" s="59"/>
      <c r="C38" s="59"/>
      <c r="D38" s="59"/>
      <c r="E38" s="61"/>
      <c r="F38" s="61"/>
      <c r="G38" s="61"/>
      <c r="H38" s="61"/>
      <c r="I38" s="61"/>
      <c r="J38" s="61"/>
      <c r="K38" s="61"/>
      <c r="L38" s="61"/>
      <c r="M38" s="61"/>
      <c r="N38" s="61"/>
      <c r="O38" s="61"/>
      <c r="P38" s="61"/>
      <c r="Q38" s="61"/>
      <c r="R38" s="61"/>
      <c r="S38" s="61"/>
      <c r="T38" s="59"/>
      <c r="U38" s="58"/>
    </row>
    <row r="39" spans="1:30" ht="18" x14ac:dyDescent="0.35">
      <c r="A39" s="60"/>
      <c r="B39" s="59"/>
      <c r="C39" s="59"/>
      <c r="D39" s="59"/>
      <c r="E39" s="61"/>
      <c r="F39" s="61"/>
      <c r="G39" s="61"/>
      <c r="H39" s="61"/>
      <c r="I39" s="61"/>
      <c r="J39" s="61"/>
      <c r="K39" s="61"/>
      <c r="L39" s="61"/>
      <c r="M39" s="61"/>
      <c r="N39" s="61"/>
      <c r="O39" s="61"/>
      <c r="P39" s="61"/>
      <c r="Q39" s="61"/>
      <c r="R39" s="61"/>
      <c r="S39" s="61"/>
      <c r="T39" s="59"/>
      <c r="U39" s="58"/>
    </row>
    <row r="40" spans="1:30" ht="18" x14ac:dyDescent="0.35">
      <c r="A40" s="60"/>
      <c r="B40" s="59"/>
      <c r="C40" s="59"/>
      <c r="D40" s="59"/>
      <c r="E40" s="59"/>
      <c r="F40" s="59"/>
      <c r="G40" s="59"/>
      <c r="H40" s="59"/>
      <c r="I40" s="59"/>
      <c r="J40" s="59"/>
      <c r="K40" s="59"/>
      <c r="L40" s="59"/>
      <c r="M40" s="59"/>
      <c r="N40" s="59"/>
      <c r="O40" s="59"/>
      <c r="P40" s="59"/>
      <c r="Q40" s="59"/>
      <c r="R40" s="59"/>
      <c r="S40" s="59"/>
      <c r="T40" s="59"/>
      <c r="U40" s="58"/>
    </row>
    <row r="41" spans="1:30" ht="18" x14ac:dyDescent="0.35">
      <c r="A41" s="60"/>
      <c r="B41" s="59"/>
      <c r="C41" s="59"/>
      <c r="D41" s="59"/>
      <c r="E41" s="59"/>
      <c r="F41" s="59"/>
      <c r="G41" s="59"/>
      <c r="H41" s="59"/>
      <c r="I41" s="59"/>
      <c r="J41" s="59"/>
      <c r="K41" s="59"/>
      <c r="L41" s="59"/>
      <c r="M41" s="59"/>
      <c r="N41" s="59"/>
      <c r="O41" s="59"/>
      <c r="P41" s="59"/>
      <c r="Q41" s="59"/>
      <c r="R41" s="59"/>
      <c r="S41" s="59"/>
      <c r="T41" s="59"/>
      <c r="U41" s="58"/>
    </row>
    <row r="42" spans="1:30" ht="18" x14ac:dyDescent="0.35">
      <c r="A42" s="60"/>
      <c r="B42" s="59"/>
      <c r="C42" s="59"/>
      <c r="D42" s="59"/>
      <c r="E42" s="59"/>
      <c r="F42" s="59"/>
      <c r="G42" s="59"/>
      <c r="H42" s="59"/>
      <c r="I42" s="59"/>
      <c r="J42" s="59"/>
      <c r="K42" s="59"/>
      <c r="L42" s="59"/>
      <c r="M42" s="59"/>
      <c r="N42" s="59"/>
      <c r="O42" s="59"/>
      <c r="P42" s="59"/>
      <c r="Q42" s="59"/>
      <c r="R42" s="59"/>
      <c r="S42" s="59"/>
      <c r="T42" s="59"/>
      <c r="U42" s="58"/>
    </row>
    <row r="43" spans="1:30" ht="18" x14ac:dyDescent="0.35">
      <c r="A43" s="60"/>
      <c r="B43" s="59"/>
      <c r="C43" s="59"/>
      <c r="D43" s="59"/>
      <c r="E43" s="59"/>
      <c r="F43" s="59"/>
      <c r="G43" s="59"/>
      <c r="H43" s="59"/>
      <c r="I43" s="59"/>
      <c r="J43" s="59"/>
      <c r="K43" s="59"/>
      <c r="L43" s="59"/>
      <c r="M43" s="59"/>
      <c r="N43" s="59"/>
      <c r="O43" s="59"/>
      <c r="P43" s="59"/>
      <c r="Q43" s="59"/>
      <c r="R43" s="59"/>
      <c r="S43" s="59"/>
      <c r="T43" s="59"/>
      <c r="U43" s="58"/>
    </row>
    <row r="44" spans="1:30" ht="18" x14ac:dyDescent="0.35">
      <c r="A44" s="60"/>
      <c r="B44" s="59"/>
      <c r="C44" s="59"/>
      <c r="D44" s="59"/>
      <c r="E44" s="59"/>
      <c r="F44" s="59"/>
      <c r="G44" s="59"/>
      <c r="H44" s="59"/>
      <c r="I44" s="59"/>
      <c r="J44" s="59"/>
      <c r="K44" s="59"/>
      <c r="L44" s="59"/>
      <c r="M44" s="59"/>
      <c r="N44" s="59"/>
      <c r="O44" s="59"/>
      <c r="P44" s="59"/>
      <c r="Q44" s="59"/>
      <c r="R44" s="59"/>
      <c r="S44" s="59"/>
      <c r="T44" s="59"/>
      <c r="U44" s="58"/>
    </row>
    <row r="45" spans="1:30" ht="18" x14ac:dyDescent="0.35">
      <c r="A45" s="60"/>
      <c r="B45" s="59"/>
      <c r="C45" s="59"/>
      <c r="D45" s="59"/>
      <c r="E45" s="59"/>
      <c r="F45" s="59"/>
      <c r="G45" s="59"/>
      <c r="H45" s="59"/>
      <c r="I45" s="59"/>
      <c r="J45" s="59"/>
      <c r="K45" s="59"/>
      <c r="L45" s="59"/>
      <c r="M45" s="59"/>
      <c r="N45" s="59"/>
      <c r="O45" s="59"/>
      <c r="P45" s="59"/>
      <c r="Q45" s="59"/>
      <c r="R45" s="59"/>
      <c r="S45" s="59"/>
      <c r="T45" s="59"/>
      <c r="U45" s="58"/>
    </row>
    <row r="46" spans="1:30" ht="18" x14ac:dyDescent="0.35">
      <c r="A46" s="60"/>
      <c r="B46" s="59"/>
      <c r="C46" s="59"/>
      <c r="D46" s="59"/>
      <c r="E46" s="59"/>
      <c r="F46" s="59"/>
      <c r="G46" s="59"/>
      <c r="H46" s="59"/>
      <c r="I46" s="59"/>
      <c r="J46" s="59"/>
      <c r="K46" s="59"/>
      <c r="L46" s="59"/>
      <c r="M46" s="59"/>
      <c r="N46" s="59"/>
      <c r="O46" s="59"/>
      <c r="P46" s="59"/>
      <c r="Q46" s="59"/>
      <c r="R46" s="59"/>
      <c r="S46" s="59"/>
      <c r="T46" s="59"/>
      <c r="U46" s="58"/>
    </row>
    <row r="47" spans="1:30" ht="18" x14ac:dyDescent="0.35">
      <c r="A47" s="60"/>
      <c r="B47" s="59"/>
      <c r="C47" s="59"/>
      <c r="D47" s="59"/>
      <c r="E47" s="59"/>
      <c r="F47" s="59"/>
      <c r="G47" s="59"/>
      <c r="H47" s="59"/>
      <c r="I47" s="59"/>
      <c r="J47" s="59"/>
      <c r="K47" s="59"/>
      <c r="L47" s="59"/>
      <c r="M47" s="59"/>
      <c r="N47" s="59"/>
      <c r="O47" s="59"/>
      <c r="P47" s="59"/>
      <c r="Q47" s="59"/>
      <c r="R47" s="59"/>
      <c r="S47" s="59"/>
      <c r="T47" s="59"/>
      <c r="U47" s="58"/>
    </row>
    <row r="48" spans="1:30" ht="31.2" x14ac:dyDescent="0.25">
      <c r="A48" s="57" t="s">
        <v>231</v>
      </c>
      <c r="B48" s="56">
        <v>0</v>
      </c>
      <c r="C48" s="56">
        <v>21</v>
      </c>
      <c r="D48" s="56">
        <v>25</v>
      </c>
      <c r="E48" s="56">
        <v>29</v>
      </c>
      <c r="F48" s="56">
        <v>33</v>
      </c>
      <c r="G48" s="56">
        <v>35</v>
      </c>
      <c r="H48" s="56">
        <v>41</v>
      </c>
      <c r="I48" s="56">
        <v>45</v>
      </c>
      <c r="J48" s="56">
        <v>48</v>
      </c>
      <c r="K48" s="56">
        <v>52</v>
      </c>
      <c r="L48" s="56">
        <v>56</v>
      </c>
      <c r="M48" s="56">
        <v>60</v>
      </c>
      <c r="N48" s="56">
        <v>63</v>
      </c>
      <c r="O48" s="56">
        <v>67</v>
      </c>
      <c r="P48" s="56">
        <v>71</v>
      </c>
      <c r="Q48" s="56">
        <v>76</v>
      </c>
      <c r="R48" s="56">
        <v>84</v>
      </c>
      <c r="S48" s="56">
        <v>89</v>
      </c>
      <c r="T48" s="56">
        <v>93</v>
      </c>
      <c r="U48" s="56">
        <v>94</v>
      </c>
      <c r="V48" s="56">
        <v>96</v>
      </c>
      <c r="W48" s="56">
        <v>106</v>
      </c>
      <c r="X48" s="56">
        <v>116</v>
      </c>
      <c r="AB48" s="56"/>
    </row>
    <row r="49" spans="1:36" s="49" customFormat="1" ht="31.2" x14ac:dyDescent="0.3">
      <c r="A49" s="53" t="s">
        <v>232</v>
      </c>
      <c r="B49" s="52">
        <v>2.4740999999999973</v>
      </c>
      <c r="C49" s="52">
        <v>2.4540999999999968</v>
      </c>
      <c r="D49" s="52">
        <v>4.9940999999999969</v>
      </c>
      <c r="E49" s="52">
        <v>6.8840999999999966</v>
      </c>
      <c r="F49" s="52">
        <v>6.9840999999999971</v>
      </c>
      <c r="G49" s="52">
        <v>5.8540999999999972</v>
      </c>
      <c r="H49" s="52">
        <v>2.7740999999999971</v>
      </c>
      <c r="I49" s="52">
        <v>1.1040999999999972</v>
      </c>
      <c r="J49" s="52">
        <v>0.98409999999999709</v>
      </c>
      <c r="K49" s="52">
        <v>0.45409999999999728</v>
      </c>
      <c r="L49" s="52">
        <v>-1.595900000000003</v>
      </c>
      <c r="M49" s="52">
        <v>-2.6659000000000024</v>
      </c>
      <c r="N49" s="52">
        <v>-0.44590000000000263</v>
      </c>
      <c r="O49" s="52">
        <v>0.32409999999999717</v>
      </c>
      <c r="P49" s="52">
        <v>0.90409999999999724</v>
      </c>
      <c r="Q49" s="52">
        <v>2.6040999999999972</v>
      </c>
      <c r="R49" s="52">
        <v>3.634099999999997</v>
      </c>
      <c r="S49" s="52">
        <v>5.6840999999999973</v>
      </c>
      <c r="T49" s="52">
        <v>5.2340999999999971</v>
      </c>
      <c r="U49" s="52">
        <v>6.1440999999999972</v>
      </c>
      <c r="V49" s="52">
        <v>3.9340999999999968</v>
      </c>
      <c r="W49" s="52">
        <v>1.7540999999999967</v>
      </c>
      <c r="X49" s="52">
        <v>1.7240999999999973</v>
      </c>
      <c r="AB49" s="52"/>
    </row>
    <row r="50" spans="1:36" x14ac:dyDescent="0.25">
      <c r="M50" s="101" t="s">
        <v>189</v>
      </c>
    </row>
    <row r="52" spans="1:36" ht="18" x14ac:dyDescent="0.25">
      <c r="A52" s="122" t="s">
        <v>236</v>
      </c>
      <c r="B52" s="122"/>
      <c r="C52" s="122"/>
      <c r="D52" s="122"/>
      <c r="E52" s="122"/>
      <c r="F52" s="122"/>
      <c r="G52" s="122"/>
      <c r="H52" s="122"/>
      <c r="I52" s="122"/>
      <c r="J52" s="122"/>
      <c r="K52" s="122"/>
      <c r="L52" s="122"/>
      <c r="M52" s="122"/>
      <c r="N52" s="122"/>
      <c r="O52" s="122"/>
      <c r="P52" s="122"/>
      <c r="Q52" s="122"/>
      <c r="R52" s="122"/>
      <c r="S52" s="122"/>
      <c r="T52" s="122"/>
      <c r="U52" s="122"/>
    </row>
    <row r="53" spans="1:36" ht="23.4" x14ac:dyDescent="0.25">
      <c r="A53" s="68"/>
      <c r="B53" s="63"/>
      <c r="C53" s="63"/>
      <c r="D53" s="63"/>
      <c r="E53" s="67"/>
      <c r="F53" s="66"/>
      <c r="G53" s="66"/>
      <c r="H53" s="66"/>
      <c r="I53" s="66"/>
      <c r="J53" s="66"/>
      <c r="K53" s="66"/>
      <c r="L53" s="66"/>
      <c r="M53" s="65"/>
      <c r="N53" s="65"/>
      <c r="O53" s="65"/>
      <c r="P53" s="65"/>
      <c r="Q53" s="64"/>
      <c r="R53" s="64"/>
      <c r="S53" s="64"/>
      <c r="T53" s="63"/>
      <c r="U53" s="62"/>
    </row>
    <row r="54" spans="1:36" ht="18" x14ac:dyDescent="0.35">
      <c r="A54" s="60"/>
      <c r="B54" s="59"/>
      <c r="C54" s="59"/>
      <c r="D54" s="59"/>
      <c r="E54" s="61"/>
      <c r="F54" s="61"/>
      <c r="G54" s="61"/>
      <c r="H54" s="61"/>
      <c r="I54" s="61"/>
      <c r="J54" s="61"/>
      <c r="K54" s="61"/>
      <c r="L54" s="61"/>
      <c r="M54" s="61"/>
      <c r="N54" s="61"/>
      <c r="O54" s="61"/>
      <c r="P54" s="61"/>
      <c r="Q54" s="61"/>
      <c r="R54" s="61"/>
      <c r="S54" s="61"/>
      <c r="T54" s="59"/>
      <c r="U54" s="58"/>
    </row>
    <row r="55" spans="1:36" ht="18" x14ac:dyDescent="0.35">
      <c r="A55" s="60"/>
      <c r="B55" s="59"/>
      <c r="C55" s="59"/>
      <c r="D55" s="59"/>
      <c r="E55" s="61"/>
      <c r="F55" s="61"/>
      <c r="G55" s="61"/>
      <c r="H55" s="61"/>
      <c r="I55" s="61"/>
      <c r="J55" s="61"/>
      <c r="K55" s="61"/>
      <c r="L55" s="61"/>
      <c r="M55" s="61"/>
      <c r="N55" s="61"/>
      <c r="O55" s="61"/>
      <c r="P55" s="61"/>
      <c r="Q55" s="61"/>
      <c r="R55" s="61"/>
      <c r="S55" s="61"/>
      <c r="T55" s="59"/>
      <c r="U55" s="58"/>
    </row>
    <row r="56" spans="1:36" ht="18" x14ac:dyDescent="0.35">
      <c r="A56" s="60"/>
      <c r="B56" s="59"/>
      <c r="C56" s="59"/>
      <c r="D56" s="59"/>
      <c r="E56" s="59"/>
      <c r="F56" s="59"/>
      <c r="G56" s="59"/>
      <c r="H56" s="59"/>
      <c r="I56" s="59"/>
      <c r="J56" s="59"/>
      <c r="K56" s="59"/>
      <c r="L56" s="59"/>
      <c r="M56" s="59"/>
      <c r="N56" s="59"/>
      <c r="O56" s="59"/>
      <c r="P56" s="59"/>
      <c r="Q56" s="59"/>
      <c r="R56" s="59"/>
      <c r="S56" s="59"/>
      <c r="T56" s="59"/>
      <c r="U56" s="58"/>
    </row>
    <row r="57" spans="1:36" ht="18" x14ac:dyDescent="0.35">
      <c r="A57" s="60"/>
      <c r="B57" s="59"/>
      <c r="C57" s="59"/>
      <c r="D57" s="59"/>
      <c r="E57" s="59"/>
      <c r="F57" s="59"/>
      <c r="G57" s="59"/>
      <c r="H57" s="59"/>
      <c r="I57" s="59"/>
      <c r="J57" s="59"/>
      <c r="K57" s="59"/>
      <c r="L57" s="59"/>
      <c r="M57" s="59"/>
      <c r="N57" s="59"/>
      <c r="O57" s="59"/>
      <c r="P57" s="59"/>
      <c r="Q57" s="59"/>
      <c r="R57" s="59"/>
      <c r="S57" s="59"/>
      <c r="T57" s="59"/>
      <c r="U57" s="58"/>
    </row>
    <row r="58" spans="1:36" ht="18" x14ac:dyDescent="0.35">
      <c r="A58" s="60"/>
      <c r="B58" s="59"/>
      <c r="C58" s="59"/>
      <c r="D58" s="59"/>
      <c r="E58" s="59"/>
      <c r="F58" s="59"/>
      <c r="G58" s="59"/>
      <c r="H58" s="59"/>
      <c r="I58" s="59"/>
      <c r="J58" s="59"/>
      <c r="K58" s="59"/>
      <c r="L58" s="59"/>
      <c r="M58" s="59"/>
      <c r="N58" s="59"/>
      <c r="O58" s="59"/>
      <c r="P58" s="59"/>
      <c r="Q58" s="59"/>
      <c r="R58" s="59"/>
      <c r="S58" s="59"/>
      <c r="T58" s="59"/>
      <c r="U58" s="58"/>
    </row>
    <row r="59" spans="1:36" ht="18" x14ac:dyDescent="0.35">
      <c r="A59" s="60"/>
      <c r="B59" s="59"/>
      <c r="C59" s="59"/>
      <c r="D59" s="59"/>
      <c r="E59" s="59"/>
      <c r="F59" s="59"/>
      <c r="G59" s="59"/>
      <c r="H59" s="59"/>
      <c r="I59" s="59"/>
      <c r="J59" s="59"/>
      <c r="K59" s="59"/>
      <c r="L59" s="59"/>
      <c r="M59" s="59"/>
      <c r="N59" s="59"/>
      <c r="O59" s="59"/>
      <c r="P59" s="59"/>
      <c r="Q59" s="59"/>
      <c r="R59" s="59"/>
      <c r="S59" s="59"/>
      <c r="T59" s="59"/>
      <c r="U59" s="58"/>
    </row>
    <row r="60" spans="1:36" ht="18" x14ac:dyDescent="0.35">
      <c r="A60" s="60"/>
      <c r="B60" s="59"/>
      <c r="C60" s="59"/>
      <c r="D60" s="59"/>
      <c r="E60" s="59"/>
      <c r="F60" s="59"/>
      <c r="G60" s="59"/>
      <c r="H60" s="59"/>
      <c r="I60" s="59"/>
      <c r="J60" s="59"/>
      <c r="K60" s="59"/>
      <c r="L60" s="59"/>
      <c r="M60" s="59"/>
      <c r="N60" s="59"/>
      <c r="O60" s="59"/>
      <c r="P60" s="59"/>
      <c r="Q60" s="59"/>
      <c r="R60" s="59"/>
      <c r="S60" s="59"/>
      <c r="T60" s="59"/>
      <c r="U60" s="58"/>
    </row>
    <row r="61" spans="1:36" ht="18" x14ac:dyDescent="0.35">
      <c r="A61" s="60"/>
      <c r="B61" s="59"/>
      <c r="C61" s="59"/>
      <c r="D61" s="59"/>
      <c r="E61" s="59"/>
      <c r="F61" s="59"/>
      <c r="G61" s="59"/>
      <c r="H61" s="59"/>
      <c r="I61" s="59"/>
      <c r="J61" s="59"/>
      <c r="K61" s="59"/>
      <c r="L61" s="59"/>
      <c r="M61" s="59"/>
      <c r="N61" s="59"/>
      <c r="O61" s="59"/>
      <c r="P61" s="59"/>
      <c r="Q61" s="59"/>
      <c r="R61" s="59"/>
      <c r="S61" s="59"/>
      <c r="T61" s="59"/>
      <c r="U61" s="58"/>
    </row>
    <row r="62" spans="1:36" ht="18" x14ac:dyDescent="0.35">
      <c r="A62" s="60"/>
      <c r="B62" s="59"/>
      <c r="C62" s="59"/>
      <c r="D62" s="59"/>
      <c r="E62" s="59"/>
      <c r="F62" s="59"/>
      <c r="G62" s="59"/>
      <c r="H62" s="59"/>
      <c r="I62" s="59"/>
      <c r="J62" s="59"/>
      <c r="K62" s="59"/>
      <c r="L62" s="59"/>
      <c r="M62" s="59"/>
      <c r="N62" s="59"/>
      <c r="O62" s="59"/>
      <c r="P62" s="59"/>
      <c r="Q62" s="59"/>
      <c r="R62" s="59"/>
      <c r="S62" s="59"/>
      <c r="T62" s="59"/>
      <c r="U62" s="58"/>
    </row>
    <row r="63" spans="1:36" ht="18" x14ac:dyDescent="0.35">
      <c r="A63" s="60"/>
      <c r="B63" s="59"/>
      <c r="C63" s="59"/>
      <c r="D63" s="59"/>
      <c r="E63" s="59"/>
      <c r="F63" s="59"/>
      <c r="G63" s="59"/>
      <c r="H63" s="59"/>
      <c r="I63" s="59"/>
      <c r="J63" s="59"/>
      <c r="K63" s="59"/>
      <c r="L63" s="59"/>
      <c r="M63" s="59"/>
      <c r="N63" s="59"/>
      <c r="O63" s="59"/>
      <c r="P63" s="59"/>
      <c r="Q63" s="59"/>
      <c r="R63" s="59"/>
      <c r="S63" s="59"/>
      <c r="T63" s="59"/>
      <c r="U63" s="58"/>
    </row>
    <row r="64" spans="1:36" ht="31.2" x14ac:dyDescent="0.25">
      <c r="A64" s="96" t="s">
        <v>231</v>
      </c>
      <c r="B64" s="56">
        <v>0</v>
      </c>
      <c r="C64" s="56">
        <v>10</v>
      </c>
      <c r="D64" s="56">
        <v>22</v>
      </c>
      <c r="E64" s="56">
        <v>32</v>
      </c>
      <c r="F64" s="56">
        <v>34</v>
      </c>
      <c r="G64" s="56">
        <v>37</v>
      </c>
      <c r="H64" s="56">
        <v>42</v>
      </c>
      <c r="I64" s="56">
        <v>44</v>
      </c>
      <c r="J64" s="56">
        <v>49</v>
      </c>
      <c r="K64" s="56">
        <v>56</v>
      </c>
      <c r="L64" s="56">
        <v>59</v>
      </c>
      <c r="M64" s="56">
        <v>63</v>
      </c>
      <c r="N64" s="56">
        <v>66</v>
      </c>
      <c r="O64" s="56">
        <v>69</v>
      </c>
      <c r="P64" s="56">
        <v>72</v>
      </c>
      <c r="Q64" s="56">
        <v>75</v>
      </c>
      <c r="R64" s="56">
        <v>81</v>
      </c>
      <c r="S64" s="56">
        <v>87</v>
      </c>
      <c r="T64" s="56">
        <v>97</v>
      </c>
      <c r="U64" s="56">
        <v>102</v>
      </c>
      <c r="V64" s="56">
        <v>105</v>
      </c>
      <c r="W64" s="56">
        <v>113</v>
      </c>
      <c r="X64" s="88">
        <v>118</v>
      </c>
      <c r="Y64" s="95"/>
      <c r="Z64" s="55"/>
      <c r="AA64" s="79"/>
      <c r="AB64" s="79"/>
      <c r="AC64" s="79"/>
      <c r="AD64" s="79"/>
      <c r="AE64" s="79"/>
      <c r="AF64" s="79"/>
      <c r="AG64" s="79"/>
      <c r="AH64" s="79"/>
      <c r="AI64" s="79"/>
      <c r="AJ64" s="79"/>
    </row>
    <row r="65" spans="1:52" s="91" customFormat="1" ht="31.2" x14ac:dyDescent="0.3">
      <c r="A65" s="94" t="s">
        <v>232</v>
      </c>
      <c r="B65" s="52">
        <v>2.1940999999999962</v>
      </c>
      <c r="C65" s="52">
        <v>2.1440999999999963</v>
      </c>
      <c r="D65" s="52">
        <v>2.1840999999999964</v>
      </c>
      <c r="E65" s="52">
        <v>3.3340999999999967</v>
      </c>
      <c r="F65" s="52">
        <v>3.3840999999999966</v>
      </c>
      <c r="G65" s="52">
        <v>6.5740999999999969</v>
      </c>
      <c r="H65" s="52">
        <v>6.6240999999999968</v>
      </c>
      <c r="I65" s="52">
        <v>3.8240999999999965</v>
      </c>
      <c r="J65" s="52">
        <v>1.5740999999999965</v>
      </c>
      <c r="K65" s="52">
        <v>0.9540999999999964</v>
      </c>
      <c r="L65" s="52">
        <v>1.0140999999999964</v>
      </c>
      <c r="M65" s="52">
        <v>-0.44590000000000352</v>
      </c>
      <c r="N65" s="52">
        <v>-2.6459000000000037</v>
      </c>
      <c r="O65" s="52">
        <v>-2.3459000000000039</v>
      </c>
      <c r="P65" s="52">
        <v>-1.9459000000000035</v>
      </c>
      <c r="Q65" s="52">
        <v>0.78409999999999647</v>
      </c>
      <c r="R65" s="52">
        <v>1.8540999999999965</v>
      </c>
      <c r="S65" s="52">
        <v>2.8840999999999966</v>
      </c>
      <c r="T65" s="52">
        <v>5.2240999999999964</v>
      </c>
      <c r="U65" s="52">
        <v>5.2940999999999967</v>
      </c>
      <c r="V65" s="52">
        <v>4.8340999999999967</v>
      </c>
      <c r="W65" s="52">
        <v>2.5440999999999967</v>
      </c>
      <c r="X65" s="89">
        <v>2.5740999999999969</v>
      </c>
      <c r="Y65" s="93"/>
      <c r="Z65" s="5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92"/>
    </row>
    <row r="66" spans="1:52" s="81" customFormat="1" ht="21" customHeight="1" x14ac:dyDescent="0.3">
      <c r="A66" s="102"/>
      <c r="B66" s="51"/>
      <c r="C66" s="51"/>
      <c r="D66" s="51"/>
      <c r="E66" s="51"/>
      <c r="F66" s="51"/>
      <c r="G66" s="51"/>
      <c r="H66" s="51"/>
      <c r="I66" s="51"/>
      <c r="J66" s="51"/>
      <c r="K66" s="51"/>
      <c r="L66" s="51"/>
      <c r="M66" s="51"/>
      <c r="N66" s="51"/>
      <c r="O66" s="51" t="s">
        <v>189</v>
      </c>
      <c r="P66" s="51"/>
      <c r="Q66" s="51"/>
      <c r="R66" s="51"/>
      <c r="S66" s="51"/>
      <c r="T66" s="51"/>
      <c r="U66" s="51"/>
      <c r="V66" s="51"/>
      <c r="W66" s="51"/>
      <c r="X66" s="51"/>
      <c r="Z66" s="51"/>
    </row>
    <row r="69" spans="1:52" ht="18" x14ac:dyDescent="0.25">
      <c r="A69" s="122" t="s">
        <v>237</v>
      </c>
      <c r="B69" s="122"/>
      <c r="C69" s="122"/>
      <c r="D69" s="122"/>
      <c r="E69" s="122"/>
      <c r="F69" s="122"/>
      <c r="G69" s="122"/>
      <c r="H69" s="122"/>
      <c r="I69" s="122"/>
      <c r="J69" s="122"/>
      <c r="K69" s="122"/>
      <c r="L69" s="122"/>
      <c r="M69" s="122"/>
      <c r="N69" s="122"/>
      <c r="O69" s="122"/>
      <c r="P69" s="122"/>
      <c r="Q69" s="122"/>
      <c r="R69" s="122"/>
      <c r="S69" s="122"/>
      <c r="T69" s="122"/>
      <c r="U69" s="122"/>
    </row>
    <row r="70" spans="1:52" ht="23.4" x14ac:dyDescent="0.25">
      <c r="A70" s="68"/>
      <c r="B70" s="63"/>
      <c r="C70" s="63"/>
      <c r="D70" s="63"/>
      <c r="E70" s="67"/>
      <c r="F70" s="66"/>
      <c r="G70" s="66"/>
      <c r="H70" s="66"/>
      <c r="I70" s="66"/>
      <c r="J70" s="66"/>
      <c r="K70" s="66"/>
      <c r="L70" s="66"/>
      <c r="M70" s="65"/>
      <c r="N70" s="65"/>
      <c r="O70" s="65"/>
      <c r="P70" s="65"/>
      <c r="Q70" s="64"/>
      <c r="R70" s="64"/>
      <c r="S70" s="64"/>
      <c r="T70" s="63"/>
      <c r="U70" s="62"/>
    </row>
    <row r="71" spans="1:52" ht="18" x14ac:dyDescent="0.35">
      <c r="A71" s="60"/>
      <c r="B71" s="59"/>
      <c r="C71" s="59"/>
      <c r="D71" s="59"/>
      <c r="E71" s="61"/>
      <c r="F71" s="61"/>
      <c r="G71" s="61"/>
      <c r="H71" s="61"/>
      <c r="I71" s="61"/>
      <c r="J71" s="61"/>
      <c r="K71" s="61"/>
      <c r="L71" s="61"/>
      <c r="M71" s="61"/>
      <c r="N71" s="61"/>
      <c r="O71" s="61"/>
      <c r="P71" s="61"/>
      <c r="Q71" s="61"/>
      <c r="R71" s="61"/>
      <c r="S71" s="61"/>
      <c r="T71" s="59"/>
      <c r="U71" s="58"/>
    </row>
    <row r="72" spans="1:52" ht="18" x14ac:dyDescent="0.35">
      <c r="A72" s="60"/>
      <c r="B72" s="59"/>
      <c r="C72" s="59"/>
      <c r="D72" s="59"/>
      <c r="E72" s="61"/>
      <c r="F72" s="61"/>
      <c r="G72" s="61"/>
      <c r="H72" s="61"/>
      <c r="I72" s="61"/>
      <c r="J72" s="61"/>
      <c r="K72" s="61"/>
      <c r="L72" s="61"/>
      <c r="M72" s="61"/>
      <c r="N72" s="61"/>
      <c r="O72" s="61"/>
      <c r="P72" s="61"/>
      <c r="Q72" s="61"/>
      <c r="R72" s="61"/>
      <c r="S72" s="61"/>
      <c r="T72" s="59"/>
      <c r="U72" s="58"/>
    </row>
    <row r="73" spans="1:52" ht="18" x14ac:dyDescent="0.35">
      <c r="A73" s="60"/>
      <c r="B73" s="59"/>
      <c r="C73" s="59"/>
      <c r="D73" s="59"/>
      <c r="E73" s="59"/>
      <c r="F73" s="59"/>
      <c r="G73" s="59"/>
      <c r="H73" s="59"/>
      <c r="I73" s="59"/>
      <c r="J73" s="59"/>
      <c r="K73" s="59"/>
      <c r="L73" s="59"/>
      <c r="M73" s="59"/>
      <c r="N73" s="59"/>
      <c r="O73" s="59"/>
      <c r="P73" s="59"/>
      <c r="Q73" s="59"/>
      <c r="R73" s="59"/>
      <c r="S73" s="59"/>
      <c r="T73" s="59"/>
      <c r="U73" s="58"/>
    </row>
    <row r="74" spans="1:52" ht="18" x14ac:dyDescent="0.35">
      <c r="A74" s="60"/>
      <c r="B74" s="59"/>
      <c r="C74" s="59"/>
      <c r="D74" s="59"/>
      <c r="E74" s="59"/>
      <c r="F74" s="59"/>
      <c r="G74" s="59"/>
      <c r="H74" s="59"/>
      <c r="I74" s="59"/>
      <c r="J74" s="59"/>
      <c r="K74" s="59"/>
      <c r="L74" s="59"/>
      <c r="M74" s="59"/>
      <c r="N74" s="59"/>
      <c r="O74" s="59"/>
      <c r="P74" s="59"/>
      <c r="Q74" s="59"/>
      <c r="R74" s="59"/>
      <c r="S74" s="59"/>
      <c r="T74" s="59"/>
      <c r="U74" s="58"/>
    </row>
    <row r="75" spans="1:52" ht="18" x14ac:dyDescent="0.35">
      <c r="A75" s="60"/>
      <c r="B75" s="59"/>
      <c r="C75" s="59"/>
      <c r="D75" s="59"/>
      <c r="E75" s="59"/>
      <c r="F75" s="59"/>
      <c r="G75" s="59"/>
      <c r="H75" s="59"/>
      <c r="I75" s="59"/>
      <c r="J75" s="59"/>
      <c r="K75" s="59"/>
      <c r="L75" s="59"/>
      <c r="M75" s="59"/>
      <c r="N75" s="59"/>
      <c r="O75" s="59"/>
      <c r="P75" s="59"/>
      <c r="Q75" s="59"/>
      <c r="R75" s="59"/>
      <c r="S75" s="59"/>
      <c r="T75" s="59"/>
      <c r="U75" s="58"/>
    </row>
    <row r="76" spans="1:52" ht="18" x14ac:dyDescent="0.35">
      <c r="A76" s="60"/>
      <c r="B76" s="59"/>
      <c r="C76" s="59"/>
      <c r="D76" s="59"/>
      <c r="E76" s="59"/>
      <c r="F76" s="59"/>
      <c r="G76" s="59"/>
      <c r="H76" s="59"/>
      <c r="I76" s="59"/>
      <c r="J76" s="59"/>
      <c r="K76" s="59"/>
      <c r="L76" s="59"/>
      <c r="M76" s="59"/>
      <c r="N76" s="59"/>
      <c r="O76" s="59"/>
      <c r="P76" s="59"/>
      <c r="Q76" s="59"/>
      <c r="R76" s="59"/>
      <c r="S76" s="59"/>
      <c r="T76" s="59"/>
      <c r="U76" s="58"/>
    </row>
    <row r="77" spans="1:52" ht="18" x14ac:dyDescent="0.35">
      <c r="A77" s="60"/>
      <c r="B77" s="59"/>
      <c r="C77" s="59"/>
      <c r="D77" s="59"/>
      <c r="E77" s="59"/>
      <c r="F77" s="59"/>
      <c r="G77" s="59"/>
      <c r="H77" s="59"/>
      <c r="I77" s="59"/>
      <c r="J77" s="59"/>
      <c r="K77" s="59"/>
      <c r="L77" s="59"/>
      <c r="M77" s="59"/>
      <c r="N77" s="59"/>
      <c r="O77" s="59"/>
      <c r="P77" s="59"/>
      <c r="Q77" s="59"/>
      <c r="R77" s="59"/>
      <c r="S77" s="59"/>
      <c r="T77" s="59"/>
      <c r="U77" s="58"/>
    </row>
    <row r="78" spans="1:52" ht="18" x14ac:dyDescent="0.35">
      <c r="A78" s="60"/>
      <c r="B78" s="59"/>
      <c r="C78" s="59"/>
      <c r="D78" s="59"/>
      <c r="E78" s="59"/>
      <c r="F78" s="59"/>
      <c r="G78" s="59"/>
      <c r="H78" s="59"/>
      <c r="I78" s="59"/>
      <c r="J78" s="59"/>
      <c r="K78" s="59"/>
      <c r="L78" s="59"/>
      <c r="M78" s="59"/>
      <c r="N78" s="59"/>
      <c r="O78" s="59"/>
      <c r="P78" s="59"/>
      <c r="Q78" s="59"/>
      <c r="R78" s="59"/>
      <c r="S78" s="59"/>
      <c r="T78" s="59"/>
      <c r="U78" s="58"/>
    </row>
    <row r="79" spans="1:52" ht="18" x14ac:dyDescent="0.35">
      <c r="A79" s="60"/>
      <c r="B79" s="59"/>
      <c r="C79" s="59"/>
      <c r="D79" s="59"/>
      <c r="E79" s="59"/>
      <c r="F79" s="59"/>
      <c r="G79" s="59"/>
      <c r="H79" s="59"/>
      <c r="I79" s="59"/>
      <c r="J79" s="59"/>
      <c r="K79" s="59"/>
      <c r="L79" s="59"/>
      <c r="M79" s="59"/>
      <c r="N79" s="59"/>
      <c r="O79" s="59"/>
      <c r="P79" s="59"/>
      <c r="Q79" s="59"/>
      <c r="R79" s="59"/>
      <c r="S79" s="59"/>
      <c r="T79" s="59"/>
      <c r="U79" s="58"/>
    </row>
    <row r="80" spans="1:52" ht="18" x14ac:dyDescent="0.35">
      <c r="A80" s="60"/>
      <c r="B80" s="59"/>
      <c r="C80" s="59"/>
      <c r="D80" s="59"/>
      <c r="E80" s="59"/>
      <c r="F80" s="59"/>
      <c r="G80" s="59"/>
      <c r="H80" s="59"/>
      <c r="I80" s="59"/>
      <c r="J80" s="59"/>
      <c r="K80" s="59"/>
      <c r="L80" s="59"/>
      <c r="M80" s="59"/>
      <c r="N80" s="59"/>
      <c r="O80" s="59"/>
      <c r="P80" s="59"/>
      <c r="Q80" s="59"/>
      <c r="R80" s="59"/>
      <c r="S80" s="59"/>
      <c r="T80" s="59"/>
      <c r="U80" s="58"/>
    </row>
    <row r="81" spans="1:25" ht="31.2" x14ac:dyDescent="0.25">
      <c r="A81" s="57" t="s">
        <v>231</v>
      </c>
      <c r="B81" s="56">
        <v>0</v>
      </c>
      <c r="C81" s="56">
        <v>5</v>
      </c>
      <c r="D81" s="56">
        <v>20</v>
      </c>
      <c r="E81" s="56">
        <v>28</v>
      </c>
      <c r="F81" s="56">
        <v>31</v>
      </c>
      <c r="G81" s="56">
        <v>34</v>
      </c>
      <c r="H81" s="56">
        <v>41</v>
      </c>
      <c r="I81" s="56">
        <v>46</v>
      </c>
      <c r="J81" s="56">
        <v>52</v>
      </c>
      <c r="K81" s="56">
        <v>55</v>
      </c>
      <c r="L81" s="56">
        <v>58</v>
      </c>
      <c r="M81" s="56">
        <v>61</v>
      </c>
      <c r="N81" s="56">
        <v>66</v>
      </c>
      <c r="O81" s="56">
        <v>72</v>
      </c>
      <c r="P81" s="56">
        <v>78</v>
      </c>
      <c r="Q81" s="56">
        <v>80</v>
      </c>
      <c r="R81" s="56">
        <v>82</v>
      </c>
      <c r="S81" s="56">
        <v>84</v>
      </c>
      <c r="T81" s="56">
        <v>87</v>
      </c>
      <c r="U81" s="56">
        <v>89</v>
      </c>
      <c r="V81" s="56">
        <v>91</v>
      </c>
      <c r="W81" s="88">
        <v>100</v>
      </c>
      <c r="X81" s="87"/>
      <c r="Y81" s="55"/>
    </row>
    <row r="82" spans="1:25" ht="31.5" customHeight="1" x14ac:dyDescent="0.25">
      <c r="A82" s="90" t="s">
        <v>232</v>
      </c>
      <c r="B82" s="52">
        <v>2.2840999999999969</v>
      </c>
      <c r="C82" s="52">
        <v>2.3040999999999965</v>
      </c>
      <c r="D82" s="52">
        <v>2.2940999999999967</v>
      </c>
      <c r="E82" s="52">
        <v>6.9540999999999968</v>
      </c>
      <c r="F82" s="52">
        <v>6.9640999999999966</v>
      </c>
      <c r="G82" s="52">
        <v>4.404099999999997</v>
      </c>
      <c r="H82" s="71">
        <v>2.2740999999999967</v>
      </c>
      <c r="I82" s="52">
        <v>1.6040999999999965</v>
      </c>
      <c r="J82" s="52">
        <v>0.69409999999999661</v>
      </c>
      <c r="K82" s="52">
        <v>-2.9559000000000033</v>
      </c>
      <c r="L82" s="52">
        <v>-2.4559000000000033</v>
      </c>
      <c r="M82" s="52">
        <v>-0.85590000000000366</v>
      </c>
      <c r="N82" s="52">
        <v>0.46409999999999663</v>
      </c>
      <c r="O82" s="52">
        <v>1.2540999999999964</v>
      </c>
      <c r="P82" s="52">
        <v>2.8440999999999965</v>
      </c>
      <c r="Q82" s="71">
        <v>4.0440999999999967</v>
      </c>
      <c r="R82" s="70">
        <v>5.6940999999999971</v>
      </c>
      <c r="S82" s="52">
        <v>6.8840999999999966</v>
      </c>
      <c r="T82" s="52">
        <v>6.3140999999999972</v>
      </c>
      <c r="U82" s="52">
        <v>5.3040999999999965</v>
      </c>
      <c r="V82" s="52">
        <v>4.0640999999999972</v>
      </c>
      <c r="W82" s="89">
        <v>3.6240999999999968</v>
      </c>
      <c r="X82" s="82"/>
      <c r="Y82" s="51"/>
    </row>
    <row r="83" spans="1:25" ht="22.8" customHeight="1" x14ac:dyDescent="0.25">
      <c r="K83" s="48" t="s">
        <v>189</v>
      </c>
    </row>
    <row r="85" spans="1:25" ht="18" x14ac:dyDescent="0.25">
      <c r="A85" s="122" t="s">
        <v>238</v>
      </c>
      <c r="B85" s="122"/>
      <c r="C85" s="122"/>
      <c r="D85" s="122"/>
      <c r="E85" s="122"/>
      <c r="F85" s="122"/>
      <c r="G85" s="122"/>
      <c r="H85" s="122"/>
      <c r="I85" s="122"/>
      <c r="J85" s="122"/>
      <c r="K85" s="122"/>
      <c r="L85" s="122"/>
      <c r="M85" s="122"/>
      <c r="N85" s="122"/>
      <c r="O85" s="122"/>
      <c r="P85" s="122"/>
      <c r="Q85" s="122"/>
      <c r="R85" s="122"/>
      <c r="S85" s="122"/>
      <c r="T85" s="122"/>
      <c r="U85" s="122"/>
    </row>
    <row r="86" spans="1:25" ht="23.4" x14ac:dyDescent="0.25">
      <c r="A86" s="68"/>
      <c r="B86" s="63"/>
      <c r="C86" s="63"/>
      <c r="D86" s="63"/>
      <c r="E86" s="67"/>
      <c r="F86" s="66"/>
      <c r="G86" s="66"/>
      <c r="H86" s="66"/>
      <c r="I86" s="66"/>
      <c r="J86" s="66"/>
      <c r="K86" s="66"/>
      <c r="L86" s="66"/>
      <c r="M86" s="65"/>
      <c r="N86" s="65"/>
      <c r="O86" s="65"/>
      <c r="P86" s="65"/>
      <c r="Q86" s="64"/>
      <c r="R86" s="64"/>
      <c r="S86" s="64"/>
      <c r="T86" s="63"/>
      <c r="U86" s="62"/>
    </row>
    <row r="87" spans="1:25" ht="18" x14ac:dyDescent="0.35">
      <c r="A87" s="60"/>
      <c r="B87" s="59"/>
      <c r="C87" s="59"/>
      <c r="D87" s="59"/>
      <c r="E87" s="61"/>
      <c r="F87" s="61"/>
      <c r="G87" s="61"/>
      <c r="H87" s="61"/>
      <c r="I87" s="61"/>
      <c r="J87" s="61"/>
      <c r="K87" s="61"/>
      <c r="L87" s="61"/>
      <c r="M87" s="61"/>
      <c r="N87" s="61"/>
      <c r="O87" s="61"/>
      <c r="P87" s="61"/>
      <c r="Q87" s="61"/>
      <c r="R87" s="61"/>
      <c r="S87" s="61"/>
      <c r="T87" s="59"/>
      <c r="U87" s="58"/>
    </row>
    <row r="88" spans="1:25" ht="18" x14ac:dyDescent="0.35">
      <c r="A88" s="60"/>
      <c r="B88" s="59"/>
      <c r="C88" s="59"/>
      <c r="D88" s="59"/>
      <c r="E88" s="61"/>
      <c r="F88" s="61"/>
      <c r="G88" s="61"/>
      <c r="H88" s="61"/>
      <c r="I88" s="61"/>
      <c r="J88" s="61"/>
      <c r="K88" s="61"/>
      <c r="L88" s="61"/>
      <c r="M88" s="61"/>
      <c r="N88" s="61"/>
      <c r="O88" s="61"/>
      <c r="P88" s="61"/>
      <c r="Q88" s="61"/>
      <c r="R88" s="61"/>
      <c r="S88" s="61"/>
      <c r="T88" s="59"/>
      <c r="U88" s="58"/>
    </row>
    <row r="89" spans="1:25" ht="18" x14ac:dyDescent="0.35">
      <c r="A89" s="60"/>
      <c r="B89" s="59"/>
      <c r="C89" s="59"/>
      <c r="D89" s="59"/>
      <c r="E89" s="59"/>
      <c r="F89" s="59"/>
      <c r="G89" s="59"/>
      <c r="H89" s="59"/>
      <c r="I89" s="59"/>
      <c r="J89" s="59"/>
      <c r="K89" s="59"/>
      <c r="L89" s="59"/>
      <c r="M89" s="59"/>
      <c r="N89" s="59"/>
      <c r="O89" s="59"/>
      <c r="P89" s="59"/>
      <c r="Q89" s="59"/>
      <c r="R89" s="59"/>
      <c r="S89" s="59"/>
      <c r="T89" s="59"/>
      <c r="U89" s="58"/>
    </row>
    <row r="90" spans="1:25" ht="18" x14ac:dyDescent="0.35">
      <c r="A90" s="60"/>
      <c r="B90" s="59"/>
      <c r="C90" s="59"/>
      <c r="D90" s="59"/>
      <c r="E90" s="59"/>
      <c r="F90" s="59"/>
      <c r="G90" s="59"/>
      <c r="H90" s="59"/>
      <c r="I90" s="59"/>
      <c r="J90" s="59"/>
      <c r="K90" s="59"/>
      <c r="L90" s="59"/>
      <c r="M90" s="59"/>
      <c r="N90" s="59"/>
      <c r="O90" s="59"/>
      <c r="P90" s="59"/>
      <c r="Q90" s="59"/>
      <c r="R90" s="59"/>
      <c r="S90" s="59"/>
      <c r="T90" s="59"/>
      <c r="U90" s="58"/>
    </row>
    <row r="91" spans="1:25" ht="18" x14ac:dyDescent="0.35">
      <c r="A91" s="60"/>
      <c r="B91" s="59"/>
      <c r="C91" s="59"/>
      <c r="D91" s="59"/>
      <c r="E91" s="59"/>
      <c r="F91" s="59"/>
      <c r="G91" s="59"/>
      <c r="H91" s="59"/>
      <c r="I91" s="59"/>
      <c r="J91" s="59"/>
      <c r="K91" s="59"/>
      <c r="L91" s="59"/>
      <c r="M91" s="59"/>
      <c r="N91" s="59"/>
      <c r="O91" s="59"/>
      <c r="P91" s="59"/>
      <c r="Q91" s="59"/>
      <c r="R91" s="59"/>
      <c r="S91" s="59"/>
      <c r="T91" s="59"/>
      <c r="U91" s="58"/>
    </row>
    <row r="92" spans="1:25" ht="18" x14ac:dyDescent="0.35">
      <c r="A92" s="60"/>
      <c r="B92" s="59"/>
      <c r="C92" s="59"/>
      <c r="D92" s="59"/>
      <c r="E92" s="59"/>
      <c r="F92" s="59"/>
      <c r="G92" s="59"/>
      <c r="H92" s="59"/>
      <c r="I92" s="59"/>
      <c r="J92" s="59"/>
      <c r="K92" s="59"/>
      <c r="L92" s="59"/>
      <c r="M92" s="59"/>
      <c r="N92" s="59"/>
      <c r="O92" s="59"/>
      <c r="P92" s="59"/>
      <c r="Q92" s="59"/>
      <c r="R92" s="59"/>
      <c r="S92" s="59"/>
      <c r="T92" s="59"/>
      <c r="U92" s="58"/>
    </row>
    <row r="93" spans="1:25" ht="18" x14ac:dyDescent="0.35">
      <c r="A93" s="60"/>
      <c r="B93" s="59"/>
      <c r="C93" s="59"/>
      <c r="D93" s="59"/>
      <c r="E93" s="59"/>
      <c r="F93" s="59"/>
      <c r="G93" s="59"/>
      <c r="H93" s="59"/>
      <c r="I93" s="59"/>
      <c r="J93" s="59"/>
      <c r="K93" s="59"/>
      <c r="L93" s="59"/>
      <c r="M93" s="59"/>
      <c r="N93" s="59"/>
      <c r="O93" s="59"/>
      <c r="P93" s="59"/>
      <c r="Q93" s="59"/>
      <c r="R93" s="59"/>
      <c r="S93" s="59"/>
      <c r="T93" s="59"/>
      <c r="U93" s="58"/>
    </row>
    <row r="94" spans="1:25" ht="18" x14ac:dyDescent="0.35">
      <c r="A94" s="60"/>
      <c r="B94" s="59"/>
      <c r="C94" s="59"/>
      <c r="D94" s="59"/>
      <c r="E94" s="59"/>
      <c r="F94" s="59"/>
      <c r="G94" s="59"/>
      <c r="H94" s="59"/>
      <c r="I94" s="59"/>
      <c r="J94" s="59"/>
      <c r="K94" s="59"/>
      <c r="L94" s="59"/>
      <c r="M94" s="59"/>
      <c r="N94" s="59"/>
      <c r="O94" s="59"/>
      <c r="P94" s="59"/>
      <c r="Q94" s="59"/>
      <c r="R94" s="59"/>
      <c r="S94" s="59"/>
      <c r="T94" s="59"/>
      <c r="U94" s="58"/>
    </row>
    <row r="95" spans="1:25" ht="18" x14ac:dyDescent="0.35">
      <c r="A95" s="60"/>
      <c r="B95" s="59"/>
      <c r="C95" s="59"/>
      <c r="D95" s="59"/>
      <c r="E95" s="59"/>
      <c r="F95" s="59"/>
      <c r="G95" s="59"/>
      <c r="H95" s="59"/>
      <c r="I95" s="59"/>
      <c r="J95" s="59"/>
      <c r="K95" s="59"/>
      <c r="L95" s="59"/>
      <c r="M95" s="59"/>
      <c r="N95" s="59"/>
      <c r="O95" s="59"/>
      <c r="P95" s="59"/>
      <c r="Q95" s="59"/>
      <c r="R95" s="59"/>
      <c r="S95" s="59"/>
      <c r="T95" s="59"/>
      <c r="U95" s="58"/>
    </row>
    <row r="96" spans="1:25" ht="18" x14ac:dyDescent="0.35">
      <c r="A96" s="60"/>
      <c r="B96" s="59"/>
      <c r="C96" s="59"/>
      <c r="D96" s="59"/>
      <c r="E96" s="59"/>
      <c r="F96" s="59"/>
      <c r="G96" s="59"/>
      <c r="H96" s="59"/>
      <c r="I96" s="59"/>
      <c r="J96" s="59"/>
      <c r="K96" s="59"/>
      <c r="L96" s="59"/>
      <c r="M96" s="59"/>
      <c r="N96" s="59"/>
      <c r="O96" s="59"/>
      <c r="P96" s="59"/>
      <c r="Q96" s="59"/>
      <c r="R96" s="59"/>
      <c r="S96" s="59"/>
      <c r="T96" s="59"/>
      <c r="U96" s="58"/>
    </row>
    <row r="97" spans="1:25" ht="31.2" x14ac:dyDescent="0.25">
      <c r="A97" s="57" t="s">
        <v>231</v>
      </c>
      <c r="B97" s="56">
        <v>0</v>
      </c>
      <c r="C97" s="56">
        <v>15</v>
      </c>
      <c r="D97" s="56">
        <v>20</v>
      </c>
      <c r="E97" s="56">
        <v>28</v>
      </c>
      <c r="F97" s="56">
        <v>30</v>
      </c>
      <c r="G97" s="56">
        <v>33</v>
      </c>
      <c r="H97" s="56">
        <v>39</v>
      </c>
      <c r="I97" s="56">
        <v>45</v>
      </c>
      <c r="J97" s="56">
        <v>52</v>
      </c>
      <c r="K97" s="56">
        <v>55</v>
      </c>
      <c r="L97" s="56">
        <v>59</v>
      </c>
      <c r="M97" s="56">
        <v>62</v>
      </c>
      <c r="N97" s="56">
        <v>65</v>
      </c>
      <c r="O97" s="56">
        <v>68</v>
      </c>
      <c r="P97" s="56">
        <v>70</v>
      </c>
      <c r="Q97" s="56">
        <v>73</v>
      </c>
      <c r="R97" s="56">
        <v>79</v>
      </c>
      <c r="S97" s="56">
        <v>83</v>
      </c>
      <c r="T97" s="56">
        <v>87</v>
      </c>
      <c r="U97" s="56">
        <v>88</v>
      </c>
      <c r="V97" s="56">
        <v>91</v>
      </c>
      <c r="W97" s="56">
        <v>92</v>
      </c>
      <c r="X97" s="88">
        <v>108</v>
      </c>
      <c r="Y97" s="87"/>
    </row>
    <row r="98" spans="1:25" s="49" customFormat="1" ht="31.2" x14ac:dyDescent="0.3">
      <c r="A98" s="53" t="s">
        <v>232</v>
      </c>
      <c r="B98" s="52">
        <v>2.5500999999999969</v>
      </c>
      <c r="C98" s="52">
        <v>2.7100999999999971</v>
      </c>
      <c r="D98" s="52">
        <v>5.4500999999999973</v>
      </c>
      <c r="E98" s="52">
        <v>5.8900999999999968</v>
      </c>
      <c r="F98" s="52">
        <v>5.6800999999999968</v>
      </c>
      <c r="G98" s="52">
        <v>2.8500999999999967</v>
      </c>
      <c r="H98" s="52">
        <v>1.906099999999997</v>
      </c>
      <c r="I98" s="52">
        <v>1.096099999999997</v>
      </c>
      <c r="J98" s="52">
        <v>-1.643900000000003</v>
      </c>
      <c r="K98" s="52">
        <v>-2.643900000000003</v>
      </c>
      <c r="L98" s="52">
        <v>-2.8439000000000032</v>
      </c>
      <c r="M98" s="52">
        <v>-1.143900000000003</v>
      </c>
      <c r="N98" s="52">
        <v>-0.41390000000000304</v>
      </c>
      <c r="O98" s="52">
        <v>1.2560999999999969</v>
      </c>
      <c r="P98" s="52">
        <v>1.4560999999999971</v>
      </c>
      <c r="Q98" s="52">
        <v>1.9560999999999971</v>
      </c>
      <c r="R98" s="71">
        <v>3.0300999999999965</v>
      </c>
      <c r="S98" s="70">
        <v>5.4900999999999964</v>
      </c>
      <c r="T98" s="52">
        <v>5.5100999999999969</v>
      </c>
      <c r="U98" s="52">
        <v>4.9100999999999964</v>
      </c>
      <c r="V98" s="52">
        <v>3.360099999999997</v>
      </c>
      <c r="W98" s="52">
        <v>1.8600999999999965</v>
      </c>
      <c r="X98" s="89">
        <v>1.8300999999999972</v>
      </c>
      <c r="Y98" s="82"/>
    </row>
    <row r="99" spans="1:25" x14ac:dyDescent="0.25">
      <c r="L99" s="101" t="s">
        <v>189</v>
      </c>
    </row>
    <row r="101" spans="1:25" ht="18" x14ac:dyDescent="0.25">
      <c r="A101" s="122" t="s">
        <v>239</v>
      </c>
      <c r="B101" s="122"/>
      <c r="C101" s="122"/>
      <c r="D101" s="122"/>
      <c r="E101" s="122"/>
      <c r="F101" s="122"/>
      <c r="G101" s="122"/>
      <c r="H101" s="122"/>
      <c r="I101" s="122"/>
      <c r="J101" s="122"/>
      <c r="K101" s="122"/>
      <c r="L101" s="122"/>
      <c r="M101" s="122"/>
      <c r="N101" s="122"/>
      <c r="O101" s="122"/>
      <c r="P101" s="122"/>
      <c r="Q101" s="122"/>
      <c r="R101" s="122"/>
      <c r="S101" s="122"/>
      <c r="T101" s="122"/>
      <c r="U101" s="122"/>
    </row>
    <row r="102" spans="1:25" ht="23.4" x14ac:dyDescent="0.25">
      <c r="A102" s="68"/>
      <c r="B102" s="63"/>
      <c r="C102" s="63"/>
      <c r="D102" s="63"/>
      <c r="E102" s="67"/>
      <c r="F102" s="66"/>
      <c r="G102" s="66"/>
      <c r="H102" s="66"/>
      <c r="I102" s="66"/>
      <c r="J102" s="66"/>
      <c r="K102" s="66"/>
      <c r="L102" s="66"/>
      <c r="M102" s="65"/>
      <c r="N102" s="65"/>
      <c r="O102" s="65"/>
      <c r="P102" s="65"/>
      <c r="Q102" s="64"/>
      <c r="R102" s="64"/>
      <c r="S102" s="64"/>
      <c r="T102" s="63"/>
      <c r="U102" s="62"/>
    </row>
    <row r="103" spans="1:25" ht="18" x14ac:dyDescent="0.35">
      <c r="A103" s="60"/>
      <c r="B103" s="59"/>
      <c r="C103" s="59"/>
      <c r="D103" s="59"/>
      <c r="E103" s="61"/>
      <c r="F103" s="61"/>
      <c r="G103" s="61"/>
      <c r="H103" s="61"/>
      <c r="I103" s="61"/>
      <c r="J103" s="61"/>
      <c r="K103" s="61"/>
      <c r="L103" s="61"/>
      <c r="M103" s="61"/>
      <c r="N103" s="61"/>
      <c r="O103" s="61"/>
      <c r="P103" s="61"/>
      <c r="Q103" s="61"/>
      <c r="R103" s="61"/>
      <c r="S103" s="61"/>
      <c r="T103" s="59"/>
      <c r="U103" s="58"/>
    </row>
    <row r="104" spans="1:25" ht="18" x14ac:dyDescent="0.35">
      <c r="A104" s="60"/>
      <c r="B104" s="59"/>
      <c r="C104" s="59"/>
      <c r="D104" s="59"/>
      <c r="E104" s="61"/>
      <c r="F104" s="61"/>
      <c r="G104" s="61"/>
      <c r="H104" s="61"/>
      <c r="I104" s="61"/>
      <c r="J104" s="61"/>
      <c r="K104" s="61"/>
      <c r="L104" s="61"/>
      <c r="M104" s="61"/>
      <c r="N104" s="61"/>
      <c r="O104" s="61"/>
      <c r="P104" s="61"/>
      <c r="Q104" s="61"/>
      <c r="R104" s="61"/>
      <c r="S104" s="61"/>
      <c r="T104" s="59"/>
      <c r="U104" s="58"/>
    </row>
    <row r="105" spans="1:25" ht="18" x14ac:dyDescent="0.35">
      <c r="A105" s="60"/>
      <c r="B105" s="59"/>
      <c r="C105" s="59"/>
      <c r="D105" s="59"/>
      <c r="E105" s="59"/>
      <c r="F105" s="59"/>
      <c r="G105" s="59"/>
      <c r="H105" s="59"/>
      <c r="I105" s="59"/>
      <c r="J105" s="59"/>
      <c r="K105" s="59"/>
      <c r="L105" s="59"/>
      <c r="M105" s="59"/>
      <c r="N105" s="59"/>
      <c r="O105" s="59"/>
      <c r="P105" s="59"/>
      <c r="Q105" s="59"/>
      <c r="R105" s="59"/>
      <c r="S105" s="59"/>
      <c r="T105" s="59"/>
      <c r="U105" s="58"/>
    </row>
    <row r="106" spans="1:25" ht="18" x14ac:dyDescent="0.35">
      <c r="A106" s="60"/>
      <c r="B106" s="59"/>
      <c r="C106" s="59"/>
      <c r="D106" s="59"/>
      <c r="E106" s="59"/>
      <c r="F106" s="59"/>
      <c r="G106" s="59"/>
      <c r="H106" s="59"/>
      <c r="I106" s="59"/>
      <c r="J106" s="59"/>
      <c r="K106" s="59"/>
      <c r="L106" s="59"/>
      <c r="M106" s="59"/>
      <c r="N106" s="59"/>
      <c r="O106" s="59"/>
      <c r="P106" s="59"/>
      <c r="Q106" s="59"/>
      <c r="R106" s="59"/>
      <c r="S106" s="59"/>
      <c r="T106" s="59"/>
      <c r="U106" s="58"/>
    </row>
    <row r="107" spans="1:25" ht="18" x14ac:dyDescent="0.35">
      <c r="A107" s="60"/>
      <c r="B107" s="59"/>
      <c r="C107" s="59"/>
      <c r="D107" s="59"/>
      <c r="E107" s="59"/>
      <c r="F107" s="59"/>
      <c r="G107" s="59"/>
      <c r="H107" s="59"/>
      <c r="I107" s="59"/>
      <c r="J107" s="59"/>
      <c r="K107" s="59"/>
      <c r="L107" s="59"/>
      <c r="M107" s="59"/>
      <c r="N107" s="59"/>
      <c r="O107" s="59"/>
      <c r="P107" s="59"/>
      <c r="Q107" s="59"/>
      <c r="R107" s="59"/>
      <c r="S107" s="59"/>
      <c r="T107" s="59"/>
      <c r="U107" s="58"/>
    </row>
    <row r="108" spans="1:25" ht="18" x14ac:dyDescent="0.35">
      <c r="A108" s="60"/>
      <c r="B108" s="59"/>
      <c r="C108" s="59"/>
      <c r="D108" s="59"/>
      <c r="E108" s="59"/>
      <c r="F108" s="59"/>
      <c r="G108" s="59"/>
      <c r="H108" s="59"/>
      <c r="I108" s="59"/>
      <c r="J108" s="59"/>
      <c r="K108" s="59"/>
      <c r="L108" s="59"/>
      <c r="M108" s="59"/>
      <c r="N108" s="59"/>
      <c r="O108" s="59"/>
      <c r="P108" s="59"/>
      <c r="Q108" s="59"/>
      <c r="R108" s="59"/>
      <c r="S108" s="59"/>
      <c r="T108" s="59"/>
      <c r="U108" s="58"/>
    </row>
    <row r="109" spans="1:25" ht="18" x14ac:dyDescent="0.35">
      <c r="A109" s="60"/>
      <c r="B109" s="59"/>
      <c r="C109" s="59"/>
      <c r="D109" s="59"/>
      <c r="E109" s="59"/>
      <c r="F109" s="59"/>
      <c r="G109" s="59"/>
      <c r="H109" s="59"/>
      <c r="I109" s="59"/>
      <c r="J109" s="59"/>
      <c r="K109" s="59"/>
      <c r="L109" s="59"/>
      <c r="M109" s="59"/>
      <c r="N109" s="59"/>
      <c r="O109" s="59"/>
      <c r="P109" s="59"/>
      <c r="Q109" s="59"/>
      <c r="R109" s="59"/>
      <c r="S109" s="59"/>
      <c r="T109" s="59"/>
      <c r="U109" s="58"/>
    </row>
    <row r="110" spans="1:25" ht="18" x14ac:dyDescent="0.35">
      <c r="A110" s="60"/>
      <c r="B110" s="59"/>
      <c r="C110" s="59"/>
      <c r="D110" s="59"/>
      <c r="E110" s="59"/>
      <c r="F110" s="59"/>
      <c r="G110" s="59"/>
      <c r="H110" s="59"/>
      <c r="I110" s="59"/>
      <c r="J110" s="59"/>
      <c r="K110" s="59"/>
      <c r="L110" s="59"/>
      <c r="M110" s="59"/>
      <c r="N110" s="59"/>
      <c r="O110" s="59"/>
      <c r="P110" s="59"/>
      <c r="Q110" s="59"/>
      <c r="R110" s="59"/>
      <c r="S110" s="59"/>
      <c r="T110" s="59"/>
      <c r="U110" s="58"/>
    </row>
    <row r="111" spans="1:25" ht="18" x14ac:dyDescent="0.35">
      <c r="A111" s="60"/>
      <c r="B111" s="59"/>
      <c r="C111" s="59"/>
      <c r="D111" s="59"/>
      <c r="E111" s="59"/>
      <c r="F111" s="59"/>
      <c r="G111" s="59"/>
      <c r="H111" s="59"/>
      <c r="I111" s="59"/>
      <c r="J111" s="59"/>
      <c r="K111" s="59"/>
      <c r="L111" s="59"/>
      <c r="M111" s="59"/>
      <c r="N111" s="59"/>
      <c r="O111" s="59"/>
      <c r="P111" s="59"/>
      <c r="Q111" s="59"/>
      <c r="R111" s="59"/>
      <c r="S111" s="59"/>
      <c r="T111" s="59"/>
      <c r="U111" s="58"/>
    </row>
    <row r="112" spans="1:25" ht="18" x14ac:dyDescent="0.35">
      <c r="A112" s="60"/>
      <c r="B112" s="59"/>
      <c r="C112" s="59"/>
      <c r="D112" s="59"/>
      <c r="E112" s="59"/>
      <c r="F112" s="59"/>
      <c r="G112" s="59"/>
      <c r="H112" s="59"/>
      <c r="I112" s="59"/>
      <c r="J112" s="59"/>
      <c r="K112" s="59"/>
      <c r="L112" s="59"/>
      <c r="M112" s="59"/>
      <c r="N112" s="59"/>
      <c r="O112" s="59"/>
      <c r="P112" s="59"/>
      <c r="Q112" s="59"/>
      <c r="R112" s="59"/>
      <c r="S112" s="59"/>
      <c r="T112" s="59"/>
      <c r="U112" s="58"/>
    </row>
    <row r="113" spans="1:24" ht="31.2" x14ac:dyDescent="0.25">
      <c r="A113" s="57" t="s">
        <v>231</v>
      </c>
      <c r="B113" s="56">
        <v>0</v>
      </c>
      <c r="C113" s="56">
        <v>20</v>
      </c>
      <c r="D113" s="56">
        <v>25</v>
      </c>
      <c r="E113" s="56">
        <v>30</v>
      </c>
      <c r="F113" s="56">
        <v>34</v>
      </c>
      <c r="G113" s="56">
        <v>35.5</v>
      </c>
      <c r="H113" s="56">
        <v>47</v>
      </c>
      <c r="I113" s="56">
        <v>54</v>
      </c>
      <c r="J113" s="56">
        <v>62</v>
      </c>
      <c r="K113" s="56">
        <v>69</v>
      </c>
      <c r="L113" s="56">
        <v>73</v>
      </c>
      <c r="M113" s="56">
        <v>76</v>
      </c>
      <c r="N113" s="56">
        <v>83</v>
      </c>
      <c r="O113" s="56">
        <v>88</v>
      </c>
      <c r="P113" s="56">
        <v>93</v>
      </c>
      <c r="Q113" s="56">
        <v>102</v>
      </c>
      <c r="R113" s="56">
        <v>105</v>
      </c>
      <c r="S113" s="56">
        <v>107</v>
      </c>
      <c r="T113" s="56">
        <v>109</v>
      </c>
      <c r="U113" s="56">
        <v>114</v>
      </c>
      <c r="V113" s="56">
        <v>121</v>
      </c>
      <c r="W113" s="56">
        <v>135</v>
      </c>
      <c r="X113" s="56">
        <v>140</v>
      </c>
    </row>
    <row r="114" spans="1:24" s="49" customFormat="1" ht="31.2" x14ac:dyDescent="0.3">
      <c r="A114" s="53" t="s">
        <v>232</v>
      </c>
      <c r="B114" s="52">
        <v>2.5490999999999966</v>
      </c>
      <c r="C114" s="52">
        <v>2.5590999999999973</v>
      </c>
      <c r="D114" s="52">
        <v>2.0690999999999971</v>
      </c>
      <c r="E114" s="52">
        <v>5.4690999999999974</v>
      </c>
      <c r="F114" s="52">
        <v>7.3990999999999971</v>
      </c>
      <c r="G114" s="52">
        <v>7.4090999999999969</v>
      </c>
      <c r="H114" s="52">
        <v>2.4090999999999969</v>
      </c>
      <c r="I114" s="71">
        <v>2.029099999999997</v>
      </c>
      <c r="J114" s="52">
        <v>1.1090999999999969</v>
      </c>
      <c r="K114" s="52">
        <v>-0.990900000000003</v>
      </c>
      <c r="L114" s="52">
        <v>-3.5909000000000031</v>
      </c>
      <c r="M114" s="52">
        <v>-2.0909000000000031</v>
      </c>
      <c r="N114" s="52">
        <v>0.20909999999999673</v>
      </c>
      <c r="O114" s="52">
        <v>1.779099999999997</v>
      </c>
      <c r="P114" s="52">
        <v>2.3590999999999971</v>
      </c>
      <c r="Q114" s="52">
        <v>6.0890999999999966</v>
      </c>
      <c r="R114" s="52">
        <v>5.9990999999999968</v>
      </c>
      <c r="S114" s="71">
        <v>5.2690999999999963</v>
      </c>
      <c r="T114" s="70">
        <v>4.0190999999999963</v>
      </c>
      <c r="U114" s="52">
        <v>3.1090999999999971</v>
      </c>
      <c r="V114" s="52">
        <v>2.2890999999999968</v>
      </c>
      <c r="W114" s="52">
        <v>1.9190999999999967</v>
      </c>
      <c r="X114" s="52">
        <v>1.5990999999999964</v>
      </c>
    </row>
    <row r="115" spans="1:24" x14ac:dyDescent="0.25">
      <c r="L115" s="101" t="s">
        <v>189</v>
      </c>
    </row>
    <row r="117" spans="1:24" ht="18" x14ac:dyDescent="0.25">
      <c r="A117" s="122" t="s">
        <v>240</v>
      </c>
      <c r="B117" s="122"/>
      <c r="C117" s="122"/>
      <c r="D117" s="122"/>
      <c r="E117" s="122"/>
      <c r="F117" s="122"/>
      <c r="G117" s="122"/>
      <c r="H117" s="122"/>
      <c r="I117" s="122"/>
      <c r="J117" s="122"/>
      <c r="K117" s="122"/>
      <c r="L117" s="122"/>
      <c r="M117" s="122"/>
      <c r="N117" s="122"/>
      <c r="O117" s="122"/>
      <c r="P117" s="122"/>
      <c r="Q117" s="122"/>
      <c r="R117" s="122"/>
      <c r="S117" s="122"/>
      <c r="T117" s="122"/>
      <c r="U117" s="122"/>
    </row>
    <row r="118" spans="1:24" ht="23.4" x14ac:dyDescent="0.25">
      <c r="A118" s="68"/>
      <c r="B118" s="63"/>
      <c r="C118" s="63"/>
      <c r="D118" s="63"/>
      <c r="E118" s="67"/>
      <c r="F118" s="66"/>
      <c r="G118" s="66"/>
      <c r="H118" s="66"/>
      <c r="I118" s="66"/>
      <c r="J118" s="66"/>
      <c r="K118" s="66"/>
      <c r="L118" s="66"/>
      <c r="M118" s="65"/>
      <c r="N118" s="65"/>
      <c r="O118" s="65"/>
      <c r="P118" s="65"/>
      <c r="Q118" s="64"/>
      <c r="R118" s="64"/>
      <c r="S118" s="64"/>
      <c r="T118" s="63"/>
      <c r="U118" s="62"/>
    </row>
    <row r="119" spans="1:24" ht="18" x14ac:dyDescent="0.35">
      <c r="A119" s="60"/>
      <c r="B119" s="59"/>
      <c r="C119" s="59"/>
      <c r="D119" s="59"/>
      <c r="E119" s="61"/>
      <c r="F119" s="61"/>
      <c r="G119" s="61"/>
      <c r="H119" s="61"/>
      <c r="I119" s="61"/>
      <c r="J119" s="61"/>
      <c r="K119" s="61"/>
      <c r="L119" s="61"/>
      <c r="M119" s="61"/>
      <c r="N119" s="61"/>
      <c r="O119" s="61"/>
      <c r="P119" s="61"/>
      <c r="Q119" s="61"/>
      <c r="R119" s="61"/>
      <c r="S119" s="61"/>
      <c r="T119" s="59"/>
      <c r="U119" s="58"/>
    </row>
    <row r="120" spans="1:24" ht="18" x14ac:dyDescent="0.35">
      <c r="A120" s="60"/>
      <c r="B120" s="59"/>
      <c r="C120" s="59"/>
      <c r="D120" s="59"/>
      <c r="E120" s="61"/>
      <c r="F120" s="61"/>
      <c r="G120" s="61"/>
      <c r="H120" s="61"/>
      <c r="I120" s="61"/>
      <c r="J120" s="61"/>
      <c r="K120" s="61"/>
      <c r="L120" s="61"/>
      <c r="M120" s="61"/>
      <c r="N120" s="61"/>
      <c r="O120" s="61"/>
      <c r="P120" s="61"/>
      <c r="Q120" s="61"/>
      <c r="R120" s="61"/>
      <c r="S120" s="61"/>
      <c r="T120" s="59"/>
      <c r="U120" s="58"/>
    </row>
    <row r="121" spans="1:24" ht="18" x14ac:dyDescent="0.35">
      <c r="A121" s="60"/>
      <c r="B121" s="59"/>
      <c r="C121" s="59"/>
      <c r="D121" s="59"/>
      <c r="E121" s="59"/>
      <c r="F121" s="59"/>
      <c r="G121" s="59"/>
      <c r="H121" s="59"/>
      <c r="I121" s="59"/>
      <c r="J121" s="59"/>
      <c r="K121" s="59"/>
      <c r="L121" s="59"/>
      <c r="M121" s="59"/>
      <c r="N121" s="59"/>
      <c r="O121" s="59"/>
      <c r="P121" s="59"/>
      <c r="Q121" s="59"/>
      <c r="R121" s="59"/>
      <c r="S121" s="59"/>
      <c r="T121" s="59"/>
      <c r="U121" s="58"/>
    </row>
    <row r="122" spans="1:24" ht="18" x14ac:dyDescent="0.35">
      <c r="A122" s="60"/>
      <c r="B122" s="59"/>
      <c r="C122" s="59"/>
      <c r="D122" s="59"/>
      <c r="E122" s="59"/>
      <c r="F122" s="59"/>
      <c r="G122" s="59"/>
      <c r="H122" s="59"/>
      <c r="I122" s="59"/>
      <c r="J122" s="59"/>
      <c r="K122" s="59"/>
      <c r="L122" s="59"/>
      <c r="M122" s="59"/>
      <c r="N122" s="59"/>
      <c r="O122" s="59"/>
      <c r="P122" s="59"/>
      <c r="Q122" s="59"/>
      <c r="R122" s="59"/>
      <c r="S122" s="59"/>
      <c r="T122" s="59"/>
      <c r="U122" s="58"/>
    </row>
    <row r="123" spans="1:24" ht="18" x14ac:dyDescent="0.35">
      <c r="A123" s="60"/>
      <c r="B123" s="59"/>
      <c r="C123" s="59"/>
      <c r="D123" s="59"/>
      <c r="E123" s="59"/>
      <c r="F123" s="59"/>
      <c r="G123" s="59"/>
      <c r="H123" s="59"/>
      <c r="I123" s="59"/>
      <c r="J123" s="59"/>
      <c r="K123" s="59"/>
      <c r="L123" s="59"/>
      <c r="M123" s="59"/>
      <c r="N123" s="59"/>
      <c r="O123" s="59"/>
      <c r="P123" s="59"/>
      <c r="Q123" s="59"/>
      <c r="R123" s="59"/>
      <c r="S123" s="59"/>
      <c r="T123" s="59"/>
      <c r="U123" s="58"/>
    </row>
    <row r="124" spans="1:24" ht="18" x14ac:dyDescent="0.35">
      <c r="A124" s="60"/>
      <c r="B124" s="59"/>
      <c r="C124" s="59"/>
      <c r="D124" s="59"/>
      <c r="E124" s="59"/>
      <c r="F124" s="59"/>
      <c r="G124" s="59"/>
      <c r="H124" s="59"/>
      <c r="I124" s="59"/>
      <c r="J124" s="59"/>
      <c r="K124" s="59"/>
      <c r="L124" s="59"/>
      <c r="M124" s="59"/>
      <c r="N124" s="59"/>
      <c r="O124" s="59"/>
      <c r="P124" s="59"/>
      <c r="Q124" s="59"/>
      <c r="R124" s="59"/>
      <c r="S124" s="59"/>
      <c r="T124" s="59"/>
      <c r="U124" s="58"/>
    </row>
    <row r="125" spans="1:24" ht="18" x14ac:dyDescent="0.35">
      <c r="A125" s="60"/>
      <c r="B125" s="59"/>
      <c r="C125" s="59"/>
      <c r="D125" s="59"/>
      <c r="E125" s="59"/>
      <c r="F125" s="59"/>
      <c r="G125" s="59"/>
      <c r="H125" s="59"/>
      <c r="I125" s="59"/>
      <c r="J125" s="59"/>
      <c r="K125" s="59"/>
      <c r="L125" s="59"/>
      <c r="M125" s="59"/>
      <c r="N125" s="59"/>
      <c r="O125" s="59"/>
      <c r="P125" s="59"/>
      <c r="Q125" s="59"/>
      <c r="R125" s="59"/>
      <c r="S125" s="59"/>
      <c r="T125" s="59"/>
      <c r="U125" s="58"/>
    </row>
    <row r="126" spans="1:24" ht="18" x14ac:dyDescent="0.35">
      <c r="A126" s="60"/>
      <c r="B126" s="59"/>
      <c r="C126" s="59"/>
      <c r="D126" s="59"/>
      <c r="E126" s="59"/>
      <c r="F126" s="59"/>
      <c r="G126" s="59"/>
      <c r="H126" s="59"/>
      <c r="I126" s="59"/>
      <c r="J126" s="59"/>
      <c r="K126" s="59"/>
      <c r="L126" s="59"/>
      <c r="M126" s="59"/>
      <c r="N126" s="59"/>
      <c r="O126" s="59"/>
      <c r="P126" s="59"/>
      <c r="Q126" s="59"/>
      <c r="R126" s="59"/>
      <c r="S126" s="59"/>
      <c r="T126" s="59"/>
      <c r="U126" s="58"/>
    </row>
    <row r="127" spans="1:24" ht="18" x14ac:dyDescent="0.35">
      <c r="A127" s="60"/>
      <c r="B127" s="59"/>
      <c r="C127" s="59"/>
      <c r="D127" s="59"/>
      <c r="E127" s="59"/>
      <c r="F127" s="59"/>
      <c r="G127" s="59"/>
      <c r="H127" s="59"/>
      <c r="I127" s="59"/>
      <c r="J127" s="59"/>
      <c r="K127" s="59"/>
      <c r="L127" s="59"/>
      <c r="M127" s="59"/>
      <c r="N127" s="59"/>
      <c r="O127" s="59"/>
      <c r="P127" s="59"/>
      <c r="Q127" s="59"/>
      <c r="R127" s="59"/>
      <c r="S127" s="59"/>
      <c r="T127" s="59"/>
      <c r="U127" s="58"/>
    </row>
    <row r="128" spans="1:24" ht="18" x14ac:dyDescent="0.35">
      <c r="A128" s="60"/>
      <c r="B128" s="59"/>
      <c r="C128" s="59"/>
      <c r="D128" s="59"/>
      <c r="E128" s="59"/>
      <c r="F128" s="59"/>
      <c r="G128" s="59"/>
      <c r="H128" s="59"/>
      <c r="I128" s="59"/>
      <c r="J128" s="59"/>
      <c r="K128" s="59"/>
      <c r="L128" s="59"/>
      <c r="M128" s="59"/>
      <c r="N128" s="59"/>
      <c r="O128" s="59"/>
      <c r="P128" s="59"/>
      <c r="Q128" s="59"/>
      <c r="R128" s="59"/>
      <c r="S128" s="59"/>
      <c r="T128" s="59"/>
      <c r="U128" s="58"/>
    </row>
    <row r="129" spans="1:33" ht="31.2" x14ac:dyDescent="0.25">
      <c r="A129" s="57" t="s">
        <v>231</v>
      </c>
      <c r="B129" s="56">
        <v>0</v>
      </c>
      <c r="C129" s="56">
        <v>10</v>
      </c>
      <c r="D129" s="56">
        <v>20</v>
      </c>
      <c r="E129" s="56">
        <v>23</v>
      </c>
      <c r="F129" s="56">
        <v>26</v>
      </c>
      <c r="G129" s="56">
        <v>29</v>
      </c>
      <c r="H129" s="56">
        <v>30.5</v>
      </c>
      <c r="I129" s="56">
        <v>37</v>
      </c>
      <c r="J129" s="56">
        <v>43</v>
      </c>
      <c r="K129" s="56">
        <v>49</v>
      </c>
      <c r="L129" s="56">
        <v>52</v>
      </c>
      <c r="M129" s="56">
        <v>55</v>
      </c>
      <c r="N129" s="56">
        <v>58</v>
      </c>
      <c r="O129" s="56">
        <v>61</v>
      </c>
      <c r="P129" s="56">
        <v>66</v>
      </c>
      <c r="Q129" s="56">
        <v>71</v>
      </c>
      <c r="R129" s="56">
        <v>76</v>
      </c>
      <c r="S129" s="56">
        <v>81</v>
      </c>
      <c r="T129" s="56">
        <v>87</v>
      </c>
      <c r="U129" s="56">
        <v>89</v>
      </c>
      <c r="V129" s="56">
        <v>94</v>
      </c>
      <c r="W129" s="56">
        <v>99</v>
      </c>
      <c r="X129" s="88">
        <v>122</v>
      </c>
      <c r="Y129" s="87"/>
    </row>
    <row r="130" spans="1:33" s="49" customFormat="1" ht="31.2" x14ac:dyDescent="0.3">
      <c r="A130" s="53" t="s">
        <v>232</v>
      </c>
      <c r="B130" s="86">
        <v>2.6710999999999974</v>
      </c>
      <c r="C130" s="86">
        <v>2.6210999999999975</v>
      </c>
      <c r="D130" s="86">
        <v>2.6410999999999971</v>
      </c>
      <c r="E130" s="86">
        <v>2.5710999999999968</v>
      </c>
      <c r="F130" s="86">
        <v>5.5010999999999974</v>
      </c>
      <c r="G130" s="86">
        <v>5.521099999999997</v>
      </c>
      <c r="H130" s="86">
        <v>3.6010999999999971</v>
      </c>
      <c r="I130" s="86">
        <v>1.3110999999999973</v>
      </c>
      <c r="J130" s="86">
        <v>0.41109999999999713</v>
      </c>
      <c r="K130" s="84">
        <v>-1.3089000000000026</v>
      </c>
      <c r="L130" s="86">
        <v>-1.2789000000000028</v>
      </c>
      <c r="M130" s="86">
        <v>-2.4889000000000028</v>
      </c>
      <c r="N130" s="86">
        <v>-2.1389000000000031</v>
      </c>
      <c r="O130" s="86">
        <v>-1.4889000000000028</v>
      </c>
      <c r="P130" s="86">
        <v>-0.20890000000000297</v>
      </c>
      <c r="Q130" s="86">
        <v>1.9410999999999969</v>
      </c>
      <c r="R130" s="86">
        <v>3.001099999999997</v>
      </c>
      <c r="S130" s="86">
        <v>5.4210999999999974</v>
      </c>
      <c r="T130" s="86">
        <v>5.3910999999999971</v>
      </c>
      <c r="U130" s="86">
        <v>4.5410999999999966</v>
      </c>
      <c r="V130" s="85">
        <v>2.2110999999999974</v>
      </c>
      <c r="W130" s="84">
        <v>2.2210999999999972</v>
      </c>
      <c r="X130" s="83">
        <v>2.1610999999999976</v>
      </c>
      <c r="Y130" s="82"/>
      <c r="Z130" s="81"/>
      <c r="AA130" s="81"/>
      <c r="AB130" s="81"/>
      <c r="AC130" s="81"/>
      <c r="AD130" s="81"/>
      <c r="AE130" s="81"/>
      <c r="AF130" s="81"/>
      <c r="AG130" s="81"/>
    </row>
    <row r="131" spans="1:33" x14ac:dyDescent="0.25">
      <c r="B131" s="80"/>
      <c r="C131" s="80"/>
      <c r="D131" s="80"/>
      <c r="E131" s="80"/>
      <c r="F131" s="80"/>
      <c r="G131" s="80"/>
      <c r="H131" s="80"/>
      <c r="I131" s="80"/>
      <c r="J131" s="80"/>
      <c r="K131" s="80"/>
      <c r="L131" s="80"/>
      <c r="M131" s="80" t="s">
        <v>189</v>
      </c>
      <c r="N131" s="80"/>
      <c r="O131" s="80"/>
      <c r="P131" s="80"/>
      <c r="Q131" s="80"/>
      <c r="R131" s="80"/>
      <c r="S131" s="80"/>
      <c r="T131" s="80"/>
      <c r="U131" s="80"/>
      <c r="V131" s="80"/>
      <c r="W131" s="80"/>
      <c r="X131" s="80"/>
      <c r="Y131" s="51"/>
      <c r="Z131" s="51"/>
      <c r="AA131" s="51"/>
      <c r="AB131" s="51"/>
      <c r="AC131" s="51"/>
      <c r="AD131" s="51"/>
      <c r="AE131" s="51"/>
      <c r="AF131" s="51"/>
      <c r="AG131" s="79"/>
    </row>
    <row r="133" spans="1:33" ht="18" x14ac:dyDescent="0.25">
      <c r="A133" s="122" t="s">
        <v>241</v>
      </c>
      <c r="B133" s="122"/>
      <c r="C133" s="122"/>
      <c r="D133" s="122"/>
      <c r="E133" s="122"/>
      <c r="F133" s="122"/>
      <c r="G133" s="122"/>
      <c r="H133" s="122"/>
      <c r="I133" s="122"/>
      <c r="J133" s="122"/>
      <c r="K133" s="122"/>
      <c r="L133" s="122"/>
      <c r="M133" s="122"/>
      <c r="N133" s="122"/>
      <c r="O133" s="122"/>
      <c r="P133" s="122"/>
      <c r="Q133" s="122"/>
      <c r="R133" s="122"/>
      <c r="S133" s="122"/>
      <c r="T133" s="122"/>
      <c r="U133" s="122"/>
    </row>
    <row r="134" spans="1:33" ht="23.4" x14ac:dyDescent="0.25">
      <c r="A134" s="68"/>
      <c r="B134" s="63"/>
      <c r="C134" s="63"/>
      <c r="D134" s="63"/>
      <c r="E134" s="67"/>
      <c r="F134" s="66"/>
      <c r="G134" s="66"/>
      <c r="H134" s="66"/>
      <c r="I134" s="66"/>
      <c r="J134" s="66"/>
      <c r="K134" s="66"/>
      <c r="L134" s="66"/>
      <c r="M134" s="65"/>
      <c r="N134" s="65"/>
      <c r="O134" s="65"/>
      <c r="P134" s="65"/>
      <c r="Q134" s="64"/>
      <c r="R134" s="64"/>
      <c r="S134" s="64"/>
      <c r="T134" s="63"/>
      <c r="U134" s="62"/>
    </row>
    <row r="135" spans="1:33" ht="18" x14ac:dyDescent="0.35">
      <c r="A135" s="60"/>
      <c r="B135" s="59"/>
      <c r="C135" s="59"/>
      <c r="D135" s="59"/>
      <c r="E135" s="61"/>
      <c r="F135" s="61"/>
      <c r="G135" s="61"/>
      <c r="H135" s="61"/>
      <c r="I135" s="61"/>
      <c r="J135" s="61"/>
      <c r="K135" s="61"/>
      <c r="L135" s="61"/>
      <c r="M135" s="61"/>
      <c r="N135" s="61"/>
      <c r="O135" s="61"/>
      <c r="P135" s="61"/>
      <c r="Q135" s="61"/>
      <c r="R135" s="61"/>
      <c r="S135" s="61"/>
      <c r="T135" s="59"/>
      <c r="U135" s="58"/>
    </row>
    <row r="136" spans="1:33" ht="18" x14ac:dyDescent="0.35">
      <c r="A136" s="60"/>
      <c r="B136" s="59"/>
      <c r="C136" s="59"/>
      <c r="D136" s="59"/>
      <c r="E136" s="61"/>
      <c r="F136" s="61"/>
      <c r="G136" s="61"/>
      <c r="H136" s="61"/>
      <c r="I136" s="61"/>
      <c r="J136" s="61"/>
      <c r="K136" s="61"/>
      <c r="L136" s="61"/>
      <c r="M136" s="61"/>
      <c r="N136" s="61"/>
      <c r="O136" s="61"/>
      <c r="P136" s="61"/>
      <c r="Q136" s="61"/>
      <c r="R136" s="61"/>
      <c r="S136" s="61"/>
      <c r="T136" s="59"/>
      <c r="U136" s="58"/>
    </row>
    <row r="137" spans="1:33" ht="18" x14ac:dyDescent="0.35">
      <c r="A137" s="60"/>
      <c r="B137" s="59"/>
      <c r="C137" s="59"/>
      <c r="D137" s="59"/>
      <c r="E137" s="59"/>
      <c r="F137" s="59"/>
      <c r="G137" s="59"/>
      <c r="H137" s="59"/>
      <c r="I137" s="59"/>
      <c r="J137" s="59"/>
      <c r="K137" s="59"/>
      <c r="L137" s="59"/>
      <c r="M137" s="59"/>
      <c r="N137" s="59"/>
      <c r="O137" s="59"/>
      <c r="P137" s="59"/>
      <c r="Q137" s="59"/>
      <c r="R137" s="59"/>
      <c r="S137" s="59"/>
      <c r="T137" s="59"/>
      <c r="U137" s="58"/>
    </row>
    <row r="138" spans="1:33" ht="18" x14ac:dyDescent="0.35">
      <c r="A138" s="60"/>
      <c r="B138" s="59"/>
      <c r="C138" s="59"/>
      <c r="D138" s="59"/>
      <c r="E138" s="59"/>
      <c r="F138" s="59"/>
      <c r="G138" s="59"/>
      <c r="H138" s="59"/>
      <c r="I138" s="59"/>
      <c r="J138" s="59"/>
      <c r="K138" s="59"/>
      <c r="L138" s="59"/>
      <c r="M138" s="59"/>
      <c r="N138" s="59"/>
      <c r="O138" s="59"/>
      <c r="P138" s="59"/>
      <c r="Q138" s="59"/>
      <c r="R138" s="59"/>
      <c r="S138" s="59"/>
      <c r="T138" s="59"/>
      <c r="U138" s="58"/>
    </row>
    <row r="139" spans="1:33" ht="18" x14ac:dyDescent="0.35">
      <c r="A139" s="60"/>
      <c r="B139" s="59"/>
      <c r="C139" s="59"/>
      <c r="D139" s="59"/>
      <c r="E139" s="59"/>
      <c r="F139" s="59"/>
      <c r="G139" s="59"/>
      <c r="H139" s="59"/>
      <c r="I139" s="59"/>
      <c r="J139" s="59"/>
      <c r="K139" s="59"/>
      <c r="L139" s="59"/>
      <c r="M139" s="59"/>
      <c r="N139" s="59"/>
      <c r="O139" s="59"/>
      <c r="P139" s="59"/>
      <c r="Q139" s="59"/>
      <c r="R139" s="59"/>
      <c r="S139" s="59"/>
      <c r="T139" s="59"/>
      <c r="U139" s="58"/>
    </row>
    <row r="140" spans="1:33" ht="18" x14ac:dyDescent="0.35">
      <c r="A140" s="60"/>
      <c r="B140" s="59"/>
      <c r="C140" s="59"/>
      <c r="D140" s="59"/>
      <c r="E140" s="59"/>
      <c r="F140" s="59"/>
      <c r="G140" s="59"/>
      <c r="H140" s="59"/>
      <c r="I140" s="59"/>
      <c r="J140" s="59"/>
      <c r="K140" s="59"/>
      <c r="L140" s="59"/>
      <c r="M140" s="59"/>
      <c r="N140" s="59"/>
      <c r="O140" s="59"/>
      <c r="P140" s="59"/>
      <c r="Q140" s="59"/>
      <c r="R140" s="59"/>
      <c r="S140" s="59"/>
      <c r="T140" s="59"/>
      <c r="U140" s="58"/>
    </row>
    <row r="141" spans="1:33" ht="18" x14ac:dyDescent="0.35">
      <c r="A141" s="60"/>
      <c r="B141" s="59"/>
      <c r="C141" s="59"/>
      <c r="D141" s="59"/>
      <c r="E141" s="59"/>
      <c r="F141" s="59"/>
      <c r="G141" s="59"/>
      <c r="H141" s="59"/>
      <c r="I141" s="59"/>
      <c r="J141" s="59"/>
      <c r="K141" s="59"/>
      <c r="L141" s="59"/>
      <c r="M141" s="59"/>
      <c r="N141" s="59"/>
      <c r="O141" s="59"/>
      <c r="P141" s="59"/>
      <c r="Q141" s="59"/>
      <c r="R141" s="59"/>
      <c r="S141" s="59"/>
      <c r="T141" s="59"/>
      <c r="U141" s="58"/>
    </row>
    <row r="142" spans="1:33" ht="18" x14ac:dyDescent="0.35">
      <c r="A142" s="60"/>
      <c r="B142" s="59"/>
      <c r="C142" s="59"/>
      <c r="D142" s="59"/>
      <c r="E142" s="59"/>
      <c r="F142" s="59"/>
      <c r="G142" s="59"/>
      <c r="H142" s="59"/>
      <c r="I142" s="59"/>
      <c r="J142" s="59"/>
      <c r="K142" s="59"/>
      <c r="L142" s="59"/>
      <c r="M142" s="59"/>
      <c r="N142" s="59"/>
      <c r="O142" s="59"/>
      <c r="P142" s="59"/>
      <c r="Q142" s="59"/>
      <c r="R142" s="59"/>
      <c r="S142" s="59"/>
      <c r="T142" s="59"/>
      <c r="U142" s="58"/>
    </row>
    <row r="143" spans="1:33" ht="18" x14ac:dyDescent="0.35">
      <c r="A143" s="60"/>
      <c r="B143" s="59"/>
      <c r="C143" s="59"/>
      <c r="D143" s="59"/>
      <c r="E143" s="59"/>
      <c r="F143" s="59"/>
      <c r="G143" s="59"/>
      <c r="H143" s="59"/>
      <c r="I143" s="59"/>
      <c r="J143" s="59"/>
      <c r="K143" s="59"/>
      <c r="L143" s="59"/>
      <c r="M143" s="59"/>
      <c r="N143" s="59"/>
      <c r="O143" s="59"/>
      <c r="P143" s="59"/>
      <c r="Q143" s="59"/>
      <c r="R143" s="59"/>
      <c r="S143" s="59"/>
      <c r="T143" s="59"/>
      <c r="U143" s="58"/>
    </row>
    <row r="144" spans="1:33" ht="18" x14ac:dyDescent="0.35">
      <c r="A144" s="60"/>
      <c r="B144" s="59"/>
      <c r="C144" s="59"/>
      <c r="D144" s="59"/>
      <c r="E144" s="59"/>
      <c r="F144" s="59"/>
      <c r="G144" s="59"/>
      <c r="H144" s="59"/>
      <c r="I144" s="59"/>
      <c r="J144" s="59"/>
      <c r="K144" s="59"/>
      <c r="L144" s="59"/>
      <c r="M144" s="59"/>
      <c r="N144" s="59"/>
      <c r="O144" s="59"/>
      <c r="P144" s="59"/>
      <c r="Q144" s="59"/>
      <c r="R144" s="59"/>
      <c r="S144" s="59"/>
      <c r="T144" s="59"/>
      <c r="U144" s="58"/>
    </row>
    <row r="145" spans="1:24" ht="31.2" x14ac:dyDescent="0.25">
      <c r="A145" s="57" t="s">
        <v>231</v>
      </c>
      <c r="B145" s="56">
        <v>0</v>
      </c>
      <c r="C145" s="56">
        <v>19</v>
      </c>
      <c r="D145" s="56">
        <v>22</v>
      </c>
      <c r="E145" s="56">
        <v>25</v>
      </c>
      <c r="F145" s="56">
        <v>30</v>
      </c>
      <c r="G145" s="56">
        <v>31</v>
      </c>
      <c r="H145" s="56">
        <v>35</v>
      </c>
      <c r="I145" s="56">
        <v>41</v>
      </c>
      <c r="J145" s="74">
        <v>47</v>
      </c>
      <c r="K145" s="56">
        <v>51</v>
      </c>
      <c r="L145" s="56">
        <v>55</v>
      </c>
      <c r="M145" s="56">
        <v>60</v>
      </c>
      <c r="N145" s="56">
        <v>61</v>
      </c>
      <c r="O145" s="56">
        <v>65</v>
      </c>
      <c r="P145" s="56">
        <v>69</v>
      </c>
      <c r="Q145" s="56">
        <v>72</v>
      </c>
      <c r="R145" s="56">
        <v>75</v>
      </c>
      <c r="S145" s="56">
        <v>80</v>
      </c>
      <c r="T145" s="56">
        <v>81</v>
      </c>
      <c r="U145" s="56">
        <v>85</v>
      </c>
      <c r="V145" s="56">
        <v>90</v>
      </c>
      <c r="W145" s="56">
        <v>93</v>
      </c>
      <c r="X145" s="78">
        <v>105</v>
      </c>
    </row>
    <row r="146" spans="1:24" s="49" customFormat="1" ht="31.2" x14ac:dyDescent="0.3">
      <c r="A146" s="53" t="s">
        <v>232</v>
      </c>
      <c r="B146" s="52">
        <v>2.6910999999999978</v>
      </c>
      <c r="C146" s="52">
        <v>2.6810999999999972</v>
      </c>
      <c r="D146" s="52">
        <v>2.561099999999997</v>
      </c>
      <c r="E146" s="52">
        <v>5.4810999999999979</v>
      </c>
      <c r="F146" s="52">
        <v>5.4710999999999972</v>
      </c>
      <c r="G146" s="52">
        <v>3.5710999999999973</v>
      </c>
      <c r="H146" s="52">
        <v>2.0410999999999975</v>
      </c>
      <c r="I146" s="52">
        <v>1.0210999999999975</v>
      </c>
      <c r="J146" s="71">
        <v>-0.55890000000000262</v>
      </c>
      <c r="K146" s="52">
        <v>-1.2989000000000024</v>
      </c>
      <c r="L146" s="52">
        <v>-2.4889000000000028</v>
      </c>
      <c r="M146" s="52">
        <v>-2.1789000000000023</v>
      </c>
      <c r="N146" s="52">
        <v>-1.4589000000000025</v>
      </c>
      <c r="O146" s="52">
        <v>-0.17890000000000272</v>
      </c>
      <c r="P146" s="52">
        <v>1.5810999999999975</v>
      </c>
      <c r="Q146" s="52">
        <v>1.9410999999999978</v>
      </c>
      <c r="R146" s="52">
        <v>2.9810999999999974</v>
      </c>
      <c r="S146" s="52">
        <v>4.1910999999999969</v>
      </c>
      <c r="T146" s="52">
        <v>5.4510999999999976</v>
      </c>
      <c r="U146" s="52">
        <v>5.4810999999999979</v>
      </c>
      <c r="V146" s="52">
        <v>4.5610999999999979</v>
      </c>
      <c r="W146" s="52">
        <v>2.2610999999999972</v>
      </c>
      <c r="X146" s="77">
        <v>2.2910999999999975</v>
      </c>
    </row>
    <row r="147" spans="1:24" x14ac:dyDescent="0.25">
      <c r="L147" s="101" t="s">
        <v>189</v>
      </c>
    </row>
    <row r="149" spans="1:24" ht="18" x14ac:dyDescent="0.25">
      <c r="A149" s="122" t="s">
        <v>242</v>
      </c>
      <c r="B149" s="122"/>
      <c r="C149" s="122"/>
      <c r="D149" s="122"/>
      <c r="E149" s="122"/>
      <c r="F149" s="122"/>
      <c r="G149" s="122"/>
      <c r="H149" s="122"/>
      <c r="I149" s="122"/>
      <c r="J149" s="122"/>
      <c r="K149" s="122"/>
      <c r="L149" s="122"/>
      <c r="M149" s="122"/>
      <c r="N149" s="122"/>
      <c r="O149" s="122"/>
      <c r="P149" s="122"/>
      <c r="Q149" s="122"/>
      <c r="R149" s="122"/>
      <c r="S149" s="122"/>
      <c r="T149" s="122"/>
      <c r="U149" s="122"/>
    </row>
    <row r="150" spans="1:24" ht="23.4" x14ac:dyDescent="0.25">
      <c r="A150" s="68"/>
      <c r="B150" s="63"/>
      <c r="C150" s="63"/>
      <c r="D150" s="63"/>
      <c r="E150" s="67"/>
      <c r="F150" s="66"/>
      <c r="G150" s="66"/>
      <c r="H150" s="66"/>
      <c r="I150" s="66"/>
      <c r="J150" s="66"/>
      <c r="K150" s="66"/>
      <c r="L150" s="66"/>
      <c r="M150" s="65"/>
      <c r="N150" s="65"/>
      <c r="O150" s="65"/>
      <c r="P150" s="65"/>
      <c r="Q150" s="64"/>
      <c r="R150" s="64"/>
      <c r="S150" s="64"/>
      <c r="T150" s="63"/>
      <c r="U150" s="62"/>
    </row>
    <row r="151" spans="1:24" ht="18" x14ac:dyDescent="0.35">
      <c r="A151" s="60"/>
      <c r="B151" s="59"/>
      <c r="C151" s="59"/>
      <c r="D151" s="59"/>
      <c r="E151" s="61"/>
      <c r="F151" s="61"/>
      <c r="G151" s="61"/>
      <c r="H151" s="61"/>
      <c r="I151" s="61"/>
      <c r="J151" s="61"/>
      <c r="K151" s="61"/>
      <c r="L151" s="61"/>
      <c r="M151" s="61"/>
      <c r="N151" s="61"/>
      <c r="O151" s="61"/>
      <c r="P151" s="61"/>
      <c r="Q151" s="61"/>
      <c r="R151" s="61"/>
      <c r="S151" s="61"/>
      <c r="T151" s="59"/>
      <c r="U151" s="58"/>
    </row>
    <row r="152" spans="1:24" ht="18" x14ac:dyDescent="0.35">
      <c r="A152" s="60"/>
      <c r="B152" s="59"/>
      <c r="C152" s="59"/>
      <c r="D152" s="59"/>
      <c r="E152" s="61"/>
      <c r="F152" s="61"/>
      <c r="G152" s="61"/>
      <c r="H152" s="61"/>
      <c r="I152" s="61"/>
      <c r="J152" s="61"/>
      <c r="K152" s="61"/>
      <c r="L152" s="61"/>
      <c r="M152" s="61"/>
      <c r="N152" s="61"/>
      <c r="O152" s="61"/>
      <c r="P152" s="61"/>
      <c r="Q152" s="61"/>
      <c r="R152" s="61"/>
      <c r="S152" s="61"/>
      <c r="T152" s="59"/>
      <c r="U152" s="58"/>
    </row>
    <row r="153" spans="1:24" ht="18" x14ac:dyDescent="0.35">
      <c r="A153" s="60"/>
      <c r="B153" s="59"/>
      <c r="C153" s="59"/>
      <c r="D153" s="59"/>
      <c r="E153" s="59"/>
      <c r="F153" s="59"/>
      <c r="G153" s="59"/>
      <c r="H153" s="59"/>
      <c r="I153" s="59"/>
      <c r="J153" s="59"/>
      <c r="K153" s="59"/>
      <c r="L153" s="59"/>
      <c r="M153" s="59"/>
      <c r="N153" s="59"/>
      <c r="O153" s="59"/>
      <c r="P153" s="59"/>
      <c r="Q153" s="59"/>
      <c r="R153" s="59"/>
      <c r="S153" s="59"/>
      <c r="T153" s="59"/>
      <c r="U153" s="58"/>
    </row>
    <row r="154" spans="1:24" ht="18" x14ac:dyDescent="0.35">
      <c r="A154" s="60"/>
      <c r="B154" s="59"/>
      <c r="C154" s="59"/>
      <c r="D154" s="59"/>
      <c r="E154" s="59"/>
      <c r="F154" s="59"/>
      <c r="G154" s="59"/>
      <c r="H154" s="59"/>
      <c r="I154" s="59"/>
      <c r="J154" s="59"/>
      <c r="K154" s="59"/>
      <c r="L154" s="59"/>
      <c r="M154" s="59"/>
      <c r="N154" s="59"/>
      <c r="O154" s="59"/>
      <c r="P154" s="59"/>
      <c r="Q154" s="59"/>
      <c r="R154" s="59"/>
      <c r="S154" s="59"/>
      <c r="T154" s="59"/>
      <c r="U154" s="58"/>
    </row>
    <row r="155" spans="1:24" ht="18" x14ac:dyDescent="0.35">
      <c r="A155" s="60"/>
      <c r="B155" s="59"/>
      <c r="C155" s="59"/>
      <c r="D155" s="59"/>
      <c r="E155" s="59"/>
      <c r="F155" s="59"/>
      <c r="G155" s="59"/>
      <c r="H155" s="59"/>
      <c r="I155" s="59"/>
      <c r="J155" s="59"/>
      <c r="K155" s="59"/>
      <c r="L155" s="59"/>
      <c r="M155" s="59"/>
      <c r="N155" s="59"/>
      <c r="O155" s="59"/>
      <c r="P155" s="59"/>
      <c r="Q155" s="59"/>
      <c r="R155" s="59"/>
      <c r="S155" s="59"/>
      <c r="T155" s="59"/>
      <c r="U155" s="58"/>
    </row>
    <row r="156" spans="1:24" ht="18" x14ac:dyDescent="0.35">
      <c r="A156" s="60"/>
      <c r="B156" s="59"/>
      <c r="C156" s="59"/>
      <c r="D156" s="59"/>
      <c r="E156" s="59"/>
      <c r="F156" s="59"/>
      <c r="G156" s="59"/>
      <c r="H156" s="59"/>
      <c r="I156" s="59"/>
      <c r="J156" s="59"/>
      <c r="K156" s="59"/>
      <c r="L156" s="59"/>
      <c r="M156" s="59"/>
      <c r="N156" s="59"/>
      <c r="O156" s="59"/>
      <c r="P156" s="59"/>
      <c r="Q156" s="59"/>
      <c r="R156" s="59"/>
      <c r="S156" s="59"/>
      <c r="T156" s="59"/>
      <c r="U156" s="58"/>
    </row>
    <row r="157" spans="1:24" ht="18" x14ac:dyDescent="0.35">
      <c r="A157" s="60"/>
      <c r="B157" s="59"/>
      <c r="C157" s="59"/>
      <c r="D157" s="59"/>
      <c r="E157" s="59"/>
      <c r="F157" s="59"/>
      <c r="G157" s="59"/>
      <c r="H157" s="59"/>
      <c r="I157" s="59"/>
      <c r="J157" s="59"/>
      <c r="K157" s="59"/>
      <c r="L157" s="59"/>
      <c r="M157" s="59"/>
      <c r="N157" s="59"/>
      <c r="O157" s="59"/>
      <c r="P157" s="59"/>
      <c r="Q157" s="59"/>
      <c r="R157" s="59"/>
      <c r="S157" s="59"/>
      <c r="T157" s="59"/>
      <c r="U157" s="58"/>
    </row>
    <row r="158" spans="1:24" ht="18" x14ac:dyDescent="0.35">
      <c r="A158" s="60"/>
      <c r="B158" s="59"/>
      <c r="C158" s="59"/>
      <c r="D158" s="59"/>
      <c r="E158" s="59"/>
      <c r="F158" s="59"/>
      <c r="G158" s="59"/>
      <c r="H158" s="59"/>
      <c r="I158" s="59"/>
      <c r="J158" s="59"/>
      <c r="K158" s="59"/>
      <c r="L158" s="59"/>
      <c r="M158" s="59"/>
      <c r="N158" s="59"/>
      <c r="O158" s="59"/>
      <c r="P158" s="59"/>
      <c r="Q158" s="59"/>
      <c r="R158" s="59"/>
      <c r="S158" s="59"/>
      <c r="T158" s="59"/>
      <c r="U158" s="58"/>
    </row>
    <row r="159" spans="1:24" ht="18" x14ac:dyDescent="0.35">
      <c r="A159" s="60"/>
      <c r="B159" s="59"/>
      <c r="C159" s="59"/>
      <c r="D159" s="59"/>
      <c r="E159" s="59"/>
      <c r="F159" s="59"/>
      <c r="G159" s="59"/>
      <c r="H159" s="59"/>
      <c r="I159" s="59"/>
      <c r="J159" s="59"/>
      <c r="K159" s="59"/>
      <c r="L159" s="59"/>
      <c r="M159" s="59"/>
      <c r="N159" s="59"/>
      <c r="O159" s="59"/>
      <c r="P159" s="59"/>
      <c r="Q159" s="59"/>
      <c r="R159" s="59"/>
      <c r="S159" s="59"/>
      <c r="T159" s="59"/>
      <c r="U159" s="58"/>
    </row>
    <row r="160" spans="1:24" ht="18" x14ac:dyDescent="0.35">
      <c r="A160" s="60"/>
      <c r="B160" s="59"/>
      <c r="C160" s="59"/>
      <c r="D160" s="59"/>
      <c r="E160" s="59"/>
      <c r="F160" s="59"/>
      <c r="G160" s="59"/>
      <c r="H160" s="59"/>
      <c r="I160" s="59"/>
      <c r="J160" s="59"/>
      <c r="K160" s="59"/>
      <c r="L160" s="59"/>
      <c r="M160" s="59"/>
      <c r="N160" s="59"/>
      <c r="O160" s="59"/>
      <c r="P160" s="59"/>
      <c r="Q160" s="59"/>
      <c r="R160" s="59"/>
      <c r="S160" s="59"/>
      <c r="T160" s="59"/>
      <c r="U160" s="58"/>
    </row>
    <row r="161" spans="1:24" ht="31.2" x14ac:dyDescent="0.25">
      <c r="A161" s="57" t="s">
        <v>231</v>
      </c>
      <c r="B161" s="56">
        <v>0</v>
      </c>
      <c r="C161" s="56">
        <v>22</v>
      </c>
      <c r="D161" s="56">
        <v>23</v>
      </c>
      <c r="E161" s="56">
        <v>27</v>
      </c>
      <c r="F161" s="56">
        <v>29</v>
      </c>
      <c r="G161" s="56">
        <v>32</v>
      </c>
      <c r="H161" s="56">
        <v>34</v>
      </c>
      <c r="I161" s="56">
        <v>41</v>
      </c>
      <c r="J161" s="76">
        <v>46.5</v>
      </c>
      <c r="K161" s="56">
        <v>51</v>
      </c>
      <c r="L161" s="56">
        <v>56</v>
      </c>
      <c r="M161" s="56">
        <v>60</v>
      </c>
      <c r="N161" s="56">
        <v>61</v>
      </c>
      <c r="O161" s="56">
        <v>67</v>
      </c>
      <c r="P161" s="56">
        <v>73</v>
      </c>
      <c r="Q161" s="56">
        <v>75</v>
      </c>
      <c r="R161" s="56">
        <v>80</v>
      </c>
      <c r="S161" s="56">
        <v>82</v>
      </c>
      <c r="T161" s="56">
        <v>86</v>
      </c>
      <c r="U161" s="56">
        <v>91</v>
      </c>
      <c r="V161" s="74">
        <v>93</v>
      </c>
      <c r="W161" s="73">
        <v>100</v>
      </c>
      <c r="X161" s="56">
        <v>107</v>
      </c>
    </row>
    <row r="162" spans="1:24" s="49" customFormat="1" ht="31.2" x14ac:dyDescent="0.3">
      <c r="A162" s="53" t="s">
        <v>232</v>
      </c>
      <c r="B162" s="52">
        <v>2.6730999999999971</v>
      </c>
      <c r="C162" s="52">
        <v>2.6530999999999967</v>
      </c>
      <c r="D162" s="52">
        <v>2.5230999999999968</v>
      </c>
      <c r="E162" s="52">
        <v>5.473099999999997</v>
      </c>
      <c r="F162" s="52">
        <v>5.5230999999999968</v>
      </c>
      <c r="G162" s="52">
        <v>3.6030999999999969</v>
      </c>
      <c r="H162" s="52">
        <v>2.0730999999999966</v>
      </c>
      <c r="I162" s="52">
        <v>0.96309999999999651</v>
      </c>
      <c r="J162" s="75">
        <v>-0.5769000000000033</v>
      </c>
      <c r="K162" s="52">
        <v>-1.2769000000000035</v>
      </c>
      <c r="L162" s="52">
        <v>-2.4769000000000032</v>
      </c>
      <c r="M162" s="52">
        <v>-2.2469000000000037</v>
      </c>
      <c r="N162" s="52">
        <v>-1.4069000000000034</v>
      </c>
      <c r="O162" s="52">
        <v>0.77309999999999657</v>
      </c>
      <c r="P162" s="52">
        <v>1.9630999999999972</v>
      </c>
      <c r="Q162" s="52">
        <v>2.9930999999999965</v>
      </c>
      <c r="R162" s="52">
        <v>4.3050999999999968</v>
      </c>
      <c r="S162" s="52">
        <v>5.4430999999999967</v>
      </c>
      <c r="T162" s="52">
        <v>5.4830999999999968</v>
      </c>
      <c r="U162" s="52">
        <v>4.5430999999999973</v>
      </c>
      <c r="V162" s="71">
        <v>2.1730999999999971</v>
      </c>
      <c r="W162" s="70">
        <v>2.2830999999999966</v>
      </c>
      <c r="X162" s="52">
        <v>2.2130999999999972</v>
      </c>
    </row>
    <row r="163" spans="1:24" x14ac:dyDescent="0.25">
      <c r="L163" s="101" t="s">
        <v>189</v>
      </c>
    </row>
    <row r="165" spans="1:24" ht="1.95" customHeight="1" x14ac:dyDescent="0.25">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row>
    <row r="167" spans="1:24" ht="18" x14ac:dyDescent="0.25">
      <c r="A167" s="122" t="s">
        <v>243</v>
      </c>
      <c r="B167" s="122"/>
      <c r="C167" s="122"/>
      <c r="D167" s="122"/>
      <c r="E167" s="122"/>
      <c r="F167" s="122"/>
      <c r="G167" s="122"/>
      <c r="H167" s="122"/>
      <c r="I167" s="122"/>
      <c r="J167" s="122"/>
      <c r="K167" s="122"/>
      <c r="L167" s="122"/>
      <c r="M167" s="122"/>
      <c r="N167" s="122"/>
      <c r="O167" s="122"/>
      <c r="P167" s="122"/>
      <c r="Q167" s="122"/>
      <c r="R167" s="122"/>
      <c r="S167" s="122"/>
      <c r="T167" s="122"/>
      <c r="U167" s="122"/>
    </row>
    <row r="168" spans="1:24" ht="23.4" x14ac:dyDescent="0.25">
      <c r="A168" s="68"/>
      <c r="B168" s="63"/>
      <c r="C168" s="63"/>
      <c r="D168" s="63"/>
      <c r="E168" s="67"/>
      <c r="F168" s="66"/>
      <c r="G168" s="66"/>
      <c r="H168" s="66"/>
      <c r="I168" s="66"/>
      <c r="J168" s="66"/>
      <c r="K168" s="66"/>
      <c r="L168" s="66"/>
      <c r="M168" s="65"/>
      <c r="N168" s="65"/>
      <c r="O168" s="65"/>
      <c r="P168" s="65"/>
      <c r="Q168" s="64"/>
      <c r="R168" s="64"/>
      <c r="S168" s="64"/>
      <c r="T168" s="63"/>
      <c r="U168" s="62"/>
    </row>
    <row r="169" spans="1:24" ht="18" x14ac:dyDescent="0.35">
      <c r="A169" s="60"/>
      <c r="B169" s="59"/>
      <c r="C169" s="59"/>
      <c r="D169" s="59"/>
      <c r="E169" s="61"/>
      <c r="F169" s="61"/>
      <c r="G169" s="61"/>
      <c r="H169" s="61"/>
      <c r="I169" s="61"/>
      <c r="J169" s="61"/>
      <c r="K169" s="61"/>
      <c r="L169" s="61"/>
      <c r="M169" s="61"/>
      <c r="N169" s="61"/>
      <c r="O169" s="61"/>
      <c r="P169" s="61"/>
      <c r="Q169" s="61"/>
      <c r="R169" s="61"/>
      <c r="S169" s="61"/>
      <c r="T169" s="59"/>
      <c r="U169" s="58"/>
    </row>
    <row r="170" spans="1:24" ht="18" x14ac:dyDescent="0.35">
      <c r="A170" s="60"/>
      <c r="B170" s="59"/>
      <c r="C170" s="59"/>
      <c r="D170" s="59"/>
      <c r="E170" s="61"/>
      <c r="F170" s="61"/>
      <c r="G170" s="61"/>
      <c r="H170" s="61"/>
      <c r="I170" s="61"/>
      <c r="J170" s="61"/>
      <c r="K170" s="61"/>
      <c r="L170" s="61"/>
      <c r="M170" s="61"/>
      <c r="N170" s="61"/>
      <c r="O170" s="61"/>
      <c r="P170" s="61"/>
      <c r="Q170" s="61"/>
      <c r="R170" s="61"/>
      <c r="S170" s="61"/>
      <c r="T170" s="59"/>
      <c r="U170" s="58"/>
    </row>
    <row r="171" spans="1:24" ht="18" x14ac:dyDescent="0.35">
      <c r="A171" s="60"/>
      <c r="B171" s="59"/>
      <c r="C171" s="59"/>
      <c r="D171" s="59"/>
      <c r="E171" s="59"/>
      <c r="F171" s="59"/>
      <c r="G171" s="59"/>
      <c r="H171" s="59"/>
      <c r="I171" s="59"/>
      <c r="J171" s="59"/>
      <c r="K171" s="59"/>
      <c r="L171" s="59"/>
      <c r="M171" s="59"/>
      <c r="N171" s="59"/>
      <c r="O171" s="59"/>
      <c r="P171" s="59"/>
      <c r="Q171" s="59"/>
      <c r="R171" s="59"/>
      <c r="S171" s="59"/>
      <c r="T171" s="59"/>
      <c r="U171" s="58"/>
    </row>
    <row r="172" spans="1:24" ht="18" x14ac:dyDescent="0.35">
      <c r="A172" s="60"/>
      <c r="B172" s="59"/>
      <c r="C172" s="59"/>
      <c r="D172" s="59"/>
      <c r="E172" s="59"/>
      <c r="F172" s="59"/>
      <c r="G172" s="59"/>
      <c r="H172" s="59"/>
      <c r="I172" s="59"/>
      <c r="J172" s="59"/>
      <c r="K172" s="59"/>
      <c r="L172" s="59"/>
      <c r="M172" s="59"/>
      <c r="N172" s="59"/>
      <c r="O172" s="59"/>
      <c r="P172" s="59"/>
      <c r="Q172" s="59"/>
      <c r="R172" s="59"/>
      <c r="S172" s="59"/>
      <c r="T172" s="59"/>
      <c r="U172" s="58"/>
    </row>
    <row r="173" spans="1:24" ht="18" x14ac:dyDescent="0.35">
      <c r="A173" s="60"/>
      <c r="B173" s="59"/>
      <c r="C173" s="59"/>
      <c r="D173" s="59"/>
      <c r="E173" s="59"/>
      <c r="F173" s="59"/>
      <c r="G173" s="59"/>
      <c r="H173" s="59"/>
      <c r="I173" s="59"/>
      <c r="J173" s="59"/>
      <c r="K173" s="59"/>
      <c r="L173" s="59"/>
      <c r="M173" s="59"/>
      <c r="N173" s="59"/>
      <c r="O173" s="59"/>
      <c r="P173" s="59"/>
      <c r="Q173" s="59"/>
      <c r="R173" s="59"/>
      <c r="S173" s="59"/>
      <c r="T173" s="59"/>
      <c r="U173" s="58"/>
    </row>
    <row r="174" spans="1:24" ht="18" x14ac:dyDescent="0.35">
      <c r="A174" s="60"/>
      <c r="B174" s="59"/>
      <c r="C174" s="59"/>
      <c r="D174" s="59"/>
      <c r="E174" s="59"/>
      <c r="F174" s="59"/>
      <c r="G174" s="59"/>
      <c r="H174" s="59"/>
      <c r="I174" s="59"/>
      <c r="J174" s="59"/>
      <c r="K174" s="59"/>
      <c r="L174" s="59"/>
      <c r="M174" s="59"/>
      <c r="N174" s="59"/>
      <c r="O174" s="59"/>
      <c r="P174" s="59"/>
      <c r="Q174" s="59"/>
      <c r="R174" s="59"/>
      <c r="S174" s="59"/>
      <c r="T174" s="59"/>
      <c r="U174" s="58"/>
    </row>
    <row r="175" spans="1:24" ht="18" x14ac:dyDescent="0.35">
      <c r="A175" s="60"/>
      <c r="B175" s="59"/>
      <c r="C175" s="59"/>
      <c r="D175" s="59"/>
      <c r="E175" s="59"/>
      <c r="F175" s="59"/>
      <c r="G175" s="59"/>
      <c r="H175" s="59"/>
      <c r="I175" s="59"/>
      <c r="J175" s="59"/>
      <c r="K175" s="59"/>
      <c r="L175" s="59"/>
      <c r="M175" s="59"/>
      <c r="N175" s="59"/>
      <c r="O175" s="59"/>
      <c r="P175" s="59"/>
      <c r="Q175" s="59"/>
      <c r="R175" s="59"/>
      <c r="S175" s="59"/>
      <c r="T175" s="59"/>
      <c r="U175" s="58"/>
    </row>
    <row r="176" spans="1:24" ht="18" x14ac:dyDescent="0.35">
      <c r="A176" s="60"/>
      <c r="B176" s="59"/>
      <c r="C176" s="59"/>
      <c r="D176" s="59"/>
      <c r="E176" s="59"/>
      <c r="F176" s="59"/>
      <c r="G176" s="59"/>
      <c r="H176" s="59"/>
      <c r="I176" s="59"/>
      <c r="J176" s="59"/>
      <c r="K176" s="59"/>
      <c r="L176" s="59"/>
      <c r="M176" s="59"/>
      <c r="N176" s="59"/>
      <c r="O176" s="59"/>
      <c r="P176" s="59"/>
      <c r="Q176" s="59"/>
      <c r="R176" s="59"/>
      <c r="S176" s="59"/>
      <c r="T176" s="59"/>
      <c r="U176" s="58"/>
    </row>
    <row r="177" spans="1:28" ht="18" x14ac:dyDescent="0.35">
      <c r="A177" s="60"/>
      <c r="B177" s="59"/>
      <c r="C177" s="59"/>
      <c r="D177" s="59"/>
      <c r="E177" s="59"/>
      <c r="F177" s="59"/>
      <c r="G177" s="59"/>
      <c r="H177" s="59"/>
      <c r="I177" s="59"/>
      <c r="J177" s="59"/>
      <c r="K177" s="59"/>
      <c r="L177" s="59"/>
      <c r="M177" s="59"/>
      <c r="N177" s="59"/>
      <c r="O177" s="59"/>
      <c r="P177" s="59"/>
      <c r="Q177" s="59"/>
      <c r="R177" s="59"/>
      <c r="S177" s="59"/>
      <c r="T177" s="59"/>
      <c r="U177" s="58"/>
    </row>
    <row r="178" spans="1:28" ht="18" x14ac:dyDescent="0.35">
      <c r="A178" s="60"/>
      <c r="B178" s="59"/>
      <c r="C178" s="59"/>
      <c r="D178" s="59"/>
      <c r="E178" s="59"/>
      <c r="F178" s="59"/>
      <c r="G178" s="59"/>
      <c r="H178" s="59"/>
      <c r="I178" s="59"/>
      <c r="J178" s="59"/>
      <c r="K178" s="59"/>
      <c r="L178" s="59"/>
      <c r="M178" s="59"/>
      <c r="N178" s="59"/>
      <c r="O178" s="59"/>
      <c r="P178" s="59"/>
      <c r="Q178" s="59"/>
      <c r="R178" s="59"/>
      <c r="S178" s="59"/>
      <c r="T178" s="59"/>
      <c r="U178" s="58"/>
    </row>
    <row r="179" spans="1:28" ht="31.2" x14ac:dyDescent="0.25">
      <c r="A179" s="57" t="s">
        <v>231</v>
      </c>
      <c r="B179" s="56">
        <v>0</v>
      </c>
      <c r="C179" s="56">
        <v>7</v>
      </c>
      <c r="D179" s="56">
        <v>18</v>
      </c>
      <c r="E179" s="56">
        <v>22</v>
      </c>
      <c r="F179" s="56">
        <v>24</v>
      </c>
      <c r="G179" s="56">
        <v>28</v>
      </c>
      <c r="H179" s="56">
        <v>30</v>
      </c>
      <c r="I179" s="56">
        <v>33</v>
      </c>
      <c r="J179" s="56">
        <v>35</v>
      </c>
      <c r="K179" s="56">
        <v>38</v>
      </c>
      <c r="L179" s="56">
        <v>40</v>
      </c>
      <c r="M179" s="74">
        <v>43</v>
      </c>
      <c r="N179" s="73">
        <v>45</v>
      </c>
      <c r="O179" s="56">
        <v>48</v>
      </c>
      <c r="P179" s="56">
        <v>53</v>
      </c>
      <c r="Q179" s="56">
        <v>55</v>
      </c>
      <c r="R179" s="56">
        <v>58</v>
      </c>
      <c r="S179" s="56">
        <v>60</v>
      </c>
      <c r="T179" s="56">
        <v>64</v>
      </c>
      <c r="U179" s="56">
        <v>67</v>
      </c>
      <c r="V179" s="56">
        <v>69</v>
      </c>
      <c r="W179" s="56">
        <v>79</v>
      </c>
      <c r="X179" s="56">
        <v>94</v>
      </c>
      <c r="AA179" s="72"/>
      <c r="AB179" s="72"/>
    </row>
    <row r="180" spans="1:28" s="49" customFormat="1" ht="31.2" x14ac:dyDescent="0.3">
      <c r="A180" s="53" t="s">
        <v>232</v>
      </c>
      <c r="B180" s="52">
        <v>2.5890999999999975</v>
      </c>
      <c r="C180" s="52">
        <v>2.6590999999999974</v>
      </c>
      <c r="D180" s="52">
        <v>2.5590999999999973</v>
      </c>
      <c r="E180" s="52">
        <v>3.2090999999999976</v>
      </c>
      <c r="F180" s="52">
        <v>4.0290999999999979</v>
      </c>
      <c r="G180" s="52">
        <v>1.3890999999999973</v>
      </c>
      <c r="H180" s="52">
        <v>0.96909999999999741</v>
      </c>
      <c r="I180" s="52">
        <v>0.42909999999999737</v>
      </c>
      <c r="J180" s="52">
        <v>0.18909999999999738</v>
      </c>
      <c r="K180" s="52">
        <v>-0.36090000000000266</v>
      </c>
      <c r="L180" s="52">
        <v>-3.1209000000000024</v>
      </c>
      <c r="M180" s="71">
        <v>-4.6109000000000027</v>
      </c>
      <c r="N180" s="70">
        <v>-3.6109000000000027</v>
      </c>
      <c r="O180" s="52">
        <v>-2.6109000000000027</v>
      </c>
      <c r="P180" s="52">
        <v>-0.70090000000000252</v>
      </c>
      <c r="Q180" s="52">
        <v>0.10909999999999731</v>
      </c>
      <c r="R180" s="52">
        <v>0.52909999999999735</v>
      </c>
      <c r="S180" s="52">
        <v>1.4890999999999974</v>
      </c>
      <c r="T180" s="52">
        <v>2.1790999999999974</v>
      </c>
      <c r="U180" s="52">
        <v>3.1390999999999973</v>
      </c>
      <c r="V180" s="52">
        <v>3.3690999999999973</v>
      </c>
      <c r="W180" s="52">
        <v>3.6390999999999973</v>
      </c>
      <c r="X180" s="52">
        <v>3.4890999999999974</v>
      </c>
      <c r="AA180" s="69"/>
      <c r="AB180" s="69"/>
    </row>
    <row r="181" spans="1:28" x14ac:dyDescent="0.25">
      <c r="M181" s="101" t="s">
        <v>189</v>
      </c>
    </row>
    <row r="183" spans="1:28" ht="18" x14ac:dyDescent="0.25">
      <c r="A183" s="122" t="s">
        <v>244</v>
      </c>
      <c r="B183" s="122"/>
      <c r="C183" s="122"/>
      <c r="D183" s="122"/>
      <c r="E183" s="122"/>
      <c r="F183" s="122"/>
      <c r="G183" s="122"/>
      <c r="H183" s="122"/>
      <c r="I183" s="122"/>
      <c r="J183" s="122"/>
      <c r="K183" s="122"/>
      <c r="L183" s="122"/>
      <c r="M183" s="122"/>
      <c r="N183" s="122"/>
      <c r="O183" s="122"/>
      <c r="P183" s="122"/>
      <c r="Q183" s="122"/>
      <c r="R183" s="122"/>
      <c r="S183" s="122"/>
      <c r="T183" s="122"/>
      <c r="U183" s="122"/>
    </row>
    <row r="184" spans="1:28" ht="23.4" x14ac:dyDescent="0.25">
      <c r="A184" s="68"/>
      <c r="B184" s="63"/>
      <c r="C184" s="63"/>
      <c r="D184" s="63"/>
      <c r="E184" s="67"/>
      <c r="F184" s="66"/>
      <c r="G184" s="66"/>
      <c r="H184" s="66"/>
      <c r="I184" s="66"/>
      <c r="J184" s="66"/>
      <c r="K184" s="66"/>
      <c r="L184" s="66"/>
      <c r="M184" s="65"/>
      <c r="N184" s="65"/>
      <c r="O184" s="65"/>
      <c r="P184" s="65"/>
      <c r="Q184" s="64"/>
      <c r="R184" s="64"/>
      <c r="S184" s="64"/>
      <c r="T184" s="63"/>
      <c r="U184" s="62"/>
    </row>
    <row r="185" spans="1:28" ht="18" x14ac:dyDescent="0.35">
      <c r="A185" s="60"/>
      <c r="B185" s="59"/>
      <c r="C185" s="59"/>
      <c r="D185" s="59"/>
      <c r="E185" s="61"/>
      <c r="F185" s="61"/>
      <c r="G185" s="61"/>
      <c r="H185" s="61"/>
      <c r="I185" s="61"/>
      <c r="J185" s="61"/>
      <c r="K185" s="61"/>
      <c r="L185" s="61"/>
      <c r="M185" s="61"/>
      <c r="N185" s="61"/>
      <c r="O185" s="61"/>
      <c r="P185" s="61"/>
      <c r="Q185" s="61"/>
      <c r="R185" s="61"/>
      <c r="S185" s="61"/>
      <c r="T185" s="59"/>
      <c r="U185" s="58"/>
    </row>
    <row r="186" spans="1:28" ht="18" x14ac:dyDescent="0.35">
      <c r="A186" s="60"/>
      <c r="B186" s="59"/>
      <c r="C186" s="59"/>
      <c r="D186" s="59"/>
      <c r="E186" s="61"/>
      <c r="F186" s="61"/>
      <c r="G186" s="61"/>
      <c r="H186" s="61"/>
      <c r="I186" s="61"/>
      <c r="J186" s="61"/>
      <c r="K186" s="61"/>
      <c r="L186" s="61"/>
      <c r="M186" s="61"/>
      <c r="N186" s="61"/>
      <c r="O186" s="61"/>
      <c r="P186" s="61"/>
      <c r="Q186" s="61"/>
      <c r="R186" s="61"/>
      <c r="S186" s="61"/>
      <c r="T186" s="59"/>
      <c r="U186" s="58"/>
    </row>
    <row r="187" spans="1:28" ht="18" x14ac:dyDescent="0.35">
      <c r="A187" s="60"/>
      <c r="B187" s="59"/>
      <c r="C187" s="59"/>
      <c r="D187" s="59"/>
      <c r="E187" s="59"/>
      <c r="F187" s="59"/>
      <c r="G187" s="59"/>
      <c r="H187" s="59"/>
      <c r="I187" s="59"/>
      <c r="J187" s="59"/>
      <c r="K187" s="59"/>
      <c r="L187" s="59"/>
      <c r="M187" s="59"/>
      <c r="N187" s="59"/>
      <c r="O187" s="59"/>
      <c r="P187" s="59"/>
      <c r="Q187" s="59"/>
      <c r="R187" s="59"/>
      <c r="S187" s="59"/>
      <c r="T187" s="59"/>
      <c r="U187" s="58"/>
    </row>
    <row r="188" spans="1:28" ht="18" x14ac:dyDescent="0.35">
      <c r="A188" s="60"/>
      <c r="B188" s="59"/>
      <c r="C188" s="59"/>
      <c r="D188" s="59"/>
      <c r="E188" s="59"/>
      <c r="F188" s="59"/>
      <c r="G188" s="59"/>
      <c r="H188" s="59"/>
      <c r="I188" s="59"/>
      <c r="J188" s="59"/>
      <c r="K188" s="59"/>
      <c r="L188" s="59"/>
      <c r="M188" s="59"/>
      <c r="N188" s="59"/>
      <c r="O188" s="59"/>
      <c r="P188" s="59"/>
      <c r="Q188" s="59"/>
      <c r="R188" s="59"/>
      <c r="S188" s="59"/>
      <c r="T188" s="59"/>
      <c r="U188" s="58"/>
    </row>
    <row r="189" spans="1:28" ht="18" x14ac:dyDescent="0.35">
      <c r="A189" s="60"/>
      <c r="B189" s="59"/>
      <c r="C189" s="59"/>
      <c r="D189" s="59"/>
      <c r="E189" s="59"/>
      <c r="F189" s="59"/>
      <c r="G189" s="59"/>
      <c r="H189" s="59"/>
      <c r="I189" s="59"/>
      <c r="J189" s="59"/>
      <c r="K189" s="59"/>
      <c r="L189" s="59"/>
      <c r="M189" s="59"/>
      <c r="N189" s="59"/>
      <c r="O189" s="59"/>
      <c r="P189" s="59"/>
      <c r="Q189" s="59"/>
      <c r="R189" s="59"/>
      <c r="S189" s="59"/>
      <c r="T189" s="59"/>
      <c r="U189" s="58"/>
    </row>
    <row r="190" spans="1:28" ht="18" x14ac:dyDescent="0.35">
      <c r="A190" s="60"/>
      <c r="B190" s="59"/>
      <c r="C190" s="59"/>
      <c r="D190" s="59"/>
      <c r="E190" s="59"/>
      <c r="F190" s="59"/>
      <c r="G190" s="59"/>
      <c r="H190" s="59"/>
      <c r="I190" s="59"/>
      <c r="J190" s="59"/>
      <c r="K190" s="59"/>
      <c r="L190" s="59"/>
      <c r="M190" s="59"/>
      <c r="N190" s="59"/>
      <c r="O190" s="59"/>
      <c r="P190" s="59"/>
      <c r="Q190" s="59"/>
      <c r="R190" s="59"/>
      <c r="S190" s="59"/>
      <c r="T190" s="59"/>
      <c r="U190" s="58"/>
    </row>
    <row r="191" spans="1:28" ht="18" x14ac:dyDescent="0.35">
      <c r="A191" s="60"/>
      <c r="B191" s="59"/>
      <c r="C191" s="59"/>
      <c r="D191" s="59"/>
      <c r="E191" s="59"/>
      <c r="F191" s="59"/>
      <c r="G191" s="59"/>
      <c r="H191" s="59"/>
      <c r="I191" s="59"/>
      <c r="J191" s="59"/>
      <c r="K191" s="59"/>
      <c r="L191" s="59"/>
      <c r="M191" s="59"/>
      <c r="N191" s="59"/>
      <c r="O191" s="59"/>
      <c r="P191" s="59"/>
      <c r="Q191" s="59"/>
      <c r="R191" s="59"/>
      <c r="S191" s="59"/>
      <c r="T191" s="59"/>
      <c r="U191" s="58"/>
    </row>
    <row r="192" spans="1:28" ht="18" x14ac:dyDescent="0.35">
      <c r="A192" s="60"/>
      <c r="B192" s="59"/>
      <c r="C192" s="59"/>
      <c r="D192" s="59"/>
      <c r="E192" s="59"/>
      <c r="F192" s="59"/>
      <c r="G192" s="59"/>
      <c r="H192" s="59"/>
      <c r="I192" s="59"/>
      <c r="J192" s="59"/>
      <c r="K192" s="59"/>
      <c r="L192" s="59"/>
      <c r="M192" s="59"/>
      <c r="N192" s="59"/>
      <c r="O192" s="59"/>
      <c r="P192" s="59"/>
      <c r="Q192" s="59"/>
      <c r="R192" s="59"/>
      <c r="S192" s="59"/>
      <c r="T192" s="59"/>
      <c r="U192" s="58"/>
    </row>
    <row r="193" spans="1:28" ht="18" x14ac:dyDescent="0.35">
      <c r="A193" s="60"/>
      <c r="B193" s="59"/>
      <c r="C193" s="59"/>
      <c r="D193" s="59"/>
      <c r="E193" s="59"/>
      <c r="F193" s="59"/>
      <c r="G193" s="59"/>
      <c r="H193" s="59"/>
      <c r="I193" s="59"/>
      <c r="J193" s="59"/>
      <c r="K193" s="59"/>
      <c r="L193" s="59"/>
      <c r="M193" s="59"/>
      <c r="N193" s="59"/>
      <c r="O193" s="59"/>
      <c r="P193" s="59"/>
      <c r="Q193" s="59"/>
      <c r="R193" s="59"/>
      <c r="S193" s="59"/>
      <c r="T193" s="59"/>
      <c r="U193" s="58"/>
    </row>
    <row r="194" spans="1:28" ht="18" x14ac:dyDescent="0.35">
      <c r="A194" s="60"/>
      <c r="B194" s="59"/>
      <c r="C194" s="59"/>
      <c r="D194" s="59"/>
      <c r="E194" s="59"/>
      <c r="F194" s="59"/>
      <c r="G194" s="59"/>
      <c r="H194" s="59"/>
      <c r="I194" s="59"/>
      <c r="J194" s="59"/>
      <c r="K194" s="59"/>
      <c r="L194" s="59"/>
      <c r="M194" s="59"/>
      <c r="N194" s="59"/>
      <c r="O194" s="59"/>
      <c r="P194" s="59"/>
      <c r="Q194" s="59"/>
      <c r="R194" s="59"/>
      <c r="S194" s="59"/>
      <c r="T194" s="59"/>
      <c r="U194" s="58"/>
    </row>
    <row r="195" spans="1:28" ht="31.2" x14ac:dyDescent="0.25">
      <c r="A195" s="57" t="s">
        <v>231</v>
      </c>
      <c r="B195" s="56">
        <v>0</v>
      </c>
      <c r="C195" s="56">
        <v>10</v>
      </c>
      <c r="D195" s="56">
        <v>20</v>
      </c>
      <c r="E195" s="56">
        <v>25</v>
      </c>
      <c r="F195" s="56">
        <v>35</v>
      </c>
      <c r="G195" s="56">
        <v>45</v>
      </c>
      <c r="H195" s="56">
        <v>55</v>
      </c>
      <c r="I195" s="56">
        <v>65</v>
      </c>
      <c r="J195" s="56">
        <v>75</v>
      </c>
      <c r="K195" s="56">
        <v>85</v>
      </c>
      <c r="L195" s="56">
        <v>100</v>
      </c>
      <c r="M195" s="56">
        <v>110</v>
      </c>
      <c r="N195" s="56">
        <v>122</v>
      </c>
      <c r="O195" s="56">
        <v>135</v>
      </c>
      <c r="P195" s="56">
        <v>140</v>
      </c>
      <c r="Q195" s="56">
        <v>142</v>
      </c>
      <c r="R195" s="56">
        <v>145</v>
      </c>
      <c r="S195" s="56">
        <v>150</v>
      </c>
      <c r="T195" s="56">
        <v>155</v>
      </c>
      <c r="U195" s="56">
        <v>160</v>
      </c>
      <c r="W195" s="55"/>
      <c r="X195" s="55"/>
      <c r="Y195" s="54"/>
      <c r="Z195" s="54"/>
      <c r="AA195" s="54"/>
      <c r="AB195" s="54"/>
    </row>
    <row r="196" spans="1:28" s="49" customFormat="1" ht="31.2" x14ac:dyDescent="0.3">
      <c r="A196" s="53" t="s">
        <v>232</v>
      </c>
      <c r="B196" s="52">
        <v>2.81</v>
      </c>
      <c r="C196" s="52">
        <v>3.5</v>
      </c>
      <c r="D196" s="52">
        <v>2.0099999999999998</v>
      </c>
      <c r="E196" s="52">
        <v>1.2</v>
      </c>
      <c r="F196" s="52">
        <v>-0.2</v>
      </c>
      <c r="G196" s="52">
        <v>-0.93</v>
      </c>
      <c r="H196" s="52">
        <v>-1.93</v>
      </c>
      <c r="I196" s="52">
        <v>-4.62</v>
      </c>
      <c r="J196" s="52">
        <v>-5.77</v>
      </c>
      <c r="K196" s="52">
        <v>-9.0299999999999994</v>
      </c>
      <c r="L196" s="52">
        <v>-9.34</v>
      </c>
      <c r="M196" s="52">
        <v>-6.45</v>
      </c>
      <c r="N196" s="52">
        <v>-4.1100000000000003</v>
      </c>
      <c r="O196" s="52">
        <v>-0.99</v>
      </c>
      <c r="P196" s="52">
        <v>1.1200000000000001</v>
      </c>
      <c r="Q196" s="52">
        <v>2.4</v>
      </c>
      <c r="R196" s="52">
        <v>3.02</v>
      </c>
      <c r="S196" s="52">
        <v>3.91</v>
      </c>
      <c r="T196" s="52">
        <v>3.86</v>
      </c>
      <c r="U196" s="52">
        <v>3.61</v>
      </c>
      <c r="W196" s="51"/>
      <c r="X196" s="51"/>
      <c r="Y196" s="50"/>
      <c r="Z196" s="50"/>
      <c r="AA196" s="50"/>
      <c r="AB196" s="50"/>
    </row>
    <row r="198" spans="1:28" ht="18" x14ac:dyDescent="0.25">
      <c r="A198" s="122" t="s">
        <v>245</v>
      </c>
      <c r="B198" s="122"/>
      <c r="C198" s="122"/>
      <c r="D198" s="122"/>
      <c r="E198" s="122"/>
      <c r="F198" s="122"/>
      <c r="G198" s="122"/>
      <c r="H198" s="122"/>
      <c r="I198" s="122"/>
      <c r="J198" s="122"/>
      <c r="K198" s="122"/>
      <c r="L198" s="122"/>
      <c r="M198" s="122"/>
      <c r="N198" s="122"/>
      <c r="O198" s="122"/>
      <c r="P198" s="122"/>
      <c r="Q198" s="122"/>
      <c r="R198" s="122"/>
      <c r="S198" s="122"/>
      <c r="T198" s="122"/>
      <c r="U198" s="122"/>
    </row>
    <row r="199" spans="1:28" ht="23.4" x14ac:dyDescent="0.25">
      <c r="A199" s="68"/>
      <c r="B199" s="63"/>
      <c r="C199" s="63"/>
      <c r="D199" s="63"/>
      <c r="E199" s="67"/>
      <c r="F199" s="66"/>
      <c r="G199" s="66"/>
      <c r="H199" s="66"/>
      <c r="I199" s="66"/>
      <c r="J199" s="66"/>
      <c r="K199" s="66"/>
      <c r="L199" s="66"/>
      <c r="M199" s="65"/>
      <c r="N199" s="65"/>
      <c r="O199" s="65"/>
      <c r="P199" s="65"/>
      <c r="Q199" s="64"/>
      <c r="R199" s="64"/>
      <c r="S199" s="64"/>
      <c r="T199" s="63"/>
      <c r="U199" s="62"/>
    </row>
    <row r="200" spans="1:28" ht="18" x14ac:dyDescent="0.35">
      <c r="A200" s="60"/>
      <c r="B200" s="59"/>
      <c r="C200" s="59"/>
      <c r="D200" s="59"/>
      <c r="E200" s="61"/>
      <c r="F200" s="61"/>
      <c r="G200" s="61"/>
      <c r="H200" s="61"/>
      <c r="I200" s="61"/>
      <c r="J200" s="61"/>
      <c r="K200" s="61"/>
      <c r="L200" s="61"/>
      <c r="M200" s="61"/>
      <c r="N200" s="61"/>
      <c r="O200" s="61"/>
      <c r="P200" s="61"/>
      <c r="Q200" s="61"/>
      <c r="R200" s="61"/>
      <c r="S200" s="61"/>
      <c r="T200" s="59"/>
      <c r="U200" s="58"/>
    </row>
    <row r="201" spans="1:28" ht="18" x14ac:dyDescent="0.35">
      <c r="A201" s="60"/>
      <c r="B201" s="59"/>
      <c r="C201" s="59"/>
      <c r="D201" s="59"/>
      <c r="E201" s="61"/>
      <c r="F201" s="61"/>
      <c r="G201" s="61"/>
      <c r="H201" s="61"/>
      <c r="I201" s="61"/>
      <c r="J201" s="61"/>
      <c r="K201" s="61"/>
      <c r="L201" s="61"/>
      <c r="M201" s="61"/>
      <c r="N201" s="61"/>
      <c r="O201" s="61"/>
      <c r="P201" s="61"/>
      <c r="Q201" s="61"/>
      <c r="R201" s="61"/>
      <c r="S201" s="61"/>
      <c r="T201" s="59"/>
      <c r="U201" s="58"/>
    </row>
    <row r="202" spans="1:28" ht="18" x14ac:dyDescent="0.35">
      <c r="A202" s="60"/>
      <c r="B202" s="59"/>
      <c r="C202" s="59"/>
      <c r="D202" s="59"/>
      <c r="E202" s="59"/>
      <c r="F202" s="59"/>
      <c r="G202" s="59"/>
      <c r="H202" s="59"/>
      <c r="I202" s="59"/>
      <c r="J202" s="59"/>
      <c r="K202" s="59"/>
      <c r="L202" s="59"/>
      <c r="M202" s="59"/>
      <c r="N202" s="59"/>
      <c r="O202" s="59"/>
      <c r="P202" s="59"/>
      <c r="Q202" s="59"/>
      <c r="R202" s="59"/>
      <c r="S202" s="59"/>
      <c r="T202" s="59"/>
      <c r="U202" s="58"/>
    </row>
    <row r="203" spans="1:28" ht="18" x14ac:dyDescent="0.35">
      <c r="A203" s="60"/>
      <c r="B203" s="59"/>
      <c r="C203" s="59"/>
      <c r="D203" s="59"/>
      <c r="E203" s="59"/>
      <c r="F203" s="59"/>
      <c r="G203" s="59"/>
      <c r="H203" s="59"/>
      <c r="I203" s="59"/>
      <c r="J203" s="59"/>
      <c r="K203" s="59"/>
      <c r="L203" s="59"/>
      <c r="M203" s="59"/>
      <c r="N203" s="59"/>
      <c r="O203" s="59"/>
      <c r="P203" s="59"/>
      <c r="Q203" s="59"/>
      <c r="R203" s="59"/>
      <c r="S203" s="59"/>
      <c r="T203" s="59"/>
      <c r="U203" s="58"/>
    </row>
    <row r="204" spans="1:28" ht="18" x14ac:dyDescent="0.35">
      <c r="A204" s="60"/>
      <c r="B204" s="59"/>
      <c r="C204" s="59"/>
      <c r="D204" s="59"/>
      <c r="E204" s="59"/>
      <c r="F204" s="59"/>
      <c r="G204" s="59"/>
      <c r="H204" s="59"/>
      <c r="I204" s="59"/>
      <c r="J204" s="59"/>
      <c r="K204" s="59"/>
      <c r="L204" s="59"/>
      <c r="M204" s="59"/>
      <c r="N204" s="59"/>
      <c r="O204" s="59"/>
      <c r="P204" s="59"/>
      <c r="Q204" s="59"/>
      <c r="R204" s="59"/>
      <c r="S204" s="59"/>
      <c r="T204" s="59"/>
      <c r="U204" s="58"/>
    </row>
    <row r="205" spans="1:28" ht="18" x14ac:dyDescent="0.35">
      <c r="A205" s="60"/>
      <c r="B205" s="59"/>
      <c r="C205" s="59"/>
      <c r="D205" s="59"/>
      <c r="E205" s="59"/>
      <c r="F205" s="59"/>
      <c r="G205" s="59"/>
      <c r="H205" s="59"/>
      <c r="I205" s="59"/>
      <c r="J205" s="59"/>
      <c r="K205" s="59"/>
      <c r="L205" s="59"/>
      <c r="M205" s="59"/>
      <c r="N205" s="59"/>
      <c r="O205" s="59"/>
      <c r="P205" s="59"/>
      <c r="Q205" s="59"/>
      <c r="R205" s="59"/>
      <c r="S205" s="59"/>
      <c r="T205" s="59"/>
      <c r="U205" s="58"/>
    </row>
    <row r="206" spans="1:28" ht="18" x14ac:dyDescent="0.35">
      <c r="A206" s="60"/>
      <c r="B206" s="59"/>
      <c r="C206" s="59"/>
      <c r="D206" s="59"/>
      <c r="E206" s="59"/>
      <c r="F206" s="59"/>
      <c r="G206" s="59"/>
      <c r="H206" s="59"/>
      <c r="I206" s="59"/>
      <c r="J206" s="59"/>
      <c r="K206" s="59"/>
      <c r="L206" s="59"/>
      <c r="M206" s="59"/>
      <c r="N206" s="59"/>
      <c r="O206" s="59"/>
      <c r="P206" s="59"/>
      <c r="Q206" s="59"/>
      <c r="R206" s="59"/>
      <c r="S206" s="59"/>
      <c r="T206" s="59"/>
      <c r="U206" s="58"/>
    </row>
    <row r="207" spans="1:28" ht="18" x14ac:dyDescent="0.35">
      <c r="A207" s="60"/>
      <c r="B207" s="59"/>
      <c r="C207" s="59"/>
      <c r="D207" s="59"/>
      <c r="E207" s="59"/>
      <c r="F207" s="59"/>
      <c r="G207" s="59"/>
      <c r="H207" s="59"/>
      <c r="I207" s="59"/>
      <c r="J207" s="59"/>
      <c r="K207" s="59"/>
      <c r="L207" s="59"/>
      <c r="M207" s="59"/>
      <c r="N207" s="59"/>
      <c r="O207" s="59"/>
      <c r="P207" s="59"/>
      <c r="Q207" s="59"/>
      <c r="R207" s="59"/>
      <c r="S207" s="59"/>
      <c r="T207" s="59"/>
      <c r="U207" s="58"/>
    </row>
    <row r="208" spans="1:28" ht="18" x14ac:dyDescent="0.35">
      <c r="A208" s="60"/>
      <c r="B208" s="59"/>
      <c r="C208" s="59"/>
      <c r="D208" s="59"/>
      <c r="E208" s="59"/>
      <c r="F208" s="59"/>
      <c r="G208" s="59"/>
      <c r="H208" s="59"/>
      <c r="I208" s="59"/>
      <c r="J208" s="59"/>
      <c r="K208" s="59"/>
      <c r="L208" s="59"/>
      <c r="M208" s="59"/>
      <c r="N208" s="59"/>
      <c r="O208" s="59"/>
      <c r="P208" s="59"/>
      <c r="Q208" s="59"/>
      <c r="R208" s="59"/>
      <c r="S208" s="59"/>
      <c r="T208" s="59"/>
      <c r="U208" s="58"/>
    </row>
    <row r="209" spans="1:28" ht="18" x14ac:dyDescent="0.35">
      <c r="A209" s="60"/>
      <c r="B209" s="59"/>
      <c r="C209" s="59"/>
      <c r="D209" s="59"/>
      <c r="E209" s="59"/>
      <c r="F209" s="59"/>
      <c r="G209" s="59"/>
      <c r="H209" s="59"/>
      <c r="I209" s="59"/>
      <c r="J209" s="59"/>
      <c r="K209" s="59"/>
      <c r="L209" s="59"/>
      <c r="M209" s="59"/>
      <c r="N209" s="59"/>
      <c r="O209" s="59"/>
      <c r="P209" s="59"/>
      <c r="Q209" s="59"/>
      <c r="R209" s="59"/>
      <c r="S209" s="59"/>
      <c r="T209" s="59"/>
      <c r="U209" s="58"/>
    </row>
    <row r="210" spans="1:28" ht="31.2" x14ac:dyDescent="0.25">
      <c r="A210" s="57" t="s">
        <v>231</v>
      </c>
      <c r="B210" s="56">
        <v>0</v>
      </c>
      <c r="C210" s="56">
        <v>8</v>
      </c>
      <c r="D210" s="56">
        <v>18</v>
      </c>
      <c r="E210" s="56">
        <v>22</v>
      </c>
      <c r="F210" s="56">
        <v>33</v>
      </c>
      <c r="G210" s="56">
        <v>44</v>
      </c>
      <c r="H210" s="56">
        <v>55</v>
      </c>
      <c r="I210" s="56">
        <v>66</v>
      </c>
      <c r="J210" s="56">
        <v>77</v>
      </c>
      <c r="K210" s="56">
        <v>88</v>
      </c>
      <c r="L210" s="56">
        <v>99</v>
      </c>
      <c r="M210" s="56">
        <v>110</v>
      </c>
      <c r="N210" s="56">
        <v>122</v>
      </c>
      <c r="O210" s="56">
        <v>136</v>
      </c>
      <c r="P210" s="56">
        <v>137</v>
      </c>
      <c r="Q210" s="56">
        <v>139.5</v>
      </c>
      <c r="R210" s="56">
        <v>140</v>
      </c>
      <c r="S210" s="56">
        <v>145</v>
      </c>
      <c r="T210" s="56">
        <v>149</v>
      </c>
      <c r="U210" s="56">
        <v>159</v>
      </c>
      <c r="W210" s="55"/>
      <c r="X210" s="55"/>
      <c r="Y210" s="54"/>
      <c r="Z210" s="54"/>
      <c r="AA210" s="54"/>
      <c r="AB210" s="54"/>
    </row>
    <row r="211" spans="1:28" s="49" customFormat="1" ht="31.2" x14ac:dyDescent="0.3">
      <c r="A211" s="53" t="s">
        <v>232</v>
      </c>
      <c r="B211" s="52">
        <v>2.7890999999999972</v>
      </c>
      <c r="C211" s="52">
        <v>3.0490999999999975</v>
      </c>
      <c r="D211" s="52">
        <v>1.9690999999999974</v>
      </c>
      <c r="E211" s="52">
        <v>1.1590999999999974</v>
      </c>
      <c r="F211" s="52">
        <v>-4.0900000000002601E-2</v>
      </c>
      <c r="G211" s="52">
        <v>-0.84090000000000265</v>
      </c>
      <c r="H211" s="52">
        <v>-1.8409000000000026</v>
      </c>
      <c r="I211" s="52">
        <v>-4.8409000000000031</v>
      </c>
      <c r="J211" s="52">
        <v>-5.8409000000000031</v>
      </c>
      <c r="K211" s="52">
        <v>-9.0409000000000024</v>
      </c>
      <c r="L211" s="52">
        <v>-9.1409000000000038</v>
      </c>
      <c r="M211" s="52">
        <v>-6.3409000000000031</v>
      </c>
      <c r="N211" s="52">
        <v>-3.9409000000000023</v>
      </c>
      <c r="O211" s="52">
        <v>-0.84090000000000265</v>
      </c>
      <c r="P211" s="52">
        <v>1.1390999999999973</v>
      </c>
      <c r="Q211" s="52">
        <v>2.3290999999999973</v>
      </c>
      <c r="R211" s="52">
        <v>2.8690999999999973</v>
      </c>
      <c r="S211" s="52">
        <v>3.7490999999999977</v>
      </c>
      <c r="T211" s="52">
        <v>3.6590999999999974</v>
      </c>
      <c r="U211" s="52">
        <v>3.5290999999999975</v>
      </c>
      <c r="W211" s="51"/>
      <c r="X211" s="51"/>
      <c r="Y211" s="50"/>
      <c r="Z211" s="50"/>
      <c r="AA211" s="50"/>
      <c r="AB211" s="50"/>
    </row>
    <row r="213" spans="1:28" ht="18" x14ac:dyDescent="0.25">
      <c r="A213" s="122" t="s">
        <v>246</v>
      </c>
      <c r="B213" s="122"/>
      <c r="C213" s="122"/>
      <c r="D213" s="122"/>
      <c r="E213" s="122"/>
      <c r="F213" s="122"/>
      <c r="G213" s="122"/>
      <c r="H213" s="122"/>
      <c r="I213" s="122"/>
      <c r="J213" s="122"/>
      <c r="K213" s="122"/>
      <c r="L213" s="122"/>
      <c r="M213" s="122"/>
      <c r="N213" s="122"/>
      <c r="O213" s="122"/>
      <c r="P213" s="122"/>
      <c r="Q213" s="122"/>
      <c r="R213" s="122"/>
      <c r="S213" s="122"/>
      <c r="T213" s="122"/>
      <c r="U213" s="122"/>
    </row>
    <row r="214" spans="1:28" ht="23.4" x14ac:dyDescent="0.25">
      <c r="A214" s="68"/>
      <c r="B214" s="63"/>
      <c r="C214" s="63"/>
      <c r="D214" s="63"/>
      <c r="E214" s="67"/>
      <c r="F214" s="66"/>
      <c r="G214" s="66"/>
      <c r="H214" s="66"/>
      <c r="I214" s="66"/>
      <c r="J214" s="66"/>
      <c r="K214" s="66"/>
      <c r="L214" s="66"/>
      <c r="M214" s="65"/>
      <c r="N214" s="65"/>
      <c r="O214" s="65"/>
      <c r="P214" s="65"/>
      <c r="Q214" s="64"/>
      <c r="R214" s="64"/>
      <c r="S214" s="64"/>
      <c r="T214" s="63"/>
      <c r="U214" s="62"/>
    </row>
    <row r="215" spans="1:28" ht="18" x14ac:dyDescent="0.35">
      <c r="A215" s="60"/>
      <c r="B215" s="59"/>
      <c r="C215" s="59"/>
      <c r="D215" s="59"/>
      <c r="E215" s="61"/>
      <c r="F215" s="61"/>
      <c r="G215" s="61"/>
      <c r="H215" s="61"/>
      <c r="I215" s="61"/>
      <c r="J215" s="61"/>
      <c r="K215" s="61"/>
      <c r="L215" s="61"/>
      <c r="M215" s="61"/>
      <c r="N215" s="61"/>
      <c r="O215" s="61"/>
      <c r="P215" s="61"/>
      <c r="Q215" s="61"/>
      <c r="R215" s="61"/>
      <c r="S215" s="61"/>
      <c r="T215" s="59"/>
      <c r="U215" s="58"/>
    </row>
    <row r="216" spans="1:28" ht="18" x14ac:dyDescent="0.35">
      <c r="A216" s="60"/>
      <c r="B216" s="59"/>
      <c r="C216" s="59"/>
      <c r="D216" s="59"/>
      <c r="E216" s="61"/>
      <c r="F216" s="61"/>
      <c r="G216" s="61"/>
      <c r="H216" s="61"/>
      <c r="I216" s="61"/>
      <c r="J216" s="61"/>
      <c r="K216" s="61"/>
      <c r="L216" s="61"/>
      <c r="M216" s="61"/>
      <c r="N216" s="61"/>
      <c r="O216" s="61"/>
      <c r="P216" s="61"/>
      <c r="Q216" s="61"/>
      <c r="R216" s="61"/>
      <c r="S216" s="61"/>
      <c r="T216" s="59"/>
      <c r="U216" s="58"/>
    </row>
    <row r="217" spans="1:28" ht="18" x14ac:dyDescent="0.35">
      <c r="A217" s="60"/>
      <c r="B217" s="59"/>
      <c r="C217" s="59"/>
      <c r="D217" s="59"/>
      <c r="E217" s="59"/>
      <c r="F217" s="59"/>
      <c r="G217" s="59"/>
      <c r="H217" s="59"/>
      <c r="I217" s="59"/>
      <c r="J217" s="59"/>
      <c r="K217" s="59"/>
      <c r="L217" s="59"/>
      <c r="M217" s="59"/>
      <c r="N217" s="59"/>
      <c r="O217" s="59"/>
      <c r="P217" s="59"/>
      <c r="Q217" s="59"/>
      <c r="R217" s="59"/>
      <c r="S217" s="59"/>
      <c r="T217" s="59"/>
      <c r="U217" s="58"/>
    </row>
    <row r="218" spans="1:28" ht="18" x14ac:dyDescent="0.35">
      <c r="A218" s="60"/>
      <c r="B218" s="59"/>
      <c r="C218" s="59"/>
      <c r="D218" s="59"/>
      <c r="E218" s="59"/>
      <c r="F218" s="59"/>
      <c r="G218" s="59"/>
      <c r="H218" s="59"/>
      <c r="I218" s="59"/>
      <c r="J218" s="59"/>
      <c r="K218" s="59"/>
      <c r="L218" s="59"/>
      <c r="M218" s="59"/>
      <c r="N218" s="59"/>
      <c r="O218" s="59"/>
      <c r="P218" s="59"/>
      <c r="Q218" s="59"/>
      <c r="R218" s="59"/>
      <c r="S218" s="59"/>
      <c r="T218" s="59"/>
      <c r="U218" s="58"/>
    </row>
    <row r="219" spans="1:28" ht="18" x14ac:dyDescent="0.35">
      <c r="A219" s="60"/>
      <c r="B219" s="59"/>
      <c r="C219" s="59"/>
      <c r="D219" s="59"/>
      <c r="E219" s="59"/>
      <c r="F219" s="59"/>
      <c r="G219" s="59"/>
      <c r="H219" s="59"/>
      <c r="I219" s="59"/>
      <c r="J219" s="59"/>
      <c r="K219" s="59"/>
      <c r="L219" s="59"/>
      <c r="M219" s="59"/>
      <c r="N219" s="59"/>
      <c r="O219" s="59"/>
      <c r="P219" s="59"/>
      <c r="Q219" s="59"/>
      <c r="R219" s="59"/>
      <c r="S219" s="59"/>
      <c r="T219" s="59"/>
      <c r="U219" s="58"/>
    </row>
    <row r="220" spans="1:28" ht="18" x14ac:dyDescent="0.35">
      <c r="A220" s="60"/>
      <c r="B220" s="59"/>
      <c r="C220" s="59"/>
      <c r="D220" s="59"/>
      <c r="E220" s="59"/>
      <c r="F220" s="59"/>
      <c r="G220" s="59"/>
      <c r="H220" s="59"/>
      <c r="I220" s="59"/>
      <c r="J220" s="59"/>
      <c r="K220" s="59"/>
      <c r="L220" s="59"/>
      <c r="M220" s="59"/>
      <c r="N220" s="59"/>
      <c r="O220" s="59"/>
      <c r="P220" s="59"/>
      <c r="Q220" s="59"/>
      <c r="R220" s="59"/>
      <c r="S220" s="59"/>
      <c r="T220" s="59"/>
      <c r="U220" s="58"/>
    </row>
    <row r="221" spans="1:28" ht="18" x14ac:dyDescent="0.35">
      <c r="A221" s="60"/>
      <c r="B221" s="59"/>
      <c r="C221" s="59"/>
      <c r="D221" s="59"/>
      <c r="E221" s="59"/>
      <c r="F221" s="59"/>
      <c r="G221" s="59"/>
      <c r="H221" s="59"/>
      <c r="I221" s="59"/>
      <c r="J221" s="59"/>
      <c r="K221" s="59"/>
      <c r="L221" s="59"/>
      <c r="M221" s="59"/>
      <c r="N221" s="59"/>
      <c r="O221" s="59"/>
      <c r="P221" s="59"/>
      <c r="Q221" s="59"/>
      <c r="R221" s="59"/>
      <c r="S221" s="59"/>
      <c r="T221" s="59"/>
      <c r="U221" s="58"/>
    </row>
    <row r="222" spans="1:28" ht="18" x14ac:dyDescent="0.35">
      <c r="A222" s="60"/>
      <c r="B222" s="59"/>
      <c r="C222" s="59"/>
      <c r="D222" s="59"/>
      <c r="E222" s="59"/>
      <c r="F222" s="59"/>
      <c r="G222" s="59"/>
      <c r="H222" s="59"/>
      <c r="I222" s="59"/>
      <c r="J222" s="59"/>
      <c r="K222" s="59"/>
      <c r="L222" s="59"/>
      <c r="M222" s="59"/>
      <c r="N222" s="59"/>
      <c r="O222" s="59"/>
      <c r="P222" s="59"/>
      <c r="Q222" s="59"/>
      <c r="R222" s="59"/>
      <c r="S222" s="59"/>
      <c r="T222" s="59"/>
      <c r="U222" s="58"/>
    </row>
    <row r="223" spans="1:28" ht="18" x14ac:dyDescent="0.35">
      <c r="A223" s="60"/>
      <c r="B223" s="59"/>
      <c r="C223" s="59"/>
      <c r="D223" s="59"/>
      <c r="E223" s="59"/>
      <c r="F223" s="59"/>
      <c r="G223" s="59"/>
      <c r="H223" s="59"/>
      <c r="I223" s="59"/>
      <c r="J223" s="59"/>
      <c r="K223" s="59"/>
      <c r="L223" s="59"/>
      <c r="M223" s="59"/>
      <c r="N223" s="59"/>
      <c r="O223" s="59"/>
      <c r="P223" s="59"/>
      <c r="Q223" s="59"/>
      <c r="R223" s="59"/>
      <c r="S223" s="59"/>
      <c r="T223" s="59"/>
      <c r="U223" s="58"/>
    </row>
    <row r="224" spans="1:28" ht="18" x14ac:dyDescent="0.35">
      <c r="A224" s="60"/>
      <c r="B224" s="59"/>
      <c r="C224" s="59"/>
      <c r="D224" s="59"/>
      <c r="E224" s="59"/>
      <c r="F224" s="59"/>
      <c r="G224" s="59"/>
      <c r="H224" s="59"/>
      <c r="I224" s="59"/>
      <c r="J224" s="59"/>
      <c r="K224" s="59"/>
      <c r="L224" s="59"/>
      <c r="M224" s="59"/>
      <c r="N224" s="59"/>
      <c r="O224" s="59"/>
      <c r="P224" s="59"/>
      <c r="Q224" s="59"/>
      <c r="R224" s="59"/>
      <c r="S224" s="59"/>
      <c r="T224" s="59"/>
      <c r="U224" s="58"/>
    </row>
    <row r="225" spans="1:28" ht="31.2" x14ac:dyDescent="0.25">
      <c r="A225" s="57" t="s">
        <v>231</v>
      </c>
      <c r="B225" s="56">
        <v>0</v>
      </c>
      <c r="C225" s="56">
        <v>12</v>
      </c>
      <c r="D225" s="56">
        <v>15</v>
      </c>
      <c r="E225" s="56">
        <v>24</v>
      </c>
      <c r="F225" s="56">
        <v>36</v>
      </c>
      <c r="G225" s="56">
        <v>43</v>
      </c>
      <c r="H225" s="56">
        <v>56</v>
      </c>
      <c r="I225" s="56">
        <v>65</v>
      </c>
      <c r="J225" s="56">
        <v>75</v>
      </c>
      <c r="K225" s="56">
        <v>90</v>
      </c>
      <c r="L225" s="56">
        <v>102</v>
      </c>
      <c r="M225" s="56">
        <v>112</v>
      </c>
      <c r="N225" s="56">
        <v>125</v>
      </c>
      <c r="O225" s="56">
        <v>136</v>
      </c>
      <c r="P225" s="56">
        <v>137</v>
      </c>
      <c r="Q225" s="56">
        <v>140</v>
      </c>
      <c r="R225" s="56">
        <v>144</v>
      </c>
      <c r="S225" s="56">
        <v>145</v>
      </c>
      <c r="T225" s="56">
        <v>149</v>
      </c>
      <c r="U225" s="56"/>
      <c r="W225" s="55"/>
      <c r="X225" s="55"/>
      <c r="Y225" s="54"/>
      <c r="Z225" s="54"/>
      <c r="AA225" s="54"/>
      <c r="AB225" s="54"/>
    </row>
    <row r="226" spans="1:28" s="49" customFormat="1" ht="31.2" x14ac:dyDescent="0.3">
      <c r="A226" s="53" t="s">
        <v>232</v>
      </c>
      <c r="B226" s="52">
        <v>2.57</v>
      </c>
      <c r="C226" s="52">
        <v>3.1</v>
      </c>
      <c r="D226" s="52">
        <v>2.09</v>
      </c>
      <c r="E226" s="52">
        <v>1.22</v>
      </c>
      <c r="F226" s="52">
        <v>-3.1E-2</v>
      </c>
      <c r="G226" s="52">
        <v>-0.79</v>
      </c>
      <c r="H226" s="52">
        <v>-2.41</v>
      </c>
      <c r="I226" s="52">
        <v>-5.22</v>
      </c>
      <c r="J226" s="52">
        <v>-5.55</v>
      </c>
      <c r="K226" s="52">
        <v>-9.43</v>
      </c>
      <c r="L226" s="52">
        <v>-9.89</v>
      </c>
      <c r="M226" s="52">
        <v>-7.14</v>
      </c>
      <c r="N226" s="52">
        <v>-4.26</v>
      </c>
      <c r="O226" s="52">
        <v>-1.19</v>
      </c>
      <c r="P226" s="52">
        <v>0.96</v>
      </c>
      <c r="Q226" s="52">
        <v>1.87</v>
      </c>
      <c r="R226" s="52">
        <v>2.61</v>
      </c>
      <c r="S226" s="52">
        <v>3.81</v>
      </c>
      <c r="T226" s="52">
        <v>3.67</v>
      </c>
      <c r="U226" s="52"/>
      <c r="W226" s="51"/>
      <c r="X226" s="51"/>
      <c r="Y226" s="50"/>
      <c r="Z226" s="50"/>
      <c r="AA226" s="50"/>
      <c r="AB226" s="50"/>
    </row>
  </sheetData>
  <mergeCells count="16">
    <mergeCell ref="A149:U149"/>
    <mergeCell ref="A198:U198"/>
    <mergeCell ref="A213:U213"/>
    <mergeCell ref="A133:U133"/>
    <mergeCell ref="A183:U183"/>
    <mergeCell ref="A167:U167"/>
    <mergeCell ref="A165:X165"/>
    <mergeCell ref="A2:U2"/>
    <mergeCell ref="A4:U4"/>
    <mergeCell ref="A85:U85"/>
    <mergeCell ref="A101:U101"/>
    <mergeCell ref="A117:U117"/>
    <mergeCell ref="A20:U20"/>
    <mergeCell ref="A36:U36"/>
    <mergeCell ref="A52:U52"/>
    <mergeCell ref="A69:U69"/>
  </mergeCells>
  <pageMargins left="0.45" right="0" top="0.75" bottom="0.5" header="0.3" footer="0.3"/>
  <pageSetup scale="29" orientation="portrait" r:id="rId1"/>
  <rowBreaks count="3" manualBreakCount="3">
    <brk id="67" max="1048575" man="1"/>
    <brk id="131" max="1048575" man="1"/>
    <brk id="182" max="1048575" man="1"/>
  </rowBreaks>
  <colBreaks count="1" manualBreakCount="1">
    <brk id="39" max="16383"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M10" sqref="M10"/>
    </sheetView>
  </sheetViews>
  <sheetFormatPr defaultRowHeight="14.4" x14ac:dyDescent="0.3"/>
  <cols>
    <col min="1" max="1" width="12.21875" style="34" customWidth="1"/>
    <col min="2" max="2" width="14" style="34" customWidth="1"/>
    <col min="3" max="4" width="8.88671875" style="34" customWidth="1"/>
    <col min="5" max="16384" width="8.88671875" style="34"/>
  </cols>
  <sheetData>
    <row r="1" spans="1:6" x14ac:dyDescent="0.3">
      <c r="A1" s="46" t="s">
        <v>220</v>
      </c>
      <c r="B1" s="46" t="s">
        <v>221</v>
      </c>
      <c r="C1" s="46" t="s">
        <v>222</v>
      </c>
      <c r="D1" s="46" t="s">
        <v>223</v>
      </c>
      <c r="E1" s="46" t="s">
        <v>224</v>
      </c>
      <c r="F1" s="46" t="s">
        <v>225</v>
      </c>
    </row>
    <row r="2" spans="1:6" x14ac:dyDescent="0.3">
      <c r="A2" s="46">
        <v>1</v>
      </c>
      <c r="B2" s="46">
        <v>0</v>
      </c>
      <c r="C2" s="46">
        <v>16</v>
      </c>
      <c r="D2" s="46">
        <v>18</v>
      </c>
      <c r="E2" s="46" t="s">
        <v>84</v>
      </c>
      <c r="F2" s="46" t="s">
        <v>226</v>
      </c>
    </row>
    <row r="3" spans="1:6" x14ac:dyDescent="0.3">
      <c r="A3" s="46">
        <v>2</v>
      </c>
      <c r="B3" s="46">
        <v>300</v>
      </c>
      <c r="C3" s="46">
        <v>32</v>
      </c>
      <c r="D3" s="46">
        <v>34</v>
      </c>
      <c r="E3" s="46" t="s">
        <v>84</v>
      </c>
      <c r="F3" s="46" t="s">
        <v>227</v>
      </c>
    </row>
    <row r="4" spans="1:6" x14ac:dyDescent="0.3">
      <c r="A4" s="46">
        <v>3</v>
      </c>
      <c r="B4" s="46">
        <v>600</v>
      </c>
      <c r="C4" s="46">
        <v>48</v>
      </c>
      <c r="D4" s="46">
        <v>50</v>
      </c>
      <c r="E4" s="46" t="s">
        <v>84</v>
      </c>
      <c r="F4" s="46" t="s">
        <v>227</v>
      </c>
    </row>
    <row r="5" spans="1:6" x14ac:dyDescent="0.3">
      <c r="A5" s="46">
        <v>4</v>
      </c>
      <c r="B5" s="46">
        <v>1000</v>
      </c>
      <c r="C5" s="46">
        <v>64</v>
      </c>
      <c r="D5" s="46">
        <v>66</v>
      </c>
      <c r="E5" s="46" t="s">
        <v>84</v>
      </c>
      <c r="F5" s="46" t="s">
        <v>228</v>
      </c>
    </row>
    <row r="6" spans="1:6" x14ac:dyDescent="0.3">
      <c r="A6" s="46">
        <v>5</v>
      </c>
      <c r="B6" s="46">
        <v>1500</v>
      </c>
      <c r="C6" s="46">
        <v>81</v>
      </c>
      <c r="D6" s="46">
        <v>83</v>
      </c>
      <c r="E6" s="46" t="s">
        <v>84</v>
      </c>
      <c r="F6" s="46" t="s">
        <v>228</v>
      </c>
    </row>
    <row r="7" spans="1:6" x14ac:dyDescent="0.3">
      <c r="A7" s="46">
        <v>6</v>
      </c>
      <c r="B7" s="46">
        <v>2000</v>
      </c>
      <c r="C7" s="46">
        <v>97</v>
      </c>
      <c r="D7" s="46">
        <v>99</v>
      </c>
      <c r="E7" s="46" t="s">
        <v>84</v>
      </c>
      <c r="F7" s="46" t="s">
        <v>227</v>
      </c>
    </row>
    <row r="8" spans="1:6" x14ac:dyDescent="0.3">
      <c r="A8" s="46">
        <v>7</v>
      </c>
      <c r="B8" s="46">
        <v>2500</v>
      </c>
      <c r="C8" s="46">
        <v>113</v>
      </c>
      <c r="D8" s="46">
        <v>115</v>
      </c>
      <c r="E8" s="46" t="s">
        <v>84</v>
      </c>
      <c r="F8" s="46" t="s">
        <v>227</v>
      </c>
    </row>
    <row r="9" spans="1:6" x14ac:dyDescent="0.3">
      <c r="A9" s="46">
        <v>8</v>
      </c>
      <c r="B9" s="46">
        <v>3000</v>
      </c>
      <c r="C9" s="46">
        <v>129</v>
      </c>
      <c r="D9" s="46">
        <v>131</v>
      </c>
      <c r="E9" s="46" t="s">
        <v>84</v>
      </c>
      <c r="F9" s="46" t="s">
        <v>227</v>
      </c>
    </row>
    <row r="10" spans="1:6" x14ac:dyDescent="0.3">
      <c r="A10" s="46">
        <v>9</v>
      </c>
      <c r="B10" s="46">
        <v>3500</v>
      </c>
      <c r="C10" s="46">
        <v>145</v>
      </c>
      <c r="D10" s="46">
        <v>147</v>
      </c>
      <c r="E10" s="46" t="s">
        <v>84</v>
      </c>
      <c r="F10" s="46" t="s">
        <v>227</v>
      </c>
    </row>
    <row r="11" spans="1:6" x14ac:dyDescent="0.3">
      <c r="A11" s="46">
        <v>10</v>
      </c>
      <c r="B11" s="46">
        <v>4000</v>
      </c>
      <c r="C11" s="46">
        <v>161</v>
      </c>
      <c r="D11" s="46">
        <v>163</v>
      </c>
      <c r="E11" s="46" t="s">
        <v>84</v>
      </c>
      <c r="F11" s="46" t="s">
        <v>227</v>
      </c>
    </row>
    <row r="12" spans="1:6" x14ac:dyDescent="0.3">
      <c r="A12" s="46">
        <v>11</v>
      </c>
      <c r="B12" s="46">
        <v>4660</v>
      </c>
      <c r="C12" s="46">
        <v>179</v>
      </c>
      <c r="D12" s="46">
        <v>181</v>
      </c>
      <c r="E12" s="46" t="s">
        <v>84</v>
      </c>
      <c r="F12" s="46" t="s">
        <v>227</v>
      </c>
    </row>
    <row r="13" spans="1:6" x14ac:dyDescent="0.3">
      <c r="A13" s="46"/>
      <c r="B13" s="46"/>
      <c r="C13" s="46"/>
      <c r="D13" s="46"/>
      <c r="E13" s="46"/>
      <c r="F13" s="46"/>
    </row>
    <row r="14" spans="1:6" x14ac:dyDescent="0.3">
      <c r="A14" s="46"/>
      <c r="B14" s="46"/>
      <c r="C14" s="46"/>
      <c r="D14" s="46"/>
      <c r="E14" s="46"/>
      <c r="F14" s="46"/>
    </row>
    <row r="15" spans="1:6" x14ac:dyDescent="0.3">
      <c r="A15" s="46"/>
      <c r="B15" s="46"/>
      <c r="C15" s="46"/>
      <c r="D15" s="46"/>
      <c r="E15" s="46"/>
      <c r="F15" s="46"/>
    </row>
    <row r="16" spans="1:6" x14ac:dyDescent="0.3">
      <c r="A16" s="46"/>
      <c r="B16" s="46"/>
      <c r="C16" s="46"/>
      <c r="D16" s="46"/>
      <c r="E16" s="46"/>
      <c r="F16" s="46"/>
    </row>
    <row r="17" spans="1:6" x14ac:dyDescent="0.3">
      <c r="A17" s="46"/>
      <c r="B17" s="46"/>
      <c r="C17" s="46"/>
      <c r="D17" s="46"/>
      <c r="E17" s="46"/>
      <c r="F17" s="46"/>
    </row>
    <row r="18" spans="1:6" x14ac:dyDescent="0.3">
      <c r="A18" s="46"/>
      <c r="B18" s="46"/>
      <c r="C18" s="46"/>
      <c r="D18" s="46"/>
      <c r="E18" s="46"/>
      <c r="F18" s="46"/>
    </row>
    <row r="19" spans="1:6" x14ac:dyDescent="0.3">
      <c r="A19" s="46"/>
      <c r="B19" s="46"/>
      <c r="C19" s="46"/>
      <c r="D19" s="46"/>
      <c r="E19" s="46"/>
      <c r="F19" s="46"/>
    </row>
    <row r="20" spans="1:6" x14ac:dyDescent="0.3">
      <c r="A20" s="46"/>
      <c r="B20" s="46"/>
      <c r="C20" s="46"/>
      <c r="D20" s="46"/>
      <c r="E20" s="46"/>
      <c r="F20" s="46"/>
    </row>
    <row r="21" spans="1:6" x14ac:dyDescent="0.3">
      <c r="A21" s="46"/>
      <c r="B21" s="46"/>
      <c r="C21" s="46"/>
      <c r="D21" s="46"/>
      <c r="E21" s="46"/>
      <c r="F21" s="46"/>
    </row>
    <row r="22" spans="1:6" x14ac:dyDescent="0.3">
      <c r="A22" s="46"/>
      <c r="B22" s="46"/>
      <c r="C22" s="46"/>
      <c r="D22" s="46"/>
      <c r="E22" s="46"/>
      <c r="F22" s="46"/>
    </row>
    <row r="23" spans="1:6" x14ac:dyDescent="0.3">
      <c r="A23" s="46"/>
      <c r="B23" s="46"/>
      <c r="C23" s="46"/>
      <c r="D23" s="46"/>
      <c r="E23" s="46"/>
      <c r="F23" s="46"/>
    </row>
    <row r="24" spans="1:6" x14ac:dyDescent="0.3">
      <c r="A24" s="46"/>
      <c r="B24" s="46"/>
      <c r="C24" s="46"/>
      <c r="D24" s="46"/>
      <c r="E24" s="46"/>
      <c r="F24" s="46"/>
    </row>
    <row r="25" spans="1:6" x14ac:dyDescent="0.3">
      <c r="A25" s="46"/>
      <c r="B25" s="46"/>
      <c r="C25" s="46"/>
      <c r="D25" s="46"/>
      <c r="E25" s="46"/>
      <c r="F25" s="46"/>
    </row>
    <row r="26" spans="1:6" x14ac:dyDescent="0.3">
      <c r="A26" s="46"/>
      <c r="B26" s="46"/>
      <c r="C26" s="46"/>
      <c r="D26" s="46"/>
      <c r="E26" s="46"/>
      <c r="F26" s="46"/>
    </row>
    <row r="27" spans="1:6" x14ac:dyDescent="0.3">
      <c r="A27" s="46"/>
      <c r="B27" s="46"/>
      <c r="C27" s="46"/>
      <c r="D27" s="46"/>
      <c r="E27" s="46"/>
      <c r="F27" s="46"/>
    </row>
    <row r="28" spans="1:6" x14ac:dyDescent="0.3">
      <c r="A28" s="46"/>
      <c r="B28" s="46"/>
      <c r="C28" s="46"/>
      <c r="D28" s="46"/>
      <c r="E28" s="46"/>
      <c r="F28" s="46"/>
    </row>
    <row r="29" spans="1:6" x14ac:dyDescent="0.3">
      <c r="A29" s="46"/>
      <c r="B29" s="46"/>
      <c r="C29" s="46"/>
      <c r="D29" s="46"/>
      <c r="E29" s="46"/>
      <c r="F29" s="46"/>
    </row>
    <row r="30" spans="1:6" x14ac:dyDescent="0.3">
      <c r="A30" s="46"/>
      <c r="B30" s="46"/>
      <c r="C30" s="46"/>
      <c r="D30" s="46"/>
      <c r="E30" s="46"/>
      <c r="F30" s="46"/>
    </row>
    <row r="31" spans="1:6" x14ac:dyDescent="0.3">
      <c r="A31" s="46"/>
      <c r="B31" s="46"/>
      <c r="C31" s="46"/>
      <c r="D31" s="46"/>
      <c r="E31" s="46"/>
      <c r="F31" s="46"/>
    </row>
    <row r="32" spans="1:6" x14ac:dyDescent="0.3">
      <c r="A32" s="46"/>
      <c r="B32" s="46"/>
      <c r="C32" s="46"/>
      <c r="D32" s="46"/>
      <c r="E32" s="46"/>
      <c r="F32" s="46"/>
    </row>
    <row r="33" spans="1:6" x14ac:dyDescent="0.3">
      <c r="A33" s="46"/>
      <c r="B33" s="46"/>
      <c r="C33" s="46"/>
      <c r="D33" s="46"/>
      <c r="E33" s="46"/>
      <c r="F33" s="46"/>
    </row>
    <row r="34" spans="1:6" x14ac:dyDescent="0.3">
      <c r="A34" s="46"/>
      <c r="B34" s="46"/>
      <c r="C34" s="46"/>
      <c r="D34" s="46"/>
      <c r="E34" s="46"/>
      <c r="F34" s="46"/>
    </row>
    <row r="35" spans="1:6" x14ac:dyDescent="0.3">
      <c r="A35" s="46"/>
      <c r="B35" s="46"/>
      <c r="C35" s="46"/>
      <c r="D35" s="46"/>
      <c r="E35" s="46"/>
      <c r="F35" s="46"/>
    </row>
    <row r="36" spans="1:6" x14ac:dyDescent="0.3">
      <c r="A36" s="46"/>
      <c r="B36" s="46"/>
      <c r="C36" s="46"/>
      <c r="D36" s="46"/>
      <c r="E36" s="46"/>
      <c r="F36" s="46"/>
    </row>
    <row r="37" spans="1:6" x14ac:dyDescent="0.3">
      <c r="A37" s="46"/>
      <c r="B37" s="46"/>
      <c r="C37" s="46"/>
      <c r="D37" s="46"/>
      <c r="E37" s="46"/>
      <c r="F37" s="46"/>
    </row>
    <row r="38" spans="1:6" x14ac:dyDescent="0.3">
      <c r="A38" s="46"/>
      <c r="B38" s="46"/>
      <c r="C38" s="46"/>
      <c r="D38" s="46"/>
      <c r="E38" s="46"/>
      <c r="F38"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topLeftCell="A392" zoomScale="130" zoomScaleNormal="130" workbookViewId="0">
      <selection activeCell="J336" sqref="J336"/>
    </sheetView>
  </sheetViews>
  <sheetFormatPr defaultRowHeight="14.4" x14ac:dyDescent="0.3"/>
  <cols>
    <col min="1" max="1" width="6.44140625" style="34" customWidth="1"/>
    <col min="2" max="2" width="12.5546875" style="46" customWidth="1"/>
    <col min="3" max="3" width="14" style="46" customWidth="1"/>
    <col min="4" max="4" width="12" style="34" customWidth="1"/>
    <col min="5" max="5" width="16.5546875" style="34" customWidth="1"/>
    <col min="6" max="6" width="11.88671875" style="34" customWidth="1"/>
    <col min="7" max="7" width="8.88671875" style="34" customWidth="1"/>
    <col min="8" max="16384" width="8.88671875" style="34"/>
  </cols>
  <sheetData>
    <row r="1" spans="1:8" ht="22.5" customHeight="1" x14ac:dyDescent="0.3">
      <c r="A1" s="5" t="s">
        <v>137</v>
      </c>
      <c r="B1" s="5" t="s">
        <v>185</v>
      </c>
      <c r="C1" s="5" t="s">
        <v>139</v>
      </c>
      <c r="D1" s="5" t="s">
        <v>186</v>
      </c>
      <c r="E1" s="5" t="s">
        <v>187</v>
      </c>
      <c r="F1" s="5" t="s">
        <v>188</v>
      </c>
      <c r="G1" s="17"/>
      <c r="H1" s="17"/>
    </row>
    <row r="2" spans="1:8" hidden="1" x14ac:dyDescent="0.3">
      <c r="A2" s="15">
        <v>1</v>
      </c>
      <c r="B2" s="106" t="s">
        <v>153</v>
      </c>
      <c r="C2" s="106">
        <v>0</v>
      </c>
      <c r="D2" s="6">
        <v>0</v>
      </c>
      <c r="E2" s="6">
        <v>0.56599999999999984</v>
      </c>
      <c r="F2" s="26"/>
      <c r="G2" s="17"/>
      <c r="H2" s="17"/>
    </row>
    <row r="3" spans="1:8" hidden="1" x14ac:dyDescent="0.3">
      <c r="A3" s="15">
        <v>2</v>
      </c>
      <c r="B3" s="106" t="s">
        <v>153</v>
      </c>
      <c r="C3" s="106">
        <v>0</v>
      </c>
      <c r="D3" s="6">
        <v>6</v>
      </c>
      <c r="E3" s="6">
        <v>0.33599999999999991</v>
      </c>
      <c r="F3" s="26"/>
      <c r="G3" s="17"/>
      <c r="H3" s="17"/>
    </row>
    <row r="4" spans="1:8" hidden="1" x14ac:dyDescent="0.3">
      <c r="A4" s="15">
        <v>3</v>
      </c>
      <c r="B4" s="106" t="s">
        <v>153</v>
      </c>
      <c r="C4" s="106">
        <v>0</v>
      </c>
      <c r="D4" s="6">
        <v>10</v>
      </c>
      <c r="E4" s="6">
        <v>0.36399999999999988</v>
      </c>
      <c r="F4" s="26"/>
      <c r="G4" s="17"/>
      <c r="H4" s="17"/>
    </row>
    <row r="5" spans="1:8" hidden="1" x14ac:dyDescent="0.3">
      <c r="A5" s="15">
        <v>4</v>
      </c>
      <c r="B5" s="106" t="s">
        <v>153</v>
      </c>
      <c r="C5" s="106">
        <v>0</v>
      </c>
      <c r="D5" s="6">
        <v>11</v>
      </c>
      <c r="E5" s="6">
        <v>-0.41400000000000009</v>
      </c>
      <c r="F5" s="26"/>
      <c r="G5" s="17"/>
      <c r="H5" s="17"/>
    </row>
    <row r="6" spans="1:8" hidden="1" x14ac:dyDescent="0.3">
      <c r="A6" s="15">
        <v>5</v>
      </c>
      <c r="B6" s="106" t="s">
        <v>153</v>
      </c>
      <c r="C6" s="106">
        <v>0</v>
      </c>
      <c r="D6" s="6">
        <v>12</v>
      </c>
      <c r="E6" s="6">
        <v>-0.62400000000000011</v>
      </c>
      <c r="F6" s="26"/>
      <c r="G6" s="17"/>
      <c r="H6" s="17"/>
    </row>
    <row r="7" spans="1:8" hidden="1" x14ac:dyDescent="0.3">
      <c r="A7" s="15">
        <v>6</v>
      </c>
      <c r="B7" s="106" t="s">
        <v>153</v>
      </c>
      <c r="C7" s="106">
        <v>0</v>
      </c>
      <c r="D7" s="6">
        <v>13</v>
      </c>
      <c r="E7" s="6">
        <v>0.36399999999999988</v>
      </c>
      <c r="F7" s="26"/>
      <c r="G7" s="17"/>
      <c r="H7" s="17"/>
    </row>
    <row r="8" spans="1:8" hidden="1" x14ac:dyDescent="0.3">
      <c r="A8" s="15">
        <v>7</v>
      </c>
      <c r="B8" s="106" t="s">
        <v>153</v>
      </c>
      <c r="C8" s="106">
        <v>0</v>
      </c>
      <c r="D8" s="6">
        <v>15</v>
      </c>
      <c r="E8" s="6">
        <v>0.28599999999999998</v>
      </c>
      <c r="F8" s="26"/>
      <c r="G8" s="17"/>
      <c r="H8" s="17"/>
    </row>
    <row r="9" spans="1:8" hidden="1" x14ac:dyDescent="0.3">
      <c r="A9" s="15">
        <v>8</v>
      </c>
      <c r="B9" s="106" t="s">
        <v>153</v>
      </c>
      <c r="C9" s="106">
        <v>0</v>
      </c>
      <c r="D9" s="109">
        <v>19</v>
      </c>
      <c r="E9" s="109">
        <v>-0.19400000000000001</v>
      </c>
      <c r="F9" s="110"/>
      <c r="G9" s="17"/>
      <c r="H9" s="17"/>
    </row>
    <row r="10" spans="1:8" hidden="1" x14ac:dyDescent="0.3">
      <c r="A10" s="111">
        <v>9</v>
      </c>
      <c r="B10" s="108" t="s">
        <v>153</v>
      </c>
      <c r="C10" s="108">
        <v>0</v>
      </c>
      <c r="D10" s="6">
        <v>21</v>
      </c>
      <c r="E10" s="6">
        <v>-0.29399999999999998</v>
      </c>
      <c r="F10" s="26" t="s">
        <v>189</v>
      </c>
      <c r="G10" s="17"/>
      <c r="H10" s="17"/>
    </row>
    <row r="11" spans="1:8" hidden="1" x14ac:dyDescent="0.3">
      <c r="A11" s="15">
        <v>10</v>
      </c>
      <c r="B11" s="107" t="s">
        <v>153</v>
      </c>
      <c r="C11" s="107">
        <v>0</v>
      </c>
      <c r="D11" s="112">
        <v>25</v>
      </c>
      <c r="E11" s="112">
        <v>3.6000000000000032E-2</v>
      </c>
      <c r="F11" s="113"/>
      <c r="G11" s="17"/>
      <c r="H11" s="17"/>
    </row>
    <row r="12" spans="1:8" hidden="1" x14ac:dyDescent="0.3">
      <c r="A12" s="15">
        <v>11</v>
      </c>
      <c r="B12" s="106" t="s">
        <v>153</v>
      </c>
      <c r="C12" s="106">
        <v>0</v>
      </c>
      <c r="D12" s="6">
        <v>27</v>
      </c>
      <c r="E12" s="6">
        <v>8.5999999999999854E-2</v>
      </c>
      <c r="F12" s="15"/>
      <c r="G12" s="17"/>
      <c r="H12" s="17"/>
    </row>
    <row r="13" spans="1:8" hidden="1" x14ac:dyDescent="0.3">
      <c r="A13" s="15">
        <v>12</v>
      </c>
      <c r="B13" s="106" t="s">
        <v>153</v>
      </c>
      <c r="C13" s="106">
        <v>0</v>
      </c>
      <c r="D13" s="6">
        <v>29</v>
      </c>
      <c r="E13" s="6">
        <v>7.5999999999999845E-2</v>
      </c>
      <c r="F13" s="15"/>
      <c r="G13" s="17"/>
      <c r="H13" s="17"/>
    </row>
    <row r="14" spans="1:8" hidden="1" x14ac:dyDescent="0.3">
      <c r="A14" s="15">
        <v>13</v>
      </c>
      <c r="B14" s="106" t="s">
        <v>153</v>
      </c>
      <c r="C14" s="106">
        <v>0</v>
      </c>
      <c r="D14" s="6">
        <v>30</v>
      </c>
      <c r="E14" s="6">
        <v>1.1759999999999999</v>
      </c>
      <c r="F14" s="15"/>
      <c r="G14" s="17"/>
      <c r="H14" s="17"/>
    </row>
    <row r="15" spans="1:8" hidden="1" x14ac:dyDescent="0.3">
      <c r="A15" s="15">
        <v>14</v>
      </c>
      <c r="B15" s="106" t="s">
        <v>153</v>
      </c>
      <c r="C15" s="106">
        <v>0</v>
      </c>
      <c r="D15" s="6">
        <v>31</v>
      </c>
      <c r="E15" s="6">
        <v>1.1859999999999999</v>
      </c>
      <c r="F15" s="15"/>
      <c r="G15" s="17"/>
      <c r="H15" s="17"/>
    </row>
    <row r="16" spans="1:8" hidden="1" x14ac:dyDescent="0.3">
      <c r="A16" s="15">
        <v>15</v>
      </c>
      <c r="B16" s="106" t="s">
        <v>153</v>
      </c>
      <c r="C16" s="106">
        <v>0</v>
      </c>
      <c r="D16" s="6">
        <v>33</v>
      </c>
      <c r="E16" s="6">
        <v>0.55600000000000005</v>
      </c>
      <c r="F16" s="15"/>
      <c r="G16" s="17"/>
      <c r="H16" s="17"/>
    </row>
    <row r="17" spans="1:8" hidden="1" x14ac:dyDescent="0.3">
      <c r="A17" s="15">
        <v>16</v>
      </c>
      <c r="B17" s="106" t="s">
        <v>153</v>
      </c>
      <c r="C17" s="106">
        <v>0</v>
      </c>
      <c r="D17" s="6">
        <v>37</v>
      </c>
      <c r="E17" s="6">
        <v>0.28599999999999998</v>
      </c>
      <c r="F17" s="15"/>
      <c r="G17" s="17"/>
      <c r="H17" s="17"/>
    </row>
    <row r="18" spans="1:8" hidden="1" x14ac:dyDescent="0.3">
      <c r="A18" s="15">
        <v>17</v>
      </c>
      <c r="B18" s="106" t="s">
        <v>153</v>
      </c>
      <c r="C18" s="106">
        <v>0</v>
      </c>
      <c r="D18" s="6">
        <v>39</v>
      </c>
      <c r="E18" s="6">
        <v>0.216</v>
      </c>
      <c r="F18" s="15"/>
      <c r="G18" s="17"/>
      <c r="H18" s="17"/>
    </row>
    <row r="19" spans="1:8" hidden="1" x14ac:dyDescent="0.3">
      <c r="A19" s="15">
        <v>18</v>
      </c>
      <c r="B19" s="106" t="s">
        <v>153</v>
      </c>
      <c r="C19" s="106">
        <v>0</v>
      </c>
      <c r="D19" s="6">
        <v>42</v>
      </c>
      <c r="E19" s="6">
        <v>-4.0000000000000044E-3</v>
      </c>
      <c r="F19" s="15"/>
      <c r="G19" s="17"/>
      <c r="H19" s="17"/>
    </row>
    <row r="20" spans="1:8" hidden="1" x14ac:dyDescent="0.3">
      <c r="A20" s="15">
        <v>19</v>
      </c>
      <c r="B20" s="106" t="s">
        <v>154</v>
      </c>
      <c r="C20" s="106">
        <v>200</v>
      </c>
      <c r="D20" s="6">
        <v>0</v>
      </c>
      <c r="E20" s="6">
        <v>0.53600000000000003</v>
      </c>
      <c r="F20" s="15"/>
      <c r="G20" s="17"/>
      <c r="H20" s="17"/>
    </row>
    <row r="21" spans="1:8" hidden="1" x14ac:dyDescent="0.3">
      <c r="A21" s="15">
        <v>20</v>
      </c>
      <c r="B21" s="106" t="s">
        <v>154</v>
      </c>
      <c r="C21" s="106">
        <v>200</v>
      </c>
      <c r="D21" s="6">
        <v>3</v>
      </c>
      <c r="E21" s="6">
        <v>0.43599999999999989</v>
      </c>
      <c r="F21" s="15"/>
      <c r="G21" s="17"/>
      <c r="H21" s="17"/>
    </row>
    <row r="22" spans="1:8" hidden="1" x14ac:dyDescent="0.3">
      <c r="A22" s="15">
        <v>21</v>
      </c>
      <c r="B22" s="106" t="s">
        <v>154</v>
      </c>
      <c r="C22" s="106">
        <v>200</v>
      </c>
      <c r="D22" s="6">
        <v>6</v>
      </c>
      <c r="E22" s="6">
        <v>0.48599999999999999</v>
      </c>
      <c r="F22" s="15"/>
      <c r="G22" s="17"/>
      <c r="H22" s="17"/>
    </row>
    <row r="23" spans="1:8" hidden="1" x14ac:dyDescent="0.3">
      <c r="A23" s="15">
        <v>22</v>
      </c>
      <c r="B23" s="106" t="s">
        <v>154</v>
      </c>
      <c r="C23" s="106">
        <v>200</v>
      </c>
      <c r="D23" s="6">
        <v>8</v>
      </c>
      <c r="E23" s="6">
        <v>1.6859999999999999</v>
      </c>
      <c r="F23" s="15"/>
      <c r="G23" s="17"/>
      <c r="H23" s="17"/>
    </row>
    <row r="24" spans="1:8" hidden="1" x14ac:dyDescent="0.3">
      <c r="A24" s="15">
        <v>23</v>
      </c>
      <c r="B24" s="106" t="s">
        <v>154</v>
      </c>
      <c r="C24" s="106">
        <v>200</v>
      </c>
      <c r="D24" s="6">
        <v>9</v>
      </c>
      <c r="E24" s="6">
        <v>0.89200000000000035</v>
      </c>
      <c r="F24" s="15"/>
      <c r="G24" s="17"/>
      <c r="H24" s="17"/>
    </row>
    <row r="25" spans="1:8" hidden="1" x14ac:dyDescent="0.3">
      <c r="A25" s="15">
        <v>24</v>
      </c>
      <c r="B25" s="106" t="s">
        <v>154</v>
      </c>
      <c r="C25" s="106">
        <v>200</v>
      </c>
      <c r="D25" s="6">
        <v>12</v>
      </c>
      <c r="E25" s="6">
        <v>0.36599999999999988</v>
      </c>
      <c r="F25" s="15"/>
      <c r="G25" s="17"/>
      <c r="H25" s="17"/>
    </row>
    <row r="26" spans="1:8" hidden="1" x14ac:dyDescent="0.3">
      <c r="A26" s="15">
        <v>25</v>
      </c>
      <c r="B26" s="106" t="s">
        <v>154</v>
      </c>
      <c r="C26" s="106">
        <v>200</v>
      </c>
      <c r="D26" s="6">
        <v>14</v>
      </c>
      <c r="E26" s="6">
        <v>0.216</v>
      </c>
      <c r="F26" s="26"/>
      <c r="G26" s="17"/>
      <c r="H26" s="17"/>
    </row>
    <row r="27" spans="1:8" hidden="1" x14ac:dyDescent="0.3">
      <c r="A27" s="15">
        <v>26</v>
      </c>
      <c r="B27" s="106" t="s">
        <v>154</v>
      </c>
      <c r="C27" s="106">
        <v>200</v>
      </c>
      <c r="D27" s="109">
        <v>16</v>
      </c>
      <c r="E27" s="109">
        <v>3.6000000000000032E-2</v>
      </c>
      <c r="F27" s="110"/>
      <c r="G27" s="17"/>
      <c r="H27" s="17"/>
    </row>
    <row r="28" spans="1:8" hidden="1" x14ac:dyDescent="0.3">
      <c r="A28" s="111">
        <v>27</v>
      </c>
      <c r="B28" s="108" t="s">
        <v>154</v>
      </c>
      <c r="C28" s="108">
        <v>200</v>
      </c>
      <c r="D28" s="6">
        <v>18</v>
      </c>
      <c r="E28" s="6">
        <v>-0.214</v>
      </c>
      <c r="F28" s="26" t="s">
        <v>189</v>
      </c>
      <c r="G28" s="17"/>
      <c r="H28" s="17"/>
    </row>
    <row r="29" spans="1:8" hidden="1" x14ac:dyDescent="0.3">
      <c r="A29" s="15">
        <v>28</v>
      </c>
      <c r="B29" s="107" t="s">
        <v>154</v>
      </c>
      <c r="C29" s="107">
        <v>200</v>
      </c>
      <c r="D29" s="112">
        <v>20</v>
      </c>
      <c r="E29" s="112">
        <v>3.6000000000000032E-2</v>
      </c>
      <c r="F29" s="113"/>
      <c r="G29" s="17"/>
      <c r="H29" s="17"/>
    </row>
    <row r="30" spans="1:8" hidden="1" x14ac:dyDescent="0.3">
      <c r="A30" s="15">
        <v>29</v>
      </c>
      <c r="B30" s="106" t="s">
        <v>154</v>
      </c>
      <c r="C30" s="106">
        <v>200</v>
      </c>
      <c r="D30" s="6">
        <v>22</v>
      </c>
      <c r="E30" s="6">
        <v>0.19600000000000001</v>
      </c>
      <c r="F30" s="26"/>
      <c r="G30" s="17"/>
      <c r="H30" s="17"/>
    </row>
    <row r="31" spans="1:8" hidden="1" x14ac:dyDescent="0.3">
      <c r="A31" s="15">
        <v>30</v>
      </c>
      <c r="B31" s="106" t="s">
        <v>154</v>
      </c>
      <c r="C31" s="106">
        <v>200</v>
      </c>
      <c r="D31" s="6">
        <v>24</v>
      </c>
      <c r="E31" s="6">
        <v>0.72599999999999998</v>
      </c>
      <c r="F31" s="26"/>
      <c r="G31" s="17"/>
      <c r="H31" s="17"/>
    </row>
    <row r="32" spans="1:8" hidden="1" x14ac:dyDescent="0.3">
      <c r="A32" s="15">
        <v>31</v>
      </c>
      <c r="B32" s="106" t="s">
        <v>154</v>
      </c>
      <c r="C32" s="106">
        <v>200</v>
      </c>
      <c r="D32" s="6">
        <v>27</v>
      </c>
      <c r="E32" s="6">
        <v>0.83599999999999997</v>
      </c>
      <c r="F32" s="15"/>
      <c r="G32" s="17"/>
      <c r="H32" s="17"/>
    </row>
    <row r="33" spans="1:8" hidden="1" x14ac:dyDescent="0.3">
      <c r="A33" s="15">
        <v>32</v>
      </c>
      <c r="B33" s="106" t="s">
        <v>154</v>
      </c>
      <c r="C33" s="106">
        <v>200</v>
      </c>
      <c r="D33" s="6">
        <v>29</v>
      </c>
      <c r="E33" s="6">
        <v>1.6859999999999999</v>
      </c>
      <c r="F33" s="15"/>
      <c r="G33" s="17"/>
      <c r="H33" s="17"/>
    </row>
    <row r="34" spans="1:8" hidden="1" x14ac:dyDescent="0.3">
      <c r="A34" s="15">
        <v>33</v>
      </c>
      <c r="B34" s="106" t="s">
        <v>154</v>
      </c>
      <c r="C34" s="106">
        <v>200</v>
      </c>
      <c r="D34" s="6">
        <v>30</v>
      </c>
      <c r="E34" s="6">
        <v>1.522</v>
      </c>
      <c r="F34" s="15"/>
      <c r="G34" s="17"/>
      <c r="H34" s="17"/>
    </row>
    <row r="35" spans="1:8" hidden="1" x14ac:dyDescent="0.3">
      <c r="A35" s="15">
        <v>34</v>
      </c>
      <c r="B35" s="106" t="s">
        <v>154</v>
      </c>
      <c r="C35" s="106">
        <v>200</v>
      </c>
      <c r="D35" s="6">
        <v>31</v>
      </c>
      <c r="E35" s="6">
        <v>1.542</v>
      </c>
      <c r="F35" s="15"/>
      <c r="G35" s="17"/>
      <c r="H35" s="17"/>
    </row>
    <row r="36" spans="1:8" hidden="1" x14ac:dyDescent="0.3">
      <c r="A36" s="15">
        <v>35</v>
      </c>
      <c r="B36" s="106" t="s">
        <v>154</v>
      </c>
      <c r="C36" s="106">
        <v>200</v>
      </c>
      <c r="D36" s="6">
        <v>33</v>
      </c>
      <c r="E36" s="6">
        <v>1.6000000000000011E-2</v>
      </c>
      <c r="F36" s="15"/>
      <c r="G36" s="17"/>
      <c r="H36" s="17"/>
    </row>
    <row r="37" spans="1:8" hidden="1" x14ac:dyDescent="0.3">
      <c r="A37" s="15">
        <v>36</v>
      </c>
      <c r="B37" s="106" t="s">
        <v>154</v>
      </c>
      <c r="C37" s="106">
        <v>200</v>
      </c>
      <c r="D37" s="6">
        <v>39</v>
      </c>
      <c r="E37" s="6">
        <v>-4.0000000000000044E-3</v>
      </c>
      <c r="F37" s="15"/>
      <c r="G37" s="17"/>
      <c r="H37" s="17"/>
    </row>
    <row r="38" spans="1:8" hidden="1" x14ac:dyDescent="0.3">
      <c r="A38" s="15">
        <v>37</v>
      </c>
      <c r="B38" s="106" t="s">
        <v>154</v>
      </c>
      <c r="C38" s="106">
        <v>200</v>
      </c>
      <c r="D38" s="6">
        <v>46</v>
      </c>
      <c r="E38" s="6">
        <v>0.216</v>
      </c>
      <c r="F38" s="15"/>
      <c r="G38" s="17"/>
      <c r="H38" s="17"/>
    </row>
    <row r="39" spans="1:8" hidden="1" x14ac:dyDescent="0.3">
      <c r="A39" s="15">
        <v>38</v>
      </c>
      <c r="B39" s="106" t="s">
        <v>155</v>
      </c>
      <c r="C39" s="106">
        <v>550</v>
      </c>
      <c r="D39" s="27">
        <v>0</v>
      </c>
      <c r="E39" s="6">
        <v>0.50600000000000001</v>
      </c>
      <c r="F39" s="15"/>
      <c r="G39" s="17"/>
      <c r="H39" s="17"/>
    </row>
    <row r="40" spans="1:8" ht="17.25" hidden="1" customHeight="1" x14ac:dyDescent="0.3">
      <c r="A40" s="15">
        <v>39</v>
      </c>
      <c r="B40" s="106" t="s">
        <v>155</v>
      </c>
      <c r="C40" s="106">
        <v>550</v>
      </c>
      <c r="D40" s="15">
        <v>3</v>
      </c>
      <c r="E40" s="6">
        <v>0.53600000000000003</v>
      </c>
      <c r="F40" s="15"/>
      <c r="G40" s="17"/>
      <c r="H40" s="17"/>
    </row>
    <row r="41" spans="1:8" ht="18.75" hidden="1" customHeight="1" x14ac:dyDescent="0.3">
      <c r="A41" s="15">
        <v>40</v>
      </c>
      <c r="B41" s="106" t="s">
        <v>155</v>
      </c>
      <c r="C41" s="106">
        <v>550</v>
      </c>
      <c r="D41" s="15">
        <v>6</v>
      </c>
      <c r="E41" s="6">
        <v>0.496</v>
      </c>
      <c r="F41" s="15"/>
      <c r="G41" s="17"/>
      <c r="H41" s="17"/>
    </row>
    <row r="42" spans="1:8" hidden="1" x14ac:dyDescent="0.3">
      <c r="A42" s="15">
        <v>41</v>
      </c>
      <c r="B42" s="106" t="s">
        <v>155</v>
      </c>
      <c r="C42" s="106">
        <v>550</v>
      </c>
      <c r="D42" s="15">
        <v>9</v>
      </c>
      <c r="E42" s="6">
        <v>0.42599999999999988</v>
      </c>
      <c r="F42" s="15"/>
      <c r="G42" s="17"/>
      <c r="H42" s="17"/>
    </row>
    <row r="43" spans="1:8" hidden="1" x14ac:dyDescent="0.3">
      <c r="A43" s="15">
        <v>42</v>
      </c>
      <c r="B43" s="106" t="s">
        <v>155</v>
      </c>
      <c r="C43" s="106">
        <v>550</v>
      </c>
      <c r="D43" s="15">
        <v>12</v>
      </c>
      <c r="E43" s="6">
        <v>0.58599999999999985</v>
      </c>
      <c r="F43" s="15"/>
      <c r="G43" s="17"/>
      <c r="H43" s="17"/>
    </row>
    <row r="44" spans="1:8" hidden="1" x14ac:dyDescent="0.3">
      <c r="A44" s="15">
        <v>43</v>
      </c>
      <c r="B44" s="106" t="s">
        <v>155</v>
      </c>
      <c r="C44" s="106">
        <v>550</v>
      </c>
      <c r="D44" s="15">
        <v>14</v>
      </c>
      <c r="E44" s="6">
        <v>0.246</v>
      </c>
      <c r="F44" s="15"/>
      <c r="G44" s="17"/>
      <c r="H44" s="17"/>
    </row>
    <row r="45" spans="1:8" hidden="1" x14ac:dyDescent="0.3">
      <c r="A45" s="15">
        <v>44</v>
      </c>
      <c r="B45" s="106" t="s">
        <v>155</v>
      </c>
      <c r="C45" s="106">
        <v>550</v>
      </c>
      <c r="D45" s="15">
        <v>16</v>
      </c>
      <c r="E45" s="6">
        <v>-0.20399999999999999</v>
      </c>
      <c r="F45" s="15"/>
      <c r="G45" s="17"/>
      <c r="H45" s="17"/>
    </row>
    <row r="46" spans="1:8" hidden="1" x14ac:dyDescent="0.3">
      <c r="A46" s="15">
        <v>45</v>
      </c>
      <c r="B46" s="106" t="s">
        <v>155</v>
      </c>
      <c r="C46" s="106">
        <v>550</v>
      </c>
      <c r="D46" s="15">
        <v>18</v>
      </c>
      <c r="E46" s="6">
        <v>-0.86399999999999988</v>
      </c>
      <c r="F46" s="15"/>
      <c r="G46" s="17"/>
      <c r="H46" s="17"/>
    </row>
    <row r="47" spans="1:8" hidden="1" x14ac:dyDescent="0.3">
      <c r="A47" s="15">
        <v>46</v>
      </c>
      <c r="B47" s="106" t="s">
        <v>155</v>
      </c>
      <c r="C47" s="106">
        <v>550</v>
      </c>
      <c r="D47" s="7">
        <v>19</v>
      </c>
      <c r="E47" s="109">
        <v>-1.214</v>
      </c>
      <c r="F47" s="7"/>
      <c r="G47" s="17"/>
      <c r="H47" s="17"/>
    </row>
    <row r="48" spans="1:8" hidden="1" x14ac:dyDescent="0.3">
      <c r="A48" s="111">
        <v>47</v>
      </c>
      <c r="B48" s="108" t="s">
        <v>155</v>
      </c>
      <c r="C48" s="108">
        <v>550</v>
      </c>
      <c r="D48" s="15">
        <v>21</v>
      </c>
      <c r="E48" s="6">
        <v>-0.69399999999999995</v>
      </c>
      <c r="F48" s="15" t="s">
        <v>189</v>
      </c>
      <c r="G48" s="17"/>
      <c r="H48" s="17"/>
    </row>
    <row r="49" spans="1:8" hidden="1" x14ac:dyDescent="0.3">
      <c r="A49" s="15">
        <v>48</v>
      </c>
      <c r="B49" s="107" t="s">
        <v>155</v>
      </c>
      <c r="C49" s="107">
        <v>550</v>
      </c>
      <c r="D49" s="114">
        <v>23</v>
      </c>
      <c r="E49" s="112">
        <v>-0.19400000000000001</v>
      </c>
      <c r="F49" s="114"/>
      <c r="G49" s="17"/>
      <c r="H49" s="17"/>
    </row>
    <row r="50" spans="1:8" hidden="1" x14ac:dyDescent="0.3">
      <c r="A50" s="15">
        <v>49</v>
      </c>
      <c r="B50" s="106" t="s">
        <v>155</v>
      </c>
      <c r="C50" s="106">
        <v>550</v>
      </c>
      <c r="D50" s="15">
        <v>25</v>
      </c>
      <c r="E50" s="6">
        <v>-1.4000000000000011E-2</v>
      </c>
      <c r="F50" s="15"/>
      <c r="G50" s="17"/>
      <c r="H50" s="17"/>
    </row>
    <row r="51" spans="1:8" hidden="1" x14ac:dyDescent="0.3">
      <c r="A51" s="15">
        <v>50</v>
      </c>
      <c r="B51" s="106" t="s">
        <v>155</v>
      </c>
      <c r="C51" s="106">
        <v>550</v>
      </c>
      <c r="D51" s="15">
        <v>28</v>
      </c>
      <c r="E51" s="6">
        <v>0.28599999999999998</v>
      </c>
      <c r="F51" s="15"/>
      <c r="G51" s="17"/>
      <c r="H51" s="17"/>
    </row>
    <row r="52" spans="1:8" hidden="1" x14ac:dyDescent="0.3">
      <c r="A52" s="15">
        <v>51</v>
      </c>
      <c r="B52" s="106" t="s">
        <v>155</v>
      </c>
      <c r="C52" s="106">
        <v>550</v>
      </c>
      <c r="D52" s="15">
        <v>30</v>
      </c>
      <c r="E52" s="6">
        <v>0.61599999999999988</v>
      </c>
      <c r="F52" s="15"/>
      <c r="G52" s="17"/>
      <c r="H52" s="17"/>
    </row>
    <row r="53" spans="1:8" hidden="1" x14ac:dyDescent="0.3">
      <c r="A53" s="15">
        <v>52</v>
      </c>
      <c r="B53" s="106" t="s">
        <v>155</v>
      </c>
      <c r="C53" s="106">
        <v>550</v>
      </c>
      <c r="D53" s="15">
        <v>33</v>
      </c>
      <c r="E53" s="6">
        <v>0.53600000000000003</v>
      </c>
      <c r="F53" s="15"/>
      <c r="G53" s="17"/>
      <c r="H53" s="17"/>
    </row>
    <row r="54" spans="1:8" hidden="1" x14ac:dyDescent="0.3">
      <c r="A54" s="15">
        <v>53</v>
      </c>
      <c r="B54" s="106" t="s">
        <v>155</v>
      </c>
      <c r="C54" s="106">
        <v>550</v>
      </c>
      <c r="D54" s="15">
        <v>36</v>
      </c>
      <c r="E54" s="6">
        <v>0.33599999999999991</v>
      </c>
      <c r="F54" s="15"/>
      <c r="G54" s="17"/>
      <c r="H54" s="17"/>
    </row>
    <row r="55" spans="1:8" hidden="1" x14ac:dyDescent="0.3">
      <c r="A55" s="15">
        <v>54</v>
      </c>
      <c r="B55" s="106" t="s">
        <v>155</v>
      </c>
      <c r="C55" s="106">
        <v>550</v>
      </c>
      <c r="D55" s="15">
        <v>39</v>
      </c>
      <c r="E55" s="6">
        <v>0.35599999999999993</v>
      </c>
      <c r="F55" s="15"/>
      <c r="G55" s="17"/>
      <c r="H55" s="17"/>
    </row>
    <row r="56" spans="1:8" hidden="1" x14ac:dyDescent="0.3">
      <c r="A56" s="15">
        <v>55</v>
      </c>
      <c r="B56" s="106" t="s">
        <v>155</v>
      </c>
      <c r="C56" s="106">
        <v>550</v>
      </c>
      <c r="D56" s="15">
        <v>42</v>
      </c>
      <c r="E56" s="6">
        <v>0.40599999999999992</v>
      </c>
      <c r="F56" s="15"/>
      <c r="G56" s="17"/>
      <c r="H56" s="17"/>
    </row>
    <row r="57" spans="1:8" hidden="1" x14ac:dyDescent="0.3">
      <c r="A57" s="15">
        <v>56</v>
      </c>
      <c r="B57" s="106" t="s">
        <v>155</v>
      </c>
      <c r="C57" s="106">
        <v>550</v>
      </c>
      <c r="D57" s="15">
        <v>45</v>
      </c>
      <c r="E57" s="6">
        <v>0.45600000000000002</v>
      </c>
      <c r="F57" s="15"/>
      <c r="G57" s="17"/>
      <c r="H57" s="17"/>
    </row>
    <row r="58" spans="1:8" hidden="1" x14ac:dyDescent="0.3">
      <c r="A58" s="15">
        <v>57</v>
      </c>
      <c r="B58" s="106" t="s">
        <v>156</v>
      </c>
      <c r="C58" s="106">
        <v>850</v>
      </c>
      <c r="D58" s="15">
        <v>0</v>
      </c>
      <c r="E58" s="6">
        <v>0.58599999999999985</v>
      </c>
      <c r="F58" s="15"/>
      <c r="G58" s="17"/>
      <c r="H58" s="17"/>
    </row>
    <row r="59" spans="1:8" hidden="1" x14ac:dyDescent="0.3">
      <c r="A59" s="15">
        <v>58</v>
      </c>
      <c r="B59" s="106" t="s">
        <v>156</v>
      </c>
      <c r="C59" s="106">
        <v>850</v>
      </c>
      <c r="D59" s="15">
        <v>4</v>
      </c>
      <c r="E59" s="6">
        <v>0.45600000000000002</v>
      </c>
      <c r="F59" s="15"/>
      <c r="G59" s="17"/>
      <c r="H59" s="17"/>
    </row>
    <row r="60" spans="1:8" hidden="1" x14ac:dyDescent="0.3">
      <c r="A60" s="15">
        <v>59</v>
      </c>
      <c r="B60" s="106" t="s">
        <v>156</v>
      </c>
      <c r="C60" s="106">
        <v>850</v>
      </c>
      <c r="D60" s="15">
        <v>7</v>
      </c>
      <c r="E60" s="6">
        <v>0.40599999999999992</v>
      </c>
      <c r="F60" s="15"/>
      <c r="G60" s="17"/>
      <c r="H60" s="17"/>
    </row>
    <row r="61" spans="1:8" hidden="1" x14ac:dyDescent="0.3">
      <c r="A61" s="15">
        <v>60</v>
      </c>
      <c r="B61" s="106" t="s">
        <v>156</v>
      </c>
      <c r="C61" s="106">
        <v>850</v>
      </c>
      <c r="D61" s="15">
        <v>10</v>
      </c>
      <c r="E61" s="6">
        <v>0.30599999999999999</v>
      </c>
      <c r="F61" s="15"/>
      <c r="G61" s="17"/>
      <c r="H61" s="17"/>
    </row>
    <row r="62" spans="1:8" hidden="1" x14ac:dyDescent="0.3">
      <c r="A62" s="15">
        <v>61</v>
      </c>
      <c r="B62" s="106" t="s">
        <v>156</v>
      </c>
      <c r="C62" s="106">
        <v>850</v>
      </c>
      <c r="D62" s="15">
        <v>11</v>
      </c>
      <c r="E62" s="6">
        <v>0.6359999999999999</v>
      </c>
      <c r="F62" s="15"/>
      <c r="G62" s="17"/>
      <c r="H62" s="17"/>
    </row>
    <row r="63" spans="1:8" hidden="1" x14ac:dyDescent="0.3">
      <c r="A63" s="15">
        <v>62</v>
      </c>
      <c r="B63" s="106" t="s">
        <v>156</v>
      </c>
      <c r="C63" s="106">
        <v>850</v>
      </c>
      <c r="D63" s="6">
        <v>12</v>
      </c>
      <c r="E63" s="6">
        <v>0.28599999999999998</v>
      </c>
      <c r="F63" s="15"/>
      <c r="G63" s="17"/>
      <c r="H63" s="17"/>
    </row>
    <row r="64" spans="1:8" hidden="1" x14ac:dyDescent="0.3">
      <c r="A64" s="15">
        <v>63</v>
      </c>
      <c r="B64" s="106" t="s">
        <v>156</v>
      </c>
      <c r="C64" s="106">
        <v>850</v>
      </c>
      <c r="D64" s="6">
        <v>14</v>
      </c>
      <c r="E64" s="6">
        <v>-4.0000000000000044E-3</v>
      </c>
      <c r="F64" s="15"/>
      <c r="G64" s="17"/>
      <c r="H64" s="17"/>
    </row>
    <row r="65" spans="1:8" hidden="1" x14ac:dyDescent="0.3">
      <c r="A65" s="15">
        <v>64</v>
      </c>
      <c r="B65" s="106" t="s">
        <v>156</v>
      </c>
      <c r="C65" s="106">
        <v>850</v>
      </c>
      <c r="D65" s="109">
        <v>16</v>
      </c>
      <c r="E65" s="109">
        <v>-0.51400000000000023</v>
      </c>
      <c r="F65" s="7"/>
      <c r="G65" s="17"/>
      <c r="H65" s="17"/>
    </row>
    <row r="66" spans="1:8" hidden="1" x14ac:dyDescent="0.3">
      <c r="A66" s="111">
        <v>65</v>
      </c>
      <c r="B66" s="108" t="s">
        <v>156</v>
      </c>
      <c r="C66" s="108">
        <v>850</v>
      </c>
      <c r="D66" s="6">
        <v>17</v>
      </c>
      <c r="E66" s="6">
        <v>-1.1140000000000001</v>
      </c>
      <c r="F66" s="15" t="s">
        <v>189</v>
      </c>
      <c r="G66" s="17"/>
      <c r="H66" s="17"/>
    </row>
    <row r="67" spans="1:8" hidden="1" x14ac:dyDescent="0.3">
      <c r="A67" s="15">
        <v>66</v>
      </c>
      <c r="B67" s="107" t="s">
        <v>156</v>
      </c>
      <c r="C67" s="107">
        <v>850</v>
      </c>
      <c r="D67" s="112">
        <v>19</v>
      </c>
      <c r="E67" s="112">
        <v>-0.85400000000000009</v>
      </c>
      <c r="F67" s="114"/>
      <c r="G67" s="17"/>
      <c r="H67" s="17"/>
    </row>
    <row r="68" spans="1:8" hidden="1" x14ac:dyDescent="0.3">
      <c r="A68" s="15">
        <v>67</v>
      </c>
      <c r="B68" s="106" t="s">
        <v>156</v>
      </c>
      <c r="C68" s="106">
        <v>850</v>
      </c>
      <c r="D68" s="6">
        <v>21</v>
      </c>
      <c r="E68" s="6">
        <v>-0.19400000000000001</v>
      </c>
      <c r="F68" s="15"/>
      <c r="G68" s="17"/>
      <c r="H68" s="17"/>
    </row>
    <row r="69" spans="1:8" hidden="1" x14ac:dyDescent="0.3">
      <c r="A69" s="15">
        <v>68</v>
      </c>
      <c r="B69" s="106" t="s">
        <v>156</v>
      </c>
      <c r="C69" s="106">
        <v>850</v>
      </c>
      <c r="D69" s="6">
        <v>23</v>
      </c>
      <c r="E69" s="6">
        <v>0.15599999999999989</v>
      </c>
      <c r="F69" s="15"/>
      <c r="G69" s="17"/>
      <c r="H69" s="17"/>
    </row>
    <row r="70" spans="1:8" hidden="1" x14ac:dyDescent="0.3">
      <c r="A70" s="15">
        <v>69</v>
      </c>
      <c r="B70" s="106" t="s">
        <v>156</v>
      </c>
      <c r="C70" s="106">
        <v>850</v>
      </c>
      <c r="D70" s="6">
        <v>24</v>
      </c>
      <c r="E70" s="6">
        <v>0.29599999999999999</v>
      </c>
      <c r="F70" s="15"/>
      <c r="G70" s="17"/>
      <c r="H70" s="17"/>
    </row>
    <row r="71" spans="1:8" hidden="1" x14ac:dyDescent="0.3">
      <c r="A71" s="15">
        <v>70</v>
      </c>
      <c r="B71" s="106" t="s">
        <v>156</v>
      </c>
      <c r="C71" s="106">
        <v>850</v>
      </c>
      <c r="D71" s="6">
        <v>25</v>
      </c>
      <c r="E71" s="6">
        <v>0.53600000000000003</v>
      </c>
      <c r="F71" s="15"/>
      <c r="G71" s="17"/>
      <c r="H71" s="17"/>
    </row>
    <row r="72" spans="1:8" hidden="1" x14ac:dyDescent="0.3">
      <c r="A72" s="15">
        <v>71</v>
      </c>
      <c r="B72" s="106" t="s">
        <v>156</v>
      </c>
      <c r="C72" s="106">
        <v>850</v>
      </c>
      <c r="D72" s="6">
        <v>27</v>
      </c>
      <c r="E72" s="6">
        <v>0.42599999999999988</v>
      </c>
      <c r="F72" s="15"/>
      <c r="G72" s="17"/>
      <c r="H72" s="17"/>
    </row>
    <row r="73" spans="1:8" hidden="1" x14ac:dyDescent="0.3">
      <c r="A73" s="15">
        <v>72</v>
      </c>
      <c r="B73" s="106" t="s">
        <v>156</v>
      </c>
      <c r="C73" s="106">
        <v>850</v>
      </c>
      <c r="D73" s="6">
        <v>30</v>
      </c>
      <c r="E73" s="6">
        <v>0.45600000000000002</v>
      </c>
      <c r="F73" s="15"/>
      <c r="G73" s="17"/>
      <c r="H73" s="17"/>
    </row>
    <row r="74" spans="1:8" hidden="1" x14ac:dyDescent="0.3">
      <c r="A74" s="15">
        <v>73</v>
      </c>
      <c r="B74" s="106" t="s">
        <v>156</v>
      </c>
      <c r="C74" s="106">
        <v>850</v>
      </c>
      <c r="D74" s="6">
        <v>33</v>
      </c>
      <c r="E74" s="6">
        <v>0.45600000000000002</v>
      </c>
      <c r="F74" s="15"/>
      <c r="G74" s="17"/>
      <c r="H74" s="17"/>
    </row>
    <row r="75" spans="1:8" hidden="1" x14ac:dyDescent="0.3">
      <c r="A75" s="15">
        <v>74</v>
      </c>
      <c r="B75" s="106" t="s">
        <v>156</v>
      </c>
      <c r="C75" s="106">
        <v>850</v>
      </c>
      <c r="D75" s="6">
        <v>38</v>
      </c>
      <c r="E75" s="6">
        <v>0.496</v>
      </c>
      <c r="F75" s="15"/>
      <c r="G75" s="17"/>
      <c r="H75" s="17"/>
    </row>
    <row r="76" spans="1:8" hidden="1" x14ac:dyDescent="0.3">
      <c r="A76" s="15">
        <v>75</v>
      </c>
      <c r="B76" s="106" t="s">
        <v>156</v>
      </c>
      <c r="C76" s="106">
        <v>850</v>
      </c>
      <c r="D76" s="6">
        <v>42</v>
      </c>
      <c r="E76" s="6">
        <v>0.58599999999999985</v>
      </c>
      <c r="F76" s="15"/>
      <c r="G76" s="17"/>
      <c r="H76" s="17"/>
    </row>
    <row r="77" spans="1:8" hidden="1" x14ac:dyDescent="0.3">
      <c r="A77" s="15">
        <v>76</v>
      </c>
      <c r="B77" s="106" t="s">
        <v>157</v>
      </c>
      <c r="C77" s="106">
        <v>1150</v>
      </c>
      <c r="D77" s="6">
        <v>0</v>
      </c>
      <c r="E77" s="6">
        <v>0.48599999999999999</v>
      </c>
      <c r="F77" s="15"/>
      <c r="G77" s="17"/>
      <c r="H77" s="17"/>
    </row>
    <row r="78" spans="1:8" hidden="1" x14ac:dyDescent="0.3">
      <c r="A78" s="15">
        <v>77</v>
      </c>
      <c r="B78" s="106" t="s">
        <v>157</v>
      </c>
      <c r="C78" s="106">
        <v>1150</v>
      </c>
      <c r="D78" s="6">
        <v>4</v>
      </c>
      <c r="E78" s="6">
        <v>0.45600000000000002</v>
      </c>
      <c r="F78" s="15"/>
      <c r="G78" s="17"/>
      <c r="H78" s="17"/>
    </row>
    <row r="79" spans="1:8" hidden="1" x14ac:dyDescent="0.3">
      <c r="A79" s="15">
        <v>78</v>
      </c>
      <c r="B79" s="106" t="s">
        <v>157</v>
      </c>
      <c r="C79" s="106">
        <v>1150</v>
      </c>
      <c r="D79" s="6">
        <v>7</v>
      </c>
      <c r="E79" s="6">
        <v>0.40599999999999992</v>
      </c>
      <c r="F79" s="15"/>
      <c r="G79" s="17"/>
      <c r="H79" s="17"/>
    </row>
    <row r="80" spans="1:8" hidden="1" x14ac:dyDescent="0.3">
      <c r="A80" s="15">
        <v>79</v>
      </c>
      <c r="B80" s="106" t="s">
        <v>157</v>
      </c>
      <c r="C80" s="106">
        <v>1150</v>
      </c>
      <c r="D80" s="6">
        <v>10</v>
      </c>
      <c r="E80" s="6">
        <v>0.36599999999999988</v>
      </c>
      <c r="F80" s="15"/>
      <c r="G80" s="17"/>
      <c r="H80" s="17"/>
    </row>
    <row r="81" spans="1:8" hidden="1" x14ac:dyDescent="0.3">
      <c r="A81" s="15">
        <v>80</v>
      </c>
      <c r="B81" s="106" t="s">
        <v>157</v>
      </c>
      <c r="C81" s="106">
        <v>1150</v>
      </c>
      <c r="D81" s="6">
        <v>13</v>
      </c>
      <c r="E81" s="6">
        <v>0.42599999999999988</v>
      </c>
      <c r="F81" s="15"/>
      <c r="G81" s="17"/>
      <c r="H81" s="17"/>
    </row>
    <row r="82" spans="1:8" hidden="1" x14ac:dyDescent="0.3">
      <c r="A82" s="15">
        <v>81</v>
      </c>
      <c r="B82" s="106" t="s">
        <v>157</v>
      </c>
      <c r="C82" s="106">
        <v>1150</v>
      </c>
      <c r="D82" s="6">
        <v>14</v>
      </c>
      <c r="E82" s="6">
        <v>0.62599999999999989</v>
      </c>
      <c r="F82" s="15"/>
      <c r="G82" s="17"/>
      <c r="H82" s="17"/>
    </row>
    <row r="83" spans="1:8" hidden="1" x14ac:dyDescent="0.3">
      <c r="A83" s="15">
        <v>82</v>
      </c>
      <c r="B83" s="106" t="s">
        <v>157</v>
      </c>
      <c r="C83" s="106">
        <v>1150</v>
      </c>
      <c r="D83" s="6">
        <v>16</v>
      </c>
      <c r="E83" s="6">
        <v>3.6000000000000032E-2</v>
      </c>
      <c r="F83" s="15"/>
      <c r="G83" s="17"/>
      <c r="H83" s="17"/>
    </row>
    <row r="84" spans="1:8" hidden="1" x14ac:dyDescent="0.3">
      <c r="A84" s="15">
        <v>83</v>
      </c>
      <c r="B84" s="106" t="s">
        <v>157</v>
      </c>
      <c r="C84" s="106">
        <v>1150</v>
      </c>
      <c r="D84" s="109">
        <v>18</v>
      </c>
      <c r="E84" s="109">
        <v>6.0000000000000053E-3</v>
      </c>
      <c r="F84" s="7"/>
      <c r="G84" s="17"/>
      <c r="H84" s="17"/>
    </row>
    <row r="85" spans="1:8" hidden="1" x14ac:dyDescent="0.3">
      <c r="A85" s="111">
        <v>84</v>
      </c>
      <c r="B85" s="108" t="s">
        <v>157</v>
      </c>
      <c r="C85" s="108">
        <v>1150</v>
      </c>
      <c r="D85" s="6">
        <v>20</v>
      </c>
      <c r="E85" s="6">
        <v>-0.99400000000000022</v>
      </c>
      <c r="F85" s="15" t="s">
        <v>189</v>
      </c>
      <c r="G85" s="17"/>
      <c r="H85" s="17"/>
    </row>
    <row r="86" spans="1:8" hidden="1" x14ac:dyDescent="0.3">
      <c r="A86" s="15">
        <v>85</v>
      </c>
      <c r="B86" s="107" t="s">
        <v>157</v>
      </c>
      <c r="C86" s="107">
        <v>1150</v>
      </c>
      <c r="D86" s="112">
        <v>22</v>
      </c>
      <c r="E86" s="112">
        <v>-0.17400000000000021</v>
      </c>
      <c r="F86" s="114"/>
      <c r="G86" s="17"/>
      <c r="H86" s="17"/>
    </row>
    <row r="87" spans="1:8" hidden="1" x14ac:dyDescent="0.3">
      <c r="A87" s="15">
        <v>86</v>
      </c>
      <c r="B87" s="106" t="s">
        <v>157</v>
      </c>
      <c r="C87" s="106">
        <v>1150</v>
      </c>
      <c r="D87" s="6">
        <v>26</v>
      </c>
      <c r="E87" s="6">
        <v>6.0000000000000053E-3</v>
      </c>
      <c r="F87" s="15"/>
      <c r="G87" s="17"/>
      <c r="H87" s="17"/>
    </row>
    <row r="88" spans="1:8" hidden="1" x14ac:dyDescent="0.3">
      <c r="A88" s="15">
        <v>87</v>
      </c>
      <c r="B88" s="106" t="s">
        <v>157</v>
      </c>
      <c r="C88" s="106">
        <v>1150</v>
      </c>
      <c r="D88" s="6">
        <v>29</v>
      </c>
      <c r="E88" s="6">
        <v>0.40599999999999992</v>
      </c>
      <c r="F88" s="15"/>
      <c r="G88" s="17"/>
      <c r="H88" s="17"/>
    </row>
    <row r="89" spans="1:8" hidden="1" x14ac:dyDescent="0.3">
      <c r="A89" s="15">
        <v>88</v>
      </c>
      <c r="B89" s="106" t="s">
        <v>157</v>
      </c>
      <c r="C89" s="106">
        <v>1150</v>
      </c>
      <c r="D89" s="6">
        <v>32</v>
      </c>
      <c r="E89" s="6">
        <v>0.42599999999999988</v>
      </c>
      <c r="F89" s="15"/>
      <c r="G89" s="17"/>
      <c r="H89" s="17"/>
    </row>
    <row r="90" spans="1:8" hidden="1" x14ac:dyDescent="0.3">
      <c r="A90" s="15">
        <v>89</v>
      </c>
      <c r="B90" s="106" t="s">
        <v>157</v>
      </c>
      <c r="C90" s="106">
        <v>1150</v>
      </c>
      <c r="D90" s="6">
        <v>36</v>
      </c>
      <c r="E90" s="6">
        <v>0.62599999999999989</v>
      </c>
      <c r="F90" s="15"/>
      <c r="G90" s="17"/>
      <c r="H90" s="17"/>
    </row>
    <row r="91" spans="1:8" hidden="1" x14ac:dyDescent="0.3">
      <c r="A91" s="15">
        <v>90</v>
      </c>
      <c r="B91" s="106" t="s">
        <v>157</v>
      </c>
      <c r="C91" s="106">
        <v>1150</v>
      </c>
      <c r="D91" s="6">
        <v>39</v>
      </c>
      <c r="E91" s="6">
        <v>0.58599999999999985</v>
      </c>
      <c r="F91" s="15"/>
      <c r="G91" s="17"/>
      <c r="H91" s="17"/>
    </row>
    <row r="92" spans="1:8" hidden="1" x14ac:dyDescent="0.3">
      <c r="A92" s="15">
        <v>91</v>
      </c>
      <c r="B92" s="106" t="s">
        <v>157</v>
      </c>
      <c r="C92" s="106">
        <v>1150</v>
      </c>
      <c r="D92" s="6">
        <v>43</v>
      </c>
      <c r="E92" s="6">
        <v>0.60599999999999987</v>
      </c>
      <c r="F92" s="15"/>
      <c r="G92" s="17"/>
      <c r="H92" s="17"/>
    </row>
    <row r="93" spans="1:8" hidden="1" x14ac:dyDescent="0.3">
      <c r="A93" s="15">
        <v>92</v>
      </c>
      <c r="B93" s="106" t="s">
        <v>158</v>
      </c>
      <c r="C93" s="106">
        <v>1450</v>
      </c>
      <c r="D93" s="6">
        <v>0</v>
      </c>
      <c r="E93" s="6">
        <v>0.43599999999999989</v>
      </c>
      <c r="F93" s="15"/>
      <c r="G93" s="17"/>
      <c r="H93" s="17"/>
    </row>
    <row r="94" spans="1:8" hidden="1" x14ac:dyDescent="0.3">
      <c r="A94" s="15">
        <v>93</v>
      </c>
      <c r="B94" s="106" t="s">
        <v>158</v>
      </c>
      <c r="C94" s="106">
        <v>1450</v>
      </c>
      <c r="D94" s="6">
        <v>3</v>
      </c>
      <c r="E94" s="6">
        <v>0.47599999999999998</v>
      </c>
      <c r="F94" s="15"/>
      <c r="G94" s="17"/>
      <c r="H94" s="17"/>
    </row>
    <row r="95" spans="1:8" hidden="1" x14ac:dyDescent="0.3">
      <c r="A95" s="15">
        <v>94</v>
      </c>
      <c r="B95" s="106" t="s">
        <v>158</v>
      </c>
      <c r="C95" s="106">
        <v>1450</v>
      </c>
      <c r="D95" s="6">
        <v>6</v>
      </c>
      <c r="E95" s="6">
        <v>0.18599999999999989</v>
      </c>
      <c r="F95" s="15"/>
      <c r="G95" s="17"/>
      <c r="H95" s="17"/>
    </row>
    <row r="96" spans="1:8" hidden="1" x14ac:dyDescent="0.3">
      <c r="A96" s="15">
        <v>95</v>
      </c>
      <c r="B96" s="106" t="s">
        <v>158</v>
      </c>
      <c r="C96" s="106">
        <v>1450</v>
      </c>
      <c r="D96" s="6">
        <v>9</v>
      </c>
      <c r="E96" s="6">
        <v>0.1359999999999999</v>
      </c>
      <c r="F96" s="15"/>
      <c r="G96" s="17"/>
      <c r="H96" s="17"/>
    </row>
    <row r="97" spans="1:8" hidden="1" x14ac:dyDescent="0.3">
      <c r="A97" s="15">
        <v>96</v>
      </c>
      <c r="B97" s="106" t="s">
        <v>158</v>
      </c>
      <c r="C97" s="106">
        <v>1450</v>
      </c>
      <c r="D97" s="6">
        <v>12</v>
      </c>
      <c r="E97" s="6">
        <v>2.600000000000002E-2</v>
      </c>
      <c r="F97" s="15"/>
      <c r="G97" s="17"/>
      <c r="H97" s="17"/>
    </row>
    <row r="98" spans="1:8" hidden="1" x14ac:dyDescent="0.3">
      <c r="A98" s="15">
        <v>97</v>
      </c>
      <c r="B98" s="106" t="s">
        <v>158</v>
      </c>
      <c r="C98" s="106">
        <v>1450</v>
      </c>
      <c r="D98" s="6">
        <v>15</v>
      </c>
      <c r="E98" s="6">
        <v>-4.0000000000000044E-3</v>
      </c>
      <c r="F98" s="15"/>
      <c r="G98" s="17"/>
      <c r="H98" s="17"/>
    </row>
    <row r="99" spans="1:8" hidden="1" x14ac:dyDescent="0.3">
      <c r="A99" s="15">
        <v>98</v>
      </c>
      <c r="B99" s="106" t="s">
        <v>158</v>
      </c>
      <c r="C99" s="106">
        <v>1450</v>
      </c>
      <c r="D99" s="109">
        <v>17</v>
      </c>
      <c r="E99" s="109">
        <v>-0.78400000000000025</v>
      </c>
      <c r="F99" s="7"/>
      <c r="G99" s="17"/>
      <c r="H99" s="17"/>
    </row>
    <row r="100" spans="1:8" hidden="1" x14ac:dyDescent="0.3">
      <c r="A100" s="111">
        <v>99</v>
      </c>
      <c r="B100" s="108" t="s">
        <v>158</v>
      </c>
      <c r="C100" s="108">
        <v>1450</v>
      </c>
      <c r="D100" s="6">
        <v>19</v>
      </c>
      <c r="E100" s="6">
        <v>-1.704</v>
      </c>
      <c r="F100" s="15" t="s">
        <v>189</v>
      </c>
      <c r="G100" s="17"/>
      <c r="H100" s="17"/>
    </row>
    <row r="101" spans="1:8" hidden="1" x14ac:dyDescent="0.3">
      <c r="A101" s="15">
        <v>100</v>
      </c>
      <c r="B101" s="107" t="s">
        <v>158</v>
      </c>
      <c r="C101" s="107">
        <v>1450</v>
      </c>
      <c r="D101" s="112">
        <v>21</v>
      </c>
      <c r="E101" s="112">
        <v>-1.6639999999999999</v>
      </c>
      <c r="F101" s="114"/>
      <c r="G101" s="17"/>
      <c r="H101" s="17"/>
    </row>
    <row r="102" spans="1:8" hidden="1" x14ac:dyDescent="0.3">
      <c r="A102" s="15">
        <v>101</v>
      </c>
      <c r="B102" s="106" t="s">
        <v>158</v>
      </c>
      <c r="C102" s="106">
        <v>1450</v>
      </c>
      <c r="D102" s="6">
        <v>23</v>
      </c>
      <c r="E102" s="6">
        <v>-1.5940000000000001</v>
      </c>
      <c r="F102" s="15"/>
      <c r="G102" s="17"/>
      <c r="H102" s="17"/>
    </row>
    <row r="103" spans="1:8" hidden="1" x14ac:dyDescent="0.3">
      <c r="A103" s="15">
        <v>102</v>
      </c>
      <c r="B103" s="106" t="s">
        <v>158</v>
      </c>
      <c r="C103" s="106">
        <v>1450</v>
      </c>
      <c r="D103" s="6">
        <v>25</v>
      </c>
      <c r="E103" s="6">
        <v>-0.67399999999999993</v>
      </c>
      <c r="F103" s="15"/>
      <c r="G103" s="17"/>
      <c r="H103" s="17"/>
    </row>
    <row r="104" spans="1:8" hidden="1" x14ac:dyDescent="0.3">
      <c r="A104" s="15">
        <v>103</v>
      </c>
      <c r="B104" s="106" t="s">
        <v>158</v>
      </c>
      <c r="C104" s="106">
        <v>1450</v>
      </c>
      <c r="D104" s="6">
        <v>27</v>
      </c>
      <c r="E104" s="6">
        <v>-0.34399999999999992</v>
      </c>
      <c r="F104" s="15"/>
      <c r="G104" s="17"/>
      <c r="H104" s="17"/>
    </row>
    <row r="105" spans="1:8" hidden="1" x14ac:dyDescent="0.3">
      <c r="A105" s="15">
        <v>104</v>
      </c>
      <c r="B105" s="106" t="s">
        <v>158</v>
      </c>
      <c r="C105" s="106">
        <v>1450</v>
      </c>
      <c r="D105" s="6">
        <v>29</v>
      </c>
      <c r="E105" s="6">
        <v>0.50600000000000001</v>
      </c>
      <c r="F105" s="15"/>
      <c r="G105" s="17"/>
      <c r="H105" s="17"/>
    </row>
    <row r="106" spans="1:8" hidden="1" x14ac:dyDescent="0.3">
      <c r="A106" s="15">
        <v>105</v>
      </c>
      <c r="B106" s="106" t="s">
        <v>158</v>
      </c>
      <c r="C106" s="106">
        <v>1450</v>
      </c>
      <c r="D106" s="6">
        <v>32</v>
      </c>
      <c r="E106" s="6">
        <v>0.50600000000000001</v>
      </c>
      <c r="F106" s="15"/>
      <c r="G106" s="17"/>
      <c r="H106" s="17"/>
    </row>
    <row r="107" spans="1:8" hidden="1" x14ac:dyDescent="0.3">
      <c r="A107" s="15">
        <v>106</v>
      </c>
      <c r="B107" s="106" t="s">
        <v>158</v>
      </c>
      <c r="C107" s="106">
        <v>1450</v>
      </c>
      <c r="D107" s="27">
        <v>35</v>
      </c>
      <c r="E107" s="6">
        <v>0.47599999999999998</v>
      </c>
      <c r="F107" s="15"/>
      <c r="G107" s="17"/>
      <c r="H107" s="17"/>
    </row>
    <row r="108" spans="1:8" hidden="1" x14ac:dyDescent="0.3">
      <c r="A108" s="15">
        <v>107</v>
      </c>
      <c r="B108" s="106" t="s">
        <v>158</v>
      </c>
      <c r="C108" s="106">
        <v>1450</v>
      </c>
      <c r="D108" s="6">
        <v>39</v>
      </c>
      <c r="E108" s="6">
        <v>0.58599999999999985</v>
      </c>
      <c r="F108" s="15"/>
      <c r="G108" s="17"/>
      <c r="H108" s="17"/>
    </row>
    <row r="109" spans="1:8" hidden="1" x14ac:dyDescent="0.3">
      <c r="A109" s="15">
        <v>108</v>
      </c>
      <c r="B109" s="106" t="s">
        <v>158</v>
      </c>
      <c r="C109" s="106">
        <v>1450</v>
      </c>
      <c r="D109" s="6">
        <v>43</v>
      </c>
      <c r="E109" s="6">
        <v>0.48599999999999999</v>
      </c>
      <c r="F109" s="15"/>
      <c r="G109" s="17"/>
      <c r="H109" s="17"/>
    </row>
    <row r="110" spans="1:8" hidden="1" x14ac:dyDescent="0.3">
      <c r="A110" s="15">
        <v>109</v>
      </c>
      <c r="B110" s="106" t="s">
        <v>159</v>
      </c>
      <c r="C110" s="106">
        <v>1750</v>
      </c>
      <c r="D110" s="6">
        <v>0</v>
      </c>
      <c r="E110" s="6">
        <v>0.50600000000000001</v>
      </c>
      <c r="F110" s="15"/>
      <c r="G110" s="17"/>
      <c r="H110" s="17"/>
    </row>
    <row r="111" spans="1:8" hidden="1" x14ac:dyDescent="0.3">
      <c r="A111" s="15">
        <v>110</v>
      </c>
      <c r="B111" s="106" t="s">
        <v>159</v>
      </c>
      <c r="C111" s="106">
        <v>1750</v>
      </c>
      <c r="D111" s="6">
        <v>3</v>
      </c>
      <c r="E111" s="6">
        <v>0.47599999999999998</v>
      </c>
      <c r="F111" s="15"/>
      <c r="G111" s="17"/>
      <c r="H111" s="17"/>
    </row>
    <row r="112" spans="1:8" hidden="1" x14ac:dyDescent="0.3">
      <c r="A112" s="15">
        <v>111</v>
      </c>
      <c r="B112" s="106" t="s">
        <v>159</v>
      </c>
      <c r="C112" s="106">
        <v>1750</v>
      </c>
      <c r="D112" s="6">
        <v>6</v>
      </c>
      <c r="E112" s="6">
        <v>4.6000000000000041E-2</v>
      </c>
      <c r="F112" s="15"/>
      <c r="G112" s="17"/>
      <c r="H112" s="17"/>
    </row>
    <row r="113" spans="1:8" hidden="1" x14ac:dyDescent="0.3">
      <c r="A113" s="15">
        <v>112</v>
      </c>
      <c r="B113" s="106" t="s">
        <v>159</v>
      </c>
      <c r="C113" s="106">
        <v>1750</v>
      </c>
      <c r="D113" s="6">
        <v>9</v>
      </c>
      <c r="E113" s="6">
        <v>-0.79400000000000004</v>
      </c>
      <c r="F113" s="15"/>
      <c r="G113" s="17"/>
      <c r="H113" s="17"/>
    </row>
    <row r="114" spans="1:8" hidden="1" x14ac:dyDescent="0.3">
      <c r="A114" s="15">
        <v>113</v>
      </c>
      <c r="B114" s="106" t="s">
        <v>159</v>
      </c>
      <c r="C114" s="106">
        <v>1750</v>
      </c>
      <c r="D114" s="6">
        <v>12</v>
      </c>
      <c r="E114" s="6">
        <v>-0.53400000000000025</v>
      </c>
      <c r="F114" s="15"/>
      <c r="G114" s="17"/>
      <c r="H114" s="17"/>
    </row>
    <row r="115" spans="1:8" hidden="1" x14ac:dyDescent="0.3">
      <c r="A115" s="15">
        <v>114</v>
      </c>
      <c r="B115" s="106" t="s">
        <v>159</v>
      </c>
      <c r="C115" s="106">
        <v>1750</v>
      </c>
      <c r="D115" s="6">
        <v>15</v>
      </c>
      <c r="E115" s="6">
        <v>-1.0940000000000001</v>
      </c>
      <c r="F115" s="15"/>
      <c r="G115" s="17"/>
      <c r="H115" s="17"/>
    </row>
    <row r="116" spans="1:8" hidden="1" x14ac:dyDescent="0.3">
      <c r="A116" s="15">
        <v>115</v>
      </c>
      <c r="B116" s="106" t="s">
        <v>159</v>
      </c>
      <c r="C116" s="106">
        <v>1750</v>
      </c>
      <c r="D116" s="109">
        <v>17</v>
      </c>
      <c r="E116" s="109">
        <v>-0.31400000000000011</v>
      </c>
      <c r="F116" s="7"/>
      <c r="G116" s="17"/>
      <c r="H116" s="17"/>
    </row>
    <row r="117" spans="1:8" hidden="1" x14ac:dyDescent="0.3">
      <c r="A117" s="111">
        <v>116</v>
      </c>
      <c r="B117" s="108" t="s">
        <v>159</v>
      </c>
      <c r="C117" s="108">
        <v>1750</v>
      </c>
      <c r="D117" s="6">
        <v>19</v>
      </c>
      <c r="E117" s="6">
        <v>1.6000000000000011E-2</v>
      </c>
      <c r="F117" s="15" t="s">
        <v>189</v>
      </c>
      <c r="G117" s="17"/>
      <c r="H117" s="17"/>
    </row>
    <row r="118" spans="1:8" hidden="1" x14ac:dyDescent="0.3">
      <c r="A118" s="15">
        <v>117</v>
      </c>
      <c r="B118" s="38" t="s">
        <v>159</v>
      </c>
      <c r="C118" s="38">
        <v>1750</v>
      </c>
      <c r="D118" s="38">
        <v>22</v>
      </c>
      <c r="E118" s="38">
        <v>0.43599999999999989</v>
      </c>
      <c r="F118" s="38"/>
    </row>
    <row r="119" spans="1:8" hidden="1" x14ac:dyDescent="0.3">
      <c r="A119" s="111">
        <v>118</v>
      </c>
      <c r="B119" s="38" t="s">
        <v>159</v>
      </c>
      <c r="C119" s="38">
        <v>1750</v>
      </c>
      <c r="D119" s="38">
        <v>23</v>
      </c>
      <c r="E119" s="38">
        <v>0.50600000000000001</v>
      </c>
      <c r="F119" s="38"/>
    </row>
    <row r="120" spans="1:8" hidden="1" x14ac:dyDescent="0.3">
      <c r="A120" s="15">
        <v>119</v>
      </c>
      <c r="B120" s="38" t="s">
        <v>159</v>
      </c>
      <c r="C120" s="38">
        <v>1750</v>
      </c>
      <c r="D120" s="38">
        <v>26</v>
      </c>
      <c r="E120" s="38">
        <v>0.52600000000000002</v>
      </c>
      <c r="F120" s="38"/>
    </row>
    <row r="121" spans="1:8" hidden="1" x14ac:dyDescent="0.3">
      <c r="A121" s="111">
        <v>120</v>
      </c>
      <c r="B121" s="38" t="s">
        <v>159</v>
      </c>
      <c r="C121" s="38">
        <v>1750</v>
      </c>
      <c r="D121" s="38">
        <v>29</v>
      </c>
      <c r="E121" s="38">
        <v>0.7659999999999999</v>
      </c>
      <c r="F121" s="38"/>
    </row>
    <row r="122" spans="1:8" hidden="1" x14ac:dyDescent="0.3">
      <c r="A122" s="15">
        <v>121</v>
      </c>
      <c r="B122" s="38" t="s">
        <v>159</v>
      </c>
      <c r="C122" s="38">
        <v>1750</v>
      </c>
      <c r="D122" s="38">
        <v>32</v>
      </c>
      <c r="E122" s="38">
        <v>0.33599999999999991</v>
      </c>
      <c r="F122" s="38"/>
    </row>
    <row r="123" spans="1:8" hidden="1" x14ac:dyDescent="0.3">
      <c r="A123" s="111">
        <v>122</v>
      </c>
      <c r="B123" s="38" t="s">
        <v>159</v>
      </c>
      <c r="C123" s="38">
        <v>1750</v>
      </c>
      <c r="D123" s="38">
        <v>35</v>
      </c>
      <c r="E123" s="38">
        <v>0.45600000000000002</v>
      </c>
      <c r="F123" s="38"/>
    </row>
    <row r="124" spans="1:8" hidden="1" x14ac:dyDescent="0.3">
      <c r="A124" s="15">
        <v>123</v>
      </c>
      <c r="B124" s="38" t="s">
        <v>159</v>
      </c>
      <c r="C124" s="38">
        <v>1750</v>
      </c>
      <c r="D124" s="38">
        <v>39</v>
      </c>
      <c r="E124" s="38">
        <v>0.48599999999999999</v>
      </c>
      <c r="F124" s="38"/>
    </row>
    <row r="125" spans="1:8" hidden="1" x14ac:dyDescent="0.3">
      <c r="A125" s="111">
        <v>124</v>
      </c>
      <c r="B125" s="38" t="s">
        <v>159</v>
      </c>
      <c r="C125" s="38">
        <v>1750</v>
      </c>
      <c r="D125" s="38">
        <v>45</v>
      </c>
      <c r="E125" s="38">
        <v>0.52600000000000002</v>
      </c>
      <c r="F125" s="38"/>
    </row>
    <row r="126" spans="1:8" hidden="1" x14ac:dyDescent="0.3">
      <c r="A126" s="15">
        <v>125</v>
      </c>
      <c r="B126" s="38" t="s">
        <v>160</v>
      </c>
      <c r="C126" s="38">
        <v>2050</v>
      </c>
      <c r="D126" s="38">
        <v>0</v>
      </c>
      <c r="E126" s="38">
        <v>0.58599999999999985</v>
      </c>
      <c r="F126" s="38"/>
    </row>
    <row r="127" spans="1:8" hidden="1" x14ac:dyDescent="0.3">
      <c r="A127" s="111">
        <v>126</v>
      </c>
      <c r="B127" s="38" t="s">
        <v>160</v>
      </c>
      <c r="C127" s="38">
        <v>2050</v>
      </c>
      <c r="D127" s="38">
        <v>3</v>
      </c>
      <c r="E127" s="38">
        <v>0.496</v>
      </c>
      <c r="F127" s="38"/>
    </row>
    <row r="128" spans="1:8" hidden="1" x14ac:dyDescent="0.3">
      <c r="A128" s="15">
        <v>127</v>
      </c>
      <c r="B128" s="38" t="s">
        <v>160</v>
      </c>
      <c r="C128" s="38">
        <v>2050</v>
      </c>
      <c r="D128" s="38">
        <v>6</v>
      </c>
      <c r="E128" s="38">
        <v>0.52600000000000002</v>
      </c>
      <c r="F128" s="38"/>
    </row>
    <row r="129" spans="1:6" hidden="1" x14ac:dyDescent="0.3">
      <c r="A129" s="111">
        <v>128</v>
      </c>
      <c r="B129" s="38" t="s">
        <v>160</v>
      </c>
      <c r="C129" s="38">
        <v>2050</v>
      </c>
      <c r="D129" s="38">
        <v>12</v>
      </c>
      <c r="E129" s="38">
        <v>0.48599999999999999</v>
      </c>
      <c r="F129" s="38"/>
    </row>
    <row r="130" spans="1:6" hidden="1" x14ac:dyDescent="0.3">
      <c r="A130" s="15">
        <v>129</v>
      </c>
      <c r="B130" s="38" t="s">
        <v>160</v>
      </c>
      <c r="C130" s="38">
        <v>2050</v>
      </c>
      <c r="D130" s="38">
        <v>15</v>
      </c>
      <c r="E130" s="38">
        <v>0.47599999999999998</v>
      </c>
      <c r="F130" s="38"/>
    </row>
    <row r="131" spans="1:6" hidden="1" x14ac:dyDescent="0.3">
      <c r="A131" s="111">
        <v>130</v>
      </c>
      <c r="B131" s="38" t="s">
        <v>160</v>
      </c>
      <c r="C131" s="38">
        <v>2050</v>
      </c>
      <c r="D131" s="38">
        <v>17</v>
      </c>
      <c r="E131" s="38">
        <v>0.41599999999999993</v>
      </c>
      <c r="F131" s="38"/>
    </row>
    <row r="132" spans="1:6" hidden="1" x14ac:dyDescent="0.3">
      <c r="A132" s="15">
        <v>131</v>
      </c>
      <c r="B132" s="38" t="s">
        <v>160</v>
      </c>
      <c r="C132" s="38">
        <v>2050</v>
      </c>
      <c r="D132" s="38">
        <v>18</v>
      </c>
      <c r="E132" s="38">
        <v>0.44600000000000001</v>
      </c>
      <c r="F132" s="38"/>
    </row>
    <row r="133" spans="1:6" hidden="1" x14ac:dyDescent="0.3">
      <c r="A133" s="111">
        <v>132</v>
      </c>
      <c r="B133" s="38" t="s">
        <v>160</v>
      </c>
      <c r="C133" s="38">
        <v>2050</v>
      </c>
      <c r="D133" s="38">
        <v>20</v>
      </c>
      <c r="E133" s="38">
        <v>-0.224</v>
      </c>
      <c r="F133" s="38"/>
    </row>
    <row r="134" spans="1:6" hidden="1" x14ac:dyDescent="0.3">
      <c r="A134" s="15">
        <v>133</v>
      </c>
      <c r="B134" s="38" t="s">
        <v>160</v>
      </c>
      <c r="C134" s="38">
        <v>2050</v>
      </c>
      <c r="D134" s="38">
        <v>22</v>
      </c>
      <c r="E134" s="38">
        <v>-0.55400000000000027</v>
      </c>
      <c r="F134" s="38" t="s">
        <v>189</v>
      </c>
    </row>
    <row r="135" spans="1:6" hidden="1" x14ac:dyDescent="0.3">
      <c r="A135" s="111">
        <v>134</v>
      </c>
      <c r="B135" s="38" t="s">
        <v>160</v>
      </c>
      <c r="C135" s="38">
        <v>2050</v>
      </c>
      <c r="D135" s="38">
        <v>26</v>
      </c>
      <c r="E135" s="38">
        <v>-1.0740000000000001</v>
      </c>
      <c r="F135" s="38"/>
    </row>
    <row r="136" spans="1:6" hidden="1" x14ac:dyDescent="0.3">
      <c r="A136" s="15">
        <v>135</v>
      </c>
      <c r="B136" s="38" t="s">
        <v>160</v>
      </c>
      <c r="C136" s="38">
        <v>2050</v>
      </c>
      <c r="D136" s="38">
        <v>28</v>
      </c>
      <c r="E136" s="38">
        <v>-0.754</v>
      </c>
      <c r="F136" s="38"/>
    </row>
    <row r="137" spans="1:6" hidden="1" x14ac:dyDescent="0.3">
      <c r="A137" s="111">
        <v>136</v>
      </c>
      <c r="B137" s="38" t="s">
        <v>160</v>
      </c>
      <c r="C137" s="38">
        <v>2050</v>
      </c>
      <c r="D137" s="38">
        <v>30</v>
      </c>
      <c r="E137" s="38">
        <v>-0.15400000000000011</v>
      </c>
      <c r="F137" s="38"/>
    </row>
    <row r="138" spans="1:6" hidden="1" x14ac:dyDescent="0.3">
      <c r="A138" s="15">
        <v>137</v>
      </c>
      <c r="B138" s="38" t="s">
        <v>160</v>
      </c>
      <c r="C138" s="38">
        <v>2050</v>
      </c>
      <c r="D138" s="38">
        <v>32</v>
      </c>
      <c r="E138" s="38">
        <v>0.15599999999999989</v>
      </c>
      <c r="F138" s="38"/>
    </row>
    <row r="139" spans="1:6" hidden="1" x14ac:dyDescent="0.3">
      <c r="A139" s="111">
        <v>138</v>
      </c>
      <c r="B139" s="38" t="s">
        <v>160</v>
      </c>
      <c r="C139" s="38">
        <v>2050</v>
      </c>
      <c r="D139" s="38">
        <v>35</v>
      </c>
      <c r="E139" s="38">
        <v>0.96599999999999997</v>
      </c>
      <c r="F139" s="38"/>
    </row>
    <row r="140" spans="1:6" hidden="1" x14ac:dyDescent="0.3">
      <c r="A140" s="15">
        <v>139</v>
      </c>
      <c r="B140" s="38" t="s">
        <v>160</v>
      </c>
      <c r="C140" s="38">
        <v>2050</v>
      </c>
      <c r="D140" s="38">
        <v>36</v>
      </c>
      <c r="E140" s="38">
        <v>1.1659999999999999</v>
      </c>
      <c r="F140" s="38"/>
    </row>
    <row r="141" spans="1:6" hidden="1" x14ac:dyDescent="0.3">
      <c r="A141" s="111">
        <v>140</v>
      </c>
      <c r="B141" s="38" t="s">
        <v>160</v>
      </c>
      <c r="C141" s="38">
        <v>2050</v>
      </c>
      <c r="D141" s="38">
        <v>39</v>
      </c>
      <c r="E141" s="38">
        <v>-0.48399999999999999</v>
      </c>
      <c r="F141" s="38"/>
    </row>
    <row r="142" spans="1:6" hidden="1" x14ac:dyDescent="0.3">
      <c r="A142" s="15">
        <v>141</v>
      </c>
      <c r="B142" s="38" t="s">
        <v>160</v>
      </c>
      <c r="C142" s="38">
        <v>2050</v>
      </c>
      <c r="D142" s="38">
        <v>42</v>
      </c>
      <c r="E142" s="38">
        <v>0.51600000000000001</v>
      </c>
      <c r="F142" s="38"/>
    </row>
    <row r="143" spans="1:6" hidden="1" x14ac:dyDescent="0.3">
      <c r="A143" s="111">
        <v>142</v>
      </c>
      <c r="B143" s="38" t="s">
        <v>160</v>
      </c>
      <c r="C143" s="38">
        <v>2050</v>
      </c>
      <c r="D143" s="38">
        <v>45</v>
      </c>
      <c r="E143" s="38">
        <v>0.58599999999999985</v>
      </c>
      <c r="F143" s="38"/>
    </row>
    <row r="144" spans="1:6" hidden="1" x14ac:dyDescent="0.3">
      <c r="A144" s="15">
        <v>143</v>
      </c>
      <c r="B144" s="38" t="s">
        <v>160</v>
      </c>
      <c r="C144" s="38">
        <v>2050</v>
      </c>
      <c r="D144" s="38">
        <v>49</v>
      </c>
      <c r="E144" s="38">
        <v>0.62599999999999989</v>
      </c>
      <c r="F144" s="38"/>
    </row>
    <row r="145" spans="1:6" hidden="1" x14ac:dyDescent="0.3">
      <c r="A145" s="111">
        <v>144</v>
      </c>
      <c r="B145" s="38" t="s">
        <v>161</v>
      </c>
      <c r="C145" s="38">
        <v>2350</v>
      </c>
      <c r="D145" s="38">
        <v>0</v>
      </c>
      <c r="E145" s="38">
        <v>0.33599999999999991</v>
      </c>
      <c r="F145" s="38"/>
    </row>
    <row r="146" spans="1:6" hidden="1" x14ac:dyDescent="0.3">
      <c r="A146" s="15">
        <v>145</v>
      </c>
      <c r="B146" s="38" t="s">
        <v>161</v>
      </c>
      <c r="C146" s="38">
        <v>2350</v>
      </c>
      <c r="D146" s="38">
        <v>3</v>
      </c>
      <c r="E146" s="38">
        <v>0.36599999999999988</v>
      </c>
      <c r="F146" s="38"/>
    </row>
    <row r="147" spans="1:6" hidden="1" x14ac:dyDescent="0.3">
      <c r="A147" s="111">
        <v>146</v>
      </c>
      <c r="B147" s="38" t="s">
        <v>161</v>
      </c>
      <c r="C147" s="38">
        <v>2350</v>
      </c>
      <c r="D147" s="38">
        <v>6</v>
      </c>
      <c r="E147" s="38">
        <v>0.31599999999999978</v>
      </c>
      <c r="F147" s="38"/>
    </row>
    <row r="148" spans="1:6" hidden="1" x14ac:dyDescent="0.3">
      <c r="A148" s="15">
        <v>147</v>
      </c>
      <c r="B148" s="38" t="s">
        <v>161</v>
      </c>
      <c r="C148" s="38">
        <v>2350</v>
      </c>
      <c r="D148" s="38">
        <v>9</v>
      </c>
      <c r="E148" s="38">
        <v>0.95599999999999996</v>
      </c>
      <c r="F148" s="38"/>
    </row>
    <row r="149" spans="1:6" hidden="1" x14ac:dyDescent="0.3">
      <c r="A149" s="111">
        <v>148</v>
      </c>
      <c r="B149" s="38" t="s">
        <v>161</v>
      </c>
      <c r="C149" s="38">
        <v>2350</v>
      </c>
      <c r="D149" s="38">
        <v>10</v>
      </c>
      <c r="E149" s="38">
        <v>0.6359999999999999</v>
      </c>
      <c r="F149" s="38"/>
    </row>
    <row r="150" spans="1:6" hidden="1" x14ac:dyDescent="0.3">
      <c r="A150" s="15">
        <v>149</v>
      </c>
      <c r="B150" s="38" t="s">
        <v>161</v>
      </c>
      <c r="C150" s="38">
        <v>2350</v>
      </c>
      <c r="D150" s="38">
        <v>12</v>
      </c>
      <c r="E150" s="38">
        <v>-0.93400000000000016</v>
      </c>
      <c r="F150" s="38"/>
    </row>
    <row r="151" spans="1:6" hidden="1" x14ac:dyDescent="0.3">
      <c r="A151" s="111">
        <v>150</v>
      </c>
      <c r="B151" s="38" t="s">
        <v>161</v>
      </c>
      <c r="C151" s="38">
        <v>2350</v>
      </c>
      <c r="D151" s="38">
        <v>14</v>
      </c>
      <c r="E151" s="38">
        <v>-1.0740000000000001</v>
      </c>
      <c r="F151" s="38" t="s">
        <v>189</v>
      </c>
    </row>
    <row r="152" spans="1:6" hidden="1" x14ac:dyDescent="0.3">
      <c r="A152" s="15">
        <v>151</v>
      </c>
      <c r="B152" s="38" t="s">
        <v>161</v>
      </c>
      <c r="C152" s="38">
        <v>2350</v>
      </c>
      <c r="D152" s="38">
        <v>16</v>
      </c>
      <c r="E152" s="38">
        <v>-1.294</v>
      </c>
      <c r="F152" s="38"/>
    </row>
    <row r="153" spans="1:6" hidden="1" x14ac:dyDescent="0.3">
      <c r="A153" s="111">
        <v>152</v>
      </c>
      <c r="B153" s="38" t="s">
        <v>161</v>
      </c>
      <c r="C153" s="38">
        <v>2350</v>
      </c>
      <c r="D153" s="38">
        <v>18</v>
      </c>
      <c r="E153" s="38">
        <v>-0.19400000000000001</v>
      </c>
      <c r="F153" s="38"/>
    </row>
    <row r="154" spans="1:6" hidden="1" x14ac:dyDescent="0.3">
      <c r="A154" s="15">
        <v>153</v>
      </c>
      <c r="B154" s="38" t="s">
        <v>161</v>
      </c>
      <c r="C154" s="38">
        <v>2350</v>
      </c>
      <c r="D154" s="38">
        <v>20</v>
      </c>
      <c r="E154" s="38">
        <v>-0.29399999999999998</v>
      </c>
      <c r="F154" s="38"/>
    </row>
    <row r="155" spans="1:6" hidden="1" x14ac:dyDescent="0.3">
      <c r="A155" s="111">
        <v>154</v>
      </c>
      <c r="B155" s="38" t="s">
        <v>161</v>
      </c>
      <c r="C155" s="38">
        <v>2350</v>
      </c>
      <c r="D155" s="38">
        <v>21</v>
      </c>
      <c r="E155" s="38">
        <v>-0.1140000000000001</v>
      </c>
      <c r="F155" s="38"/>
    </row>
    <row r="156" spans="1:6" hidden="1" x14ac:dyDescent="0.3">
      <c r="A156" s="15">
        <v>155</v>
      </c>
      <c r="B156" s="38" t="s">
        <v>161</v>
      </c>
      <c r="C156" s="38">
        <v>2350</v>
      </c>
      <c r="D156" s="38">
        <v>23</v>
      </c>
      <c r="E156" s="38">
        <v>0.56599999999999984</v>
      </c>
      <c r="F156" s="38"/>
    </row>
    <row r="157" spans="1:6" hidden="1" x14ac:dyDescent="0.3">
      <c r="A157" s="111">
        <v>156</v>
      </c>
      <c r="B157" s="38" t="s">
        <v>161</v>
      </c>
      <c r="C157" s="38">
        <v>2350</v>
      </c>
      <c r="D157" s="38">
        <v>26</v>
      </c>
      <c r="E157" s="38">
        <v>0.51600000000000001</v>
      </c>
      <c r="F157" s="38"/>
    </row>
    <row r="158" spans="1:6" hidden="1" x14ac:dyDescent="0.3">
      <c r="A158" s="15">
        <v>157</v>
      </c>
      <c r="B158" s="38" t="s">
        <v>161</v>
      </c>
      <c r="C158" s="38">
        <v>2350</v>
      </c>
      <c r="D158" s="38">
        <v>29</v>
      </c>
      <c r="E158" s="38">
        <v>0.52600000000000002</v>
      </c>
      <c r="F158" s="38"/>
    </row>
    <row r="159" spans="1:6" hidden="1" x14ac:dyDescent="0.3">
      <c r="A159" s="111">
        <v>158</v>
      </c>
      <c r="B159" s="38" t="s">
        <v>161</v>
      </c>
      <c r="C159" s="38">
        <v>2350</v>
      </c>
      <c r="D159" s="38">
        <v>32</v>
      </c>
      <c r="E159" s="38">
        <v>0.59599999999999986</v>
      </c>
      <c r="F159" s="38"/>
    </row>
    <row r="160" spans="1:6" hidden="1" x14ac:dyDescent="0.3">
      <c r="A160" s="15">
        <v>159</v>
      </c>
      <c r="B160" s="38" t="s">
        <v>161</v>
      </c>
      <c r="C160" s="38">
        <v>2350</v>
      </c>
      <c r="D160" s="38">
        <v>35</v>
      </c>
      <c r="E160" s="38">
        <v>0.59599999999999986</v>
      </c>
      <c r="F160" s="38"/>
    </row>
    <row r="161" spans="1:6" hidden="1" x14ac:dyDescent="0.3">
      <c r="A161" s="111">
        <v>160</v>
      </c>
      <c r="B161" s="38" t="s">
        <v>161</v>
      </c>
      <c r="C161" s="38">
        <v>2350</v>
      </c>
      <c r="D161" s="38">
        <v>39</v>
      </c>
      <c r="E161" s="38">
        <v>0.65599999999999992</v>
      </c>
      <c r="F161" s="38"/>
    </row>
    <row r="162" spans="1:6" hidden="1" x14ac:dyDescent="0.3">
      <c r="A162" s="15">
        <v>161</v>
      </c>
      <c r="B162" s="38" t="s">
        <v>161</v>
      </c>
      <c r="C162" s="38">
        <v>2350</v>
      </c>
      <c r="D162" s="38">
        <v>43</v>
      </c>
      <c r="E162" s="38">
        <v>0.60599999999999987</v>
      </c>
      <c r="F162" s="38"/>
    </row>
    <row r="163" spans="1:6" hidden="1" x14ac:dyDescent="0.3">
      <c r="A163" s="111">
        <v>162</v>
      </c>
      <c r="B163" s="38" t="s">
        <v>162</v>
      </c>
      <c r="C163" s="38">
        <v>2650</v>
      </c>
      <c r="D163" s="38">
        <v>0</v>
      </c>
      <c r="E163" s="38">
        <v>0.41599999999999993</v>
      </c>
      <c r="F163" s="38"/>
    </row>
    <row r="164" spans="1:6" hidden="1" x14ac:dyDescent="0.3">
      <c r="A164" s="15">
        <v>163</v>
      </c>
      <c r="B164" s="38" t="s">
        <v>162</v>
      </c>
      <c r="C164" s="38">
        <v>2650</v>
      </c>
      <c r="D164" s="38">
        <v>3</v>
      </c>
      <c r="E164" s="38">
        <v>0.39599999999999991</v>
      </c>
      <c r="F164" s="38"/>
    </row>
    <row r="165" spans="1:6" hidden="1" x14ac:dyDescent="0.3">
      <c r="A165" s="111">
        <v>164</v>
      </c>
      <c r="B165" s="38" t="s">
        <v>162</v>
      </c>
      <c r="C165" s="38">
        <v>2650</v>
      </c>
      <c r="D165" s="38">
        <v>6</v>
      </c>
      <c r="E165" s="38">
        <v>0.23599999999999999</v>
      </c>
      <c r="F165" s="38"/>
    </row>
    <row r="166" spans="1:6" hidden="1" x14ac:dyDescent="0.3">
      <c r="A166" s="15">
        <v>165</v>
      </c>
      <c r="B166" s="38" t="s">
        <v>162</v>
      </c>
      <c r="C166" s="38">
        <v>2650</v>
      </c>
      <c r="D166" s="38">
        <v>9</v>
      </c>
      <c r="E166" s="38">
        <v>0.65599999999999992</v>
      </c>
      <c r="F166" s="38"/>
    </row>
    <row r="167" spans="1:6" hidden="1" x14ac:dyDescent="0.3">
      <c r="A167" s="111">
        <v>166</v>
      </c>
      <c r="B167" s="38" t="s">
        <v>162</v>
      </c>
      <c r="C167" s="38">
        <v>2650</v>
      </c>
      <c r="D167" s="38">
        <v>10</v>
      </c>
      <c r="E167" s="38">
        <v>1.89</v>
      </c>
      <c r="F167" s="38"/>
    </row>
    <row r="168" spans="1:6" hidden="1" x14ac:dyDescent="0.3">
      <c r="A168" s="15">
        <v>167</v>
      </c>
      <c r="B168" s="38" t="s">
        <v>162</v>
      </c>
      <c r="C168" s="38">
        <v>2650</v>
      </c>
      <c r="D168" s="38">
        <v>11</v>
      </c>
      <c r="E168" s="38">
        <v>1.95</v>
      </c>
      <c r="F168" s="38"/>
    </row>
    <row r="169" spans="1:6" hidden="1" x14ac:dyDescent="0.3">
      <c r="A169" s="111">
        <v>168</v>
      </c>
      <c r="B169" s="38" t="s">
        <v>162</v>
      </c>
      <c r="C169" s="38">
        <v>2650</v>
      </c>
      <c r="D169" s="38">
        <v>12</v>
      </c>
      <c r="E169" s="38">
        <v>0.61599999999999988</v>
      </c>
      <c r="F169" s="38"/>
    </row>
    <row r="170" spans="1:6" hidden="1" x14ac:dyDescent="0.3">
      <c r="A170" s="15">
        <v>169</v>
      </c>
      <c r="B170" s="38" t="s">
        <v>162</v>
      </c>
      <c r="C170" s="38">
        <v>2650</v>
      </c>
      <c r="D170" s="38">
        <v>14</v>
      </c>
      <c r="E170" s="38">
        <v>-0.89400000000000013</v>
      </c>
      <c r="F170" s="38" t="s">
        <v>189</v>
      </c>
    </row>
    <row r="171" spans="1:6" hidden="1" x14ac:dyDescent="0.3">
      <c r="A171" s="111">
        <v>170</v>
      </c>
      <c r="B171" s="38" t="s">
        <v>162</v>
      </c>
      <c r="C171" s="38">
        <v>2650</v>
      </c>
      <c r="D171" s="38">
        <v>15</v>
      </c>
      <c r="E171" s="38">
        <v>-1.744</v>
      </c>
      <c r="F171" s="38"/>
    </row>
    <row r="172" spans="1:6" hidden="1" x14ac:dyDescent="0.3">
      <c r="A172" s="15">
        <v>171</v>
      </c>
      <c r="B172" s="38" t="s">
        <v>162</v>
      </c>
      <c r="C172" s="38">
        <v>2650</v>
      </c>
      <c r="D172" s="38">
        <v>17</v>
      </c>
      <c r="E172" s="38">
        <v>-0.32399999999999979</v>
      </c>
      <c r="F172" s="38"/>
    </row>
    <row r="173" spans="1:6" hidden="1" x14ac:dyDescent="0.3">
      <c r="A173" s="111">
        <v>172</v>
      </c>
      <c r="B173" s="38" t="s">
        <v>162</v>
      </c>
      <c r="C173" s="38">
        <v>2650</v>
      </c>
      <c r="D173" s="38">
        <v>18</v>
      </c>
      <c r="E173" s="38">
        <v>0.43599999999999989</v>
      </c>
      <c r="F173" s="38"/>
    </row>
    <row r="174" spans="1:6" hidden="1" x14ac:dyDescent="0.3">
      <c r="A174" s="15">
        <v>173</v>
      </c>
      <c r="B174" s="38" t="s">
        <v>162</v>
      </c>
      <c r="C174" s="38">
        <v>2650</v>
      </c>
      <c r="D174" s="38">
        <v>20</v>
      </c>
      <c r="E174" s="38">
        <v>0.41599999999999993</v>
      </c>
      <c r="F174" s="38"/>
    </row>
    <row r="175" spans="1:6" hidden="1" x14ac:dyDescent="0.3">
      <c r="A175" s="111">
        <v>174</v>
      </c>
      <c r="B175" s="38" t="s">
        <v>162</v>
      </c>
      <c r="C175" s="38">
        <v>2650</v>
      </c>
      <c r="D175" s="38">
        <v>22</v>
      </c>
      <c r="E175" s="38">
        <v>0.41599999999999993</v>
      </c>
      <c r="F175" s="38"/>
    </row>
    <row r="176" spans="1:6" hidden="1" x14ac:dyDescent="0.3">
      <c r="A176" s="15">
        <v>175</v>
      </c>
      <c r="B176" s="38" t="s">
        <v>162</v>
      </c>
      <c r="C176" s="38">
        <v>2650</v>
      </c>
      <c r="D176" s="38">
        <v>25</v>
      </c>
      <c r="E176" s="38">
        <v>0.41599999999999993</v>
      </c>
      <c r="F176" s="38"/>
    </row>
    <row r="177" spans="1:6" hidden="1" x14ac:dyDescent="0.3">
      <c r="A177" s="111">
        <v>176</v>
      </c>
      <c r="B177" s="38" t="s">
        <v>162</v>
      </c>
      <c r="C177" s="38">
        <v>2650</v>
      </c>
      <c r="D177" s="38">
        <v>30</v>
      </c>
      <c r="E177" s="38">
        <v>0.55600000000000005</v>
      </c>
      <c r="F177" s="38"/>
    </row>
    <row r="178" spans="1:6" hidden="1" x14ac:dyDescent="0.3">
      <c r="A178" s="15">
        <v>177</v>
      </c>
      <c r="B178" s="38" t="s">
        <v>162</v>
      </c>
      <c r="C178" s="38">
        <v>2650</v>
      </c>
      <c r="D178" s="38">
        <v>35</v>
      </c>
      <c r="E178" s="38">
        <v>0.51600000000000001</v>
      </c>
      <c r="F178" s="38"/>
    </row>
    <row r="179" spans="1:6" hidden="1" x14ac:dyDescent="0.3">
      <c r="A179" s="111">
        <v>178</v>
      </c>
      <c r="B179" s="38" t="s">
        <v>162</v>
      </c>
      <c r="C179" s="38">
        <v>2650</v>
      </c>
      <c r="D179" s="38">
        <v>41</v>
      </c>
      <c r="E179" s="38">
        <v>0.70599999999999996</v>
      </c>
      <c r="F179" s="38"/>
    </row>
    <row r="180" spans="1:6" hidden="1" x14ac:dyDescent="0.3">
      <c r="A180" s="15">
        <v>179</v>
      </c>
      <c r="B180" s="38" t="s">
        <v>162</v>
      </c>
      <c r="C180" s="38">
        <v>2650</v>
      </c>
      <c r="D180" s="38">
        <v>46</v>
      </c>
      <c r="E180" s="38">
        <v>0.75599999999999989</v>
      </c>
      <c r="F180" s="38"/>
    </row>
    <row r="181" spans="1:6" hidden="1" x14ac:dyDescent="0.3">
      <c r="A181" s="111">
        <v>180</v>
      </c>
      <c r="B181" s="38" t="s">
        <v>163</v>
      </c>
      <c r="C181" s="38">
        <v>2800</v>
      </c>
      <c r="D181" s="38">
        <v>-10</v>
      </c>
      <c r="E181" s="38">
        <v>1.4550000000000001</v>
      </c>
      <c r="F181" s="38"/>
    </row>
    <row r="182" spans="1:6" hidden="1" x14ac:dyDescent="0.3">
      <c r="A182" s="111">
        <v>180</v>
      </c>
      <c r="B182" s="38" t="s">
        <v>163</v>
      </c>
      <c r="C182" s="38">
        <v>2800</v>
      </c>
      <c r="D182" s="38">
        <v>0</v>
      </c>
      <c r="E182" s="38">
        <v>1.4550000000000001</v>
      </c>
      <c r="F182" s="38"/>
    </row>
    <row r="183" spans="1:6" hidden="1" x14ac:dyDescent="0.3">
      <c r="A183" s="15">
        <v>181</v>
      </c>
      <c r="B183" s="38" t="s">
        <v>163</v>
      </c>
      <c r="C183" s="38">
        <v>2800</v>
      </c>
      <c r="D183" s="38">
        <v>3</v>
      </c>
      <c r="E183" s="38">
        <v>1.4750000000000001</v>
      </c>
      <c r="F183" s="38"/>
    </row>
    <row r="184" spans="1:6" hidden="1" x14ac:dyDescent="0.3">
      <c r="A184" s="111">
        <v>182</v>
      </c>
      <c r="B184" s="38" t="s">
        <v>163</v>
      </c>
      <c r="C184" s="38">
        <v>2800</v>
      </c>
      <c r="D184" s="38">
        <v>5</v>
      </c>
      <c r="E184" s="38">
        <v>1.9550000000000001</v>
      </c>
      <c r="F184" s="38"/>
    </row>
    <row r="185" spans="1:6" hidden="1" x14ac:dyDescent="0.3">
      <c r="A185" s="15">
        <v>183</v>
      </c>
      <c r="B185" s="38" t="s">
        <v>163</v>
      </c>
      <c r="C185" s="38">
        <v>2800</v>
      </c>
      <c r="D185" s="38">
        <v>7</v>
      </c>
      <c r="E185" s="38">
        <v>2.335</v>
      </c>
      <c r="F185" s="38"/>
    </row>
    <row r="186" spans="1:6" hidden="1" x14ac:dyDescent="0.3">
      <c r="A186" s="111">
        <v>184</v>
      </c>
      <c r="B186" s="38" t="s">
        <v>163</v>
      </c>
      <c r="C186" s="38">
        <v>2800</v>
      </c>
      <c r="D186" s="38">
        <v>9</v>
      </c>
      <c r="E186" s="38">
        <v>1.5449999999999999</v>
      </c>
      <c r="F186" s="38"/>
    </row>
    <row r="187" spans="1:6" hidden="1" x14ac:dyDescent="0.3">
      <c r="A187" s="15">
        <v>185</v>
      </c>
      <c r="B187" s="38" t="s">
        <v>163</v>
      </c>
      <c r="C187" s="38">
        <v>2800</v>
      </c>
      <c r="D187" s="38">
        <v>11</v>
      </c>
      <c r="E187" s="38">
        <v>0.71499999999999986</v>
      </c>
      <c r="F187" s="38"/>
    </row>
    <row r="188" spans="1:6" hidden="1" x14ac:dyDescent="0.3">
      <c r="A188" s="111">
        <v>186</v>
      </c>
      <c r="B188" s="38" t="s">
        <v>163</v>
      </c>
      <c r="C188" s="38">
        <v>2800</v>
      </c>
      <c r="D188" s="38">
        <v>13</v>
      </c>
      <c r="E188" s="38">
        <v>5.500000000000016E-2</v>
      </c>
      <c r="F188" s="38" t="s">
        <v>189</v>
      </c>
    </row>
    <row r="189" spans="1:6" hidden="1" x14ac:dyDescent="0.3">
      <c r="A189" s="15">
        <v>187</v>
      </c>
      <c r="B189" s="38" t="s">
        <v>163</v>
      </c>
      <c r="C189" s="38">
        <v>2800</v>
      </c>
      <c r="D189" s="38">
        <v>15</v>
      </c>
      <c r="E189" s="38">
        <v>0.1549999999999998</v>
      </c>
      <c r="F189" s="38"/>
    </row>
    <row r="190" spans="1:6" hidden="1" x14ac:dyDescent="0.3">
      <c r="A190" s="111">
        <v>188</v>
      </c>
      <c r="B190" s="38" t="s">
        <v>163</v>
      </c>
      <c r="C190" s="38">
        <v>2800</v>
      </c>
      <c r="D190" s="38">
        <v>16</v>
      </c>
      <c r="E190" s="38">
        <v>0.105</v>
      </c>
      <c r="F190" s="38"/>
    </row>
    <row r="191" spans="1:6" hidden="1" x14ac:dyDescent="0.3">
      <c r="A191" s="15">
        <v>189</v>
      </c>
      <c r="B191" s="38" t="s">
        <v>163</v>
      </c>
      <c r="C191" s="38">
        <v>2800</v>
      </c>
      <c r="D191" s="38">
        <v>17</v>
      </c>
      <c r="E191" s="38">
        <v>1.095</v>
      </c>
      <c r="F191" s="38"/>
    </row>
    <row r="192" spans="1:6" hidden="1" x14ac:dyDescent="0.3">
      <c r="A192" s="111">
        <v>190</v>
      </c>
      <c r="B192" s="38" t="s">
        <v>163</v>
      </c>
      <c r="C192" s="38">
        <v>2800</v>
      </c>
      <c r="D192" s="38">
        <v>18</v>
      </c>
      <c r="E192" s="38">
        <v>1.2749999999999999</v>
      </c>
      <c r="F192" s="38"/>
    </row>
    <row r="193" spans="1:6" hidden="1" x14ac:dyDescent="0.3">
      <c r="A193" s="15">
        <v>191</v>
      </c>
      <c r="B193" s="38" t="s">
        <v>163</v>
      </c>
      <c r="C193" s="38">
        <v>2800</v>
      </c>
      <c r="D193" s="38">
        <v>19</v>
      </c>
      <c r="E193" s="38">
        <v>2.335</v>
      </c>
      <c r="F193" s="38"/>
    </row>
    <row r="194" spans="1:6" hidden="1" x14ac:dyDescent="0.3">
      <c r="A194" s="111">
        <v>192</v>
      </c>
      <c r="B194" s="38" t="s">
        <v>163</v>
      </c>
      <c r="C194" s="38">
        <v>2800</v>
      </c>
      <c r="D194" s="38">
        <v>20</v>
      </c>
      <c r="E194" s="38">
        <v>1.4850000000000001</v>
      </c>
      <c r="F194" s="38"/>
    </row>
    <row r="195" spans="1:6" hidden="1" x14ac:dyDescent="0.3">
      <c r="A195" s="15">
        <v>193</v>
      </c>
      <c r="B195" s="38" t="s">
        <v>163</v>
      </c>
      <c r="C195" s="38">
        <v>2800</v>
      </c>
      <c r="D195" s="38">
        <v>21</v>
      </c>
      <c r="E195" s="38">
        <v>1.5249999999999999</v>
      </c>
      <c r="F195" s="38"/>
    </row>
    <row r="196" spans="1:6" hidden="1" x14ac:dyDescent="0.3">
      <c r="A196" s="111">
        <v>194</v>
      </c>
      <c r="B196" s="38" t="s">
        <v>163</v>
      </c>
      <c r="C196" s="38">
        <v>2800</v>
      </c>
      <c r="D196" s="38">
        <v>23</v>
      </c>
      <c r="E196" s="38">
        <v>1.575</v>
      </c>
      <c r="F196" s="38"/>
    </row>
    <row r="197" spans="1:6" hidden="1" x14ac:dyDescent="0.3">
      <c r="A197" s="15">
        <v>195</v>
      </c>
      <c r="B197" s="38" t="s">
        <v>163</v>
      </c>
      <c r="C197" s="38">
        <v>2800</v>
      </c>
      <c r="D197" s="38">
        <v>26</v>
      </c>
      <c r="E197" s="38">
        <v>1.595</v>
      </c>
      <c r="F197" s="38"/>
    </row>
    <row r="198" spans="1:6" hidden="1" x14ac:dyDescent="0.3">
      <c r="A198" s="15">
        <v>196</v>
      </c>
      <c r="B198" s="38" t="s">
        <v>163</v>
      </c>
      <c r="C198" s="38">
        <v>2800</v>
      </c>
      <c r="D198" s="38">
        <v>36</v>
      </c>
      <c r="E198" s="38">
        <v>1.595</v>
      </c>
      <c r="F198" s="38"/>
    </row>
    <row r="199" spans="1:6" hidden="1" x14ac:dyDescent="0.3">
      <c r="A199" s="111">
        <v>196</v>
      </c>
      <c r="B199" s="38" t="s">
        <v>164</v>
      </c>
      <c r="C199" s="38">
        <v>3100</v>
      </c>
      <c r="D199" s="38">
        <v>-10</v>
      </c>
      <c r="E199" s="38">
        <v>0.38600000000000012</v>
      </c>
      <c r="F199" s="38"/>
    </row>
    <row r="200" spans="1:6" hidden="1" x14ac:dyDescent="0.3">
      <c r="A200" s="111">
        <v>196</v>
      </c>
      <c r="B200" s="38" t="s">
        <v>164</v>
      </c>
      <c r="C200" s="38">
        <v>3100</v>
      </c>
      <c r="D200" s="38">
        <v>0</v>
      </c>
      <c r="E200" s="38">
        <v>0.38600000000000012</v>
      </c>
      <c r="F200" s="38"/>
    </row>
    <row r="201" spans="1:6" hidden="1" x14ac:dyDescent="0.3">
      <c r="A201" s="15">
        <v>197</v>
      </c>
      <c r="B201" s="38" t="s">
        <v>164</v>
      </c>
      <c r="C201" s="38">
        <v>3100</v>
      </c>
      <c r="D201" s="38">
        <v>4</v>
      </c>
      <c r="E201" s="38">
        <v>0.39600000000000007</v>
      </c>
      <c r="F201" s="38"/>
    </row>
    <row r="202" spans="1:6" hidden="1" x14ac:dyDescent="0.3">
      <c r="A202" s="111">
        <v>198</v>
      </c>
      <c r="B202" s="38" t="s">
        <v>164</v>
      </c>
      <c r="C202" s="38">
        <v>3100</v>
      </c>
      <c r="D202" s="38">
        <v>5</v>
      </c>
      <c r="E202" s="38">
        <v>0.37600000000000011</v>
      </c>
      <c r="F202" s="38"/>
    </row>
    <row r="203" spans="1:6" hidden="1" x14ac:dyDescent="0.3">
      <c r="A203" s="15">
        <v>199</v>
      </c>
      <c r="B203" s="38" t="s">
        <v>164</v>
      </c>
      <c r="C203" s="38">
        <v>3100</v>
      </c>
      <c r="D203" s="38">
        <v>6</v>
      </c>
      <c r="E203" s="38">
        <v>0.48599999999999999</v>
      </c>
      <c r="F203" s="38"/>
    </row>
    <row r="204" spans="1:6" hidden="1" x14ac:dyDescent="0.3">
      <c r="A204" s="111">
        <v>200</v>
      </c>
      <c r="B204" s="38" t="s">
        <v>164</v>
      </c>
      <c r="C204" s="38">
        <v>3100</v>
      </c>
      <c r="D204" s="38">
        <v>7</v>
      </c>
      <c r="E204" s="38">
        <v>1.256</v>
      </c>
      <c r="F204" s="38"/>
    </row>
    <row r="205" spans="1:6" hidden="1" x14ac:dyDescent="0.3">
      <c r="A205" s="15">
        <v>201</v>
      </c>
      <c r="B205" s="38" t="s">
        <v>164</v>
      </c>
      <c r="C205" s="38">
        <v>3100</v>
      </c>
      <c r="D205" s="38">
        <v>9</v>
      </c>
      <c r="E205" s="38">
        <v>7.6000000000000068E-2</v>
      </c>
      <c r="F205" s="38"/>
    </row>
    <row r="206" spans="1:6" hidden="1" x14ac:dyDescent="0.3">
      <c r="A206" s="111">
        <v>202</v>
      </c>
      <c r="B206" s="38" t="s">
        <v>164</v>
      </c>
      <c r="C206" s="38">
        <v>3100</v>
      </c>
      <c r="D206" s="38">
        <v>11</v>
      </c>
      <c r="E206" s="38">
        <v>-0.43399999999999989</v>
      </c>
      <c r="F206" s="38" t="s">
        <v>189</v>
      </c>
    </row>
    <row r="207" spans="1:6" hidden="1" x14ac:dyDescent="0.3">
      <c r="A207" s="15">
        <v>203</v>
      </c>
      <c r="B207" s="38" t="s">
        <v>164</v>
      </c>
      <c r="C207" s="38">
        <v>3100</v>
      </c>
      <c r="D207" s="38">
        <v>13</v>
      </c>
      <c r="E207" s="38">
        <v>-0.47399999999999998</v>
      </c>
      <c r="F207" s="38"/>
    </row>
    <row r="208" spans="1:6" hidden="1" x14ac:dyDescent="0.3">
      <c r="A208" s="111">
        <v>204</v>
      </c>
      <c r="B208" s="38" t="s">
        <v>164</v>
      </c>
      <c r="C208" s="38">
        <v>3100</v>
      </c>
      <c r="D208" s="38">
        <v>15</v>
      </c>
      <c r="E208" s="38">
        <v>0.29599999999999999</v>
      </c>
      <c r="F208" s="38"/>
    </row>
    <row r="209" spans="1:6" hidden="1" x14ac:dyDescent="0.3">
      <c r="A209" s="15">
        <v>205</v>
      </c>
      <c r="B209" s="38" t="s">
        <v>164</v>
      </c>
      <c r="C209" s="38">
        <v>3100</v>
      </c>
      <c r="D209" s="38">
        <v>17</v>
      </c>
      <c r="E209" s="38">
        <v>1.3260000000000001</v>
      </c>
      <c r="F209" s="38"/>
    </row>
    <row r="210" spans="1:6" hidden="1" x14ac:dyDescent="0.3">
      <c r="A210" s="111">
        <v>206</v>
      </c>
      <c r="B210" s="38" t="s">
        <v>164</v>
      </c>
      <c r="C210" s="38">
        <v>3100</v>
      </c>
      <c r="D210" s="38">
        <v>19</v>
      </c>
      <c r="E210" s="38">
        <v>0.55600000000000005</v>
      </c>
      <c r="F210" s="38"/>
    </row>
    <row r="211" spans="1:6" hidden="1" x14ac:dyDescent="0.3">
      <c r="A211" s="15">
        <v>207</v>
      </c>
      <c r="B211" s="38" t="s">
        <v>164</v>
      </c>
      <c r="C211" s="38">
        <v>3100</v>
      </c>
      <c r="D211" s="38">
        <v>21</v>
      </c>
      <c r="E211" s="38">
        <v>0.55600000000000005</v>
      </c>
      <c r="F211" s="38"/>
    </row>
    <row r="212" spans="1:6" hidden="1" x14ac:dyDescent="0.3">
      <c r="A212" s="111">
        <v>208</v>
      </c>
      <c r="B212" s="38" t="s">
        <v>164</v>
      </c>
      <c r="C212" s="38">
        <v>3100</v>
      </c>
      <c r="D212" s="38">
        <v>25</v>
      </c>
      <c r="E212" s="38">
        <v>0.52600000000000002</v>
      </c>
      <c r="F212" s="38"/>
    </row>
    <row r="213" spans="1:6" hidden="1" x14ac:dyDescent="0.3">
      <c r="A213" s="15">
        <v>209</v>
      </c>
      <c r="B213" s="38" t="s">
        <v>165</v>
      </c>
      <c r="C213" s="38">
        <v>3400</v>
      </c>
      <c r="D213" s="38">
        <v>0</v>
      </c>
      <c r="E213" s="38">
        <v>0.37600000000000011</v>
      </c>
      <c r="F213" s="38"/>
    </row>
    <row r="214" spans="1:6" hidden="1" x14ac:dyDescent="0.3">
      <c r="A214" s="111">
        <v>210</v>
      </c>
      <c r="B214" s="38" t="s">
        <v>165</v>
      </c>
      <c r="C214" s="38">
        <v>3400</v>
      </c>
      <c r="D214" s="38">
        <v>2</v>
      </c>
      <c r="E214" s="38">
        <v>0.32600000000000012</v>
      </c>
      <c r="F214" s="38"/>
    </row>
    <row r="215" spans="1:6" hidden="1" x14ac:dyDescent="0.3">
      <c r="A215" s="15">
        <v>211</v>
      </c>
      <c r="B215" s="38" t="s">
        <v>165</v>
      </c>
      <c r="C215" s="38">
        <v>3400</v>
      </c>
      <c r="D215" s="38">
        <v>4</v>
      </c>
      <c r="E215" s="38">
        <v>0.81600000000000006</v>
      </c>
      <c r="F215" s="38"/>
    </row>
    <row r="216" spans="1:6" hidden="1" x14ac:dyDescent="0.3">
      <c r="A216" s="111">
        <v>212</v>
      </c>
      <c r="B216" s="38" t="s">
        <v>165</v>
      </c>
      <c r="C216" s="38">
        <v>3400</v>
      </c>
      <c r="D216" s="38">
        <v>6</v>
      </c>
      <c r="E216" s="38">
        <v>-0.2739999999999998</v>
      </c>
      <c r="F216" s="38"/>
    </row>
    <row r="217" spans="1:6" hidden="1" x14ac:dyDescent="0.3">
      <c r="A217" s="15">
        <v>213</v>
      </c>
      <c r="B217" s="38" t="s">
        <v>165</v>
      </c>
      <c r="C217" s="38">
        <v>3400</v>
      </c>
      <c r="D217" s="38">
        <v>8</v>
      </c>
      <c r="E217" s="38">
        <v>-0.6140000000000001</v>
      </c>
      <c r="F217" s="38"/>
    </row>
    <row r="218" spans="1:6" hidden="1" x14ac:dyDescent="0.3">
      <c r="A218" s="111">
        <v>214</v>
      </c>
      <c r="B218" s="38" t="s">
        <v>165</v>
      </c>
      <c r="C218" s="38">
        <v>3400</v>
      </c>
      <c r="D218" s="38">
        <v>10</v>
      </c>
      <c r="E218" s="38">
        <v>4.6000000000000041E-2</v>
      </c>
      <c r="F218" s="38"/>
    </row>
    <row r="219" spans="1:6" hidden="1" x14ac:dyDescent="0.3">
      <c r="A219" s="15">
        <v>215</v>
      </c>
      <c r="B219" s="38" t="s">
        <v>165</v>
      </c>
      <c r="C219" s="38">
        <v>3400</v>
      </c>
      <c r="D219" s="38">
        <v>12</v>
      </c>
      <c r="E219" s="38">
        <v>0.59600000000000009</v>
      </c>
      <c r="F219" s="38" t="s">
        <v>189</v>
      </c>
    </row>
    <row r="220" spans="1:6" hidden="1" x14ac:dyDescent="0.3">
      <c r="A220" s="111">
        <v>216</v>
      </c>
      <c r="B220" s="38" t="s">
        <v>165</v>
      </c>
      <c r="C220" s="38">
        <v>3400</v>
      </c>
      <c r="D220" s="38">
        <v>14</v>
      </c>
      <c r="E220" s="38">
        <v>0.92600000000000005</v>
      </c>
      <c r="F220" s="38"/>
    </row>
    <row r="221" spans="1:6" hidden="1" x14ac:dyDescent="0.3">
      <c r="A221" s="15">
        <v>217</v>
      </c>
      <c r="B221" s="38" t="s">
        <v>165</v>
      </c>
      <c r="C221" s="38">
        <v>3400</v>
      </c>
      <c r="D221" s="38">
        <v>16</v>
      </c>
      <c r="E221" s="38">
        <v>0.496</v>
      </c>
      <c r="F221" s="38"/>
    </row>
    <row r="222" spans="1:6" hidden="1" x14ac:dyDescent="0.3">
      <c r="A222" s="111">
        <v>218</v>
      </c>
      <c r="B222" s="38" t="s">
        <v>165</v>
      </c>
      <c r="C222" s="38">
        <v>3400</v>
      </c>
      <c r="D222" s="38">
        <v>18</v>
      </c>
      <c r="E222" s="38">
        <v>0.55600000000000005</v>
      </c>
      <c r="F222" s="38"/>
    </row>
    <row r="223" spans="1:6" hidden="1" x14ac:dyDescent="0.3">
      <c r="A223" s="15">
        <v>219</v>
      </c>
      <c r="B223" s="38" t="s">
        <v>165</v>
      </c>
      <c r="C223" s="38">
        <v>3400</v>
      </c>
      <c r="D223" s="38">
        <v>20</v>
      </c>
      <c r="E223" s="38">
        <v>0.56600000000000006</v>
      </c>
      <c r="F223" s="38"/>
    </row>
    <row r="224" spans="1:6" hidden="1" x14ac:dyDescent="0.3">
      <c r="A224" s="15">
        <v>219</v>
      </c>
      <c r="B224" s="38" t="s">
        <v>165</v>
      </c>
      <c r="C224" s="38">
        <v>3400</v>
      </c>
      <c r="D224" s="38">
        <v>30</v>
      </c>
      <c r="E224" s="38">
        <v>0.56600000000000006</v>
      </c>
      <c r="F224" s="38"/>
    </row>
    <row r="225" spans="1:6" hidden="1" x14ac:dyDescent="0.3">
      <c r="A225" s="111"/>
      <c r="B225" s="38" t="s">
        <v>166</v>
      </c>
      <c r="C225" s="38">
        <v>3700</v>
      </c>
      <c r="D225" s="38">
        <v>-10</v>
      </c>
      <c r="E225" s="38">
        <v>0.51400000000000023</v>
      </c>
      <c r="F225" s="38"/>
    </row>
    <row r="226" spans="1:6" hidden="1" x14ac:dyDescent="0.3">
      <c r="A226" s="111">
        <v>220</v>
      </c>
      <c r="B226" s="38" t="s">
        <v>166</v>
      </c>
      <c r="C226" s="38">
        <v>3700</v>
      </c>
      <c r="D226" s="38">
        <v>0</v>
      </c>
      <c r="E226" s="38">
        <v>0.51400000000000023</v>
      </c>
      <c r="F226" s="38"/>
    </row>
    <row r="227" spans="1:6" hidden="1" x14ac:dyDescent="0.3">
      <c r="A227" s="15">
        <v>221</v>
      </c>
      <c r="B227" s="38" t="s">
        <v>166</v>
      </c>
      <c r="C227" s="38">
        <v>3700</v>
      </c>
      <c r="D227" s="38">
        <v>4</v>
      </c>
      <c r="E227" s="38">
        <v>0.504</v>
      </c>
      <c r="F227" s="38"/>
    </row>
    <row r="228" spans="1:6" hidden="1" x14ac:dyDescent="0.3">
      <c r="A228" s="111">
        <v>222</v>
      </c>
      <c r="B228" s="38" t="s">
        <v>166</v>
      </c>
      <c r="C228" s="38">
        <v>3700</v>
      </c>
      <c r="D228" s="38">
        <v>5</v>
      </c>
      <c r="E228" s="38">
        <v>1.194</v>
      </c>
      <c r="F228" s="38"/>
    </row>
    <row r="229" spans="1:6" hidden="1" x14ac:dyDescent="0.3">
      <c r="A229" s="15">
        <v>223</v>
      </c>
      <c r="B229" s="38" t="s">
        <v>166</v>
      </c>
      <c r="C229" s="38">
        <v>3700</v>
      </c>
      <c r="D229" s="38">
        <v>6</v>
      </c>
      <c r="E229" s="38">
        <v>2.0539999999999998</v>
      </c>
      <c r="F229" s="38"/>
    </row>
    <row r="230" spans="1:6" hidden="1" x14ac:dyDescent="0.3">
      <c r="A230" s="111">
        <v>224</v>
      </c>
      <c r="B230" s="38" t="s">
        <v>166</v>
      </c>
      <c r="C230" s="38">
        <v>3700</v>
      </c>
      <c r="D230" s="38">
        <v>6.5</v>
      </c>
      <c r="E230" s="38">
        <v>1.994</v>
      </c>
      <c r="F230" s="38"/>
    </row>
    <row r="231" spans="1:6" hidden="1" x14ac:dyDescent="0.3">
      <c r="A231" s="15">
        <v>225</v>
      </c>
      <c r="B231" s="38" t="s">
        <v>166</v>
      </c>
      <c r="C231" s="38">
        <v>3700</v>
      </c>
      <c r="D231" s="38">
        <v>7</v>
      </c>
      <c r="E231" s="38">
        <v>1.776</v>
      </c>
      <c r="F231" s="38"/>
    </row>
    <row r="232" spans="1:6" hidden="1" x14ac:dyDescent="0.3">
      <c r="A232" s="111">
        <v>226</v>
      </c>
      <c r="B232" s="38" t="s">
        <v>166</v>
      </c>
      <c r="C232" s="38">
        <v>3700</v>
      </c>
      <c r="D232" s="38">
        <v>8</v>
      </c>
      <c r="E232" s="38">
        <v>1.016</v>
      </c>
      <c r="F232" s="38"/>
    </row>
    <row r="233" spans="1:6" hidden="1" x14ac:dyDescent="0.3">
      <c r="A233" s="15">
        <v>227</v>
      </c>
      <c r="B233" s="38" t="s">
        <v>166</v>
      </c>
      <c r="C233" s="38">
        <v>3700</v>
      </c>
      <c r="D233" s="38">
        <v>9</v>
      </c>
      <c r="E233" s="38">
        <v>0.57600000000000007</v>
      </c>
      <c r="F233" s="38"/>
    </row>
    <row r="234" spans="1:6" hidden="1" x14ac:dyDescent="0.3">
      <c r="A234" s="111">
        <v>228</v>
      </c>
      <c r="B234" s="38" t="s">
        <v>166</v>
      </c>
      <c r="C234" s="38">
        <v>3700</v>
      </c>
      <c r="D234" s="38">
        <v>10</v>
      </c>
      <c r="E234" s="38">
        <v>-4.4000000000000039E-2</v>
      </c>
      <c r="F234" s="38"/>
    </row>
    <row r="235" spans="1:6" hidden="1" x14ac:dyDescent="0.3">
      <c r="A235" s="15">
        <v>229</v>
      </c>
      <c r="B235" s="38" t="s">
        <v>166</v>
      </c>
      <c r="C235" s="38">
        <v>3700</v>
      </c>
      <c r="D235" s="38">
        <v>11</v>
      </c>
      <c r="E235" s="38">
        <v>-0.33399999999999991</v>
      </c>
      <c r="F235" s="38" t="s">
        <v>189</v>
      </c>
    </row>
    <row r="236" spans="1:6" hidden="1" x14ac:dyDescent="0.3">
      <c r="A236" s="111">
        <v>230</v>
      </c>
      <c r="B236" s="38" t="s">
        <v>166</v>
      </c>
      <c r="C236" s="38">
        <v>3700</v>
      </c>
      <c r="D236" s="38">
        <v>12</v>
      </c>
      <c r="E236" s="38">
        <v>8.6000000000000076E-2</v>
      </c>
      <c r="F236" s="38"/>
    </row>
    <row r="237" spans="1:6" hidden="1" x14ac:dyDescent="0.3">
      <c r="A237" s="15">
        <v>231</v>
      </c>
      <c r="B237" s="38" t="s">
        <v>166</v>
      </c>
      <c r="C237" s="38">
        <v>3700</v>
      </c>
      <c r="D237" s="38">
        <v>13</v>
      </c>
      <c r="E237" s="38">
        <v>0.62600000000000011</v>
      </c>
      <c r="F237" s="38"/>
    </row>
    <row r="238" spans="1:6" hidden="1" x14ac:dyDescent="0.3">
      <c r="A238" s="111">
        <v>232</v>
      </c>
      <c r="B238" s="38" t="s">
        <v>166</v>
      </c>
      <c r="C238" s="38">
        <v>3700</v>
      </c>
      <c r="D238" s="38">
        <v>14</v>
      </c>
      <c r="E238" s="38">
        <v>1.196</v>
      </c>
      <c r="F238" s="38"/>
    </row>
    <row r="239" spans="1:6" hidden="1" x14ac:dyDescent="0.3">
      <c r="A239" s="15">
        <v>233</v>
      </c>
      <c r="B239" s="38" t="s">
        <v>166</v>
      </c>
      <c r="C239" s="38">
        <v>3700</v>
      </c>
      <c r="D239" s="38">
        <v>16</v>
      </c>
      <c r="E239" s="38">
        <v>1.556</v>
      </c>
      <c r="F239" s="38"/>
    </row>
    <row r="240" spans="1:6" hidden="1" x14ac:dyDescent="0.3">
      <c r="A240" s="111">
        <v>234</v>
      </c>
      <c r="B240" s="38" t="s">
        <v>166</v>
      </c>
      <c r="C240" s="38">
        <v>3700</v>
      </c>
      <c r="D240" s="38">
        <v>17</v>
      </c>
      <c r="E240" s="38">
        <v>1.6259999999999999</v>
      </c>
      <c r="F240" s="38"/>
    </row>
    <row r="241" spans="1:6" hidden="1" x14ac:dyDescent="0.3">
      <c r="A241" s="15">
        <v>235</v>
      </c>
      <c r="B241" s="38" t="s">
        <v>166</v>
      </c>
      <c r="C241" s="38">
        <v>3700</v>
      </c>
      <c r="D241" s="38">
        <v>18</v>
      </c>
      <c r="E241" s="38">
        <v>1.754</v>
      </c>
      <c r="F241" s="38"/>
    </row>
    <row r="242" spans="1:6" hidden="1" x14ac:dyDescent="0.3">
      <c r="A242" s="111">
        <v>236</v>
      </c>
      <c r="B242" s="38" t="s">
        <v>166</v>
      </c>
      <c r="C242" s="38">
        <v>3700</v>
      </c>
      <c r="D242" s="38">
        <v>21</v>
      </c>
      <c r="E242" s="38">
        <v>1.794</v>
      </c>
      <c r="F242" s="38"/>
    </row>
    <row r="243" spans="1:6" hidden="1" x14ac:dyDescent="0.3">
      <c r="A243" s="15">
        <v>237</v>
      </c>
      <c r="B243" s="38" t="s">
        <v>166</v>
      </c>
      <c r="C243" s="38">
        <v>3700</v>
      </c>
      <c r="D243" s="38">
        <v>23</v>
      </c>
      <c r="E243" s="38">
        <v>1.714</v>
      </c>
      <c r="F243" s="38"/>
    </row>
    <row r="244" spans="1:6" hidden="1" x14ac:dyDescent="0.3">
      <c r="A244" s="111"/>
      <c r="B244" s="38" t="s">
        <v>166</v>
      </c>
      <c r="C244" s="38">
        <v>3700</v>
      </c>
      <c r="D244" s="38">
        <v>33</v>
      </c>
      <c r="E244" s="38">
        <v>1.714</v>
      </c>
      <c r="F244" s="38"/>
    </row>
    <row r="245" spans="1:6" hidden="1" x14ac:dyDescent="0.3">
      <c r="A245" s="111">
        <v>238</v>
      </c>
      <c r="B245" s="38" t="s">
        <v>167</v>
      </c>
      <c r="C245" s="38">
        <v>4000</v>
      </c>
      <c r="D245" s="38">
        <v>0</v>
      </c>
      <c r="E245" s="38">
        <v>0.66500000000000004</v>
      </c>
      <c r="F245" s="38"/>
    </row>
    <row r="246" spans="1:6" hidden="1" x14ac:dyDescent="0.3">
      <c r="A246" s="15">
        <v>239</v>
      </c>
      <c r="B246" s="38" t="s">
        <v>167</v>
      </c>
      <c r="C246" s="38">
        <v>4000</v>
      </c>
      <c r="D246" s="38">
        <v>4</v>
      </c>
      <c r="E246" s="38">
        <v>0.625</v>
      </c>
      <c r="F246" s="38"/>
    </row>
    <row r="247" spans="1:6" hidden="1" x14ac:dyDescent="0.3">
      <c r="A247" s="111">
        <v>240</v>
      </c>
      <c r="B247" s="38" t="s">
        <v>167</v>
      </c>
      <c r="C247" s="38">
        <v>4000</v>
      </c>
      <c r="D247" s="38">
        <v>5</v>
      </c>
      <c r="E247" s="38">
        <v>2.0550000000000002</v>
      </c>
      <c r="F247" s="38"/>
    </row>
    <row r="248" spans="1:6" hidden="1" x14ac:dyDescent="0.3">
      <c r="A248" s="15">
        <v>241</v>
      </c>
      <c r="B248" s="38" t="s">
        <v>167</v>
      </c>
      <c r="C248" s="38">
        <v>4000</v>
      </c>
      <c r="D248" s="38">
        <v>6</v>
      </c>
      <c r="E248" s="38">
        <v>1.9550000000000001</v>
      </c>
      <c r="F248" s="38"/>
    </row>
    <row r="249" spans="1:6" hidden="1" x14ac:dyDescent="0.3">
      <c r="A249" s="111">
        <v>242</v>
      </c>
      <c r="B249" s="38" t="s">
        <v>167</v>
      </c>
      <c r="C249" s="38">
        <v>4000</v>
      </c>
      <c r="D249" s="38">
        <v>6.5</v>
      </c>
      <c r="E249" s="38">
        <v>1.776</v>
      </c>
      <c r="F249" s="38"/>
    </row>
    <row r="250" spans="1:6" hidden="1" x14ac:dyDescent="0.3">
      <c r="A250" s="15">
        <v>243</v>
      </c>
      <c r="B250" s="38" t="s">
        <v>167</v>
      </c>
      <c r="C250" s="38">
        <v>4000</v>
      </c>
      <c r="D250" s="38">
        <v>8.5</v>
      </c>
      <c r="E250" s="38">
        <v>0.1460000000000001</v>
      </c>
      <c r="F250" s="38"/>
    </row>
    <row r="251" spans="1:6" hidden="1" x14ac:dyDescent="0.3">
      <c r="A251" s="111">
        <v>244</v>
      </c>
      <c r="B251" s="38" t="s">
        <v>167</v>
      </c>
      <c r="C251" s="38">
        <v>4000</v>
      </c>
      <c r="D251" s="38">
        <v>10.5</v>
      </c>
      <c r="E251" s="38">
        <v>-9.4000000000000083E-2</v>
      </c>
      <c r="F251" s="38"/>
    </row>
    <row r="252" spans="1:6" hidden="1" x14ac:dyDescent="0.3">
      <c r="A252" s="15">
        <v>245</v>
      </c>
      <c r="B252" s="38" t="s">
        <v>167</v>
      </c>
      <c r="C252" s="38">
        <v>4000</v>
      </c>
      <c r="D252" s="38">
        <v>12.5</v>
      </c>
      <c r="E252" s="38">
        <v>-0.30399999999999999</v>
      </c>
      <c r="F252" s="38"/>
    </row>
    <row r="253" spans="1:6" hidden="1" x14ac:dyDescent="0.3">
      <c r="A253" s="111">
        <v>246</v>
      </c>
      <c r="B253" s="38" t="s">
        <v>167</v>
      </c>
      <c r="C253" s="38">
        <v>4000</v>
      </c>
      <c r="D253" s="38">
        <v>14.5</v>
      </c>
      <c r="E253" s="38">
        <v>-0.70399999999999996</v>
      </c>
      <c r="F253" s="38" t="s">
        <v>189</v>
      </c>
    </row>
    <row r="254" spans="1:6" hidden="1" x14ac:dyDescent="0.3">
      <c r="A254" s="15">
        <v>247</v>
      </c>
      <c r="B254" s="38" t="s">
        <v>167</v>
      </c>
      <c r="C254" s="38">
        <v>4000</v>
      </c>
      <c r="D254" s="38">
        <v>16.5</v>
      </c>
      <c r="E254" s="38">
        <v>-0.39399999999999991</v>
      </c>
      <c r="F254" s="38"/>
    </row>
    <row r="255" spans="1:6" hidden="1" x14ac:dyDescent="0.3">
      <c r="A255" s="111">
        <v>248</v>
      </c>
      <c r="B255" s="38" t="s">
        <v>167</v>
      </c>
      <c r="C255" s="38">
        <v>4000</v>
      </c>
      <c r="D255" s="38">
        <v>18.5</v>
      </c>
      <c r="E255" s="38">
        <v>-0.33399999999999991</v>
      </c>
      <c r="F255" s="38"/>
    </row>
    <row r="256" spans="1:6" hidden="1" x14ac:dyDescent="0.3">
      <c r="A256" s="15">
        <v>249</v>
      </c>
      <c r="B256" s="38" t="s">
        <v>167</v>
      </c>
      <c r="C256" s="38">
        <v>4000</v>
      </c>
      <c r="D256" s="38">
        <v>20.5</v>
      </c>
      <c r="E256" s="38">
        <v>0.81600000000000006</v>
      </c>
      <c r="F256" s="38"/>
    </row>
    <row r="257" spans="1:6" hidden="1" x14ac:dyDescent="0.3">
      <c r="A257" s="111">
        <v>250</v>
      </c>
      <c r="B257" s="38" t="s">
        <v>167</v>
      </c>
      <c r="C257" s="38">
        <v>4000</v>
      </c>
      <c r="D257" s="38">
        <v>21</v>
      </c>
      <c r="E257" s="38">
        <v>1.3460000000000001</v>
      </c>
      <c r="F257" s="38"/>
    </row>
    <row r="258" spans="1:6" hidden="1" x14ac:dyDescent="0.3">
      <c r="A258" s="15">
        <v>251</v>
      </c>
      <c r="B258" s="38" t="s">
        <v>167</v>
      </c>
      <c r="C258" s="38">
        <v>4000</v>
      </c>
      <c r="D258" s="38">
        <v>22</v>
      </c>
      <c r="E258" s="38">
        <v>1.3460000000000001</v>
      </c>
      <c r="F258" s="38"/>
    </row>
    <row r="259" spans="1:6" hidden="1" x14ac:dyDescent="0.3">
      <c r="A259" s="111">
        <v>252</v>
      </c>
      <c r="B259" s="38" t="s">
        <v>167</v>
      </c>
      <c r="C259" s="38">
        <v>4000</v>
      </c>
      <c r="D259" s="38">
        <v>24</v>
      </c>
      <c r="E259" s="38">
        <v>1.1859999999999999</v>
      </c>
      <c r="F259" s="38"/>
    </row>
    <row r="260" spans="1:6" hidden="1" x14ac:dyDescent="0.3">
      <c r="A260" s="15">
        <v>253</v>
      </c>
      <c r="B260" s="38" t="s">
        <v>167</v>
      </c>
      <c r="C260" s="38">
        <v>4000</v>
      </c>
      <c r="D260" s="38">
        <v>26</v>
      </c>
      <c r="E260" s="38">
        <v>1.236</v>
      </c>
      <c r="F260" s="38"/>
    </row>
    <row r="261" spans="1:6" hidden="1" x14ac:dyDescent="0.3">
      <c r="A261" s="111">
        <v>254</v>
      </c>
      <c r="B261" s="38" t="s">
        <v>167</v>
      </c>
      <c r="C261" s="38">
        <v>4000</v>
      </c>
      <c r="D261" s="38">
        <v>28</v>
      </c>
      <c r="E261" s="38">
        <v>1.246</v>
      </c>
      <c r="F261" s="38"/>
    </row>
    <row r="262" spans="1:6" hidden="1" x14ac:dyDescent="0.3">
      <c r="A262" s="15">
        <v>255</v>
      </c>
      <c r="B262" s="38" t="s">
        <v>168</v>
      </c>
      <c r="C262" s="38">
        <v>4300</v>
      </c>
      <c r="D262" s="38">
        <v>0</v>
      </c>
      <c r="E262" s="38">
        <v>0.81700000000000017</v>
      </c>
      <c r="F262" s="38"/>
    </row>
    <row r="263" spans="1:6" hidden="1" x14ac:dyDescent="0.3">
      <c r="A263" s="111">
        <v>256</v>
      </c>
      <c r="B263" s="38" t="s">
        <v>168</v>
      </c>
      <c r="C263" s="38">
        <v>4300</v>
      </c>
      <c r="D263" s="38">
        <v>4</v>
      </c>
      <c r="E263" s="38">
        <v>0.7669999999999999</v>
      </c>
      <c r="F263" s="38"/>
    </row>
    <row r="264" spans="1:6" hidden="1" x14ac:dyDescent="0.3">
      <c r="A264" s="15">
        <v>257</v>
      </c>
      <c r="B264" s="38" t="s">
        <v>168</v>
      </c>
      <c r="C264" s="38">
        <v>4300</v>
      </c>
      <c r="D264" s="38">
        <v>6</v>
      </c>
      <c r="E264" s="38">
        <v>1.5169999999999999</v>
      </c>
      <c r="F264" s="38"/>
    </row>
    <row r="265" spans="1:6" hidden="1" x14ac:dyDescent="0.3">
      <c r="A265" s="111">
        <v>258</v>
      </c>
      <c r="B265" s="38" t="s">
        <v>168</v>
      </c>
      <c r="C265" s="38">
        <v>4300</v>
      </c>
      <c r="D265" s="38">
        <v>7</v>
      </c>
      <c r="E265" s="38">
        <v>2.0470000000000002</v>
      </c>
      <c r="F265" s="38"/>
    </row>
    <row r="266" spans="1:6" hidden="1" x14ac:dyDescent="0.3">
      <c r="A266" s="15">
        <v>259</v>
      </c>
      <c r="B266" s="38" t="s">
        <v>168</v>
      </c>
      <c r="C266" s="38">
        <v>4300</v>
      </c>
      <c r="D266" s="38">
        <v>7.5</v>
      </c>
      <c r="E266" s="38">
        <v>1.867</v>
      </c>
      <c r="F266" s="38"/>
    </row>
    <row r="267" spans="1:6" hidden="1" x14ac:dyDescent="0.3">
      <c r="A267" s="111">
        <v>260</v>
      </c>
      <c r="B267" s="38" t="s">
        <v>168</v>
      </c>
      <c r="C267" s="38">
        <v>4300</v>
      </c>
      <c r="D267" s="38">
        <v>10</v>
      </c>
      <c r="E267" s="38">
        <v>1.776</v>
      </c>
      <c r="F267" s="38"/>
    </row>
    <row r="268" spans="1:6" hidden="1" x14ac:dyDescent="0.3">
      <c r="A268" s="15">
        <v>261</v>
      </c>
      <c r="B268" s="38" t="s">
        <v>168</v>
      </c>
      <c r="C268" s="38">
        <v>4300</v>
      </c>
      <c r="D268" s="38">
        <v>12</v>
      </c>
      <c r="E268" s="38">
        <v>2.600000000000002E-2</v>
      </c>
      <c r="F268" s="38"/>
    </row>
    <row r="269" spans="1:6" hidden="1" x14ac:dyDescent="0.3">
      <c r="A269" s="111">
        <v>262</v>
      </c>
      <c r="B269" s="38" t="s">
        <v>168</v>
      </c>
      <c r="C269" s="38">
        <v>4300</v>
      </c>
      <c r="D269" s="38">
        <v>14</v>
      </c>
      <c r="E269" s="38">
        <v>-1.3240000000000001</v>
      </c>
      <c r="F269" s="38"/>
    </row>
    <row r="270" spans="1:6" hidden="1" x14ac:dyDescent="0.3">
      <c r="A270" s="15">
        <v>263</v>
      </c>
      <c r="B270" s="38" t="s">
        <v>168</v>
      </c>
      <c r="C270" s="38">
        <v>4300</v>
      </c>
      <c r="D270" s="38">
        <v>15</v>
      </c>
      <c r="E270" s="38">
        <v>-0.48399999999999982</v>
      </c>
      <c r="F270" s="38" t="s">
        <v>189</v>
      </c>
    </row>
    <row r="271" spans="1:6" hidden="1" x14ac:dyDescent="0.3">
      <c r="A271" s="111">
        <v>264</v>
      </c>
      <c r="B271" s="38" t="s">
        <v>168</v>
      </c>
      <c r="C271" s="38">
        <v>4300</v>
      </c>
      <c r="D271" s="38">
        <v>16</v>
      </c>
      <c r="E271" s="38">
        <v>-1.3540000000000001</v>
      </c>
      <c r="F271" s="38"/>
    </row>
    <row r="272" spans="1:6" hidden="1" x14ac:dyDescent="0.3">
      <c r="A272" s="15">
        <v>265</v>
      </c>
      <c r="B272" s="38" t="s">
        <v>168</v>
      </c>
      <c r="C272" s="38">
        <v>4300</v>
      </c>
      <c r="D272" s="38">
        <v>17</v>
      </c>
      <c r="E272" s="38">
        <v>-1.1140000000000001</v>
      </c>
      <c r="F272" s="38"/>
    </row>
    <row r="273" spans="1:6" hidden="1" x14ac:dyDescent="0.3">
      <c r="A273" s="111">
        <v>266</v>
      </c>
      <c r="B273" s="38" t="s">
        <v>168</v>
      </c>
      <c r="C273" s="38">
        <v>4300</v>
      </c>
      <c r="D273" s="38">
        <v>18</v>
      </c>
      <c r="E273" s="38">
        <v>-0.11399999999999989</v>
      </c>
      <c r="F273" s="38"/>
    </row>
    <row r="274" spans="1:6" hidden="1" x14ac:dyDescent="0.3">
      <c r="A274" s="15">
        <v>267</v>
      </c>
      <c r="B274" s="38" t="s">
        <v>168</v>
      </c>
      <c r="C274" s="38">
        <v>4300</v>
      </c>
      <c r="D274" s="38">
        <v>19</v>
      </c>
      <c r="E274" s="38">
        <v>0.246</v>
      </c>
      <c r="F274" s="38"/>
    </row>
    <row r="275" spans="1:6" hidden="1" x14ac:dyDescent="0.3">
      <c r="A275" s="111">
        <v>268</v>
      </c>
      <c r="B275" s="38" t="s">
        <v>168</v>
      </c>
      <c r="C275" s="38">
        <v>4300</v>
      </c>
      <c r="D275" s="38">
        <v>20</v>
      </c>
      <c r="E275" s="38">
        <v>1.4159999999999999</v>
      </c>
      <c r="F275" s="38"/>
    </row>
    <row r="276" spans="1:6" hidden="1" x14ac:dyDescent="0.3">
      <c r="A276" s="15">
        <v>269</v>
      </c>
      <c r="B276" s="38" t="s">
        <v>168</v>
      </c>
      <c r="C276" s="38">
        <v>4300</v>
      </c>
      <c r="D276" s="38">
        <v>21</v>
      </c>
      <c r="E276" s="38">
        <v>1.9770000000000001</v>
      </c>
      <c r="F276" s="38"/>
    </row>
    <row r="277" spans="1:6" hidden="1" x14ac:dyDescent="0.3">
      <c r="A277" s="111">
        <v>270</v>
      </c>
      <c r="B277" s="38" t="s">
        <v>168</v>
      </c>
      <c r="C277" s="38">
        <v>4300</v>
      </c>
      <c r="D277" s="38">
        <v>22</v>
      </c>
      <c r="E277" s="38">
        <v>2.1070000000000002</v>
      </c>
      <c r="F277" s="38"/>
    </row>
    <row r="278" spans="1:6" hidden="1" x14ac:dyDescent="0.3">
      <c r="A278" s="15">
        <v>271</v>
      </c>
      <c r="B278" s="38" t="s">
        <v>168</v>
      </c>
      <c r="C278" s="38">
        <v>4300</v>
      </c>
      <c r="D278" s="38">
        <v>23</v>
      </c>
      <c r="E278" s="38">
        <v>1.147</v>
      </c>
      <c r="F278" s="38"/>
    </row>
    <row r="279" spans="1:6" hidden="1" x14ac:dyDescent="0.3">
      <c r="A279" s="111">
        <v>272</v>
      </c>
      <c r="B279" s="38" t="s">
        <v>168</v>
      </c>
      <c r="C279" s="38">
        <v>4300</v>
      </c>
      <c r="D279" s="38">
        <v>24</v>
      </c>
      <c r="E279" s="38">
        <v>0.74699999999999989</v>
      </c>
      <c r="F279" s="38"/>
    </row>
    <row r="280" spans="1:6" hidden="1" x14ac:dyDescent="0.3">
      <c r="A280" s="111">
        <v>272</v>
      </c>
      <c r="B280" s="38" t="s">
        <v>168</v>
      </c>
      <c r="C280" s="38">
        <v>4300</v>
      </c>
      <c r="D280" s="38">
        <v>34</v>
      </c>
      <c r="E280" s="38">
        <v>0.74699999999999989</v>
      </c>
      <c r="F280" s="38"/>
    </row>
    <row r="281" spans="1:6" hidden="1" x14ac:dyDescent="0.3">
      <c r="A281" s="15">
        <v>273</v>
      </c>
      <c r="B281" s="38" t="s">
        <v>169</v>
      </c>
      <c r="C281" s="38">
        <v>4590</v>
      </c>
      <c r="D281" s="38">
        <v>-10</v>
      </c>
      <c r="E281" s="38">
        <v>0.77500000000000036</v>
      </c>
      <c r="F281" s="38"/>
    </row>
    <row r="282" spans="1:6" hidden="1" x14ac:dyDescent="0.3">
      <c r="A282" s="15">
        <v>273</v>
      </c>
      <c r="B282" s="38" t="s">
        <v>169</v>
      </c>
      <c r="C282" s="38">
        <v>4590</v>
      </c>
      <c r="D282" s="38">
        <v>0</v>
      </c>
      <c r="E282" s="38">
        <v>0.77500000000000036</v>
      </c>
      <c r="F282" s="38"/>
    </row>
    <row r="283" spans="1:6" hidden="1" x14ac:dyDescent="0.3">
      <c r="A283" s="111">
        <v>274</v>
      </c>
      <c r="B283" s="38" t="s">
        <v>169</v>
      </c>
      <c r="C283" s="38">
        <v>4590</v>
      </c>
      <c r="D283" s="38">
        <v>4</v>
      </c>
      <c r="E283" s="38">
        <v>0.78500000000000014</v>
      </c>
      <c r="F283" s="38"/>
    </row>
    <row r="284" spans="1:6" hidden="1" x14ac:dyDescent="0.3">
      <c r="A284" s="15">
        <v>275</v>
      </c>
      <c r="B284" s="38" t="s">
        <v>169</v>
      </c>
      <c r="C284" s="38">
        <v>4590</v>
      </c>
      <c r="D284" s="38">
        <v>5</v>
      </c>
      <c r="E284" s="38">
        <v>2.0350000000000001</v>
      </c>
      <c r="F284" s="38"/>
    </row>
    <row r="285" spans="1:6" hidden="1" x14ac:dyDescent="0.3">
      <c r="A285" s="111">
        <v>276</v>
      </c>
      <c r="B285" s="38" t="s">
        <v>169</v>
      </c>
      <c r="C285" s="38">
        <v>4590</v>
      </c>
      <c r="D285" s="38">
        <v>5.5</v>
      </c>
      <c r="E285" s="38">
        <v>2.0449999999999999</v>
      </c>
      <c r="F285" s="38"/>
    </row>
    <row r="286" spans="1:6" hidden="1" x14ac:dyDescent="0.3">
      <c r="A286" s="15">
        <v>277</v>
      </c>
      <c r="B286" s="38" t="s">
        <v>169</v>
      </c>
      <c r="C286" s="38">
        <v>4590</v>
      </c>
      <c r="D286" s="38">
        <v>8</v>
      </c>
      <c r="E286" s="38">
        <v>-0.1239999999999999</v>
      </c>
      <c r="F286" s="38"/>
    </row>
    <row r="287" spans="1:6" hidden="1" x14ac:dyDescent="0.3">
      <c r="A287" s="111">
        <v>278</v>
      </c>
      <c r="B287" s="38" t="s">
        <v>169</v>
      </c>
      <c r="C287" s="38">
        <v>4590</v>
      </c>
      <c r="D287" s="38">
        <v>9</v>
      </c>
      <c r="E287" s="38">
        <v>-0.5239999999999998</v>
      </c>
      <c r="F287" s="38"/>
    </row>
    <row r="288" spans="1:6" hidden="1" x14ac:dyDescent="0.3">
      <c r="A288" s="15">
        <v>279</v>
      </c>
      <c r="B288" s="38" t="s">
        <v>169</v>
      </c>
      <c r="C288" s="38">
        <v>4590</v>
      </c>
      <c r="D288" s="38">
        <v>10</v>
      </c>
      <c r="E288" s="38">
        <v>-1.504</v>
      </c>
      <c r="F288" s="38"/>
    </row>
    <row r="289" spans="1:6" hidden="1" x14ac:dyDescent="0.3">
      <c r="A289" s="111">
        <v>280</v>
      </c>
      <c r="B289" s="38" t="s">
        <v>169</v>
      </c>
      <c r="C289" s="38">
        <v>4590</v>
      </c>
      <c r="D289" s="38">
        <v>11</v>
      </c>
      <c r="E289" s="38">
        <v>-1.774</v>
      </c>
      <c r="F289" s="38"/>
    </row>
    <row r="290" spans="1:6" hidden="1" x14ac:dyDescent="0.3">
      <c r="A290" s="15">
        <v>281</v>
      </c>
      <c r="B290" s="38" t="s">
        <v>169</v>
      </c>
      <c r="C290" s="38">
        <v>4590</v>
      </c>
      <c r="D290" s="38">
        <v>12</v>
      </c>
      <c r="E290" s="38">
        <v>-1.4239999999999999</v>
      </c>
      <c r="F290" s="38" t="s">
        <v>189</v>
      </c>
    </row>
    <row r="291" spans="1:6" hidden="1" x14ac:dyDescent="0.3">
      <c r="A291" s="111">
        <v>282</v>
      </c>
      <c r="B291" s="38" t="s">
        <v>169</v>
      </c>
      <c r="C291" s="38">
        <v>4590</v>
      </c>
      <c r="D291" s="38">
        <v>13.5</v>
      </c>
      <c r="E291" s="38">
        <v>-0.55400000000000005</v>
      </c>
      <c r="F291" s="38"/>
    </row>
    <row r="292" spans="1:6" hidden="1" x14ac:dyDescent="0.3">
      <c r="A292" s="15">
        <v>283</v>
      </c>
      <c r="B292" s="38" t="s">
        <v>169</v>
      </c>
      <c r="C292" s="38">
        <v>4590</v>
      </c>
      <c r="D292" s="38">
        <v>14.5</v>
      </c>
      <c r="E292" s="38">
        <v>0.15599999999999989</v>
      </c>
      <c r="F292" s="38"/>
    </row>
    <row r="293" spans="1:6" hidden="1" x14ac:dyDescent="0.3">
      <c r="A293" s="111">
        <v>284</v>
      </c>
      <c r="B293" s="38" t="s">
        <v>169</v>
      </c>
      <c r="C293" s="38">
        <v>4590</v>
      </c>
      <c r="D293" s="38">
        <v>15.5</v>
      </c>
      <c r="E293" s="38">
        <v>1.1259999999999999</v>
      </c>
      <c r="F293" s="38"/>
    </row>
    <row r="294" spans="1:6" hidden="1" x14ac:dyDescent="0.3">
      <c r="A294" s="15">
        <v>285</v>
      </c>
      <c r="B294" s="38" t="s">
        <v>169</v>
      </c>
      <c r="C294" s="38">
        <v>4590</v>
      </c>
      <c r="D294" s="38">
        <v>16.5</v>
      </c>
      <c r="E294" s="38">
        <v>1.1759999999999999</v>
      </c>
      <c r="F294" s="38"/>
    </row>
    <row r="295" spans="1:6" hidden="1" x14ac:dyDescent="0.3">
      <c r="A295" s="111">
        <v>286</v>
      </c>
      <c r="B295" s="38" t="s">
        <v>169</v>
      </c>
      <c r="C295" s="38">
        <v>4590</v>
      </c>
      <c r="D295" s="38">
        <v>17</v>
      </c>
      <c r="E295" s="38">
        <v>1.776</v>
      </c>
      <c r="F295" s="38"/>
    </row>
    <row r="296" spans="1:6" hidden="1" x14ac:dyDescent="0.3">
      <c r="A296" s="15">
        <v>287</v>
      </c>
      <c r="B296" s="38" t="s">
        <v>169</v>
      </c>
      <c r="C296" s="38">
        <v>4590</v>
      </c>
      <c r="D296" s="38">
        <v>19</v>
      </c>
      <c r="E296" s="38">
        <v>2.0449999999999999</v>
      </c>
      <c r="F296" s="38"/>
    </row>
    <row r="297" spans="1:6" hidden="1" x14ac:dyDescent="0.3">
      <c r="A297" s="111">
        <v>288</v>
      </c>
      <c r="B297" s="38" t="s">
        <v>169</v>
      </c>
      <c r="C297" s="38">
        <v>4590</v>
      </c>
      <c r="D297" s="38">
        <v>21</v>
      </c>
      <c r="E297" s="38">
        <v>0.81499999999999995</v>
      </c>
      <c r="F297" s="38"/>
    </row>
    <row r="298" spans="1:6" hidden="1" x14ac:dyDescent="0.3">
      <c r="A298" s="15">
        <v>289</v>
      </c>
      <c r="B298" s="38" t="s">
        <v>169</v>
      </c>
      <c r="C298" s="38">
        <v>4590</v>
      </c>
      <c r="D298" s="38">
        <v>24</v>
      </c>
      <c r="E298" s="38">
        <v>0.57500000000000018</v>
      </c>
      <c r="F298" s="38"/>
    </row>
    <row r="299" spans="1:6" hidden="1" x14ac:dyDescent="0.3">
      <c r="A299" s="111">
        <v>290</v>
      </c>
      <c r="B299" s="38" t="s">
        <v>169</v>
      </c>
      <c r="C299" s="38">
        <v>4590</v>
      </c>
      <c r="D299" s="38">
        <v>29</v>
      </c>
      <c r="E299" s="38">
        <v>0.55500000000000016</v>
      </c>
      <c r="F299" s="38"/>
    </row>
    <row r="300" spans="1:6" hidden="1" x14ac:dyDescent="0.3">
      <c r="A300" s="15">
        <v>291</v>
      </c>
      <c r="B300" s="38" t="s">
        <v>170</v>
      </c>
      <c r="C300" s="38">
        <v>4890</v>
      </c>
      <c r="D300" s="38">
        <v>0</v>
      </c>
      <c r="E300" s="38">
        <v>1.6000000000000011E-2</v>
      </c>
      <c r="F300" s="38"/>
    </row>
    <row r="301" spans="1:6" hidden="1" x14ac:dyDescent="0.3">
      <c r="A301" s="111">
        <v>292</v>
      </c>
      <c r="B301" s="38" t="s">
        <v>170</v>
      </c>
      <c r="C301" s="38">
        <v>4890</v>
      </c>
      <c r="D301" s="38">
        <v>5</v>
      </c>
      <c r="E301" s="38">
        <v>2.600000000000002E-2</v>
      </c>
      <c r="F301" s="38"/>
    </row>
    <row r="302" spans="1:6" hidden="1" x14ac:dyDescent="0.3">
      <c r="A302" s="15">
        <v>293</v>
      </c>
      <c r="B302" s="38" t="s">
        <v>170</v>
      </c>
      <c r="C302" s="38">
        <v>4890</v>
      </c>
      <c r="D302" s="38">
        <v>6</v>
      </c>
      <c r="E302" s="38">
        <v>1.6259999999999999</v>
      </c>
      <c r="F302" s="38"/>
    </row>
    <row r="303" spans="1:6" hidden="1" x14ac:dyDescent="0.3">
      <c r="A303" s="111">
        <v>294</v>
      </c>
      <c r="B303" s="38" t="s">
        <v>170</v>
      </c>
      <c r="C303" s="38">
        <v>4890</v>
      </c>
      <c r="D303" s="38">
        <v>8</v>
      </c>
      <c r="E303" s="38">
        <v>0.38600000000000012</v>
      </c>
      <c r="F303" s="38"/>
    </row>
    <row r="304" spans="1:6" hidden="1" x14ac:dyDescent="0.3">
      <c r="A304" s="15">
        <v>295</v>
      </c>
      <c r="B304" s="38" t="s">
        <v>170</v>
      </c>
      <c r="C304" s="38">
        <v>4890</v>
      </c>
      <c r="D304" s="38">
        <v>9</v>
      </c>
      <c r="E304" s="38">
        <v>-0.5239999999999998</v>
      </c>
      <c r="F304" s="38"/>
    </row>
    <row r="305" spans="1:6" hidden="1" x14ac:dyDescent="0.3">
      <c r="A305" s="111">
        <v>296</v>
      </c>
      <c r="B305" s="38" t="s">
        <v>170</v>
      </c>
      <c r="C305" s="38">
        <v>4890</v>
      </c>
      <c r="D305" s="38">
        <v>10</v>
      </c>
      <c r="E305" s="38">
        <v>-0.75399999999999978</v>
      </c>
      <c r="F305" s="38"/>
    </row>
    <row r="306" spans="1:6" hidden="1" x14ac:dyDescent="0.3">
      <c r="A306" s="15">
        <v>297</v>
      </c>
      <c r="B306" s="38" t="s">
        <v>170</v>
      </c>
      <c r="C306" s="38">
        <v>4890</v>
      </c>
      <c r="D306" s="38">
        <v>12</v>
      </c>
      <c r="E306" s="38">
        <v>-0.44400000000000017</v>
      </c>
      <c r="F306" s="38" t="s">
        <v>189</v>
      </c>
    </row>
    <row r="307" spans="1:6" hidden="1" x14ac:dyDescent="0.3">
      <c r="A307" s="111">
        <v>298</v>
      </c>
      <c r="B307" s="38" t="s">
        <v>170</v>
      </c>
      <c r="C307" s="38">
        <v>4890</v>
      </c>
      <c r="D307" s="38">
        <v>14</v>
      </c>
      <c r="E307" s="38">
        <v>-9.4000000000000083E-2</v>
      </c>
      <c r="F307" s="38"/>
    </row>
    <row r="308" spans="1:6" hidden="1" x14ac:dyDescent="0.3">
      <c r="A308" s="15">
        <v>299</v>
      </c>
      <c r="B308" s="38" t="s">
        <v>170</v>
      </c>
      <c r="C308" s="38">
        <v>4890</v>
      </c>
      <c r="D308" s="38">
        <v>15</v>
      </c>
      <c r="E308" s="38">
        <v>0.82600000000000007</v>
      </c>
      <c r="F308" s="38"/>
    </row>
    <row r="309" spans="1:6" hidden="1" x14ac:dyDescent="0.3">
      <c r="A309" s="111">
        <v>300</v>
      </c>
      <c r="B309" s="38" t="s">
        <v>170</v>
      </c>
      <c r="C309" s="38">
        <v>4890</v>
      </c>
      <c r="D309" s="38">
        <v>17</v>
      </c>
      <c r="E309" s="38">
        <v>1.5660000000000001</v>
      </c>
      <c r="F309" s="38"/>
    </row>
    <row r="310" spans="1:6" hidden="1" x14ac:dyDescent="0.3">
      <c r="A310" s="15">
        <v>301</v>
      </c>
      <c r="B310" s="38" t="s">
        <v>170</v>
      </c>
      <c r="C310" s="38">
        <v>4890</v>
      </c>
      <c r="D310" s="38">
        <v>18</v>
      </c>
      <c r="E310" s="38">
        <v>2.1120000000000001</v>
      </c>
      <c r="F310" s="38"/>
    </row>
    <row r="311" spans="1:6" hidden="1" x14ac:dyDescent="0.3">
      <c r="A311" s="111">
        <v>302</v>
      </c>
      <c r="B311" s="38" t="s">
        <v>170</v>
      </c>
      <c r="C311" s="38">
        <v>4890</v>
      </c>
      <c r="D311" s="38">
        <v>18.5</v>
      </c>
      <c r="E311" s="38">
        <v>2.0920000000000001</v>
      </c>
      <c r="F311" s="38"/>
    </row>
    <row r="312" spans="1:6" hidden="1" x14ac:dyDescent="0.3">
      <c r="A312" s="15">
        <v>303</v>
      </c>
      <c r="B312" s="38" t="s">
        <v>170</v>
      </c>
      <c r="C312" s="38">
        <v>4890</v>
      </c>
      <c r="D312" s="38">
        <v>20.5</v>
      </c>
      <c r="E312" s="38">
        <v>0.27600000000000002</v>
      </c>
      <c r="F312" s="38"/>
    </row>
    <row r="313" spans="1:6" hidden="1" x14ac:dyDescent="0.3">
      <c r="A313" s="111">
        <v>304</v>
      </c>
      <c r="B313" s="38" t="s">
        <v>170</v>
      </c>
      <c r="C313" s="38">
        <v>4890</v>
      </c>
      <c r="D313" s="38">
        <v>22.5</v>
      </c>
      <c r="E313" s="38">
        <v>-0.224</v>
      </c>
      <c r="F313" s="38"/>
    </row>
    <row r="314" spans="1:6" hidden="1" x14ac:dyDescent="0.3">
      <c r="A314" s="111">
        <v>304</v>
      </c>
      <c r="B314" s="38" t="s">
        <v>170</v>
      </c>
      <c r="C314" s="38">
        <v>4890</v>
      </c>
      <c r="D314" s="38">
        <v>32.5</v>
      </c>
      <c r="E314" s="38">
        <v>-0.224</v>
      </c>
      <c r="F314" s="38"/>
    </row>
    <row r="315" spans="1:6" hidden="1" x14ac:dyDescent="0.3">
      <c r="A315" s="15">
        <v>305</v>
      </c>
      <c r="B315" s="38" t="s">
        <v>171</v>
      </c>
      <c r="C315" s="38">
        <v>5190</v>
      </c>
      <c r="D315" s="38">
        <v>-10</v>
      </c>
      <c r="E315" s="38">
        <v>2.702</v>
      </c>
      <c r="F315" s="38"/>
    </row>
    <row r="316" spans="1:6" hidden="1" x14ac:dyDescent="0.3">
      <c r="A316" s="15">
        <v>305</v>
      </c>
      <c r="B316" s="38" t="s">
        <v>171</v>
      </c>
      <c r="C316" s="38">
        <v>5190</v>
      </c>
      <c r="D316" s="38">
        <v>0</v>
      </c>
      <c r="E316" s="38">
        <v>2.702</v>
      </c>
      <c r="F316" s="38"/>
    </row>
    <row r="317" spans="1:6" hidden="1" x14ac:dyDescent="0.3">
      <c r="A317" s="111">
        <v>306</v>
      </c>
      <c r="B317" s="38" t="s">
        <v>171</v>
      </c>
      <c r="C317" s="38">
        <v>5190</v>
      </c>
      <c r="D317" s="38">
        <v>5</v>
      </c>
      <c r="E317" s="38">
        <v>2.6419999999999999</v>
      </c>
      <c r="F317" s="38"/>
    </row>
    <row r="318" spans="1:6" hidden="1" x14ac:dyDescent="0.3">
      <c r="A318" s="15">
        <v>307</v>
      </c>
      <c r="B318" s="38" t="s">
        <v>171</v>
      </c>
      <c r="C318" s="38">
        <v>5190</v>
      </c>
      <c r="D318" s="38">
        <v>7</v>
      </c>
      <c r="E318" s="38">
        <v>1.992</v>
      </c>
      <c r="F318" s="38"/>
    </row>
    <row r="319" spans="1:6" hidden="1" x14ac:dyDescent="0.3">
      <c r="A319" s="111">
        <v>308</v>
      </c>
      <c r="B319" s="38" t="s">
        <v>171</v>
      </c>
      <c r="C319" s="38">
        <v>5190</v>
      </c>
      <c r="D319" s="38">
        <v>8</v>
      </c>
      <c r="E319" s="38">
        <v>2.1720000000000002</v>
      </c>
      <c r="F319" s="38"/>
    </row>
    <row r="320" spans="1:6" hidden="1" x14ac:dyDescent="0.3">
      <c r="A320" s="15">
        <v>309</v>
      </c>
      <c r="B320" s="38" t="s">
        <v>171</v>
      </c>
      <c r="C320" s="38">
        <v>5190</v>
      </c>
      <c r="D320" s="38">
        <v>9</v>
      </c>
      <c r="E320" s="38">
        <v>1.776</v>
      </c>
      <c r="F320" s="38"/>
    </row>
    <row r="321" spans="1:6" hidden="1" x14ac:dyDescent="0.3">
      <c r="A321" s="111">
        <v>310</v>
      </c>
      <c r="B321" s="38" t="s">
        <v>171</v>
      </c>
      <c r="C321" s="38">
        <v>5190</v>
      </c>
      <c r="D321" s="38">
        <v>11</v>
      </c>
      <c r="E321" s="38">
        <v>-0.1639999999999999</v>
      </c>
      <c r="F321" s="38"/>
    </row>
    <row r="322" spans="1:6" hidden="1" x14ac:dyDescent="0.3">
      <c r="A322" s="15">
        <v>311</v>
      </c>
      <c r="B322" s="38" t="s">
        <v>171</v>
      </c>
      <c r="C322" s="38">
        <v>5190</v>
      </c>
      <c r="D322" s="38">
        <v>13</v>
      </c>
      <c r="E322" s="38">
        <v>-1.284</v>
      </c>
      <c r="F322" s="38"/>
    </row>
    <row r="323" spans="1:6" hidden="1" x14ac:dyDescent="0.3">
      <c r="A323" s="111">
        <v>312</v>
      </c>
      <c r="B323" s="38" t="s">
        <v>171</v>
      </c>
      <c r="C323" s="38">
        <v>5190</v>
      </c>
      <c r="D323" s="38">
        <v>15</v>
      </c>
      <c r="E323" s="38">
        <v>-2.0539999999999998</v>
      </c>
      <c r="F323" s="38" t="s">
        <v>189</v>
      </c>
    </row>
    <row r="324" spans="1:6" hidden="1" x14ac:dyDescent="0.3">
      <c r="A324" s="15">
        <v>313</v>
      </c>
      <c r="B324" s="38" t="s">
        <v>171</v>
      </c>
      <c r="C324" s="38">
        <v>5190</v>
      </c>
      <c r="D324" s="38">
        <v>17</v>
      </c>
      <c r="E324" s="38">
        <v>-1.3140000000000001</v>
      </c>
      <c r="F324" s="38"/>
    </row>
    <row r="325" spans="1:6" hidden="1" x14ac:dyDescent="0.3">
      <c r="A325" s="111">
        <v>314</v>
      </c>
      <c r="B325" s="38" t="s">
        <v>171</v>
      </c>
      <c r="C325" s="38">
        <v>5190</v>
      </c>
      <c r="D325" s="38">
        <v>19</v>
      </c>
      <c r="E325" s="38">
        <v>6.0000000000000053E-3</v>
      </c>
      <c r="F325" s="38"/>
    </row>
    <row r="326" spans="1:6" hidden="1" x14ac:dyDescent="0.3">
      <c r="A326" s="15">
        <v>315</v>
      </c>
      <c r="B326" s="38" t="s">
        <v>171</v>
      </c>
      <c r="C326" s="38">
        <v>5190</v>
      </c>
      <c r="D326" s="38">
        <v>21</v>
      </c>
      <c r="E326" s="38">
        <v>0.77600000000000002</v>
      </c>
      <c r="F326" s="38"/>
    </row>
    <row r="327" spans="1:6" hidden="1" x14ac:dyDescent="0.3">
      <c r="A327" s="111">
        <v>316</v>
      </c>
      <c r="B327" s="38" t="s">
        <v>171</v>
      </c>
      <c r="C327" s="38">
        <v>5190</v>
      </c>
      <c r="D327" s="38">
        <v>23</v>
      </c>
      <c r="E327" s="38">
        <v>1.4159999999999999</v>
      </c>
      <c r="F327" s="38"/>
    </row>
    <row r="328" spans="1:6" hidden="1" x14ac:dyDescent="0.3">
      <c r="A328" s="15">
        <v>317</v>
      </c>
      <c r="B328" s="38" t="s">
        <v>171</v>
      </c>
      <c r="C328" s="38">
        <v>5190</v>
      </c>
      <c r="D328" s="38">
        <v>23.5</v>
      </c>
      <c r="E328" s="38">
        <v>1.776</v>
      </c>
      <c r="F328" s="38"/>
    </row>
    <row r="329" spans="1:6" hidden="1" x14ac:dyDescent="0.3">
      <c r="A329" s="111">
        <v>318</v>
      </c>
      <c r="B329" s="38" t="s">
        <v>171</v>
      </c>
      <c r="C329" s="38">
        <v>5190</v>
      </c>
      <c r="D329" s="38">
        <v>24</v>
      </c>
      <c r="E329" s="38">
        <v>2.1219999999999999</v>
      </c>
      <c r="F329" s="38"/>
    </row>
    <row r="330" spans="1:6" hidden="1" x14ac:dyDescent="0.3">
      <c r="A330" s="15">
        <v>319</v>
      </c>
      <c r="B330" s="38" t="s">
        <v>171</v>
      </c>
      <c r="C330" s="38">
        <v>5190</v>
      </c>
      <c r="D330" s="38">
        <v>27</v>
      </c>
      <c r="E330" s="38">
        <v>0.222</v>
      </c>
      <c r="F330" s="38"/>
    </row>
    <row r="331" spans="1:6" hidden="1" x14ac:dyDescent="0.3">
      <c r="A331" s="111">
        <v>320</v>
      </c>
      <c r="B331" s="38" t="s">
        <v>171</v>
      </c>
      <c r="C331" s="38">
        <v>5190</v>
      </c>
      <c r="D331" s="38">
        <v>29</v>
      </c>
      <c r="E331" s="38">
        <v>0.42200000000000021</v>
      </c>
      <c r="F331" s="38"/>
    </row>
    <row r="332" spans="1:6" x14ac:dyDescent="0.3">
      <c r="A332" s="15">
        <v>321</v>
      </c>
      <c r="B332" s="38" t="s">
        <v>172</v>
      </c>
      <c r="C332" s="38">
        <v>5490</v>
      </c>
      <c r="D332" s="38">
        <v>0</v>
      </c>
      <c r="E332" s="38">
        <v>0.35600000000000009</v>
      </c>
      <c r="F332" s="38"/>
    </row>
    <row r="333" spans="1:6" x14ac:dyDescent="0.3">
      <c r="A333" s="111">
        <v>322</v>
      </c>
      <c r="B333" s="38" t="s">
        <v>172</v>
      </c>
      <c r="C333" s="38">
        <v>5490</v>
      </c>
      <c r="D333" s="38">
        <v>5</v>
      </c>
      <c r="E333" s="38">
        <v>0.32600000000000012</v>
      </c>
      <c r="F333" s="38"/>
    </row>
    <row r="334" spans="1:6" x14ac:dyDescent="0.3">
      <c r="A334" s="15">
        <v>323</v>
      </c>
      <c r="B334" s="38" t="s">
        <v>172</v>
      </c>
      <c r="C334" s="38">
        <v>5490</v>
      </c>
      <c r="D334" s="38">
        <v>6</v>
      </c>
      <c r="E334" s="38">
        <v>1.296</v>
      </c>
      <c r="F334" s="38"/>
    </row>
    <row r="335" spans="1:6" x14ac:dyDescent="0.3">
      <c r="A335" s="111">
        <v>324</v>
      </c>
      <c r="B335" s="38" t="s">
        <v>172</v>
      </c>
      <c r="C335" s="38">
        <v>5490</v>
      </c>
      <c r="D335" s="38">
        <v>7</v>
      </c>
      <c r="E335" s="38">
        <v>1.8280000000000001</v>
      </c>
      <c r="F335" s="38"/>
    </row>
    <row r="336" spans="1:6" x14ac:dyDescent="0.3">
      <c r="A336" s="15">
        <v>325</v>
      </c>
      <c r="B336" s="38" t="s">
        <v>172</v>
      </c>
      <c r="C336" s="38">
        <v>5490</v>
      </c>
      <c r="D336" s="38">
        <v>7.5</v>
      </c>
      <c r="E336" s="38">
        <v>1.8480000000000001</v>
      </c>
      <c r="F336" s="38"/>
    </row>
    <row r="337" spans="1:6" x14ac:dyDescent="0.3">
      <c r="A337" s="111">
        <v>326</v>
      </c>
      <c r="B337" s="38" t="s">
        <v>172</v>
      </c>
      <c r="C337" s="38">
        <v>5490</v>
      </c>
      <c r="D337" s="38">
        <v>8</v>
      </c>
      <c r="E337" s="38">
        <v>1.776</v>
      </c>
      <c r="F337" s="38"/>
    </row>
    <row r="338" spans="1:6" x14ac:dyDescent="0.3">
      <c r="A338" s="15">
        <v>327</v>
      </c>
      <c r="B338" s="38" t="s">
        <v>172</v>
      </c>
      <c r="C338" s="38">
        <v>5490</v>
      </c>
      <c r="D338" s="38">
        <v>10</v>
      </c>
      <c r="E338" s="38">
        <v>0.32600000000000012</v>
      </c>
      <c r="F338" s="38"/>
    </row>
    <row r="339" spans="1:6" x14ac:dyDescent="0.3">
      <c r="A339" s="111">
        <v>328</v>
      </c>
      <c r="B339" s="38" t="s">
        <v>172</v>
      </c>
      <c r="C339" s="38">
        <v>5490</v>
      </c>
      <c r="D339" s="38">
        <v>12</v>
      </c>
      <c r="E339" s="38">
        <v>-0.32400000000000012</v>
      </c>
      <c r="F339" s="38"/>
    </row>
    <row r="340" spans="1:6" x14ac:dyDescent="0.3">
      <c r="A340" s="15">
        <v>329</v>
      </c>
      <c r="B340" s="38" t="s">
        <v>172</v>
      </c>
      <c r="C340" s="38">
        <v>5490</v>
      </c>
      <c r="D340" s="38">
        <v>13</v>
      </c>
      <c r="E340" s="38">
        <v>-1.974</v>
      </c>
      <c r="F340" s="38" t="s">
        <v>189</v>
      </c>
    </row>
    <row r="341" spans="1:6" x14ac:dyDescent="0.3">
      <c r="A341" s="111">
        <v>330</v>
      </c>
      <c r="B341" s="38" t="s">
        <v>172</v>
      </c>
      <c r="C341" s="38">
        <v>5490</v>
      </c>
      <c r="D341" s="38">
        <v>14</v>
      </c>
      <c r="E341" s="38">
        <v>-2.024</v>
      </c>
      <c r="F341" s="38"/>
    </row>
    <row r="342" spans="1:6" x14ac:dyDescent="0.3">
      <c r="A342" s="15">
        <v>331</v>
      </c>
      <c r="B342" s="38" t="s">
        <v>172</v>
      </c>
      <c r="C342" s="38">
        <v>5490</v>
      </c>
      <c r="D342" s="38">
        <v>16</v>
      </c>
      <c r="E342" s="38">
        <v>-1.4139999999999999</v>
      </c>
      <c r="F342" s="38"/>
    </row>
    <row r="343" spans="1:6" x14ac:dyDescent="0.3">
      <c r="A343" s="111">
        <v>332</v>
      </c>
      <c r="B343" s="38" t="s">
        <v>172</v>
      </c>
      <c r="C343" s="38">
        <v>5490</v>
      </c>
      <c r="D343" s="38">
        <v>18</v>
      </c>
      <c r="E343" s="38">
        <v>-0.91399999999999992</v>
      </c>
      <c r="F343" s="38"/>
    </row>
    <row r="344" spans="1:6" x14ac:dyDescent="0.3">
      <c r="A344" s="15">
        <v>333</v>
      </c>
      <c r="B344" s="38" t="s">
        <v>172</v>
      </c>
      <c r="C344" s="38">
        <v>5490</v>
      </c>
      <c r="D344" s="38">
        <v>20</v>
      </c>
      <c r="E344" s="38">
        <v>-0.41399999999999992</v>
      </c>
      <c r="F344" s="38"/>
    </row>
    <row r="345" spans="1:6" x14ac:dyDescent="0.3">
      <c r="A345" s="111">
        <v>334</v>
      </c>
      <c r="B345" s="38" t="s">
        <v>172</v>
      </c>
      <c r="C345" s="38">
        <v>5490</v>
      </c>
      <c r="D345" s="38">
        <v>22</v>
      </c>
      <c r="E345" s="38">
        <v>0.18599999999999989</v>
      </c>
      <c r="F345" s="38"/>
    </row>
    <row r="346" spans="1:6" x14ac:dyDescent="0.3">
      <c r="A346" s="15">
        <v>335</v>
      </c>
      <c r="B346" s="38" t="s">
        <v>172</v>
      </c>
      <c r="C346" s="38">
        <v>5490</v>
      </c>
      <c r="D346" s="38">
        <v>23</v>
      </c>
      <c r="E346" s="38">
        <v>1.476</v>
      </c>
      <c r="F346" s="38"/>
    </row>
    <row r="347" spans="1:6" x14ac:dyDescent="0.3">
      <c r="A347" s="111">
        <v>336</v>
      </c>
      <c r="B347" s="38" t="s">
        <v>172</v>
      </c>
      <c r="C347" s="38">
        <v>5490</v>
      </c>
      <c r="D347" s="38">
        <v>25</v>
      </c>
      <c r="E347" s="38">
        <v>0.25600000000000001</v>
      </c>
      <c r="F347" s="38"/>
    </row>
    <row r="348" spans="1:6" x14ac:dyDescent="0.3">
      <c r="A348" s="15">
        <v>337</v>
      </c>
      <c r="B348" s="38" t="s">
        <v>172</v>
      </c>
      <c r="C348" s="38">
        <v>5490</v>
      </c>
      <c r="D348" s="38">
        <v>27</v>
      </c>
      <c r="E348" s="38">
        <v>-0.85399999999999987</v>
      </c>
      <c r="F348" s="38"/>
    </row>
    <row r="349" spans="1:6" x14ac:dyDescent="0.3">
      <c r="A349" s="111">
        <v>338</v>
      </c>
      <c r="B349" s="38" t="s">
        <v>173</v>
      </c>
      <c r="C349" s="38">
        <v>5790</v>
      </c>
      <c r="D349" s="38">
        <v>0</v>
      </c>
      <c r="E349" s="38">
        <v>0.19700000000000009</v>
      </c>
      <c r="F349" s="38"/>
    </row>
    <row r="350" spans="1:6" x14ac:dyDescent="0.3">
      <c r="A350" s="15">
        <v>339</v>
      </c>
      <c r="B350" s="38" t="s">
        <v>173</v>
      </c>
      <c r="C350" s="38">
        <v>5790</v>
      </c>
      <c r="D350" s="38">
        <v>5</v>
      </c>
      <c r="E350" s="38">
        <v>0.17699999999999999</v>
      </c>
      <c r="F350" s="38"/>
    </row>
    <row r="351" spans="1:6" x14ac:dyDescent="0.3">
      <c r="A351" s="111">
        <v>340</v>
      </c>
      <c r="B351" s="38" t="s">
        <v>173</v>
      </c>
      <c r="C351" s="38">
        <v>5790</v>
      </c>
      <c r="D351" s="38">
        <v>6</v>
      </c>
      <c r="E351" s="38">
        <v>1.2569999999999999</v>
      </c>
      <c r="F351" s="38"/>
    </row>
    <row r="352" spans="1:6" x14ac:dyDescent="0.3">
      <c r="A352" s="15">
        <v>341</v>
      </c>
      <c r="B352" s="38" t="s">
        <v>173</v>
      </c>
      <c r="C352" s="38">
        <v>5790</v>
      </c>
      <c r="D352" s="38">
        <v>7</v>
      </c>
      <c r="E352" s="38">
        <v>1.9970000000000001</v>
      </c>
      <c r="F352" s="38"/>
    </row>
    <row r="353" spans="1:6" x14ac:dyDescent="0.3">
      <c r="A353" s="111">
        <v>342</v>
      </c>
      <c r="B353" s="38" t="s">
        <v>173</v>
      </c>
      <c r="C353" s="38">
        <v>5790</v>
      </c>
      <c r="D353" s="38">
        <v>7.5</v>
      </c>
      <c r="E353" s="38">
        <v>1.776</v>
      </c>
      <c r="F353" s="38"/>
    </row>
    <row r="354" spans="1:6" x14ac:dyDescent="0.3">
      <c r="A354" s="15">
        <v>343</v>
      </c>
      <c r="B354" s="38" t="s">
        <v>173</v>
      </c>
      <c r="C354" s="38">
        <v>5790</v>
      </c>
      <c r="D354" s="38">
        <v>8.5</v>
      </c>
      <c r="E354" s="38">
        <v>0.72599999999999998</v>
      </c>
      <c r="F354" s="38"/>
    </row>
    <row r="355" spans="1:6" x14ac:dyDescent="0.3">
      <c r="A355" s="111">
        <v>344</v>
      </c>
      <c r="B355" s="38" t="s">
        <v>173</v>
      </c>
      <c r="C355" s="38">
        <v>5790</v>
      </c>
      <c r="D355" s="38">
        <v>10.5</v>
      </c>
      <c r="E355" s="38">
        <v>-0.76400000000000001</v>
      </c>
      <c r="F355" s="38"/>
    </row>
    <row r="356" spans="1:6" x14ac:dyDescent="0.3">
      <c r="A356" s="15">
        <v>345</v>
      </c>
      <c r="B356" s="38" t="s">
        <v>173</v>
      </c>
      <c r="C356" s="38">
        <v>5790</v>
      </c>
      <c r="D356" s="38">
        <v>12.5</v>
      </c>
      <c r="E356" s="38">
        <v>-1.494</v>
      </c>
      <c r="F356" s="38" t="s">
        <v>189</v>
      </c>
    </row>
    <row r="357" spans="1:6" x14ac:dyDescent="0.3">
      <c r="A357" s="111">
        <v>346</v>
      </c>
      <c r="B357" s="38" t="s">
        <v>173</v>
      </c>
      <c r="C357" s="38">
        <v>5790</v>
      </c>
      <c r="D357" s="38">
        <v>14.5</v>
      </c>
      <c r="E357" s="38">
        <v>-1.6439999999999999</v>
      </c>
      <c r="F357" s="38"/>
    </row>
    <row r="358" spans="1:6" x14ac:dyDescent="0.3">
      <c r="A358" s="15">
        <v>347</v>
      </c>
      <c r="B358" s="38" t="s">
        <v>173</v>
      </c>
      <c r="C358" s="38">
        <v>5790</v>
      </c>
      <c r="D358" s="38">
        <v>16.5</v>
      </c>
      <c r="E358" s="38">
        <v>-1.494</v>
      </c>
      <c r="F358" s="38"/>
    </row>
    <row r="359" spans="1:6" x14ac:dyDescent="0.3">
      <c r="A359" s="111">
        <v>348</v>
      </c>
      <c r="B359" s="38" t="s">
        <v>173</v>
      </c>
      <c r="C359" s="38">
        <v>5790</v>
      </c>
      <c r="D359" s="38">
        <v>18.5</v>
      </c>
      <c r="E359" s="38">
        <v>-0.45400000000000001</v>
      </c>
      <c r="F359" s="38"/>
    </row>
    <row r="360" spans="1:6" x14ac:dyDescent="0.3">
      <c r="A360" s="15">
        <v>349</v>
      </c>
      <c r="B360" s="38" t="s">
        <v>173</v>
      </c>
      <c r="C360" s="38">
        <v>5790</v>
      </c>
      <c r="D360" s="38">
        <v>20.5</v>
      </c>
      <c r="E360" s="38">
        <v>1.1759999999999999</v>
      </c>
      <c r="F360" s="38"/>
    </row>
    <row r="361" spans="1:6" x14ac:dyDescent="0.3">
      <c r="A361" s="111">
        <v>350</v>
      </c>
      <c r="B361" s="38" t="s">
        <v>173</v>
      </c>
      <c r="C361" s="38">
        <v>5790</v>
      </c>
      <c r="D361" s="38">
        <v>21</v>
      </c>
      <c r="E361" s="38">
        <v>1.776</v>
      </c>
      <c r="F361" s="38"/>
    </row>
    <row r="362" spans="1:6" x14ac:dyDescent="0.3">
      <c r="A362" s="15">
        <v>351</v>
      </c>
      <c r="B362" s="38" t="s">
        <v>173</v>
      </c>
      <c r="C362" s="38">
        <v>5790</v>
      </c>
      <c r="D362" s="38">
        <v>22</v>
      </c>
      <c r="E362" s="38">
        <v>0.216</v>
      </c>
      <c r="F362" s="38"/>
    </row>
    <row r="363" spans="1:6" x14ac:dyDescent="0.3">
      <c r="A363" s="111">
        <v>352</v>
      </c>
      <c r="B363" s="38" t="s">
        <v>173</v>
      </c>
      <c r="C363" s="38">
        <v>5790</v>
      </c>
      <c r="D363" s="38">
        <v>25</v>
      </c>
      <c r="E363" s="38">
        <v>0.31600000000000011</v>
      </c>
      <c r="F363" s="38"/>
    </row>
    <row r="364" spans="1:6" x14ac:dyDescent="0.3">
      <c r="A364" s="15">
        <v>353</v>
      </c>
      <c r="B364" s="38" t="s">
        <v>174</v>
      </c>
      <c r="C364" s="38">
        <v>5950</v>
      </c>
      <c r="D364" s="38">
        <v>0</v>
      </c>
      <c r="E364" s="38">
        <v>0.90899999999999992</v>
      </c>
      <c r="F364" s="38"/>
    </row>
    <row r="365" spans="1:6" x14ac:dyDescent="0.3">
      <c r="A365" s="111">
        <v>354</v>
      </c>
      <c r="B365" s="38" t="s">
        <v>174</v>
      </c>
      <c r="C365" s="38">
        <v>5950</v>
      </c>
      <c r="D365" s="38">
        <v>5</v>
      </c>
      <c r="E365" s="38">
        <v>0.89899999999999991</v>
      </c>
      <c r="F365" s="38"/>
    </row>
    <row r="366" spans="1:6" x14ac:dyDescent="0.3">
      <c r="A366" s="15">
        <v>355</v>
      </c>
      <c r="B366" s="38" t="s">
        <v>174</v>
      </c>
      <c r="C366" s="38">
        <v>5950</v>
      </c>
      <c r="D366" s="38">
        <v>7</v>
      </c>
      <c r="E366" s="38">
        <v>0.8889999999999999</v>
      </c>
      <c r="F366" s="38"/>
    </row>
    <row r="367" spans="1:6" x14ac:dyDescent="0.3">
      <c r="A367" s="111">
        <v>356</v>
      </c>
      <c r="B367" s="38" t="s">
        <v>174</v>
      </c>
      <c r="C367" s="38">
        <v>5950</v>
      </c>
      <c r="D367" s="38">
        <v>10</v>
      </c>
      <c r="E367" s="38">
        <v>1.4790000000000001</v>
      </c>
      <c r="F367" s="38"/>
    </row>
    <row r="368" spans="1:6" x14ac:dyDescent="0.3">
      <c r="A368" s="15">
        <v>357</v>
      </c>
      <c r="B368" s="38" t="s">
        <v>174</v>
      </c>
      <c r="C368" s="38">
        <v>5950</v>
      </c>
      <c r="D368" s="38">
        <v>12</v>
      </c>
      <c r="E368" s="38">
        <v>0.60899999999999999</v>
      </c>
      <c r="F368" s="38"/>
    </row>
    <row r="369" spans="1:6" x14ac:dyDescent="0.3">
      <c r="A369" s="111">
        <v>358</v>
      </c>
      <c r="B369" s="38" t="s">
        <v>174</v>
      </c>
      <c r="C369" s="38">
        <v>5950</v>
      </c>
      <c r="D369" s="38">
        <v>14</v>
      </c>
      <c r="E369" s="38">
        <v>-1.2709999999999999</v>
      </c>
      <c r="F369" s="38"/>
    </row>
    <row r="370" spans="1:6" x14ac:dyDescent="0.3">
      <c r="A370" s="15">
        <v>359</v>
      </c>
      <c r="B370" s="38" t="s">
        <v>174</v>
      </c>
      <c r="C370" s="38">
        <v>5950</v>
      </c>
      <c r="D370" s="38">
        <v>16</v>
      </c>
      <c r="E370" s="38">
        <v>-1.601</v>
      </c>
      <c r="F370" s="38"/>
    </row>
    <row r="371" spans="1:6" x14ac:dyDescent="0.3">
      <c r="A371" s="111">
        <v>360</v>
      </c>
      <c r="B371" s="38" t="s">
        <v>174</v>
      </c>
      <c r="C371" s="38">
        <v>5950</v>
      </c>
      <c r="D371" s="38">
        <v>18</v>
      </c>
      <c r="E371" s="38">
        <v>-1.2809999999999999</v>
      </c>
      <c r="F371" s="38" t="s">
        <v>189</v>
      </c>
    </row>
    <row r="372" spans="1:6" x14ac:dyDescent="0.3">
      <c r="A372" s="15">
        <v>361</v>
      </c>
      <c r="B372" s="38" t="s">
        <v>174</v>
      </c>
      <c r="C372" s="38">
        <v>5950</v>
      </c>
      <c r="D372" s="38">
        <v>20</v>
      </c>
      <c r="E372" s="38">
        <v>-1.2310000000000001</v>
      </c>
      <c r="F372" s="38"/>
    </row>
    <row r="373" spans="1:6" x14ac:dyDescent="0.3">
      <c r="A373" s="111">
        <v>362</v>
      </c>
      <c r="B373" s="38" t="s">
        <v>174</v>
      </c>
      <c r="C373" s="38">
        <v>5950</v>
      </c>
      <c r="D373" s="38">
        <v>22</v>
      </c>
      <c r="E373" s="38">
        <v>-0.81100000000000017</v>
      </c>
      <c r="F373" s="38"/>
    </row>
    <row r="374" spans="1:6" x14ac:dyDescent="0.3">
      <c r="A374" s="15">
        <v>363</v>
      </c>
      <c r="B374" s="38" t="s">
        <v>174</v>
      </c>
      <c r="C374" s="38">
        <v>5950</v>
      </c>
      <c r="D374" s="38">
        <v>24</v>
      </c>
      <c r="E374" s="38">
        <v>-0.39100000000000018</v>
      </c>
      <c r="F374" s="38"/>
    </row>
    <row r="375" spans="1:6" x14ac:dyDescent="0.3">
      <c r="A375" s="111">
        <v>364</v>
      </c>
      <c r="B375" s="38" t="s">
        <v>174</v>
      </c>
      <c r="C375" s="38">
        <v>5950</v>
      </c>
      <c r="D375" s="38">
        <v>25</v>
      </c>
      <c r="E375" s="38">
        <v>0.69899999999999984</v>
      </c>
      <c r="F375" s="38"/>
    </row>
    <row r="376" spans="1:6" x14ac:dyDescent="0.3">
      <c r="A376" s="15">
        <v>365</v>
      </c>
      <c r="B376" s="38" t="s">
        <v>174</v>
      </c>
      <c r="C376" s="38">
        <v>5950</v>
      </c>
      <c r="D376" s="38">
        <v>26</v>
      </c>
      <c r="E376" s="38">
        <v>1.5089999999999999</v>
      </c>
      <c r="F376" s="38"/>
    </row>
    <row r="377" spans="1:6" x14ac:dyDescent="0.3">
      <c r="A377" s="111">
        <v>366</v>
      </c>
      <c r="B377" s="38" t="s">
        <v>174</v>
      </c>
      <c r="C377" s="38">
        <v>5950</v>
      </c>
      <c r="D377" s="38">
        <v>27</v>
      </c>
      <c r="E377" s="38">
        <v>1.8089999999999999</v>
      </c>
      <c r="F377" s="38"/>
    </row>
    <row r="378" spans="1:6" x14ac:dyDescent="0.3">
      <c r="A378" s="15">
        <v>367</v>
      </c>
      <c r="B378" s="38" t="s">
        <v>174</v>
      </c>
      <c r="C378" s="38">
        <v>5950</v>
      </c>
      <c r="D378" s="38">
        <v>30</v>
      </c>
      <c r="E378" s="38">
        <v>2.0990000000000002</v>
      </c>
      <c r="F378" s="38"/>
    </row>
    <row r="379" spans="1:6" x14ac:dyDescent="0.3">
      <c r="A379" s="111">
        <v>368</v>
      </c>
      <c r="B379" s="38" t="s">
        <v>174</v>
      </c>
      <c r="C379" s="38">
        <v>5950</v>
      </c>
      <c r="D379" s="38">
        <v>32</v>
      </c>
      <c r="E379" s="38">
        <v>2.1589999999999998</v>
      </c>
      <c r="F379" s="38"/>
    </row>
    <row r="380" spans="1:6" x14ac:dyDescent="0.3">
      <c r="A380" s="15">
        <v>369</v>
      </c>
      <c r="B380" s="38" t="s">
        <v>174</v>
      </c>
      <c r="C380" s="38">
        <v>5950</v>
      </c>
      <c r="D380" s="38">
        <v>37</v>
      </c>
      <c r="E380" s="38">
        <v>0.49900000000000011</v>
      </c>
      <c r="F380" s="38"/>
    </row>
    <row r="381" spans="1:6" x14ac:dyDescent="0.3">
      <c r="A381" s="111">
        <v>370</v>
      </c>
      <c r="B381" s="38" t="s">
        <v>175</v>
      </c>
      <c r="C381" s="38">
        <v>6250</v>
      </c>
      <c r="D381" s="38">
        <v>0</v>
      </c>
      <c r="E381" s="38">
        <v>0.70899999999999985</v>
      </c>
      <c r="F381" s="38"/>
    </row>
    <row r="382" spans="1:6" x14ac:dyDescent="0.3">
      <c r="A382" s="15">
        <v>371</v>
      </c>
      <c r="B382" s="38" t="s">
        <v>175</v>
      </c>
      <c r="C382" s="38">
        <v>6250</v>
      </c>
      <c r="D382" s="38">
        <v>5</v>
      </c>
      <c r="E382" s="38">
        <v>0.80899999999999994</v>
      </c>
      <c r="F382" s="38"/>
    </row>
    <row r="383" spans="1:6" x14ac:dyDescent="0.3">
      <c r="A383" s="111">
        <v>372</v>
      </c>
      <c r="B383" s="38" t="s">
        <v>175</v>
      </c>
      <c r="C383" s="38">
        <v>6250</v>
      </c>
      <c r="D383" s="38">
        <v>7</v>
      </c>
      <c r="E383" s="38">
        <v>0.87899999999999989</v>
      </c>
      <c r="F383" s="38"/>
    </row>
    <row r="384" spans="1:6" x14ac:dyDescent="0.3">
      <c r="A384" s="15">
        <v>373</v>
      </c>
      <c r="B384" s="38" t="s">
        <v>175</v>
      </c>
      <c r="C384" s="38">
        <v>6250</v>
      </c>
      <c r="D384" s="38">
        <v>8</v>
      </c>
      <c r="E384" s="38">
        <v>1.5289999999999999</v>
      </c>
      <c r="F384" s="38"/>
    </row>
    <row r="385" spans="1:6" x14ac:dyDescent="0.3">
      <c r="A385" s="111">
        <v>374</v>
      </c>
      <c r="B385" s="38" t="s">
        <v>175</v>
      </c>
      <c r="C385" s="38">
        <v>6250</v>
      </c>
      <c r="D385" s="38">
        <v>9</v>
      </c>
      <c r="E385" s="38">
        <v>1.5589999999999999</v>
      </c>
      <c r="F385" s="38"/>
    </row>
    <row r="386" spans="1:6" x14ac:dyDescent="0.3">
      <c r="A386" s="15">
        <v>375</v>
      </c>
      <c r="B386" s="38" t="s">
        <v>175</v>
      </c>
      <c r="C386" s="38">
        <v>6250</v>
      </c>
      <c r="D386" s="38">
        <v>9.5</v>
      </c>
      <c r="E386" s="38">
        <v>1.5289999999999999</v>
      </c>
      <c r="F386" s="38"/>
    </row>
    <row r="387" spans="1:6" x14ac:dyDescent="0.3">
      <c r="A387" s="111">
        <v>376</v>
      </c>
      <c r="B387" s="38" t="s">
        <v>175</v>
      </c>
      <c r="C387" s="38">
        <v>6250</v>
      </c>
      <c r="D387" s="38">
        <v>11</v>
      </c>
      <c r="E387" s="38">
        <v>8.8999999999999968E-2</v>
      </c>
      <c r="F387" s="38"/>
    </row>
    <row r="388" spans="1:6" x14ac:dyDescent="0.3">
      <c r="A388" s="15">
        <v>377</v>
      </c>
      <c r="B388" s="38" t="s">
        <v>175</v>
      </c>
      <c r="C388" s="38">
        <v>6250</v>
      </c>
      <c r="D388" s="38">
        <v>13</v>
      </c>
      <c r="E388" s="38">
        <v>-0.39100000000000018</v>
      </c>
      <c r="F388" s="38" t="s">
        <v>189</v>
      </c>
    </row>
    <row r="389" spans="1:6" x14ac:dyDescent="0.3">
      <c r="A389" s="111">
        <v>378</v>
      </c>
      <c r="B389" s="38" t="s">
        <v>175</v>
      </c>
      <c r="C389" s="38">
        <v>6250</v>
      </c>
      <c r="D389" s="38">
        <v>15</v>
      </c>
      <c r="E389" s="38">
        <v>-0.95099999999999985</v>
      </c>
      <c r="F389" s="38"/>
    </row>
    <row r="390" spans="1:6" x14ac:dyDescent="0.3">
      <c r="A390" s="15">
        <v>379</v>
      </c>
      <c r="B390" s="38" t="s">
        <v>175</v>
      </c>
      <c r="C390" s="38">
        <v>6250</v>
      </c>
      <c r="D390" s="38">
        <v>17</v>
      </c>
      <c r="E390" s="38">
        <v>-1.4610000000000001</v>
      </c>
      <c r="F390" s="38"/>
    </row>
    <row r="391" spans="1:6" x14ac:dyDescent="0.3">
      <c r="A391" s="111">
        <v>380</v>
      </c>
      <c r="B391" s="38" t="s">
        <v>175</v>
      </c>
      <c r="C391" s="38">
        <v>6250</v>
      </c>
      <c r="D391" s="38">
        <v>19</v>
      </c>
      <c r="E391" s="38">
        <v>-1.4510000000000001</v>
      </c>
      <c r="F391" s="38"/>
    </row>
    <row r="392" spans="1:6" x14ac:dyDescent="0.3">
      <c r="A392" s="15">
        <v>381</v>
      </c>
      <c r="B392" s="38" t="s">
        <v>175</v>
      </c>
      <c r="C392" s="38">
        <v>6250</v>
      </c>
      <c r="D392" s="38">
        <v>21</v>
      </c>
      <c r="E392" s="38">
        <v>-0.94100000000000006</v>
      </c>
      <c r="F392" s="38"/>
    </row>
    <row r="393" spans="1:6" x14ac:dyDescent="0.3">
      <c r="A393" s="111">
        <v>382</v>
      </c>
      <c r="B393" s="38" t="s">
        <v>175</v>
      </c>
      <c r="C393" s="38">
        <v>6250</v>
      </c>
      <c r="D393" s="38">
        <v>23</v>
      </c>
      <c r="E393" s="38">
        <v>-0.44100000000000011</v>
      </c>
      <c r="F393" s="38"/>
    </row>
    <row r="394" spans="1:6" x14ac:dyDescent="0.3">
      <c r="A394" s="15">
        <v>383</v>
      </c>
      <c r="B394" s="38" t="s">
        <v>175</v>
      </c>
      <c r="C394" s="38">
        <v>6250</v>
      </c>
      <c r="D394" s="38">
        <v>25</v>
      </c>
      <c r="E394" s="38">
        <v>0.57899999999999996</v>
      </c>
      <c r="F394" s="38"/>
    </row>
    <row r="395" spans="1:6" x14ac:dyDescent="0.3">
      <c r="A395" s="111">
        <v>384</v>
      </c>
      <c r="B395" s="38" t="s">
        <v>175</v>
      </c>
      <c r="C395" s="38">
        <v>6250</v>
      </c>
      <c r="D395" s="38">
        <v>26</v>
      </c>
      <c r="E395" s="38">
        <v>1.4890000000000001</v>
      </c>
      <c r="F395" s="38"/>
    </row>
    <row r="396" spans="1:6" x14ac:dyDescent="0.3">
      <c r="A396" s="15">
        <v>385</v>
      </c>
      <c r="B396" s="38" t="s">
        <v>175</v>
      </c>
      <c r="C396" s="38">
        <v>6250</v>
      </c>
      <c r="D396" s="38">
        <v>27</v>
      </c>
      <c r="E396" s="38">
        <v>0.76899999999999991</v>
      </c>
      <c r="F396" s="38"/>
    </row>
    <row r="397" spans="1:6" x14ac:dyDescent="0.3">
      <c r="A397" s="111">
        <v>386</v>
      </c>
      <c r="B397" s="38" t="s">
        <v>175</v>
      </c>
      <c r="C397" s="38">
        <v>6250</v>
      </c>
      <c r="D397" s="38">
        <v>29</v>
      </c>
      <c r="E397" s="38">
        <v>-0.151</v>
      </c>
      <c r="F397" s="38"/>
    </row>
    <row r="398" spans="1:6" x14ac:dyDescent="0.3">
      <c r="A398" s="15">
        <v>387</v>
      </c>
      <c r="B398" s="38" t="s">
        <v>175</v>
      </c>
      <c r="C398" s="38">
        <v>6250</v>
      </c>
      <c r="D398" s="38">
        <v>34</v>
      </c>
      <c r="E398" s="38">
        <v>-0.13100000000000001</v>
      </c>
      <c r="F398" s="38"/>
    </row>
    <row r="399" spans="1:6" x14ac:dyDescent="0.3">
      <c r="A399" s="111">
        <v>388</v>
      </c>
      <c r="B399" s="38" t="s">
        <v>176</v>
      </c>
      <c r="C399" s="38">
        <v>6550</v>
      </c>
      <c r="D399" s="38">
        <v>0</v>
      </c>
      <c r="E399" s="38">
        <v>0.92899999999999994</v>
      </c>
      <c r="F399" s="38"/>
    </row>
    <row r="400" spans="1:6" x14ac:dyDescent="0.3">
      <c r="A400" s="15">
        <v>389</v>
      </c>
      <c r="B400" s="38" t="s">
        <v>176</v>
      </c>
      <c r="C400" s="38">
        <v>6550</v>
      </c>
      <c r="D400" s="38">
        <v>5</v>
      </c>
      <c r="E400" s="38">
        <v>1.0089999999999999</v>
      </c>
      <c r="F400" s="38"/>
    </row>
    <row r="401" spans="1:6" x14ac:dyDescent="0.3">
      <c r="A401" s="111">
        <v>390</v>
      </c>
      <c r="B401" s="38" t="s">
        <v>176</v>
      </c>
      <c r="C401" s="38">
        <v>6550</v>
      </c>
      <c r="D401" s="38">
        <v>7</v>
      </c>
      <c r="E401" s="38">
        <v>0.90899999999999992</v>
      </c>
      <c r="F401" s="38"/>
    </row>
    <row r="402" spans="1:6" x14ac:dyDescent="0.3">
      <c r="A402" s="15">
        <v>391</v>
      </c>
      <c r="B402" s="38" t="s">
        <v>176</v>
      </c>
      <c r="C402" s="38">
        <v>6550</v>
      </c>
      <c r="D402" s="38">
        <v>9</v>
      </c>
      <c r="E402" s="38">
        <v>-0.32100000000000001</v>
      </c>
      <c r="F402" s="38"/>
    </row>
    <row r="403" spans="1:6" x14ac:dyDescent="0.3">
      <c r="A403" s="111">
        <v>392</v>
      </c>
      <c r="B403" s="38" t="s">
        <v>176</v>
      </c>
      <c r="C403" s="38">
        <v>6550</v>
      </c>
      <c r="D403" s="38">
        <v>11</v>
      </c>
      <c r="E403" s="38">
        <v>-0.65100000000000002</v>
      </c>
      <c r="F403" s="38"/>
    </row>
    <row r="404" spans="1:6" x14ac:dyDescent="0.3">
      <c r="A404" s="15">
        <v>393</v>
      </c>
      <c r="B404" s="38" t="s">
        <v>176</v>
      </c>
      <c r="C404" s="38">
        <v>6550</v>
      </c>
      <c r="D404" s="38">
        <v>13</v>
      </c>
      <c r="E404" s="38">
        <v>-0.83100000000000018</v>
      </c>
      <c r="F404" s="38"/>
    </row>
    <row r="405" spans="1:6" x14ac:dyDescent="0.3">
      <c r="A405" s="111">
        <v>394</v>
      </c>
      <c r="B405" s="38" t="s">
        <v>176</v>
      </c>
      <c r="C405" s="38">
        <v>6550</v>
      </c>
      <c r="D405" s="38">
        <v>15</v>
      </c>
      <c r="E405" s="38">
        <v>-0.66100000000000025</v>
      </c>
      <c r="F405" s="38" t="s">
        <v>189</v>
      </c>
    </row>
    <row r="406" spans="1:6" x14ac:dyDescent="0.3">
      <c r="A406" s="15">
        <v>395</v>
      </c>
      <c r="B406" s="38" t="s">
        <v>176</v>
      </c>
      <c r="C406" s="38">
        <v>6550</v>
      </c>
      <c r="D406" s="38">
        <v>17</v>
      </c>
      <c r="E406" s="38">
        <v>-0.30099999999999988</v>
      </c>
      <c r="F406" s="38"/>
    </row>
    <row r="407" spans="1:6" x14ac:dyDescent="0.3">
      <c r="A407" s="111">
        <v>396</v>
      </c>
      <c r="B407" s="38" t="s">
        <v>176</v>
      </c>
      <c r="C407" s="38">
        <v>6550</v>
      </c>
      <c r="D407" s="38">
        <v>19</v>
      </c>
      <c r="E407" s="38">
        <v>0.38900000000000001</v>
      </c>
      <c r="F407" s="38"/>
    </row>
    <row r="408" spans="1:6" x14ac:dyDescent="0.3">
      <c r="A408" s="15">
        <v>397</v>
      </c>
      <c r="B408" s="38" t="s">
        <v>176</v>
      </c>
      <c r="C408" s="38">
        <v>6550</v>
      </c>
      <c r="D408" s="38">
        <v>21</v>
      </c>
      <c r="E408" s="38">
        <v>0.85899999999999999</v>
      </c>
      <c r="F408" s="38"/>
    </row>
    <row r="409" spans="1:6" x14ac:dyDescent="0.3">
      <c r="A409" s="111">
        <v>398</v>
      </c>
      <c r="B409" s="38" t="s">
        <v>176</v>
      </c>
      <c r="C409" s="38">
        <v>6550</v>
      </c>
      <c r="D409" s="38">
        <v>24</v>
      </c>
      <c r="E409" s="38">
        <v>0.84899999999999998</v>
      </c>
      <c r="F409" s="38"/>
    </row>
    <row r="410" spans="1:6" x14ac:dyDescent="0.3">
      <c r="A410" s="15">
        <v>399</v>
      </c>
      <c r="B410" s="38" t="s">
        <v>176</v>
      </c>
      <c r="C410" s="38">
        <v>6550</v>
      </c>
      <c r="D410" s="38">
        <v>27</v>
      </c>
      <c r="E410" s="38">
        <v>0.86899999999999999</v>
      </c>
      <c r="F410" s="38"/>
    </row>
    <row r="411" spans="1:6" x14ac:dyDescent="0.3">
      <c r="A411" s="111">
        <v>400</v>
      </c>
      <c r="B411" s="38" t="s">
        <v>176</v>
      </c>
      <c r="C411" s="38">
        <v>6550</v>
      </c>
      <c r="D411" s="38">
        <v>32</v>
      </c>
      <c r="E411" s="38">
        <v>0.85899999999999999</v>
      </c>
      <c r="F411" s="38"/>
    </row>
    <row r="412" spans="1:6" x14ac:dyDescent="0.3">
      <c r="A412" s="15">
        <v>401</v>
      </c>
      <c r="B412" s="38" t="s">
        <v>176</v>
      </c>
      <c r="C412" s="38">
        <v>6550</v>
      </c>
      <c r="D412" s="38">
        <v>37</v>
      </c>
      <c r="E412" s="38">
        <v>0.84899999999999998</v>
      </c>
      <c r="F412" s="38"/>
    </row>
    <row r="413" spans="1:6" x14ac:dyDescent="0.3">
      <c r="A413" s="111">
        <v>402</v>
      </c>
      <c r="B413" s="38" t="s">
        <v>177</v>
      </c>
      <c r="C413" s="38">
        <v>6850</v>
      </c>
      <c r="D413" s="38">
        <v>0</v>
      </c>
      <c r="E413" s="38">
        <v>-0.57299999999999995</v>
      </c>
      <c r="F413" s="38"/>
    </row>
    <row r="414" spans="1:6" x14ac:dyDescent="0.3">
      <c r="A414" s="15">
        <v>403</v>
      </c>
      <c r="B414" s="38" t="s">
        <v>177</v>
      </c>
      <c r="C414" s="38">
        <v>6850</v>
      </c>
      <c r="D414" s="38">
        <v>5</v>
      </c>
      <c r="E414" s="38">
        <v>-0.56299999999999972</v>
      </c>
      <c r="F414" s="38"/>
    </row>
    <row r="415" spans="1:6" x14ac:dyDescent="0.3">
      <c r="A415" s="111">
        <v>404</v>
      </c>
      <c r="B415" s="38" t="s">
        <v>177</v>
      </c>
      <c r="C415" s="38">
        <v>6850</v>
      </c>
      <c r="D415" s="38">
        <v>7</v>
      </c>
      <c r="E415" s="38">
        <v>0.70700000000000029</v>
      </c>
      <c r="F415" s="38"/>
    </row>
    <row r="416" spans="1:6" x14ac:dyDescent="0.3">
      <c r="A416" s="15">
        <v>405</v>
      </c>
      <c r="B416" s="38" t="s">
        <v>177</v>
      </c>
      <c r="C416" s="38">
        <v>6850</v>
      </c>
      <c r="D416" s="38">
        <v>8.5</v>
      </c>
      <c r="E416" s="38">
        <v>2.0369999999999999</v>
      </c>
      <c r="F416" s="38"/>
    </row>
    <row r="417" spans="1:6" x14ac:dyDescent="0.3">
      <c r="A417" s="111">
        <v>406</v>
      </c>
      <c r="B417" s="38" t="s">
        <v>177</v>
      </c>
      <c r="C417" s="38">
        <v>6850</v>
      </c>
      <c r="D417" s="38">
        <v>10</v>
      </c>
      <c r="E417" s="38">
        <v>2.177</v>
      </c>
      <c r="F417" s="38"/>
    </row>
    <row r="418" spans="1:6" x14ac:dyDescent="0.3">
      <c r="A418" s="15">
        <v>407</v>
      </c>
      <c r="B418" s="38" t="s">
        <v>177</v>
      </c>
      <c r="C418" s="38">
        <v>6850</v>
      </c>
      <c r="D418" s="38">
        <v>12</v>
      </c>
      <c r="E418" s="38">
        <v>0.26899999999999991</v>
      </c>
      <c r="F418" s="38"/>
    </row>
    <row r="419" spans="1:6" x14ac:dyDescent="0.3">
      <c r="A419" s="111">
        <v>408</v>
      </c>
      <c r="B419" s="38" t="s">
        <v>177</v>
      </c>
      <c r="C419" s="38">
        <v>6850</v>
      </c>
      <c r="D419" s="38">
        <v>14</v>
      </c>
      <c r="E419" s="38">
        <v>-0.30099999999999988</v>
      </c>
      <c r="F419" s="38"/>
    </row>
    <row r="420" spans="1:6" x14ac:dyDescent="0.3">
      <c r="A420" s="15">
        <v>409</v>
      </c>
      <c r="B420" s="38" t="s">
        <v>177</v>
      </c>
      <c r="C420" s="38">
        <v>6850</v>
      </c>
      <c r="D420" s="38">
        <v>16</v>
      </c>
      <c r="E420" s="38">
        <v>-0.54100000000000015</v>
      </c>
      <c r="F420" s="38"/>
    </row>
    <row r="421" spans="1:6" x14ac:dyDescent="0.3">
      <c r="A421" s="111">
        <v>410</v>
      </c>
      <c r="B421" s="38" t="s">
        <v>177</v>
      </c>
      <c r="C421" s="38">
        <v>6850</v>
      </c>
      <c r="D421" s="38">
        <v>18</v>
      </c>
      <c r="E421" s="38">
        <v>-1.2110000000000001</v>
      </c>
      <c r="F421" s="38" t="s">
        <v>189</v>
      </c>
    </row>
    <row r="422" spans="1:6" x14ac:dyDescent="0.3">
      <c r="A422" s="15">
        <v>411</v>
      </c>
      <c r="B422" s="38" t="s">
        <v>177</v>
      </c>
      <c r="C422" s="38">
        <v>6850</v>
      </c>
      <c r="D422" s="38">
        <v>20</v>
      </c>
      <c r="E422" s="38">
        <v>-1.8009999999999999</v>
      </c>
      <c r="F422" s="38"/>
    </row>
    <row r="423" spans="1:6" x14ac:dyDescent="0.3">
      <c r="A423" s="111">
        <v>412</v>
      </c>
      <c r="B423" s="38" t="s">
        <v>177</v>
      </c>
      <c r="C423" s="38">
        <v>6850</v>
      </c>
      <c r="D423" s="38">
        <v>22</v>
      </c>
      <c r="E423" s="38">
        <v>-0.86099999999999999</v>
      </c>
      <c r="F423" s="38"/>
    </row>
    <row r="424" spans="1:6" x14ac:dyDescent="0.3">
      <c r="A424" s="15">
        <v>413</v>
      </c>
      <c r="B424" s="38" t="s">
        <v>177</v>
      </c>
      <c r="C424" s="38">
        <v>6850</v>
      </c>
      <c r="D424" s="38">
        <v>24</v>
      </c>
      <c r="E424" s="38">
        <v>-0.23100000000000009</v>
      </c>
      <c r="F424" s="38"/>
    </row>
    <row r="425" spans="1:6" x14ac:dyDescent="0.3">
      <c r="A425" s="111">
        <v>414</v>
      </c>
      <c r="B425" s="38" t="s">
        <v>177</v>
      </c>
      <c r="C425" s="38">
        <v>6850</v>
      </c>
      <c r="D425" s="38">
        <v>25</v>
      </c>
      <c r="E425" s="38">
        <v>1.0589999999999999</v>
      </c>
      <c r="F425" s="38"/>
    </row>
    <row r="426" spans="1:6" x14ac:dyDescent="0.3">
      <c r="A426" s="15">
        <v>415</v>
      </c>
      <c r="B426" s="38" t="s">
        <v>177</v>
      </c>
      <c r="C426" s="38">
        <v>6850</v>
      </c>
      <c r="D426" s="38">
        <v>26.5</v>
      </c>
      <c r="E426" s="38">
        <v>1.8089999999999999</v>
      </c>
      <c r="F426" s="38"/>
    </row>
    <row r="427" spans="1:6" x14ac:dyDescent="0.3">
      <c r="A427" s="111">
        <v>416</v>
      </c>
      <c r="B427" s="38" t="s">
        <v>177</v>
      </c>
      <c r="C427" s="38">
        <v>6850</v>
      </c>
      <c r="D427" s="38">
        <v>28.5</v>
      </c>
      <c r="E427" s="38">
        <v>1.8169999999999999</v>
      </c>
      <c r="F427" s="38"/>
    </row>
    <row r="428" spans="1:6" x14ac:dyDescent="0.3">
      <c r="A428" s="15">
        <v>417</v>
      </c>
      <c r="B428" s="38" t="s">
        <v>177</v>
      </c>
      <c r="C428" s="38">
        <v>6850</v>
      </c>
      <c r="D428" s="38">
        <v>30</v>
      </c>
      <c r="E428" s="38">
        <v>2.0870000000000002</v>
      </c>
      <c r="F428" s="38"/>
    </row>
    <row r="429" spans="1:6" x14ac:dyDescent="0.3">
      <c r="A429" s="111">
        <v>418</v>
      </c>
      <c r="B429" s="38" t="s">
        <v>177</v>
      </c>
      <c r="C429" s="38">
        <v>6850</v>
      </c>
      <c r="D429" s="38">
        <v>33</v>
      </c>
      <c r="E429" s="38">
        <v>0.26700000000000029</v>
      </c>
      <c r="F429" s="38"/>
    </row>
    <row r="430" spans="1:6" x14ac:dyDescent="0.3">
      <c r="A430" s="15">
        <v>419</v>
      </c>
      <c r="B430" s="38" t="s">
        <v>177</v>
      </c>
      <c r="C430" s="38">
        <v>6850</v>
      </c>
      <c r="D430" s="38">
        <v>35</v>
      </c>
      <c r="E430" s="38">
        <v>0.29700000000000021</v>
      </c>
      <c r="F430" s="38"/>
    </row>
    <row r="431" spans="1:6" x14ac:dyDescent="0.3">
      <c r="A431" s="111">
        <v>420</v>
      </c>
      <c r="B431" s="38" t="s">
        <v>177</v>
      </c>
      <c r="C431" s="38">
        <v>6850</v>
      </c>
      <c r="D431" s="38">
        <v>40</v>
      </c>
      <c r="E431" s="38">
        <v>7.7000000000000401E-2</v>
      </c>
      <c r="F431" s="38"/>
    </row>
    <row r="432" spans="1:6" x14ac:dyDescent="0.3">
      <c r="A432" s="15">
        <v>421</v>
      </c>
      <c r="B432" s="38" t="s">
        <v>178</v>
      </c>
      <c r="C432" s="38">
        <v>7150</v>
      </c>
      <c r="D432" s="38">
        <v>0</v>
      </c>
      <c r="E432" s="38">
        <v>0.32900000000000018</v>
      </c>
      <c r="F432" s="38"/>
    </row>
    <row r="433" spans="1:6" x14ac:dyDescent="0.3">
      <c r="A433" s="111">
        <v>422</v>
      </c>
      <c r="B433" s="38" t="s">
        <v>178</v>
      </c>
      <c r="C433" s="38">
        <v>7150</v>
      </c>
      <c r="D433" s="38">
        <v>5</v>
      </c>
      <c r="E433" s="38">
        <v>0.3490000000000002</v>
      </c>
      <c r="F433" s="38"/>
    </row>
    <row r="434" spans="1:6" x14ac:dyDescent="0.3">
      <c r="A434" s="15">
        <v>423</v>
      </c>
      <c r="B434" s="38" t="s">
        <v>178</v>
      </c>
      <c r="C434" s="38">
        <v>7150</v>
      </c>
      <c r="D434" s="38">
        <v>7</v>
      </c>
      <c r="E434" s="38">
        <v>0.33900000000000019</v>
      </c>
      <c r="F434" s="38"/>
    </row>
    <row r="435" spans="1:6" x14ac:dyDescent="0.3">
      <c r="A435" s="111">
        <v>424</v>
      </c>
      <c r="B435" s="38" t="s">
        <v>178</v>
      </c>
      <c r="C435" s="38">
        <v>7150</v>
      </c>
      <c r="D435" s="38">
        <v>9</v>
      </c>
      <c r="E435" s="38">
        <v>0.80900000000000005</v>
      </c>
      <c r="F435" s="38"/>
    </row>
    <row r="436" spans="1:6" x14ac:dyDescent="0.3">
      <c r="A436" s="15">
        <v>425</v>
      </c>
      <c r="B436" s="38" t="s">
        <v>178</v>
      </c>
      <c r="C436" s="38">
        <v>7150</v>
      </c>
      <c r="D436" s="38">
        <v>11</v>
      </c>
      <c r="E436" s="38">
        <v>1.5289999999999999</v>
      </c>
      <c r="F436" s="38"/>
    </row>
    <row r="437" spans="1:6" x14ac:dyDescent="0.3">
      <c r="A437" s="111">
        <v>426</v>
      </c>
      <c r="B437" s="38" t="s">
        <v>178</v>
      </c>
      <c r="C437" s="38">
        <v>7150</v>
      </c>
      <c r="D437" s="38">
        <v>13</v>
      </c>
      <c r="E437" s="38">
        <v>1.5589999999999999</v>
      </c>
      <c r="F437" s="38"/>
    </row>
    <row r="438" spans="1:6" x14ac:dyDescent="0.3">
      <c r="A438" s="15">
        <v>427</v>
      </c>
      <c r="B438" s="38" t="s">
        <v>178</v>
      </c>
      <c r="C438" s="38">
        <v>7150</v>
      </c>
      <c r="D438" s="38">
        <v>15</v>
      </c>
      <c r="E438" s="38">
        <v>0.33900000000000019</v>
      </c>
      <c r="F438" s="38"/>
    </row>
    <row r="439" spans="1:6" x14ac:dyDescent="0.3">
      <c r="A439" s="111">
        <v>428</v>
      </c>
      <c r="B439" s="38" t="s">
        <v>178</v>
      </c>
      <c r="C439" s="38">
        <v>7150</v>
      </c>
      <c r="D439" s="38">
        <v>17</v>
      </c>
      <c r="E439" s="38">
        <v>-0.4910000000000001</v>
      </c>
      <c r="F439" s="38"/>
    </row>
    <row r="440" spans="1:6" x14ac:dyDescent="0.3">
      <c r="A440" s="15">
        <v>429</v>
      </c>
      <c r="B440" s="38" t="s">
        <v>178</v>
      </c>
      <c r="C440" s="38">
        <v>7150</v>
      </c>
      <c r="D440" s="38">
        <v>19</v>
      </c>
      <c r="E440" s="38">
        <v>-0.76100000000000012</v>
      </c>
      <c r="F440" s="38" t="s">
        <v>189</v>
      </c>
    </row>
    <row r="441" spans="1:6" x14ac:dyDescent="0.3">
      <c r="A441" s="111">
        <v>430</v>
      </c>
      <c r="B441" s="38" t="s">
        <v>178</v>
      </c>
      <c r="C441" s="38">
        <v>7150</v>
      </c>
      <c r="D441" s="38">
        <v>21</v>
      </c>
      <c r="E441" s="38">
        <v>-0.97100000000000009</v>
      </c>
      <c r="F441" s="38"/>
    </row>
    <row r="442" spans="1:6" x14ac:dyDescent="0.3">
      <c r="A442" s="15">
        <v>431</v>
      </c>
      <c r="B442" s="38" t="s">
        <v>178</v>
      </c>
      <c r="C442" s="38">
        <v>7150</v>
      </c>
      <c r="D442" s="38">
        <v>23</v>
      </c>
      <c r="E442" s="38">
        <v>-0.82099999999999973</v>
      </c>
      <c r="F442" s="38"/>
    </row>
    <row r="443" spans="1:6" x14ac:dyDescent="0.3">
      <c r="A443" s="111">
        <v>432</v>
      </c>
      <c r="B443" s="38" t="s">
        <v>178</v>
      </c>
      <c r="C443" s="38">
        <v>7150</v>
      </c>
      <c r="D443" s="38">
        <v>25</v>
      </c>
      <c r="E443" s="38">
        <v>-0.69099999999999984</v>
      </c>
      <c r="F443" s="38"/>
    </row>
    <row r="444" spans="1:6" x14ac:dyDescent="0.3">
      <c r="A444" s="15">
        <v>433</v>
      </c>
      <c r="B444" s="38" t="s">
        <v>178</v>
      </c>
      <c r="C444" s="38">
        <v>7150</v>
      </c>
      <c r="D444" s="38">
        <v>27</v>
      </c>
      <c r="E444" s="38">
        <v>-0.43099999999999999</v>
      </c>
      <c r="F444" s="38"/>
    </row>
    <row r="445" spans="1:6" x14ac:dyDescent="0.3">
      <c r="A445" s="111">
        <v>434</v>
      </c>
      <c r="B445" s="38" t="s">
        <v>178</v>
      </c>
      <c r="C445" s="38">
        <v>7150</v>
      </c>
      <c r="D445" s="38">
        <v>29</v>
      </c>
      <c r="E445" s="38">
        <v>9.9000000000000199E-2</v>
      </c>
      <c r="F445" s="38"/>
    </row>
    <row r="446" spans="1:6" x14ac:dyDescent="0.3">
      <c r="A446" s="15">
        <v>435</v>
      </c>
      <c r="B446" s="38" t="s">
        <v>178</v>
      </c>
      <c r="C446" s="38">
        <v>7150</v>
      </c>
      <c r="D446" s="38">
        <v>30</v>
      </c>
      <c r="E446" s="38">
        <v>1.069</v>
      </c>
      <c r="F446" s="38"/>
    </row>
    <row r="447" spans="1:6" x14ac:dyDescent="0.3">
      <c r="A447" s="111">
        <v>436</v>
      </c>
      <c r="B447" s="38" t="s">
        <v>178</v>
      </c>
      <c r="C447" s="38">
        <v>7150</v>
      </c>
      <c r="D447" s="38">
        <v>31.5</v>
      </c>
      <c r="E447" s="38">
        <v>1.4790000000000001</v>
      </c>
      <c r="F447" s="38"/>
    </row>
    <row r="448" spans="1:6" x14ac:dyDescent="0.3">
      <c r="A448" s="15">
        <v>437</v>
      </c>
      <c r="B448" s="38" t="s">
        <v>178</v>
      </c>
      <c r="C448" s="38">
        <v>7150</v>
      </c>
      <c r="D448" s="38">
        <v>32</v>
      </c>
      <c r="E448" s="38">
        <v>3.9000000000000153E-2</v>
      </c>
      <c r="F448" s="38"/>
    </row>
    <row r="449" spans="1:6" x14ac:dyDescent="0.3">
      <c r="A449" s="111">
        <v>438</v>
      </c>
      <c r="B449" s="38" t="s">
        <v>178</v>
      </c>
      <c r="C449" s="38">
        <v>7150</v>
      </c>
      <c r="D449" s="38">
        <v>35</v>
      </c>
      <c r="E449" s="38">
        <v>-0.2309999999999999</v>
      </c>
      <c r="F449" s="38"/>
    </row>
    <row r="450" spans="1:6" x14ac:dyDescent="0.3">
      <c r="A450" s="15">
        <v>439</v>
      </c>
      <c r="B450" s="38" t="s">
        <v>178</v>
      </c>
      <c r="C450" s="38">
        <v>7150</v>
      </c>
      <c r="D450" s="38">
        <v>40</v>
      </c>
      <c r="E450" s="38">
        <v>-0.13100000000000001</v>
      </c>
      <c r="F450" s="38"/>
    </row>
    <row r="451" spans="1:6" x14ac:dyDescent="0.3">
      <c r="A451" s="111">
        <v>440</v>
      </c>
      <c r="B451" s="38" t="s">
        <v>179</v>
      </c>
      <c r="C451" s="38">
        <v>7450</v>
      </c>
      <c r="D451" s="38">
        <v>0</v>
      </c>
      <c r="E451" s="38">
        <v>0.42899999999999999</v>
      </c>
      <c r="F451" s="38"/>
    </row>
    <row r="452" spans="1:6" x14ac:dyDescent="0.3">
      <c r="A452" s="15">
        <v>441</v>
      </c>
      <c r="B452" s="38" t="s">
        <v>179</v>
      </c>
      <c r="C452" s="38">
        <v>7450</v>
      </c>
      <c r="D452" s="38">
        <v>5</v>
      </c>
      <c r="E452" s="38">
        <v>0.42899999999999999</v>
      </c>
      <c r="F452" s="38"/>
    </row>
    <row r="453" spans="1:6" x14ac:dyDescent="0.3">
      <c r="A453" s="111">
        <v>442</v>
      </c>
      <c r="B453" s="38" t="s">
        <v>179</v>
      </c>
      <c r="C453" s="38">
        <v>7450</v>
      </c>
      <c r="D453" s="38">
        <v>9</v>
      </c>
      <c r="E453" s="38">
        <v>0.87900000000000011</v>
      </c>
      <c r="F453" s="38"/>
    </row>
    <row r="454" spans="1:6" x14ac:dyDescent="0.3">
      <c r="A454" s="15">
        <v>443</v>
      </c>
      <c r="B454" s="38" t="s">
        <v>179</v>
      </c>
      <c r="C454" s="38">
        <v>7450</v>
      </c>
      <c r="D454" s="38">
        <v>10</v>
      </c>
      <c r="E454" s="38">
        <v>1.589</v>
      </c>
      <c r="F454" s="38"/>
    </row>
    <row r="455" spans="1:6" x14ac:dyDescent="0.3">
      <c r="A455" s="111">
        <v>444</v>
      </c>
      <c r="B455" s="38" t="s">
        <v>179</v>
      </c>
      <c r="C455" s="38">
        <v>7450</v>
      </c>
      <c r="D455" s="38">
        <v>12</v>
      </c>
      <c r="E455" s="38">
        <v>0.93900000000000006</v>
      </c>
      <c r="F455" s="38"/>
    </row>
    <row r="456" spans="1:6" x14ac:dyDescent="0.3">
      <c r="A456" s="15">
        <v>445</v>
      </c>
      <c r="B456" s="38" t="s">
        <v>179</v>
      </c>
      <c r="C456" s="38">
        <v>7450</v>
      </c>
      <c r="D456" s="38">
        <v>14</v>
      </c>
      <c r="E456" s="38">
        <v>-0.32099999999999967</v>
      </c>
      <c r="F456" s="38"/>
    </row>
    <row r="457" spans="1:6" x14ac:dyDescent="0.3">
      <c r="A457" s="111">
        <v>446</v>
      </c>
      <c r="B457" s="38" t="s">
        <v>179</v>
      </c>
      <c r="C457" s="38">
        <v>7450</v>
      </c>
      <c r="D457" s="38">
        <v>16</v>
      </c>
      <c r="E457" s="38">
        <v>-1.381</v>
      </c>
      <c r="F457" s="38"/>
    </row>
    <row r="458" spans="1:6" x14ac:dyDescent="0.3">
      <c r="A458" s="15">
        <v>447</v>
      </c>
      <c r="B458" s="38" t="s">
        <v>179</v>
      </c>
      <c r="C458" s="38">
        <v>7450</v>
      </c>
      <c r="D458" s="38">
        <v>18</v>
      </c>
      <c r="E458" s="38">
        <v>-1.5309999999999999</v>
      </c>
      <c r="F458" s="38" t="s">
        <v>189</v>
      </c>
    </row>
    <row r="459" spans="1:6" x14ac:dyDescent="0.3">
      <c r="A459" s="111">
        <v>448</v>
      </c>
      <c r="B459" s="38" t="s">
        <v>179</v>
      </c>
      <c r="C459" s="38">
        <v>7450</v>
      </c>
      <c r="D459" s="38">
        <v>20</v>
      </c>
      <c r="E459" s="38">
        <v>-1.611</v>
      </c>
      <c r="F459" s="38"/>
    </row>
    <row r="460" spans="1:6" x14ac:dyDescent="0.3">
      <c r="A460" s="15">
        <v>449</v>
      </c>
      <c r="B460" s="38" t="s">
        <v>179</v>
      </c>
      <c r="C460" s="38">
        <v>7450</v>
      </c>
      <c r="D460" s="38">
        <v>22</v>
      </c>
      <c r="E460" s="38">
        <v>-1.621</v>
      </c>
      <c r="F460" s="38"/>
    </row>
    <row r="461" spans="1:6" x14ac:dyDescent="0.3">
      <c r="A461" s="111">
        <v>450</v>
      </c>
      <c r="B461" s="38" t="s">
        <v>179</v>
      </c>
      <c r="C461" s="38">
        <v>7450</v>
      </c>
      <c r="D461" s="38">
        <v>24</v>
      </c>
      <c r="E461" s="38">
        <v>-1.5009999999999999</v>
      </c>
      <c r="F461" s="38"/>
    </row>
    <row r="462" spans="1:6" x14ac:dyDescent="0.3">
      <c r="A462" s="15">
        <v>451</v>
      </c>
      <c r="B462" s="38" t="s">
        <v>179</v>
      </c>
      <c r="C462" s="38">
        <v>7450</v>
      </c>
      <c r="D462" s="38">
        <v>26</v>
      </c>
      <c r="E462" s="38">
        <v>-0.84099999999999975</v>
      </c>
      <c r="F462" s="38"/>
    </row>
    <row r="463" spans="1:6" x14ac:dyDescent="0.3">
      <c r="A463" s="111">
        <v>452</v>
      </c>
      <c r="B463" s="38" t="s">
        <v>179</v>
      </c>
      <c r="C463" s="38">
        <v>7450</v>
      </c>
      <c r="D463" s="38">
        <v>28</v>
      </c>
      <c r="E463" s="38">
        <v>-0.34099999999999969</v>
      </c>
      <c r="F463" s="38"/>
    </row>
    <row r="464" spans="1:6" x14ac:dyDescent="0.3">
      <c r="A464" s="15">
        <v>453</v>
      </c>
      <c r="B464" s="38" t="s">
        <v>179</v>
      </c>
      <c r="C464" s="38">
        <v>7450</v>
      </c>
      <c r="D464" s="38">
        <v>30</v>
      </c>
      <c r="E464" s="38">
        <v>0.32900000000000018</v>
      </c>
      <c r="F464" s="38"/>
    </row>
    <row r="465" spans="1:6" x14ac:dyDescent="0.3">
      <c r="A465" s="111">
        <v>454</v>
      </c>
      <c r="B465" s="38" t="s">
        <v>179</v>
      </c>
      <c r="C465" s="38">
        <v>7450</v>
      </c>
      <c r="D465" s="38">
        <v>32</v>
      </c>
      <c r="E465" s="38">
        <v>1.4590000000000001</v>
      </c>
      <c r="F465" s="38"/>
    </row>
    <row r="466" spans="1:6" x14ac:dyDescent="0.3">
      <c r="A466" s="15">
        <v>455</v>
      </c>
      <c r="B466" s="38" t="s">
        <v>179</v>
      </c>
      <c r="C466" s="38">
        <v>7450</v>
      </c>
      <c r="D466" s="38">
        <v>33</v>
      </c>
      <c r="E466" s="38">
        <v>1.589</v>
      </c>
      <c r="F466" s="38"/>
    </row>
    <row r="467" spans="1:6" x14ac:dyDescent="0.3">
      <c r="A467" s="111">
        <v>456</v>
      </c>
      <c r="B467" s="38" t="s">
        <v>179</v>
      </c>
      <c r="C467" s="38">
        <v>7450</v>
      </c>
      <c r="D467" s="38">
        <v>36</v>
      </c>
      <c r="E467" s="38">
        <v>-7.0999999999999952E-2</v>
      </c>
      <c r="F467" s="38"/>
    </row>
    <row r="468" spans="1:6" x14ac:dyDescent="0.3">
      <c r="A468" s="15">
        <v>457</v>
      </c>
      <c r="B468" s="38" t="s">
        <v>179</v>
      </c>
      <c r="C468" s="38">
        <v>7450</v>
      </c>
      <c r="D468" s="38">
        <v>39</v>
      </c>
      <c r="E468" s="38">
        <v>0.11899999999999999</v>
      </c>
      <c r="F468" s="38"/>
    </row>
    <row r="469" spans="1:6" x14ac:dyDescent="0.3">
      <c r="A469" s="111">
        <v>458</v>
      </c>
      <c r="B469" s="38" t="s">
        <v>179</v>
      </c>
      <c r="C469" s="38">
        <v>7450</v>
      </c>
      <c r="D469" s="38">
        <v>44</v>
      </c>
      <c r="E469" s="38">
        <v>0.129</v>
      </c>
      <c r="F469" s="38"/>
    </row>
    <row r="470" spans="1:6" x14ac:dyDescent="0.3">
      <c r="A470" s="15">
        <v>459</v>
      </c>
      <c r="B470" s="38" t="s">
        <v>180</v>
      </c>
      <c r="C470" s="38">
        <v>7750</v>
      </c>
      <c r="D470" s="38">
        <v>0</v>
      </c>
      <c r="E470" s="38">
        <v>-0.17099999999999979</v>
      </c>
      <c r="F470" s="38"/>
    </row>
    <row r="471" spans="1:6" x14ac:dyDescent="0.3">
      <c r="A471" s="111">
        <v>460</v>
      </c>
      <c r="B471" s="38" t="s">
        <v>180</v>
      </c>
      <c r="C471" s="38">
        <v>7750</v>
      </c>
      <c r="D471" s="38">
        <v>5</v>
      </c>
      <c r="E471" s="38">
        <v>-0.1509999999999998</v>
      </c>
      <c r="F471" s="38"/>
    </row>
    <row r="472" spans="1:6" x14ac:dyDescent="0.3">
      <c r="A472" s="15">
        <v>461</v>
      </c>
      <c r="B472" s="38" t="s">
        <v>180</v>
      </c>
      <c r="C472" s="38">
        <v>7750</v>
      </c>
      <c r="D472" s="38">
        <v>7</v>
      </c>
      <c r="E472" s="38">
        <v>0.19900000000000009</v>
      </c>
      <c r="F472" s="38"/>
    </row>
    <row r="473" spans="1:6" x14ac:dyDescent="0.3">
      <c r="A473" s="111">
        <v>462</v>
      </c>
      <c r="B473" s="38" t="s">
        <v>180</v>
      </c>
      <c r="C473" s="38">
        <v>7750</v>
      </c>
      <c r="D473" s="38">
        <v>10</v>
      </c>
      <c r="E473" s="38">
        <v>1.649</v>
      </c>
      <c r="F473" s="38"/>
    </row>
    <row r="474" spans="1:6" x14ac:dyDescent="0.3">
      <c r="A474" s="15">
        <v>463</v>
      </c>
      <c r="B474" s="38" t="s">
        <v>180</v>
      </c>
      <c r="C474" s="38">
        <v>7750</v>
      </c>
      <c r="D474" s="38">
        <v>11</v>
      </c>
      <c r="E474" s="38">
        <v>1.639</v>
      </c>
      <c r="F474" s="38"/>
    </row>
    <row r="475" spans="1:6" x14ac:dyDescent="0.3">
      <c r="A475" s="111">
        <v>464</v>
      </c>
      <c r="B475" s="38" t="s">
        <v>180</v>
      </c>
      <c r="C475" s="38">
        <v>7750</v>
      </c>
      <c r="D475" s="38">
        <v>13</v>
      </c>
      <c r="E475" s="38">
        <v>0.26900000000000007</v>
      </c>
      <c r="F475" s="38"/>
    </row>
    <row r="476" spans="1:6" x14ac:dyDescent="0.3">
      <c r="A476" s="15">
        <v>465</v>
      </c>
      <c r="B476" s="38" t="s">
        <v>180</v>
      </c>
      <c r="C476" s="38">
        <v>7750</v>
      </c>
      <c r="D476" s="38">
        <v>15</v>
      </c>
      <c r="E476" s="38">
        <v>-0.96099999999999985</v>
      </c>
      <c r="F476" s="38"/>
    </row>
    <row r="477" spans="1:6" x14ac:dyDescent="0.3">
      <c r="A477" s="111">
        <v>466</v>
      </c>
      <c r="B477" s="38" t="s">
        <v>180</v>
      </c>
      <c r="C477" s="38">
        <v>7750</v>
      </c>
      <c r="D477" s="38">
        <v>19</v>
      </c>
      <c r="E477" s="38">
        <v>-1.851</v>
      </c>
      <c r="F477" s="38" t="s">
        <v>189</v>
      </c>
    </row>
    <row r="478" spans="1:6" x14ac:dyDescent="0.3">
      <c r="A478" s="15">
        <v>467</v>
      </c>
      <c r="B478" s="38" t="s">
        <v>180</v>
      </c>
      <c r="C478" s="38">
        <v>7750</v>
      </c>
      <c r="D478" s="38">
        <v>21</v>
      </c>
      <c r="E478" s="38">
        <v>-1.891</v>
      </c>
      <c r="F478" s="38"/>
    </row>
    <row r="479" spans="1:6" x14ac:dyDescent="0.3">
      <c r="A479" s="111">
        <v>468</v>
      </c>
      <c r="B479" s="38" t="s">
        <v>180</v>
      </c>
      <c r="C479" s="38">
        <v>7750</v>
      </c>
      <c r="D479" s="38">
        <v>23</v>
      </c>
      <c r="E479" s="38">
        <v>-1.671</v>
      </c>
      <c r="F479" s="38"/>
    </row>
    <row r="480" spans="1:6" x14ac:dyDescent="0.3">
      <c r="A480" s="15">
        <v>469</v>
      </c>
      <c r="B480" s="38" t="s">
        <v>180</v>
      </c>
      <c r="C480" s="38">
        <v>7750</v>
      </c>
      <c r="D480" s="38">
        <v>25</v>
      </c>
      <c r="E480" s="38">
        <v>-1.7310000000000001</v>
      </c>
      <c r="F480" s="38"/>
    </row>
    <row r="481" spans="1:6" x14ac:dyDescent="0.3">
      <c r="A481" s="111">
        <v>470</v>
      </c>
      <c r="B481" s="38" t="s">
        <v>180</v>
      </c>
      <c r="C481" s="38">
        <v>7750</v>
      </c>
      <c r="D481" s="38">
        <v>29</v>
      </c>
      <c r="E481" s="38">
        <v>-0.371</v>
      </c>
      <c r="F481" s="38"/>
    </row>
    <row r="482" spans="1:6" x14ac:dyDescent="0.3">
      <c r="A482" s="15">
        <v>471</v>
      </c>
      <c r="B482" s="38" t="s">
        <v>180</v>
      </c>
      <c r="C482" s="38">
        <v>7750</v>
      </c>
      <c r="D482" s="38">
        <v>31</v>
      </c>
      <c r="E482" s="38">
        <v>-0.33100000000000002</v>
      </c>
      <c r="F482" s="38"/>
    </row>
    <row r="483" spans="1:6" x14ac:dyDescent="0.3">
      <c r="A483" s="111">
        <v>472</v>
      </c>
      <c r="B483" s="38" t="s">
        <v>180</v>
      </c>
      <c r="C483" s="38">
        <v>7750</v>
      </c>
      <c r="D483" s="38">
        <v>33</v>
      </c>
      <c r="E483" s="38">
        <v>0.52900000000000014</v>
      </c>
      <c r="F483" s="38"/>
    </row>
    <row r="484" spans="1:6" x14ac:dyDescent="0.3">
      <c r="A484" s="15">
        <v>473</v>
      </c>
      <c r="B484" s="38" t="s">
        <v>180</v>
      </c>
      <c r="C484" s="38">
        <v>7750</v>
      </c>
      <c r="D484" s="38">
        <v>34</v>
      </c>
      <c r="E484" s="38">
        <v>1.579</v>
      </c>
      <c r="F484" s="38"/>
    </row>
    <row r="485" spans="1:6" x14ac:dyDescent="0.3">
      <c r="A485" s="111">
        <v>474</v>
      </c>
      <c r="B485" s="38" t="s">
        <v>180</v>
      </c>
      <c r="C485" s="38">
        <v>7750</v>
      </c>
      <c r="D485" s="38">
        <v>35</v>
      </c>
      <c r="E485" s="38">
        <v>1.649</v>
      </c>
      <c r="F485" s="38"/>
    </row>
    <row r="486" spans="1:6" x14ac:dyDescent="0.3">
      <c r="A486" s="15">
        <v>475</v>
      </c>
      <c r="B486" s="38" t="s">
        <v>180</v>
      </c>
      <c r="C486" s="38">
        <v>7750</v>
      </c>
      <c r="D486" s="38">
        <v>37</v>
      </c>
      <c r="E486" s="38">
        <v>0.24900000000000011</v>
      </c>
      <c r="F486" s="38"/>
    </row>
    <row r="487" spans="1:6" x14ac:dyDescent="0.3">
      <c r="A487" s="111">
        <v>476</v>
      </c>
      <c r="B487" s="38" t="s">
        <v>180</v>
      </c>
      <c r="C487" s="38">
        <v>7750</v>
      </c>
      <c r="D487" s="38">
        <v>40</v>
      </c>
      <c r="E487" s="38">
        <v>-0.67099999999999982</v>
      </c>
      <c r="F487" s="38"/>
    </row>
    <row r="488" spans="1:6" x14ac:dyDescent="0.3">
      <c r="A488" s="15">
        <v>477</v>
      </c>
      <c r="B488" s="38" t="s">
        <v>180</v>
      </c>
      <c r="C488" s="38">
        <v>7750</v>
      </c>
      <c r="D488" s="38">
        <v>45</v>
      </c>
      <c r="E488" s="38">
        <v>-0.73099999999999987</v>
      </c>
      <c r="F488" s="38"/>
    </row>
    <row r="489" spans="1:6" x14ac:dyDescent="0.3">
      <c r="A489" s="111">
        <v>478</v>
      </c>
      <c r="B489" s="38" t="s">
        <v>181</v>
      </c>
      <c r="C489" s="38">
        <v>8050</v>
      </c>
      <c r="D489" s="38">
        <v>0</v>
      </c>
      <c r="E489" s="38">
        <v>0.22900000000000009</v>
      </c>
      <c r="F489" s="38"/>
    </row>
    <row r="490" spans="1:6" x14ac:dyDescent="0.3">
      <c r="A490" s="15">
        <v>479</v>
      </c>
      <c r="B490" s="38" t="s">
        <v>181</v>
      </c>
      <c r="C490" s="38">
        <v>8050</v>
      </c>
      <c r="D490" s="38">
        <v>5</v>
      </c>
      <c r="E490" s="38">
        <v>0.14899999999999999</v>
      </c>
      <c r="F490" s="38"/>
    </row>
    <row r="491" spans="1:6" x14ac:dyDescent="0.3">
      <c r="A491" s="111">
        <v>480</v>
      </c>
      <c r="B491" s="38" t="s">
        <v>181</v>
      </c>
      <c r="C491" s="38">
        <v>8050</v>
      </c>
      <c r="D491" s="38">
        <v>7</v>
      </c>
      <c r="E491" s="38">
        <v>0.22900000000000009</v>
      </c>
      <c r="F491" s="38"/>
    </row>
    <row r="492" spans="1:6" x14ac:dyDescent="0.3">
      <c r="A492" s="15">
        <v>481</v>
      </c>
      <c r="B492" s="38" t="s">
        <v>181</v>
      </c>
      <c r="C492" s="38">
        <v>8050</v>
      </c>
      <c r="D492" s="38">
        <v>9</v>
      </c>
      <c r="E492" s="38">
        <v>0.45900000000000007</v>
      </c>
      <c r="F492" s="38"/>
    </row>
    <row r="493" spans="1:6" x14ac:dyDescent="0.3">
      <c r="A493" s="111">
        <v>482</v>
      </c>
      <c r="B493" s="38" t="s">
        <v>181</v>
      </c>
      <c r="C493" s="38">
        <v>8050</v>
      </c>
      <c r="D493" s="38">
        <v>10.5</v>
      </c>
      <c r="E493" s="38">
        <v>1.609</v>
      </c>
      <c r="F493" s="38"/>
    </row>
    <row r="494" spans="1:6" x14ac:dyDescent="0.3">
      <c r="A494" s="15">
        <v>483</v>
      </c>
      <c r="B494" s="38" t="s">
        <v>181</v>
      </c>
      <c r="C494" s="38">
        <v>8050</v>
      </c>
      <c r="D494" s="38">
        <v>12</v>
      </c>
      <c r="E494" s="38">
        <v>0.88900000000000012</v>
      </c>
      <c r="F494" s="38"/>
    </row>
    <row r="495" spans="1:6" x14ac:dyDescent="0.3">
      <c r="A495" s="111">
        <v>484</v>
      </c>
      <c r="B495" s="38" t="s">
        <v>181</v>
      </c>
      <c r="C495" s="38">
        <v>8050</v>
      </c>
      <c r="D495" s="38">
        <v>14</v>
      </c>
      <c r="E495" s="38">
        <v>-1.161</v>
      </c>
      <c r="F495" s="38"/>
    </row>
    <row r="496" spans="1:6" x14ac:dyDescent="0.3">
      <c r="A496" s="15">
        <v>485</v>
      </c>
      <c r="B496" s="38" t="s">
        <v>181</v>
      </c>
      <c r="C496" s="38">
        <v>8050</v>
      </c>
      <c r="D496" s="38">
        <v>16</v>
      </c>
      <c r="E496" s="38">
        <v>-1.071</v>
      </c>
      <c r="F496" s="38" t="s">
        <v>189</v>
      </c>
    </row>
    <row r="497" spans="1:6" x14ac:dyDescent="0.3">
      <c r="A497" s="111">
        <v>486</v>
      </c>
      <c r="B497" s="38" t="s">
        <v>181</v>
      </c>
      <c r="C497" s="38">
        <v>8050</v>
      </c>
      <c r="D497" s="38">
        <v>18</v>
      </c>
      <c r="E497" s="38">
        <v>-2.331</v>
      </c>
      <c r="F497" s="38"/>
    </row>
    <row r="498" spans="1:6" x14ac:dyDescent="0.3">
      <c r="A498" s="15">
        <v>487</v>
      </c>
      <c r="B498" s="38" t="s">
        <v>181</v>
      </c>
      <c r="C498" s="38">
        <v>8050</v>
      </c>
      <c r="D498" s="38">
        <v>20</v>
      </c>
      <c r="E498" s="38">
        <v>-2.1309999999999998</v>
      </c>
      <c r="F498" s="38"/>
    </row>
    <row r="499" spans="1:6" x14ac:dyDescent="0.3">
      <c r="A499" s="111">
        <v>488</v>
      </c>
      <c r="B499" s="38" t="s">
        <v>181</v>
      </c>
      <c r="C499" s="38">
        <v>8050</v>
      </c>
      <c r="D499" s="38">
        <v>22</v>
      </c>
      <c r="E499" s="38">
        <v>-2.0110000000000001</v>
      </c>
      <c r="F499" s="38"/>
    </row>
    <row r="500" spans="1:6" x14ac:dyDescent="0.3">
      <c r="A500" s="15">
        <v>489</v>
      </c>
      <c r="B500" s="38" t="s">
        <v>181</v>
      </c>
      <c r="C500" s="38">
        <v>8050</v>
      </c>
      <c r="D500" s="38">
        <v>24</v>
      </c>
      <c r="E500" s="38">
        <v>-1.821</v>
      </c>
      <c r="F500" s="38"/>
    </row>
    <row r="501" spans="1:6" x14ac:dyDescent="0.3">
      <c r="A501" s="111">
        <v>490</v>
      </c>
      <c r="B501" s="38" t="s">
        <v>181</v>
      </c>
      <c r="C501" s="38">
        <v>8050</v>
      </c>
      <c r="D501" s="38">
        <v>26</v>
      </c>
      <c r="E501" s="38">
        <v>0.32900000000000018</v>
      </c>
      <c r="F501" s="38"/>
    </row>
    <row r="502" spans="1:6" x14ac:dyDescent="0.3">
      <c r="A502" s="15">
        <v>491</v>
      </c>
      <c r="B502" s="38" t="s">
        <v>181</v>
      </c>
      <c r="C502" s="38">
        <v>8050</v>
      </c>
      <c r="D502" s="38">
        <v>28.5</v>
      </c>
      <c r="E502" s="38">
        <v>1.429</v>
      </c>
      <c r="F502" s="38"/>
    </row>
    <row r="503" spans="1:6" x14ac:dyDescent="0.3">
      <c r="A503" s="111">
        <v>492</v>
      </c>
      <c r="B503" s="38" t="s">
        <v>181</v>
      </c>
      <c r="C503" s="38">
        <v>8050</v>
      </c>
      <c r="D503" s="38">
        <v>29</v>
      </c>
      <c r="E503" s="38">
        <v>-1.071</v>
      </c>
      <c r="F503" s="38"/>
    </row>
    <row r="504" spans="1:6" x14ac:dyDescent="0.3">
      <c r="A504" s="15">
        <v>493</v>
      </c>
      <c r="B504" s="38" t="s">
        <v>181</v>
      </c>
      <c r="C504" s="38">
        <v>8050</v>
      </c>
      <c r="D504" s="38">
        <v>30</v>
      </c>
      <c r="E504" s="38">
        <v>-0.97100000000000009</v>
      </c>
      <c r="F504" s="38"/>
    </row>
    <row r="505" spans="1:6" x14ac:dyDescent="0.3">
      <c r="A505" s="111">
        <v>494</v>
      </c>
      <c r="B505" s="38" t="s">
        <v>181</v>
      </c>
      <c r="C505" s="38">
        <v>8050</v>
      </c>
      <c r="D505" s="38">
        <v>32</v>
      </c>
      <c r="E505" s="38">
        <v>0.25900000000000012</v>
      </c>
      <c r="F505" s="38"/>
    </row>
    <row r="506" spans="1:6" x14ac:dyDescent="0.3">
      <c r="A506" s="15">
        <v>495</v>
      </c>
      <c r="B506" s="38" t="s">
        <v>181</v>
      </c>
      <c r="C506" s="38">
        <v>8050</v>
      </c>
      <c r="D506" s="38">
        <v>35</v>
      </c>
      <c r="E506" s="38">
        <v>-0.48099999999999993</v>
      </c>
      <c r="F506" s="38"/>
    </row>
    <row r="507" spans="1:6" x14ac:dyDescent="0.3">
      <c r="A507" s="111">
        <v>496</v>
      </c>
      <c r="B507" s="38" t="s">
        <v>181</v>
      </c>
      <c r="C507" s="38">
        <v>8050</v>
      </c>
      <c r="D507" s="38">
        <v>40</v>
      </c>
      <c r="E507" s="38">
        <v>-0.51100000000000012</v>
      </c>
      <c r="F507" s="38"/>
    </row>
    <row r="508" spans="1:6" x14ac:dyDescent="0.3">
      <c r="A508" s="15">
        <v>497</v>
      </c>
      <c r="B508" s="38" t="s">
        <v>182</v>
      </c>
      <c r="C508" s="38">
        <v>8350</v>
      </c>
      <c r="D508" s="38">
        <v>0</v>
      </c>
      <c r="E508" s="38">
        <v>-7.0999999999999952E-2</v>
      </c>
      <c r="F508" s="38"/>
    </row>
    <row r="509" spans="1:6" x14ac:dyDescent="0.3">
      <c r="A509" s="111">
        <v>498</v>
      </c>
      <c r="B509" s="38" t="s">
        <v>182</v>
      </c>
      <c r="C509" s="38">
        <v>8350</v>
      </c>
      <c r="D509" s="38">
        <v>5</v>
      </c>
      <c r="E509" s="38">
        <v>2.900000000000014E-2</v>
      </c>
      <c r="F509" s="38"/>
    </row>
    <row r="510" spans="1:6" x14ac:dyDescent="0.3">
      <c r="A510" s="15">
        <v>499</v>
      </c>
      <c r="B510" s="38" t="s">
        <v>182</v>
      </c>
      <c r="C510" s="38">
        <v>8350</v>
      </c>
      <c r="D510" s="38">
        <v>7</v>
      </c>
      <c r="E510" s="38">
        <v>-0.20099999999999979</v>
      </c>
      <c r="F510" s="38"/>
    </row>
    <row r="511" spans="1:6" x14ac:dyDescent="0.3">
      <c r="A511" s="111">
        <v>500</v>
      </c>
      <c r="B511" s="38" t="s">
        <v>182</v>
      </c>
      <c r="C511" s="38">
        <v>8350</v>
      </c>
      <c r="D511" s="38">
        <v>10</v>
      </c>
      <c r="E511" s="38">
        <v>1.629</v>
      </c>
      <c r="F511" s="38"/>
    </row>
    <row r="512" spans="1:6" x14ac:dyDescent="0.3">
      <c r="A512" s="15">
        <v>501</v>
      </c>
      <c r="B512" s="38" t="s">
        <v>182</v>
      </c>
      <c r="C512" s="38">
        <v>8350</v>
      </c>
      <c r="D512" s="38">
        <v>12</v>
      </c>
      <c r="E512" s="38">
        <v>0.90900000000000014</v>
      </c>
      <c r="F512" s="38"/>
    </row>
    <row r="513" spans="1:6" x14ac:dyDescent="0.3">
      <c r="A513" s="111">
        <v>502</v>
      </c>
      <c r="B513" s="38" t="s">
        <v>182</v>
      </c>
      <c r="C513" s="38">
        <v>8350</v>
      </c>
      <c r="D513" s="38">
        <v>14</v>
      </c>
      <c r="E513" s="38">
        <v>0.129</v>
      </c>
      <c r="F513" s="38"/>
    </row>
    <row r="514" spans="1:6" x14ac:dyDescent="0.3">
      <c r="A514" s="15">
        <v>503</v>
      </c>
      <c r="B514" s="38" t="s">
        <v>182</v>
      </c>
      <c r="C514" s="38">
        <v>8350</v>
      </c>
      <c r="D514" s="38">
        <v>16</v>
      </c>
      <c r="E514" s="38">
        <v>-0.55099999999999971</v>
      </c>
      <c r="F514" s="38"/>
    </row>
    <row r="515" spans="1:6" x14ac:dyDescent="0.3">
      <c r="A515" s="111">
        <v>504</v>
      </c>
      <c r="B515" s="38" t="s">
        <v>182</v>
      </c>
      <c r="C515" s="38">
        <v>8350</v>
      </c>
      <c r="D515" s="38">
        <v>18</v>
      </c>
      <c r="E515" s="38">
        <v>-1.4710000000000001</v>
      </c>
      <c r="F515" s="38" t="s">
        <v>189</v>
      </c>
    </row>
    <row r="516" spans="1:6" x14ac:dyDescent="0.3">
      <c r="A516" s="15">
        <v>505</v>
      </c>
      <c r="B516" s="38" t="s">
        <v>182</v>
      </c>
      <c r="C516" s="38">
        <v>8350</v>
      </c>
      <c r="D516" s="38">
        <v>20</v>
      </c>
      <c r="E516" s="38">
        <v>-1.7809999999999999</v>
      </c>
      <c r="F516" s="38"/>
    </row>
    <row r="517" spans="1:6" x14ac:dyDescent="0.3">
      <c r="A517" s="111">
        <v>506</v>
      </c>
      <c r="B517" s="38" t="s">
        <v>182</v>
      </c>
      <c r="C517" s="38">
        <v>8350</v>
      </c>
      <c r="D517" s="38">
        <v>22</v>
      </c>
      <c r="E517" s="38">
        <v>-1.8109999999999999</v>
      </c>
      <c r="F517" s="38"/>
    </row>
    <row r="518" spans="1:6" x14ac:dyDescent="0.3">
      <c r="A518" s="15">
        <v>507</v>
      </c>
      <c r="B518" s="38" t="s">
        <v>182</v>
      </c>
      <c r="C518" s="38">
        <v>8350</v>
      </c>
      <c r="D518" s="38">
        <v>24</v>
      </c>
      <c r="E518" s="38">
        <v>-1.8109999999999999</v>
      </c>
      <c r="F518" s="38"/>
    </row>
    <row r="519" spans="1:6" x14ac:dyDescent="0.3">
      <c r="A519" s="111">
        <v>508</v>
      </c>
      <c r="B519" s="38" t="s">
        <v>182</v>
      </c>
      <c r="C519" s="38">
        <v>8350</v>
      </c>
      <c r="D519" s="38">
        <v>26</v>
      </c>
      <c r="E519" s="38">
        <v>-1.071</v>
      </c>
      <c r="F519" s="38"/>
    </row>
    <row r="520" spans="1:6" x14ac:dyDescent="0.3">
      <c r="A520" s="15">
        <v>509</v>
      </c>
      <c r="B520" s="38" t="s">
        <v>182</v>
      </c>
      <c r="C520" s="38">
        <v>8350</v>
      </c>
      <c r="D520" s="38">
        <v>28</v>
      </c>
      <c r="E520" s="38">
        <v>-0.60099999999999998</v>
      </c>
      <c r="F520" s="38"/>
    </row>
    <row r="521" spans="1:6" x14ac:dyDescent="0.3">
      <c r="A521" s="111">
        <v>510</v>
      </c>
      <c r="B521" s="38" t="s">
        <v>182</v>
      </c>
      <c r="C521" s="38">
        <v>8350</v>
      </c>
      <c r="D521" s="38">
        <v>30</v>
      </c>
      <c r="E521" s="38">
        <v>0.46900000000000008</v>
      </c>
      <c r="F521" s="38"/>
    </row>
    <row r="522" spans="1:6" x14ac:dyDescent="0.3">
      <c r="A522" s="15">
        <v>511</v>
      </c>
      <c r="B522" s="38" t="s">
        <v>182</v>
      </c>
      <c r="C522" s="38">
        <v>8350</v>
      </c>
      <c r="D522" s="38">
        <v>32</v>
      </c>
      <c r="E522" s="38">
        <v>1.329</v>
      </c>
      <c r="F522" s="38"/>
    </row>
    <row r="523" spans="1:6" x14ac:dyDescent="0.3">
      <c r="A523" s="111">
        <v>512</v>
      </c>
      <c r="B523" s="38" t="s">
        <v>182</v>
      </c>
      <c r="C523" s="38">
        <v>8350</v>
      </c>
      <c r="D523" s="38">
        <v>32.5</v>
      </c>
      <c r="E523" s="38">
        <v>1.5089999999999999</v>
      </c>
      <c r="F523" s="38"/>
    </row>
    <row r="524" spans="1:6" x14ac:dyDescent="0.3">
      <c r="A524" s="15">
        <v>513</v>
      </c>
      <c r="B524" s="38" t="s">
        <v>182</v>
      </c>
      <c r="C524" s="38">
        <v>8350</v>
      </c>
      <c r="D524" s="38">
        <v>33</v>
      </c>
      <c r="E524" s="38">
        <v>1.5289999999999999</v>
      </c>
      <c r="F524" s="38"/>
    </row>
    <row r="525" spans="1:6" x14ac:dyDescent="0.3">
      <c r="A525" s="111">
        <v>514</v>
      </c>
      <c r="B525" s="38" t="s">
        <v>182</v>
      </c>
      <c r="C525" s="38">
        <v>8350</v>
      </c>
      <c r="D525" s="38">
        <v>40</v>
      </c>
      <c r="E525" s="38">
        <v>1.9000000000000131E-2</v>
      </c>
      <c r="F525" s="38"/>
    </row>
    <row r="526" spans="1:6" x14ac:dyDescent="0.3">
      <c r="A526" s="15">
        <v>515</v>
      </c>
      <c r="B526" s="38" t="s">
        <v>182</v>
      </c>
      <c r="C526" s="38">
        <v>8350</v>
      </c>
      <c r="D526" s="38">
        <v>45</v>
      </c>
      <c r="E526" s="38">
        <v>9.000000000000119E-3</v>
      </c>
      <c r="F526" s="38"/>
    </row>
    <row r="527" spans="1:6" x14ac:dyDescent="0.3">
      <c r="A527" s="111">
        <v>516</v>
      </c>
      <c r="B527" s="38" t="s">
        <v>183</v>
      </c>
      <c r="C527" s="38">
        <v>8650</v>
      </c>
      <c r="D527" s="38">
        <v>0</v>
      </c>
      <c r="E527" s="38">
        <v>-0.371</v>
      </c>
      <c r="F527" s="38"/>
    </row>
    <row r="528" spans="1:6" x14ac:dyDescent="0.3">
      <c r="A528" s="15">
        <v>517</v>
      </c>
      <c r="B528" s="38" t="s">
        <v>183</v>
      </c>
      <c r="C528" s="38">
        <v>8650</v>
      </c>
      <c r="D528" s="38">
        <v>5</v>
      </c>
      <c r="E528" s="38">
        <v>-0.16099999999999981</v>
      </c>
      <c r="F528" s="38"/>
    </row>
    <row r="529" spans="1:6" x14ac:dyDescent="0.3">
      <c r="A529" s="111">
        <v>518</v>
      </c>
      <c r="B529" s="38" t="s">
        <v>183</v>
      </c>
      <c r="C529" s="38">
        <v>8650</v>
      </c>
      <c r="D529" s="38">
        <v>8</v>
      </c>
      <c r="E529" s="38">
        <v>1.5289999999999999</v>
      </c>
      <c r="F529" s="38"/>
    </row>
    <row r="530" spans="1:6" x14ac:dyDescent="0.3">
      <c r="A530" s="15">
        <v>519</v>
      </c>
      <c r="B530" s="38" t="s">
        <v>183</v>
      </c>
      <c r="C530" s="38">
        <v>8650</v>
      </c>
      <c r="D530" s="38">
        <v>9</v>
      </c>
      <c r="E530" s="38">
        <v>1.569</v>
      </c>
      <c r="F530" s="38"/>
    </row>
    <row r="531" spans="1:6" x14ac:dyDescent="0.3">
      <c r="A531" s="111">
        <v>520</v>
      </c>
      <c r="B531" s="38" t="s">
        <v>183</v>
      </c>
      <c r="C531" s="38">
        <v>8650</v>
      </c>
      <c r="D531" s="38">
        <v>11</v>
      </c>
      <c r="E531" s="38">
        <v>0.18900000000000011</v>
      </c>
      <c r="F531" s="38"/>
    </row>
    <row r="532" spans="1:6" x14ac:dyDescent="0.3">
      <c r="A532" s="15">
        <v>521</v>
      </c>
      <c r="B532" s="38" t="s">
        <v>183</v>
      </c>
      <c r="C532" s="38">
        <v>8650</v>
      </c>
      <c r="D532" s="38">
        <v>13</v>
      </c>
      <c r="E532" s="38">
        <v>-1.331</v>
      </c>
      <c r="F532" s="38"/>
    </row>
    <row r="533" spans="1:6" x14ac:dyDescent="0.3">
      <c r="A533" s="111">
        <v>522</v>
      </c>
      <c r="B533" s="38" t="s">
        <v>183</v>
      </c>
      <c r="C533" s="38">
        <v>8650</v>
      </c>
      <c r="D533" s="38">
        <v>15</v>
      </c>
      <c r="E533" s="38">
        <v>-1.351</v>
      </c>
      <c r="F533" s="38"/>
    </row>
    <row r="534" spans="1:6" x14ac:dyDescent="0.3">
      <c r="A534" s="15">
        <v>523</v>
      </c>
      <c r="B534" s="38" t="s">
        <v>183</v>
      </c>
      <c r="C534" s="38">
        <v>8650</v>
      </c>
      <c r="D534" s="38">
        <v>17</v>
      </c>
      <c r="E534" s="38">
        <v>-1.121</v>
      </c>
      <c r="F534" s="38"/>
    </row>
    <row r="535" spans="1:6" x14ac:dyDescent="0.3">
      <c r="A535" s="111">
        <v>524</v>
      </c>
      <c r="B535" s="38" t="s">
        <v>183</v>
      </c>
      <c r="C535" s="38">
        <v>8650</v>
      </c>
      <c r="D535" s="38">
        <v>19</v>
      </c>
      <c r="E535" s="38">
        <v>-1.4610000000000001</v>
      </c>
      <c r="F535" s="38" t="s">
        <v>189</v>
      </c>
    </row>
    <row r="536" spans="1:6" x14ac:dyDescent="0.3">
      <c r="A536" s="15">
        <v>525</v>
      </c>
      <c r="B536" s="38" t="s">
        <v>183</v>
      </c>
      <c r="C536" s="38">
        <v>8650</v>
      </c>
      <c r="D536" s="38">
        <v>21</v>
      </c>
      <c r="E536" s="38">
        <v>-2.181</v>
      </c>
      <c r="F536" s="38"/>
    </row>
    <row r="537" spans="1:6" x14ac:dyDescent="0.3">
      <c r="A537" s="111">
        <v>526</v>
      </c>
      <c r="B537" s="38" t="s">
        <v>183</v>
      </c>
      <c r="C537" s="38">
        <v>8650</v>
      </c>
      <c r="D537" s="38">
        <v>23</v>
      </c>
      <c r="E537" s="38">
        <v>-2.1110000000000002</v>
      </c>
      <c r="F537" s="38"/>
    </row>
    <row r="538" spans="1:6" x14ac:dyDescent="0.3">
      <c r="A538" s="15">
        <v>527</v>
      </c>
      <c r="B538" s="38" t="s">
        <v>183</v>
      </c>
      <c r="C538" s="38">
        <v>8650</v>
      </c>
      <c r="D538" s="38">
        <v>25</v>
      </c>
      <c r="E538" s="38">
        <v>-1.4810000000000001</v>
      </c>
      <c r="F538" s="38"/>
    </row>
    <row r="539" spans="1:6" x14ac:dyDescent="0.3">
      <c r="A539" s="111">
        <v>528</v>
      </c>
      <c r="B539" s="38" t="s">
        <v>183</v>
      </c>
      <c r="C539" s="38">
        <v>8650</v>
      </c>
      <c r="D539" s="38">
        <v>27</v>
      </c>
      <c r="E539" s="38">
        <v>-0.57099999999999973</v>
      </c>
      <c r="F539" s="38"/>
    </row>
    <row r="540" spans="1:6" x14ac:dyDescent="0.3">
      <c r="A540" s="15">
        <v>529</v>
      </c>
      <c r="B540" s="38" t="s">
        <v>183</v>
      </c>
      <c r="C540" s="38">
        <v>8650</v>
      </c>
      <c r="D540" s="38">
        <v>31</v>
      </c>
      <c r="E540" s="38">
        <v>0.96900000000000008</v>
      </c>
      <c r="F540" s="38"/>
    </row>
    <row r="541" spans="1:6" x14ac:dyDescent="0.3">
      <c r="A541" s="111">
        <v>530</v>
      </c>
      <c r="B541" s="38" t="s">
        <v>183</v>
      </c>
      <c r="C541" s="38">
        <v>8650</v>
      </c>
      <c r="D541" s="38">
        <v>33</v>
      </c>
      <c r="E541" s="38">
        <v>1.4990000000000001</v>
      </c>
      <c r="F541" s="38"/>
    </row>
    <row r="542" spans="1:6" x14ac:dyDescent="0.3">
      <c r="A542" s="15">
        <v>531</v>
      </c>
      <c r="B542" s="38" t="s">
        <v>183</v>
      </c>
      <c r="C542" s="38">
        <v>8650</v>
      </c>
      <c r="D542" s="38">
        <v>35</v>
      </c>
      <c r="E542" s="38">
        <v>1.4390000000000001</v>
      </c>
      <c r="F542" s="38"/>
    </row>
    <row r="543" spans="1:6" x14ac:dyDescent="0.3">
      <c r="A543" s="111">
        <v>532</v>
      </c>
      <c r="B543" s="38" t="s">
        <v>183</v>
      </c>
      <c r="C543" s="38">
        <v>8650</v>
      </c>
      <c r="D543" s="38">
        <v>37</v>
      </c>
      <c r="E543" s="38">
        <v>0.57900000000000018</v>
      </c>
      <c r="F543" s="38"/>
    </row>
    <row r="544" spans="1:6" x14ac:dyDescent="0.3">
      <c r="A544" s="15">
        <v>533</v>
      </c>
      <c r="B544" s="38" t="s">
        <v>183</v>
      </c>
      <c r="C544" s="38">
        <v>8650</v>
      </c>
      <c r="D544" s="38">
        <v>40</v>
      </c>
      <c r="E544" s="38">
        <v>-0.25099999999999989</v>
      </c>
      <c r="F544" s="38"/>
    </row>
    <row r="545" spans="1:6" x14ac:dyDescent="0.3">
      <c r="A545" s="111">
        <v>534</v>
      </c>
      <c r="B545" s="38" t="s">
        <v>183</v>
      </c>
      <c r="C545" s="38">
        <v>8650</v>
      </c>
      <c r="D545" s="38">
        <v>45</v>
      </c>
      <c r="E545" s="38">
        <v>0.22900000000000009</v>
      </c>
      <c r="F545" s="38"/>
    </row>
    <row r="546" spans="1:6" x14ac:dyDescent="0.3">
      <c r="A546" s="15">
        <v>535</v>
      </c>
      <c r="B546" s="38" t="s">
        <v>184</v>
      </c>
      <c r="C546" s="38">
        <v>8800</v>
      </c>
      <c r="D546" s="38">
        <v>0</v>
      </c>
      <c r="E546" s="38">
        <v>-1.2130000000000001</v>
      </c>
      <c r="F546" s="38"/>
    </row>
    <row r="547" spans="1:6" x14ac:dyDescent="0.3">
      <c r="A547" s="111">
        <v>536</v>
      </c>
      <c r="B547" s="38" t="s">
        <v>184</v>
      </c>
      <c r="C547" s="38">
        <v>8800</v>
      </c>
      <c r="D547" s="38">
        <v>5</v>
      </c>
      <c r="E547" s="38">
        <v>-1.2030000000000001</v>
      </c>
      <c r="F547" s="38"/>
    </row>
    <row r="548" spans="1:6" x14ac:dyDescent="0.3">
      <c r="A548" s="15">
        <v>537</v>
      </c>
      <c r="B548" s="38" t="s">
        <v>184</v>
      </c>
      <c r="C548" s="38">
        <v>8800</v>
      </c>
      <c r="D548" s="38">
        <v>8.5</v>
      </c>
      <c r="E548" s="38">
        <v>1.627</v>
      </c>
      <c r="F548" s="38"/>
    </row>
    <row r="549" spans="1:6" x14ac:dyDescent="0.3">
      <c r="A549" s="111">
        <v>538</v>
      </c>
      <c r="B549" s="38" t="s">
        <v>184</v>
      </c>
      <c r="C549" s="38">
        <v>8800</v>
      </c>
      <c r="D549" s="38">
        <v>11</v>
      </c>
      <c r="E549" s="38">
        <v>-0.21299999999999991</v>
      </c>
      <c r="F549" s="38"/>
    </row>
    <row r="550" spans="1:6" x14ac:dyDescent="0.3">
      <c r="A550" s="15">
        <v>539</v>
      </c>
      <c r="B550" s="38" t="s">
        <v>184</v>
      </c>
      <c r="C550" s="38">
        <v>8800</v>
      </c>
      <c r="D550" s="38">
        <v>16</v>
      </c>
      <c r="E550" s="38">
        <v>-1.5029999999999999</v>
      </c>
      <c r="F550" s="38"/>
    </row>
    <row r="551" spans="1:6" x14ac:dyDescent="0.3">
      <c r="A551" s="111">
        <v>540</v>
      </c>
      <c r="B551" s="38" t="s">
        <v>184</v>
      </c>
      <c r="C551" s="38">
        <v>8800</v>
      </c>
      <c r="D551" s="38">
        <v>18</v>
      </c>
      <c r="E551" s="38">
        <v>-0.123</v>
      </c>
      <c r="F551" s="38"/>
    </row>
    <row r="552" spans="1:6" x14ac:dyDescent="0.3">
      <c r="A552" s="15">
        <v>541</v>
      </c>
      <c r="B552" s="38" t="s">
        <v>184</v>
      </c>
      <c r="C552" s="38">
        <v>8800</v>
      </c>
      <c r="D552" s="38">
        <v>21</v>
      </c>
      <c r="E552" s="38">
        <v>0.29700000000000021</v>
      </c>
      <c r="F552" s="38"/>
    </row>
    <row r="553" spans="1:6" x14ac:dyDescent="0.3">
      <c r="A553" s="111">
        <v>542</v>
      </c>
      <c r="B553" s="38" t="s">
        <v>184</v>
      </c>
      <c r="C553" s="38">
        <v>8800</v>
      </c>
      <c r="D553" s="38">
        <v>23</v>
      </c>
      <c r="E553" s="38">
        <v>-1.383</v>
      </c>
      <c r="F553" s="38"/>
    </row>
    <row r="554" spans="1:6" x14ac:dyDescent="0.3">
      <c r="A554" s="15">
        <v>543</v>
      </c>
      <c r="B554" s="38" t="s">
        <v>184</v>
      </c>
      <c r="C554" s="38">
        <v>8800</v>
      </c>
      <c r="D554" s="38">
        <v>25</v>
      </c>
      <c r="E554" s="38">
        <v>-1.5429999999999999</v>
      </c>
      <c r="F554" s="38"/>
    </row>
    <row r="555" spans="1:6" x14ac:dyDescent="0.3">
      <c r="A555" s="111">
        <v>544</v>
      </c>
      <c r="B555" s="38" t="s">
        <v>184</v>
      </c>
      <c r="C555" s="38">
        <v>8800</v>
      </c>
      <c r="D555" s="38">
        <v>31</v>
      </c>
      <c r="E555" s="38">
        <v>-1.4830000000000001</v>
      </c>
      <c r="F555" s="38" t="s">
        <v>189</v>
      </c>
    </row>
    <row r="556" spans="1:6" x14ac:dyDescent="0.3">
      <c r="A556" s="15">
        <v>545</v>
      </c>
      <c r="B556" s="38" t="s">
        <v>184</v>
      </c>
      <c r="C556" s="38">
        <v>8800</v>
      </c>
      <c r="D556" s="38">
        <v>39</v>
      </c>
      <c r="E556" s="38">
        <v>3.7000000000000137E-2</v>
      </c>
      <c r="F556" s="38"/>
    </row>
    <row r="557" spans="1:6" x14ac:dyDescent="0.3">
      <c r="A557" s="111">
        <v>546</v>
      </c>
      <c r="B557" s="38" t="s">
        <v>184</v>
      </c>
      <c r="C557" s="38">
        <v>8800</v>
      </c>
      <c r="D557" s="38">
        <v>41</v>
      </c>
      <c r="E557" s="38">
        <v>-1.113</v>
      </c>
      <c r="F557" s="38"/>
    </row>
    <row r="558" spans="1:6" x14ac:dyDescent="0.3">
      <c r="A558" s="15">
        <v>547</v>
      </c>
      <c r="B558" s="38" t="s">
        <v>184</v>
      </c>
      <c r="C558" s="38">
        <v>8800</v>
      </c>
      <c r="D558" s="38">
        <v>45</v>
      </c>
      <c r="E558" s="38">
        <v>-1.163</v>
      </c>
      <c r="F558" s="38"/>
    </row>
    <row r="559" spans="1:6" x14ac:dyDescent="0.3">
      <c r="A559" s="111">
        <v>548</v>
      </c>
      <c r="B559" s="38" t="s">
        <v>184</v>
      </c>
      <c r="C559" s="38">
        <v>8800</v>
      </c>
      <c r="D559" s="38">
        <v>46</v>
      </c>
      <c r="E559" s="38">
        <v>-0.33299999999999969</v>
      </c>
      <c r="F559" s="38"/>
    </row>
    <row r="560" spans="1:6" x14ac:dyDescent="0.3">
      <c r="A560" s="15">
        <v>549</v>
      </c>
      <c r="B560" s="38" t="s">
        <v>184</v>
      </c>
      <c r="C560" s="38">
        <v>8800</v>
      </c>
      <c r="D560" s="38">
        <v>49</v>
      </c>
      <c r="E560" s="38">
        <v>-0.45299999999999979</v>
      </c>
      <c r="F560" s="38"/>
    </row>
    <row r="561" spans="1:6" x14ac:dyDescent="0.3">
      <c r="A561" s="111">
        <v>550</v>
      </c>
      <c r="B561" s="38" t="s">
        <v>184</v>
      </c>
      <c r="C561" s="38">
        <v>8800</v>
      </c>
      <c r="D561" s="38">
        <v>54</v>
      </c>
      <c r="E561" s="38">
        <v>0.35700000000000021</v>
      </c>
      <c r="F561" s="38"/>
    </row>
    <row r="562" spans="1:6" x14ac:dyDescent="0.3">
      <c r="A562" s="15">
        <v>551</v>
      </c>
      <c r="B562" s="38" t="s">
        <v>184</v>
      </c>
      <c r="C562" s="38">
        <v>8800</v>
      </c>
      <c r="D562" s="38">
        <v>58</v>
      </c>
      <c r="E562" s="38">
        <v>1.4870000000000001</v>
      </c>
      <c r="F562" s="38"/>
    </row>
    <row r="563" spans="1:6" x14ac:dyDescent="0.3">
      <c r="A563" s="111">
        <v>552</v>
      </c>
      <c r="B563" s="38" t="s">
        <v>184</v>
      </c>
      <c r="C563" s="38">
        <v>8800</v>
      </c>
      <c r="D563" s="38">
        <v>64</v>
      </c>
      <c r="E563" s="38">
        <v>1.587</v>
      </c>
      <c r="F563" s="38"/>
    </row>
    <row r="564" spans="1:6" x14ac:dyDescent="0.3">
      <c r="A564" s="15">
        <v>553</v>
      </c>
      <c r="B564" s="38" t="s">
        <v>184</v>
      </c>
      <c r="C564" s="38">
        <v>8800</v>
      </c>
      <c r="D564" s="38">
        <v>70</v>
      </c>
      <c r="E564" s="38">
        <v>-0.38300000000000001</v>
      </c>
      <c r="F564" s="38"/>
    </row>
    <row r="565" spans="1:6" x14ac:dyDescent="0.3">
      <c r="A565" s="111">
        <v>554</v>
      </c>
      <c r="B565" s="38" t="s">
        <v>184</v>
      </c>
      <c r="C565" s="38">
        <v>8800</v>
      </c>
      <c r="D565" s="38">
        <v>75</v>
      </c>
      <c r="E565" s="38">
        <v>0.28700000000000009</v>
      </c>
      <c r="F565" s="38"/>
    </row>
  </sheetData>
  <autoFilter ref="B1:B565"/>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Normal="100" workbookViewId="0">
      <selection activeCell="Q7" sqref="Q7"/>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4" t="s">
        <v>151</v>
      </c>
      <c r="P1" s="44" t="s">
        <v>152</v>
      </c>
    </row>
    <row r="2" spans="1:17" ht="15" customHeight="1" x14ac:dyDescent="0.3">
      <c r="A2" s="44">
        <v>1</v>
      </c>
      <c r="B2" s="44" t="s">
        <v>153</v>
      </c>
      <c r="C2" s="108">
        <v>0</v>
      </c>
      <c r="D2" s="6">
        <v>21</v>
      </c>
      <c r="E2" s="44">
        <v>1.5</v>
      </c>
      <c r="F2" s="44">
        <v>1.5</v>
      </c>
      <c r="G2" s="38">
        <v>-0.42</v>
      </c>
      <c r="H2" s="115">
        <v>20</v>
      </c>
      <c r="I2" s="115">
        <v>9.83</v>
      </c>
      <c r="J2" s="44">
        <v>32.64</v>
      </c>
      <c r="K2" s="44">
        <v>0.36</v>
      </c>
      <c r="L2" s="44">
        <v>0.67</v>
      </c>
      <c r="M2" s="44">
        <v>-0.28999999999999998</v>
      </c>
      <c r="N2" s="44">
        <v>11.18</v>
      </c>
      <c r="O2" s="44">
        <v>0</v>
      </c>
      <c r="P2" s="44">
        <v>0.1</v>
      </c>
      <c r="Q2" s="46"/>
    </row>
    <row r="3" spans="1:17" x14ac:dyDescent="0.3">
      <c r="A3" s="38">
        <v>2</v>
      </c>
      <c r="B3" s="38" t="s">
        <v>154</v>
      </c>
      <c r="C3" s="108">
        <v>200</v>
      </c>
      <c r="D3" s="6">
        <v>18</v>
      </c>
      <c r="E3" s="44">
        <v>1.5</v>
      </c>
      <c r="F3" s="44">
        <v>1.5</v>
      </c>
      <c r="G3" s="38">
        <v>-0.43</v>
      </c>
      <c r="H3" s="115">
        <v>20</v>
      </c>
      <c r="I3" s="38">
        <v>6.33</v>
      </c>
      <c r="J3" s="115">
        <v>30.96</v>
      </c>
      <c r="K3" s="115">
        <v>0.68</v>
      </c>
      <c r="L3" s="115">
        <v>1.54</v>
      </c>
      <c r="M3" s="115">
        <v>-0.21</v>
      </c>
      <c r="N3" s="115">
        <v>21.47</v>
      </c>
      <c r="O3" s="115">
        <v>0.1</v>
      </c>
      <c r="P3" s="115">
        <v>0.38</v>
      </c>
      <c r="Q3" s="46"/>
    </row>
    <row r="4" spans="1:17" x14ac:dyDescent="0.3">
      <c r="A4" s="44">
        <v>3</v>
      </c>
      <c r="B4" s="38" t="s">
        <v>155</v>
      </c>
      <c r="C4" s="108">
        <v>550</v>
      </c>
      <c r="D4" s="15">
        <v>21</v>
      </c>
      <c r="E4" s="44">
        <v>1.5</v>
      </c>
      <c r="F4" s="44">
        <v>1.5</v>
      </c>
      <c r="G4" s="38">
        <v>-0.44750000000000001</v>
      </c>
      <c r="H4" s="115">
        <v>20</v>
      </c>
      <c r="I4" s="38">
        <v>9.64</v>
      </c>
      <c r="J4" s="115">
        <v>32.5</v>
      </c>
      <c r="K4" s="115">
        <v>0.46</v>
      </c>
      <c r="L4" s="115">
        <v>0.55000000000000004</v>
      </c>
      <c r="M4" s="115">
        <v>-0.69</v>
      </c>
      <c r="N4" s="115">
        <v>10.62</v>
      </c>
      <c r="O4" s="115">
        <v>0.38</v>
      </c>
      <c r="P4" s="115">
        <v>0.7</v>
      </c>
      <c r="Q4" s="46"/>
    </row>
    <row r="5" spans="1:17" x14ac:dyDescent="0.3">
      <c r="A5" s="38">
        <v>4</v>
      </c>
      <c r="B5" s="38" t="s">
        <v>156</v>
      </c>
      <c r="C5" s="108">
        <v>850</v>
      </c>
      <c r="D5" s="6">
        <v>17</v>
      </c>
      <c r="E5" s="44">
        <v>1.5</v>
      </c>
      <c r="F5" s="44">
        <v>1.5</v>
      </c>
      <c r="G5" s="38">
        <v>-0.46250000000000002</v>
      </c>
      <c r="H5" s="115">
        <v>20</v>
      </c>
      <c r="I5" s="38">
        <v>5.66</v>
      </c>
      <c r="J5" s="115">
        <v>28.35</v>
      </c>
      <c r="K5" s="115">
        <v>0.43</v>
      </c>
      <c r="L5" s="115">
        <v>0.44</v>
      </c>
      <c r="M5" s="115">
        <v>-1.1100000000000001</v>
      </c>
      <c r="N5" s="115">
        <v>11.56</v>
      </c>
      <c r="O5" s="115">
        <v>0.7</v>
      </c>
      <c r="P5" s="115">
        <v>1</v>
      </c>
      <c r="Q5" s="46"/>
    </row>
    <row r="6" spans="1:17" x14ac:dyDescent="0.3">
      <c r="A6" s="44">
        <v>5</v>
      </c>
      <c r="B6" s="45" t="s">
        <v>157</v>
      </c>
      <c r="C6" s="108">
        <v>1150</v>
      </c>
      <c r="D6" s="6">
        <v>20</v>
      </c>
      <c r="E6" s="44">
        <v>1.5</v>
      </c>
      <c r="F6" s="44">
        <v>1.5</v>
      </c>
      <c r="G6" s="45">
        <v>-0.47750000000000004</v>
      </c>
      <c r="H6" s="115">
        <v>20</v>
      </c>
      <c r="I6" s="38">
        <v>8.7100000000000009</v>
      </c>
      <c r="J6" s="45">
        <v>31.35</v>
      </c>
      <c r="K6" s="45">
        <v>0.38</v>
      </c>
      <c r="L6" s="45">
        <v>0.42</v>
      </c>
      <c r="M6" s="45">
        <v>-0.99</v>
      </c>
      <c r="N6" s="45">
        <v>12.24</v>
      </c>
      <c r="O6" s="115">
        <v>1</v>
      </c>
      <c r="P6" s="115">
        <v>1.3</v>
      </c>
      <c r="Q6" s="46"/>
    </row>
    <row r="7" spans="1:17" x14ac:dyDescent="0.3">
      <c r="A7" s="38">
        <v>6</v>
      </c>
      <c r="B7" s="45" t="s">
        <v>158</v>
      </c>
      <c r="C7" s="108">
        <v>1450</v>
      </c>
      <c r="D7" s="6">
        <v>19</v>
      </c>
      <c r="E7" s="44">
        <v>1.5</v>
      </c>
      <c r="F7" s="44">
        <v>1.5</v>
      </c>
      <c r="G7" s="45">
        <v>-0.49250000000000005</v>
      </c>
      <c r="H7" s="115">
        <v>20</v>
      </c>
      <c r="I7" s="38">
        <v>8.0299999999999994</v>
      </c>
      <c r="J7" s="45">
        <v>30.5</v>
      </c>
      <c r="K7" s="45">
        <v>0.15</v>
      </c>
      <c r="L7" s="45">
        <v>0.51</v>
      </c>
      <c r="M7" s="45">
        <v>-1.7</v>
      </c>
      <c r="N7" s="45">
        <v>5.8</v>
      </c>
      <c r="O7" s="115">
        <v>1.3</v>
      </c>
      <c r="P7" s="115">
        <v>1.6</v>
      </c>
      <c r="Q7" s="46"/>
    </row>
    <row r="8" spans="1:17" x14ac:dyDescent="0.3">
      <c r="A8" s="44">
        <v>7</v>
      </c>
      <c r="B8" s="38" t="s">
        <v>159</v>
      </c>
      <c r="C8" s="38">
        <v>1750</v>
      </c>
      <c r="D8" s="38">
        <v>19</v>
      </c>
      <c r="E8" s="44">
        <v>1.5</v>
      </c>
      <c r="F8" s="44">
        <v>1.5</v>
      </c>
      <c r="G8" s="38">
        <v>-0.50750000000000006</v>
      </c>
      <c r="H8" s="115">
        <v>20</v>
      </c>
      <c r="I8" s="38">
        <v>16.5</v>
      </c>
      <c r="J8" s="115">
        <v>30.57</v>
      </c>
      <c r="K8" s="115">
        <v>-0.51</v>
      </c>
      <c r="L8" s="115">
        <v>0.54</v>
      </c>
      <c r="M8" s="115">
        <v>0.02</v>
      </c>
      <c r="N8" s="115">
        <v>11.48</v>
      </c>
      <c r="O8" s="115">
        <v>1.6</v>
      </c>
      <c r="P8" s="115">
        <v>1.9</v>
      </c>
    </row>
    <row r="9" spans="1:17" x14ac:dyDescent="0.3">
      <c r="A9" s="38">
        <v>8</v>
      </c>
      <c r="B9" s="38" t="s">
        <v>160</v>
      </c>
      <c r="C9" s="38">
        <v>2050</v>
      </c>
      <c r="D9" s="38">
        <v>22</v>
      </c>
      <c r="E9" s="44">
        <v>1.5</v>
      </c>
      <c r="F9" s="44">
        <v>1.5</v>
      </c>
      <c r="G9" s="38">
        <v>-0.52250000000000008</v>
      </c>
      <c r="H9" s="115">
        <v>20</v>
      </c>
      <c r="I9" s="38">
        <v>10.47</v>
      </c>
      <c r="J9" s="115">
        <v>33.71</v>
      </c>
      <c r="K9" s="115">
        <v>0.5</v>
      </c>
      <c r="L9" s="115">
        <v>0.62</v>
      </c>
      <c r="M9" s="115">
        <v>-0.55000000000000004</v>
      </c>
      <c r="N9" s="115">
        <v>10.06</v>
      </c>
      <c r="O9" s="115">
        <v>1.9</v>
      </c>
      <c r="P9" s="115">
        <v>2.2000000000000002</v>
      </c>
    </row>
    <row r="10" spans="1:17" x14ac:dyDescent="0.3">
      <c r="A10" s="44">
        <v>9</v>
      </c>
      <c r="B10" s="38" t="s">
        <v>161</v>
      </c>
      <c r="C10" s="38">
        <v>2350</v>
      </c>
      <c r="D10" s="38">
        <v>14</v>
      </c>
      <c r="E10" s="44">
        <v>1.5</v>
      </c>
      <c r="F10" s="44">
        <v>1.5</v>
      </c>
      <c r="G10" s="38">
        <v>-0.53750000000000009</v>
      </c>
      <c r="H10" s="115">
        <v>20</v>
      </c>
      <c r="I10" s="38">
        <v>2.65</v>
      </c>
      <c r="J10" s="115">
        <v>25.59</v>
      </c>
      <c r="K10" s="115">
        <v>0.36</v>
      </c>
      <c r="L10" s="115">
        <v>0.52</v>
      </c>
      <c r="M10" s="115">
        <v>-1.07</v>
      </c>
      <c r="N10" s="115">
        <v>12.59</v>
      </c>
      <c r="O10" s="115">
        <v>2.2000000000000002</v>
      </c>
      <c r="P10" s="115">
        <v>2.5</v>
      </c>
    </row>
    <row r="11" spans="1:17" x14ac:dyDescent="0.3">
      <c r="A11" s="38">
        <v>10</v>
      </c>
      <c r="B11" s="38" t="s">
        <v>162</v>
      </c>
      <c r="C11" s="38">
        <v>2650</v>
      </c>
      <c r="D11" s="38">
        <v>14</v>
      </c>
      <c r="E11" s="44">
        <v>1.5</v>
      </c>
      <c r="F11" s="44">
        <v>1.5</v>
      </c>
      <c r="G11" s="38">
        <v>-0.5525000000000001</v>
      </c>
      <c r="H11" s="115">
        <v>20</v>
      </c>
      <c r="I11" s="38">
        <v>2.57</v>
      </c>
      <c r="J11" s="115">
        <v>25.47</v>
      </c>
      <c r="K11" s="115">
        <v>0.4</v>
      </c>
      <c r="L11" s="115">
        <v>0.43</v>
      </c>
      <c r="M11" s="115">
        <v>-0.89</v>
      </c>
      <c r="N11" s="115">
        <v>19.55</v>
      </c>
      <c r="O11" s="115">
        <v>2.5</v>
      </c>
      <c r="P11" s="115">
        <v>2.72</v>
      </c>
    </row>
    <row r="12" spans="1:17" x14ac:dyDescent="0.3">
      <c r="A12" s="44">
        <v>11</v>
      </c>
      <c r="B12" s="38" t="s">
        <v>163</v>
      </c>
      <c r="C12" s="38">
        <v>2800</v>
      </c>
      <c r="D12" s="38">
        <v>13</v>
      </c>
      <c r="E12" s="44">
        <v>1.5</v>
      </c>
      <c r="F12" s="44">
        <v>1.5</v>
      </c>
      <c r="G12" s="38">
        <v>-0.56000000000000005</v>
      </c>
      <c r="H12" s="115">
        <v>20</v>
      </c>
      <c r="I12" s="38">
        <v>-0.02</v>
      </c>
      <c r="J12" s="115">
        <v>26.23</v>
      </c>
      <c r="K12" s="115">
        <v>1.46</v>
      </c>
      <c r="L12" s="115">
        <v>1.6</v>
      </c>
      <c r="M12" s="115">
        <v>0.06</v>
      </c>
      <c r="N12" s="115">
        <v>42.8</v>
      </c>
      <c r="O12" s="115">
        <v>2.72</v>
      </c>
      <c r="P12" s="115">
        <v>2.95</v>
      </c>
    </row>
    <row r="13" spans="1:17" x14ac:dyDescent="0.3">
      <c r="A13" s="38">
        <v>12</v>
      </c>
      <c r="B13" s="38" t="s">
        <v>164</v>
      </c>
      <c r="C13" s="38">
        <v>3100</v>
      </c>
      <c r="D13" s="38">
        <v>11</v>
      </c>
      <c r="E13" s="44">
        <v>1.5</v>
      </c>
      <c r="F13" s="44">
        <v>1.5</v>
      </c>
      <c r="G13" s="38">
        <v>-0.57500000000000007</v>
      </c>
      <c r="H13" s="115">
        <v>20</v>
      </c>
      <c r="I13" s="38">
        <v>-0.44</v>
      </c>
      <c r="J13" s="115">
        <v>22.68</v>
      </c>
      <c r="K13" s="115">
        <v>0.39</v>
      </c>
      <c r="L13" s="115">
        <v>0.54</v>
      </c>
      <c r="M13" s="115">
        <v>-0.43</v>
      </c>
      <c r="N13" s="115">
        <v>20.51</v>
      </c>
      <c r="O13" s="115">
        <v>2.95</v>
      </c>
      <c r="P13" s="115">
        <v>3.25</v>
      </c>
    </row>
    <row r="14" spans="1:17" x14ac:dyDescent="0.3">
      <c r="A14" s="44">
        <v>13</v>
      </c>
      <c r="B14" s="38" t="s">
        <v>165</v>
      </c>
      <c r="C14" s="38">
        <v>3400</v>
      </c>
      <c r="D14" s="38">
        <v>12</v>
      </c>
      <c r="E14" s="44">
        <v>1.5</v>
      </c>
      <c r="F14" s="44">
        <v>1.5</v>
      </c>
      <c r="G14" s="38">
        <v>-0.59000000000000008</v>
      </c>
      <c r="H14" s="115">
        <v>20</v>
      </c>
      <c r="I14" s="38">
        <v>0.56999999999999995</v>
      </c>
      <c r="J14" s="115">
        <v>22.99</v>
      </c>
      <c r="K14" s="115">
        <v>0.36</v>
      </c>
      <c r="L14" s="115">
        <v>7.0000000000000007E-2</v>
      </c>
      <c r="M14" s="115">
        <v>0.6</v>
      </c>
      <c r="N14" s="115">
        <v>19.3</v>
      </c>
      <c r="O14" s="115">
        <v>3.25</v>
      </c>
      <c r="P14" s="115">
        <v>3.55</v>
      </c>
    </row>
    <row r="15" spans="1:17" x14ac:dyDescent="0.3">
      <c r="A15" s="38">
        <v>14</v>
      </c>
      <c r="B15" s="38" t="s">
        <v>166</v>
      </c>
      <c r="C15" s="38">
        <v>3700</v>
      </c>
      <c r="D15" s="38">
        <v>11</v>
      </c>
      <c r="E15" s="44">
        <v>1.5</v>
      </c>
      <c r="F15" s="44">
        <v>1.5</v>
      </c>
      <c r="G15" s="38">
        <v>-0.60500000000000009</v>
      </c>
      <c r="H15" s="115">
        <v>20</v>
      </c>
      <c r="I15" s="38">
        <v>-0.68</v>
      </c>
      <c r="J15" s="115">
        <v>24.48</v>
      </c>
      <c r="K15" s="115">
        <v>0.51</v>
      </c>
      <c r="L15" s="115">
        <v>1.71</v>
      </c>
      <c r="M15" s="115">
        <v>-0.33</v>
      </c>
      <c r="N15" s="115">
        <v>37.869999999999997</v>
      </c>
      <c r="O15" s="115">
        <v>3.55</v>
      </c>
      <c r="P15" s="115">
        <v>3.85</v>
      </c>
    </row>
    <row r="16" spans="1:17" x14ac:dyDescent="0.3">
      <c r="A16" s="44">
        <v>15</v>
      </c>
      <c r="B16" s="38" t="s">
        <v>167</v>
      </c>
      <c r="C16" s="38">
        <v>4000</v>
      </c>
      <c r="D16" s="38">
        <v>14.5</v>
      </c>
      <c r="E16" s="44">
        <v>1.5</v>
      </c>
      <c r="F16" s="44">
        <v>1.5</v>
      </c>
      <c r="G16" s="38">
        <v>-0.62000000000000011</v>
      </c>
      <c r="H16" s="115">
        <v>20</v>
      </c>
      <c r="I16" s="38">
        <v>2.61</v>
      </c>
      <c r="J16" s="115">
        <v>27.29</v>
      </c>
      <c r="K16" s="115">
        <v>0.64</v>
      </c>
      <c r="L16" s="115">
        <v>1.24</v>
      </c>
      <c r="M16" s="115">
        <v>-0.7</v>
      </c>
      <c r="N16" s="115">
        <v>24.38</v>
      </c>
      <c r="O16" s="115">
        <v>3.85</v>
      </c>
      <c r="P16" s="115">
        <v>4.1500000000000004</v>
      </c>
    </row>
    <row r="17" spans="1:16" x14ac:dyDescent="0.3">
      <c r="A17" s="38">
        <v>16</v>
      </c>
      <c r="B17" s="38" t="s">
        <v>168</v>
      </c>
      <c r="C17" s="38">
        <v>4300</v>
      </c>
      <c r="D17" s="38">
        <v>15</v>
      </c>
      <c r="E17" s="44">
        <v>1.5</v>
      </c>
      <c r="F17" s="44">
        <v>1.5</v>
      </c>
      <c r="G17" s="38">
        <v>-0.63500000000000012</v>
      </c>
      <c r="H17" s="115">
        <v>20</v>
      </c>
      <c r="I17" s="38">
        <v>2.88</v>
      </c>
      <c r="J17" s="115">
        <v>26.09</v>
      </c>
      <c r="K17" s="115">
        <v>0.78</v>
      </c>
      <c r="L17" s="115">
        <v>0.09</v>
      </c>
      <c r="M17" s="115">
        <v>-0.48</v>
      </c>
      <c r="N17" s="115">
        <v>29.42</v>
      </c>
      <c r="O17" s="115">
        <v>4.1500000000000004</v>
      </c>
      <c r="P17" s="115">
        <v>4.4400000000000004</v>
      </c>
    </row>
    <row r="18" spans="1:16" x14ac:dyDescent="0.3">
      <c r="A18" s="44">
        <v>17</v>
      </c>
      <c r="B18" s="38" t="s">
        <v>169</v>
      </c>
      <c r="C18" s="38">
        <v>4590</v>
      </c>
      <c r="D18" s="38">
        <v>12</v>
      </c>
      <c r="E18" s="44">
        <v>1.5</v>
      </c>
      <c r="F18" s="44">
        <v>1.5</v>
      </c>
      <c r="G18" s="38">
        <v>-0.64950000000000008</v>
      </c>
      <c r="H18" s="115">
        <v>20</v>
      </c>
      <c r="I18" s="38">
        <v>-0.14000000000000001</v>
      </c>
      <c r="J18" s="115">
        <v>23.85</v>
      </c>
      <c r="K18" s="115">
        <v>0.78</v>
      </c>
      <c r="L18" s="115">
        <v>0.59</v>
      </c>
      <c r="M18" s="115">
        <v>-1.42</v>
      </c>
      <c r="N18" s="115">
        <v>28.75</v>
      </c>
      <c r="O18" s="115">
        <v>4.4400000000000004</v>
      </c>
      <c r="P18" s="115">
        <v>4.74</v>
      </c>
    </row>
    <row r="19" spans="1:16" x14ac:dyDescent="0.3">
      <c r="A19" s="38">
        <v>18</v>
      </c>
      <c r="B19" s="38" t="s">
        <v>170</v>
      </c>
      <c r="C19" s="38">
        <v>4890</v>
      </c>
      <c r="D19" s="38">
        <v>12</v>
      </c>
      <c r="E19" s="44">
        <v>1.5</v>
      </c>
      <c r="F19" s="44">
        <v>1.5</v>
      </c>
      <c r="G19" s="38">
        <v>-0.66450000000000009</v>
      </c>
      <c r="H19" s="115">
        <v>20</v>
      </c>
      <c r="I19" s="38">
        <v>0.98</v>
      </c>
      <c r="J19" s="115">
        <v>22.66</v>
      </c>
      <c r="K19" s="115">
        <v>0.02</v>
      </c>
      <c r="L19" s="115">
        <v>-0.22</v>
      </c>
      <c r="M19" s="115">
        <v>-0.44</v>
      </c>
      <c r="N19" s="115">
        <v>22.47</v>
      </c>
      <c r="O19" s="115">
        <v>4.74</v>
      </c>
      <c r="P19" s="115">
        <v>5.04</v>
      </c>
    </row>
    <row r="20" spans="1:16" x14ac:dyDescent="0.3">
      <c r="A20" s="44">
        <v>19</v>
      </c>
      <c r="B20" s="38" t="s">
        <v>171</v>
      </c>
      <c r="C20" s="38">
        <v>5190</v>
      </c>
      <c r="D20" s="38">
        <v>15</v>
      </c>
      <c r="E20" s="44">
        <v>1.5</v>
      </c>
      <c r="F20" s="44">
        <v>1.5</v>
      </c>
      <c r="G20" s="38">
        <v>-0.6795000000000001</v>
      </c>
      <c r="H20" s="115">
        <v>20</v>
      </c>
      <c r="I20" s="38">
        <v>-7.0000000000000007E-2</v>
      </c>
      <c r="J20" s="115">
        <v>26.67</v>
      </c>
      <c r="K20" s="115">
        <v>2.7</v>
      </c>
      <c r="L20" s="115">
        <v>0.43</v>
      </c>
      <c r="M20" s="115">
        <v>-2.0499999999999998</v>
      </c>
      <c r="N20" s="115">
        <v>35.840000000000003</v>
      </c>
      <c r="O20" s="115">
        <v>5.04</v>
      </c>
      <c r="P20" s="115">
        <v>5.34</v>
      </c>
    </row>
    <row r="21" spans="1:16" x14ac:dyDescent="0.3">
      <c r="A21" s="38">
        <v>20</v>
      </c>
      <c r="B21" s="38" t="s">
        <v>172</v>
      </c>
      <c r="C21" s="38">
        <v>5490</v>
      </c>
      <c r="D21" s="38">
        <v>13</v>
      </c>
      <c r="E21" s="44">
        <v>1.5</v>
      </c>
      <c r="F21" s="44">
        <v>1.5</v>
      </c>
      <c r="G21" s="38">
        <v>-0.69450000000000012</v>
      </c>
      <c r="H21" s="115">
        <v>20</v>
      </c>
      <c r="I21" s="38">
        <v>1.44</v>
      </c>
      <c r="J21" s="115">
        <v>24.7</v>
      </c>
      <c r="K21" s="115">
        <v>0.35</v>
      </c>
      <c r="L21" s="115">
        <v>0.44</v>
      </c>
      <c r="M21" s="115">
        <v>-1.97</v>
      </c>
      <c r="N21" s="115">
        <v>18.75</v>
      </c>
      <c r="O21" s="115">
        <v>5.34</v>
      </c>
      <c r="P21" s="115">
        <v>5.64</v>
      </c>
    </row>
    <row r="22" spans="1:16" x14ac:dyDescent="0.3">
      <c r="A22" s="44">
        <v>21</v>
      </c>
      <c r="B22" s="38" t="s">
        <v>173</v>
      </c>
      <c r="C22" s="38">
        <v>5790</v>
      </c>
      <c r="D22" s="38">
        <v>12.5</v>
      </c>
      <c r="E22" s="44">
        <v>1.5</v>
      </c>
      <c r="F22" s="44">
        <v>1.5</v>
      </c>
      <c r="G22" s="38">
        <v>-0.70950000000000013</v>
      </c>
      <c r="H22" s="115">
        <v>20</v>
      </c>
      <c r="I22" s="38">
        <v>1.1499999999999999</v>
      </c>
      <c r="J22" s="115">
        <v>23.81</v>
      </c>
      <c r="K22" s="115">
        <v>0.19</v>
      </c>
      <c r="L22" s="115">
        <v>0.17</v>
      </c>
      <c r="M22" s="115">
        <v>-1.49</v>
      </c>
      <c r="N22" s="115">
        <v>17.12</v>
      </c>
      <c r="O22" s="115">
        <v>5.64</v>
      </c>
      <c r="P22" s="115">
        <v>5.87</v>
      </c>
    </row>
    <row r="23" spans="1:16" x14ac:dyDescent="0.3">
      <c r="A23" s="38">
        <v>22</v>
      </c>
      <c r="B23" s="38" t="s">
        <v>174</v>
      </c>
      <c r="C23" s="38">
        <v>5950</v>
      </c>
      <c r="D23" s="38">
        <v>18</v>
      </c>
      <c r="E23" s="44">
        <v>1.5</v>
      </c>
      <c r="F23" s="44">
        <v>1.5</v>
      </c>
      <c r="G23" s="38">
        <v>-0.71750000000000014</v>
      </c>
      <c r="H23" s="115">
        <v>20</v>
      </c>
      <c r="I23" s="38">
        <v>5.58</v>
      </c>
      <c r="J23" s="115">
        <v>32.21</v>
      </c>
      <c r="K23" s="115">
        <v>0.9</v>
      </c>
      <c r="L23" s="115">
        <v>2.09</v>
      </c>
      <c r="M23" s="115">
        <v>-1.28</v>
      </c>
      <c r="N23" s="115">
        <v>24.22</v>
      </c>
      <c r="O23" s="115">
        <v>5.87</v>
      </c>
      <c r="P23" s="115">
        <v>6.1</v>
      </c>
    </row>
    <row r="24" spans="1:16" x14ac:dyDescent="0.3">
      <c r="A24" s="44">
        <v>23</v>
      </c>
      <c r="B24" s="38" t="s">
        <v>175</v>
      </c>
      <c r="C24" s="38">
        <v>6250</v>
      </c>
      <c r="D24" s="38">
        <v>13</v>
      </c>
      <c r="E24" s="44">
        <v>1.5</v>
      </c>
      <c r="F24" s="44">
        <v>1.5</v>
      </c>
      <c r="G24" s="38">
        <v>-0.73250000000000015</v>
      </c>
      <c r="H24" s="115">
        <v>20</v>
      </c>
      <c r="I24" s="38">
        <v>0.81</v>
      </c>
      <c r="J24" s="115">
        <v>26.16</v>
      </c>
      <c r="K24" s="115">
        <v>0.73</v>
      </c>
      <c r="L24" s="115">
        <v>1.37</v>
      </c>
      <c r="M24" s="115">
        <v>-0.39</v>
      </c>
      <c r="N24" s="115">
        <v>17.43</v>
      </c>
      <c r="O24" s="115">
        <v>6.1</v>
      </c>
      <c r="P24" s="115">
        <v>6.4</v>
      </c>
    </row>
    <row r="25" spans="1:16" x14ac:dyDescent="0.3">
      <c r="A25" s="38">
        <v>24</v>
      </c>
      <c r="B25" s="38" t="s">
        <v>176</v>
      </c>
      <c r="C25" s="38">
        <v>6550</v>
      </c>
      <c r="D25" s="38">
        <v>15</v>
      </c>
      <c r="E25" s="44">
        <v>1.5</v>
      </c>
      <c r="F25" s="44">
        <v>1.5</v>
      </c>
      <c r="G25" s="38">
        <v>-0.74750000000000016</v>
      </c>
      <c r="H25" s="115">
        <v>20</v>
      </c>
      <c r="I25" s="38">
        <v>2.4300000000000002</v>
      </c>
      <c r="J25" s="115">
        <v>27.42</v>
      </c>
      <c r="K25" s="115">
        <v>0.97</v>
      </c>
      <c r="L25" s="115">
        <v>0.87</v>
      </c>
      <c r="M25" s="115">
        <v>-0.66</v>
      </c>
      <c r="N25" s="115">
        <v>21.58</v>
      </c>
      <c r="O25" s="115">
        <v>6.4</v>
      </c>
      <c r="P25" s="115">
        <v>6.7</v>
      </c>
    </row>
    <row r="26" spans="1:16" x14ac:dyDescent="0.3">
      <c r="A26" s="44">
        <v>25</v>
      </c>
      <c r="B26" s="38" t="s">
        <v>177</v>
      </c>
      <c r="C26" s="38">
        <v>6850</v>
      </c>
      <c r="D26" s="38">
        <v>18</v>
      </c>
      <c r="E26" s="44">
        <v>1.5</v>
      </c>
      <c r="F26" s="44">
        <v>1.5</v>
      </c>
      <c r="G26" s="38">
        <v>-0.76250000000000018</v>
      </c>
      <c r="H26" s="115">
        <v>20</v>
      </c>
      <c r="I26" s="38">
        <v>6.38</v>
      </c>
      <c r="J26" s="115">
        <v>31.19</v>
      </c>
      <c r="K26" s="115">
        <v>0.32</v>
      </c>
      <c r="L26" s="115">
        <v>1.36</v>
      </c>
      <c r="M26" s="115">
        <v>-1.21</v>
      </c>
      <c r="N26" s="115">
        <v>27.35</v>
      </c>
      <c r="O26" s="115">
        <v>6.7</v>
      </c>
      <c r="P26" s="115">
        <v>7</v>
      </c>
    </row>
    <row r="27" spans="1:16" x14ac:dyDescent="0.3">
      <c r="A27" s="38">
        <v>26</v>
      </c>
      <c r="B27" s="38" t="s">
        <v>178</v>
      </c>
      <c r="C27" s="38">
        <v>7150</v>
      </c>
      <c r="D27" s="38">
        <v>19</v>
      </c>
      <c r="E27" s="44">
        <v>1.5</v>
      </c>
      <c r="F27" s="44">
        <v>1.5</v>
      </c>
      <c r="G27" s="38">
        <v>-0.77750000000000019</v>
      </c>
      <c r="H27" s="115">
        <v>20</v>
      </c>
      <c r="I27" s="38">
        <v>7.24</v>
      </c>
      <c r="J27" s="115">
        <v>31.67</v>
      </c>
      <c r="K27" s="115">
        <v>0.4</v>
      </c>
      <c r="L27" s="115">
        <v>1</v>
      </c>
      <c r="M27" s="115">
        <v>-0.76</v>
      </c>
      <c r="N27" s="115">
        <v>19.21</v>
      </c>
      <c r="O27" s="115">
        <v>7</v>
      </c>
      <c r="P27" s="115">
        <v>7.3</v>
      </c>
    </row>
    <row r="28" spans="1:16" x14ac:dyDescent="0.3">
      <c r="A28" s="44">
        <v>27</v>
      </c>
      <c r="B28" s="38" t="s">
        <v>179</v>
      </c>
      <c r="C28" s="38">
        <v>7450</v>
      </c>
      <c r="D28" s="38">
        <v>18</v>
      </c>
      <c r="E28" s="44">
        <v>1.5</v>
      </c>
      <c r="F28" s="44">
        <v>1.5</v>
      </c>
      <c r="G28" s="38">
        <v>-0.7925000000000002</v>
      </c>
      <c r="H28" s="115">
        <v>20</v>
      </c>
      <c r="I28" s="38">
        <v>6</v>
      </c>
      <c r="J28" s="115">
        <v>29.36</v>
      </c>
      <c r="K28" s="115">
        <v>0.54</v>
      </c>
      <c r="L28" s="115">
        <v>0.12</v>
      </c>
      <c r="M28" s="115">
        <v>-1.53</v>
      </c>
      <c r="N28" s="115">
        <v>12.44</v>
      </c>
      <c r="O28" s="115">
        <v>7.3</v>
      </c>
      <c r="P28" s="115">
        <v>7.6</v>
      </c>
    </row>
    <row r="29" spans="1:16" x14ac:dyDescent="0.3">
      <c r="A29" s="38">
        <v>28</v>
      </c>
      <c r="B29" s="38" t="s">
        <v>180</v>
      </c>
      <c r="C29" s="38">
        <v>7750</v>
      </c>
      <c r="D29" s="38">
        <v>19</v>
      </c>
      <c r="E29" s="44">
        <v>1.5</v>
      </c>
      <c r="F29" s="44">
        <v>1.5</v>
      </c>
      <c r="G29" s="38">
        <v>-0.80750000000000022</v>
      </c>
      <c r="H29" s="115">
        <v>20</v>
      </c>
      <c r="I29" s="38">
        <v>7.28</v>
      </c>
      <c r="J29" s="115">
        <v>29.67</v>
      </c>
      <c r="K29" s="115">
        <v>0.34</v>
      </c>
      <c r="L29" s="115">
        <v>-0.36</v>
      </c>
      <c r="M29" s="115">
        <v>-1.85</v>
      </c>
      <c r="N29" s="115">
        <v>11.25</v>
      </c>
      <c r="O29" s="115">
        <v>7.6</v>
      </c>
      <c r="P29" s="115">
        <v>7.9</v>
      </c>
    </row>
    <row r="30" spans="1:16" x14ac:dyDescent="0.3">
      <c r="A30" s="44">
        <v>29</v>
      </c>
      <c r="B30" s="38" t="s">
        <v>181</v>
      </c>
      <c r="C30" s="38">
        <v>8050</v>
      </c>
      <c r="D30" s="38">
        <v>16</v>
      </c>
      <c r="E30" s="44">
        <v>1.5</v>
      </c>
      <c r="F30" s="44">
        <v>1.5</v>
      </c>
      <c r="G30" s="38">
        <v>-0.82250000000000023</v>
      </c>
      <c r="H30" s="115">
        <v>20</v>
      </c>
      <c r="I30" s="38">
        <v>4.53</v>
      </c>
      <c r="J30" s="115">
        <v>28.6</v>
      </c>
      <c r="K30" s="115">
        <v>0.16</v>
      </c>
      <c r="L30" s="115">
        <v>0.91</v>
      </c>
      <c r="M30" s="115">
        <v>-1.07</v>
      </c>
      <c r="N30" s="115">
        <v>14.23</v>
      </c>
      <c r="O30" s="115">
        <v>7.9</v>
      </c>
      <c r="P30" s="115">
        <v>8.1999999999999993</v>
      </c>
    </row>
    <row r="31" spans="1:16" x14ac:dyDescent="0.3">
      <c r="A31" s="38">
        <v>30</v>
      </c>
      <c r="B31" s="38" t="s">
        <v>182</v>
      </c>
      <c r="C31" s="38">
        <v>8350</v>
      </c>
      <c r="D31" s="38">
        <v>18</v>
      </c>
      <c r="E31" s="44">
        <v>1.5</v>
      </c>
      <c r="F31" s="44">
        <v>1.5</v>
      </c>
      <c r="G31" s="38">
        <v>-0.83750000000000024</v>
      </c>
      <c r="H31" s="115">
        <v>20</v>
      </c>
      <c r="I31" s="38">
        <v>7.02</v>
      </c>
      <c r="J31" s="115">
        <v>29.8</v>
      </c>
      <c r="K31" s="115">
        <v>-0.19</v>
      </c>
      <c r="L31" s="115">
        <v>0.36</v>
      </c>
      <c r="M31" s="115">
        <v>-1.47</v>
      </c>
      <c r="N31" s="115">
        <v>12.92</v>
      </c>
      <c r="O31" s="115">
        <v>8.1999999999999993</v>
      </c>
      <c r="P31" s="115">
        <v>8.5</v>
      </c>
    </row>
    <row r="32" spans="1:16" x14ac:dyDescent="0.3">
      <c r="A32" s="44">
        <v>31</v>
      </c>
      <c r="B32" s="38" t="s">
        <v>183</v>
      </c>
      <c r="C32" s="38">
        <v>8650</v>
      </c>
      <c r="D32" s="38">
        <v>19</v>
      </c>
      <c r="E32" s="44">
        <v>1.5</v>
      </c>
      <c r="F32" s="44">
        <v>1.5</v>
      </c>
      <c r="G32" s="38">
        <v>-0.85250000000000026</v>
      </c>
      <c r="H32" s="115">
        <v>20</v>
      </c>
      <c r="I32" s="38">
        <v>6.61</v>
      </c>
      <c r="J32" s="115">
        <v>32.22</v>
      </c>
      <c r="K32" s="115">
        <v>0.74</v>
      </c>
      <c r="L32" s="115">
        <v>1.29</v>
      </c>
      <c r="M32" s="115">
        <v>-1.46</v>
      </c>
      <c r="N32" s="115">
        <v>10.7</v>
      </c>
      <c r="O32" s="115">
        <v>8.5</v>
      </c>
      <c r="P32" s="115">
        <v>8.7200000000000006</v>
      </c>
    </row>
    <row r="33" spans="1:16" x14ac:dyDescent="0.3">
      <c r="A33" s="38">
        <v>32</v>
      </c>
      <c r="B33" s="38" t="s">
        <v>184</v>
      </c>
      <c r="C33" s="38">
        <v>8800</v>
      </c>
      <c r="D33" s="38">
        <v>31</v>
      </c>
      <c r="E33" s="44">
        <v>1.5</v>
      </c>
      <c r="F33" s="44">
        <v>1.5</v>
      </c>
      <c r="G33" s="38">
        <v>-0.86000000000000021</v>
      </c>
      <c r="H33" s="115">
        <v>20</v>
      </c>
      <c r="I33" s="38">
        <v>19.57</v>
      </c>
      <c r="J33" s="115">
        <v>40.56</v>
      </c>
      <c r="K33" s="115">
        <v>0.1</v>
      </c>
      <c r="L33" s="115">
        <v>-0.86</v>
      </c>
      <c r="M33" s="115">
        <v>-1.48</v>
      </c>
      <c r="N33" s="115">
        <v>4.4400000000000004</v>
      </c>
      <c r="O33" s="115">
        <v>8.7200000000000006</v>
      </c>
      <c r="P33" s="115">
        <v>8.8000000000000007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185</v>
      </c>
      <c r="C1" s="5" t="s">
        <v>139</v>
      </c>
      <c r="D1" s="5" t="s">
        <v>186</v>
      </c>
      <c r="E1" s="5" t="s">
        <v>187</v>
      </c>
      <c r="F1" s="5" t="s">
        <v>188</v>
      </c>
      <c r="G1" s="1"/>
      <c r="H1" s="1"/>
      <c r="I1" s="1"/>
      <c r="J1" s="1"/>
      <c r="K1" s="1"/>
      <c r="L1" s="1"/>
    </row>
    <row r="2" spans="1:12" x14ac:dyDescent="0.3">
      <c r="A2" s="4">
        <v>1</v>
      </c>
      <c r="B2" s="116">
        <v>100</v>
      </c>
      <c r="C2" s="116">
        <v>28410</v>
      </c>
      <c r="D2" s="4">
        <v>0</v>
      </c>
      <c r="E2" s="4">
        <v>3</v>
      </c>
      <c r="F2" s="4" t="s">
        <v>190</v>
      </c>
      <c r="G2" s="1"/>
      <c r="H2" s="1"/>
      <c r="I2" s="1"/>
      <c r="J2" s="1"/>
      <c r="K2" s="1"/>
      <c r="L2" s="1"/>
    </row>
    <row r="3" spans="1:12" x14ac:dyDescent="0.3">
      <c r="A3" s="4">
        <v>2</v>
      </c>
      <c r="B3" s="117"/>
      <c r="C3" s="117"/>
      <c r="D3" s="4">
        <v>8</v>
      </c>
      <c r="E3" s="4">
        <v>3.29</v>
      </c>
      <c r="F3" s="4" t="s">
        <v>203</v>
      </c>
      <c r="G3" s="1"/>
      <c r="H3" s="1"/>
      <c r="I3" s="1"/>
      <c r="J3" s="1"/>
      <c r="K3" s="1"/>
      <c r="L3" s="1"/>
    </row>
    <row r="4" spans="1:12" x14ac:dyDescent="0.3">
      <c r="A4" s="4">
        <v>3</v>
      </c>
      <c r="B4" s="117"/>
      <c r="C4" s="117"/>
      <c r="D4" s="4">
        <v>10</v>
      </c>
      <c r="E4" s="4">
        <v>4.18</v>
      </c>
      <c r="F4" s="4" t="s">
        <v>203</v>
      </c>
      <c r="G4" s="1"/>
      <c r="H4" s="1"/>
      <c r="I4" s="1"/>
      <c r="J4" s="1"/>
      <c r="K4" s="1"/>
      <c r="L4" s="1"/>
    </row>
    <row r="5" spans="1:12" x14ac:dyDescent="0.3">
      <c r="A5" s="4">
        <v>4</v>
      </c>
      <c r="B5" s="117"/>
      <c r="C5" s="117"/>
      <c r="D5" s="4">
        <v>13</v>
      </c>
      <c r="E5" s="4">
        <v>5.2</v>
      </c>
      <c r="F5" s="4" t="s">
        <v>203</v>
      </c>
      <c r="G5" s="1"/>
      <c r="H5" s="1"/>
      <c r="I5" s="1"/>
      <c r="J5" s="1"/>
      <c r="K5" s="1"/>
      <c r="L5" s="1"/>
    </row>
    <row r="6" spans="1:12" x14ac:dyDescent="0.3">
      <c r="A6" s="4">
        <v>5</v>
      </c>
      <c r="B6" s="117"/>
      <c r="C6" s="117"/>
      <c r="D6" s="4">
        <v>15</v>
      </c>
      <c r="E6" s="4">
        <v>5.25</v>
      </c>
      <c r="F6" s="4" t="s">
        <v>189</v>
      </c>
      <c r="G6" s="1"/>
      <c r="H6" s="1"/>
      <c r="I6" s="1"/>
      <c r="J6" s="1"/>
      <c r="K6" s="1"/>
      <c r="L6" s="1"/>
    </row>
    <row r="7" spans="1:12" x14ac:dyDescent="0.3">
      <c r="A7" s="4">
        <v>6</v>
      </c>
      <c r="B7" s="117"/>
      <c r="C7" s="117"/>
      <c r="D7" s="4">
        <v>17.3</v>
      </c>
      <c r="E7" s="4">
        <v>5.12</v>
      </c>
      <c r="F7" s="4" t="s">
        <v>203</v>
      </c>
      <c r="G7" s="1"/>
      <c r="H7" s="1"/>
      <c r="I7" s="1"/>
      <c r="J7" s="1"/>
      <c r="K7" s="1"/>
      <c r="L7" s="1"/>
    </row>
    <row r="8" spans="1:12" x14ac:dyDescent="0.3">
      <c r="A8" s="4">
        <v>7</v>
      </c>
      <c r="B8" s="117"/>
      <c r="C8" s="117"/>
      <c r="D8" s="4">
        <v>20</v>
      </c>
      <c r="E8" s="4">
        <v>4.25</v>
      </c>
      <c r="F8" s="4" t="s">
        <v>203</v>
      </c>
      <c r="G8" s="1"/>
      <c r="H8" s="1"/>
      <c r="I8" s="1"/>
      <c r="J8" s="1"/>
      <c r="K8" s="1"/>
      <c r="L8" s="1"/>
    </row>
    <row r="9" spans="1:12" x14ac:dyDescent="0.3">
      <c r="A9" s="4">
        <v>8</v>
      </c>
      <c r="B9" s="117"/>
      <c r="C9" s="117"/>
      <c r="D9" s="4">
        <v>22</v>
      </c>
      <c r="E9" s="4">
        <v>3.52</v>
      </c>
      <c r="F9" s="4" t="s">
        <v>203</v>
      </c>
      <c r="G9" s="1"/>
      <c r="H9" s="1"/>
      <c r="I9" s="1"/>
      <c r="J9" s="1"/>
      <c r="K9" s="1"/>
      <c r="L9" s="1"/>
    </row>
    <row r="10" spans="1:12" x14ac:dyDescent="0.3">
      <c r="A10" s="4">
        <v>9</v>
      </c>
      <c r="B10" s="117"/>
      <c r="C10" s="117"/>
      <c r="D10" s="4">
        <v>23</v>
      </c>
      <c r="E10" s="4">
        <v>3.28</v>
      </c>
      <c r="F10" s="4" t="s">
        <v>203</v>
      </c>
      <c r="G10" s="1"/>
      <c r="H10" s="1"/>
      <c r="I10" s="1"/>
      <c r="J10" s="1"/>
      <c r="K10" s="1"/>
      <c r="L10" s="1"/>
    </row>
    <row r="11" spans="1:12" x14ac:dyDescent="0.3">
      <c r="A11" s="4">
        <v>10</v>
      </c>
      <c r="B11" s="118"/>
      <c r="C11" s="118"/>
      <c r="D11" s="4">
        <v>26</v>
      </c>
      <c r="E11" s="4">
        <v>2.89</v>
      </c>
      <c r="F11" s="4" t="s">
        <v>194</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185</v>
      </c>
      <c r="C48" s="5" t="s">
        <v>139</v>
      </c>
      <c r="D48" s="5" t="s">
        <v>186</v>
      </c>
      <c r="E48" s="5" t="s">
        <v>187</v>
      </c>
      <c r="F48" s="5" t="s">
        <v>188</v>
      </c>
      <c r="G48" s="12"/>
      <c r="H48" s="1"/>
      <c r="I48" s="1"/>
      <c r="J48" s="1"/>
      <c r="K48" s="1"/>
      <c r="L48" s="1"/>
      <c r="O48" s="1"/>
    </row>
    <row r="49" spans="1:12" x14ac:dyDescent="0.3">
      <c r="A49" s="4">
        <v>1</v>
      </c>
      <c r="B49" s="116">
        <v>101</v>
      </c>
      <c r="C49" s="116">
        <v>28440</v>
      </c>
      <c r="D49" s="4">
        <v>0</v>
      </c>
      <c r="E49" s="4">
        <v>3.3</v>
      </c>
      <c r="F49" s="4" t="s">
        <v>190</v>
      </c>
      <c r="G49" s="12"/>
      <c r="H49" s="1"/>
      <c r="I49" s="1"/>
      <c r="J49" s="1"/>
      <c r="K49" s="1"/>
      <c r="L49" s="1"/>
    </row>
    <row r="50" spans="1:12" x14ac:dyDescent="0.3">
      <c r="A50" s="4">
        <v>2</v>
      </c>
      <c r="B50" s="117"/>
      <c r="C50" s="117"/>
      <c r="D50" s="4">
        <v>9</v>
      </c>
      <c r="E50" s="4">
        <v>3.46</v>
      </c>
      <c r="F50" s="4" t="s">
        <v>203</v>
      </c>
      <c r="G50" s="12"/>
      <c r="H50" s="1"/>
      <c r="I50" s="1"/>
      <c r="J50" s="1"/>
      <c r="K50" s="1"/>
      <c r="L50" s="1"/>
    </row>
    <row r="51" spans="1:12" x14ac:dyDescent="0.3">
      <c r="A51" s="4">
        <v>3</v>
      </c>
      <c r="B51" s="117"/>
      <c r="C51" s="117"/>
      <c r="D51" s="4">
        <v>11</v>
      </c>
      <c r="E51" s="4">
        <v>4.22</v>
      </c>
      <c r="F51" s="4" t="s">
        <v>203</v>
      </c>
      <c r="G51" s="12"/>
      <c r="H51" s="1"/>
      <c r="I51" s="1"/>
      <c r="J51" s="1"/>
      <c r="K51" s="1"/>
      <c r="L51" s="1"/>
    </row>
    <row r="52" spans="1:12" x14ac:dyDescent="0.3">
      <c r="A52" s="4">
        <v>4</v>
      </c>
      <c r="B52" s="117"/>
      <c r="C52" s="117"/>
      <c r="D52" s="4">
        <v>13</v>
      </c>
      <c r="E52" s="4">
        <v>5.0999999999999996</v>
      </c>
      <c r="F52" s="4" t="s">
        <v>203</v>
      </c>
      <c r="G52" s="12"/>
      <c r="H52" s="1"/>
      <c r="I52" s="1"/>
      <c r="J52" s="1"/>
      <c r="K52" s="1"/>
      <c r="L52" s="1"/>
    </row>
    <row r="53" spans="1:12" x14ac:dyDescent="0.3">
      <c r="A53" s="4">
        <v>5</v>
      </c>
      <c r="B53" s="117"/>
      <c r="C53" s="117"/>
      <c r="D53" s="4">
        <v>15</v>
      </c>
      <c r="E53" s="4">
        <v>5.14</v>
      </c>
      <c r="F53" s="4" t="s">
        <v>189</v>
      </c>
      <c r="G53" s="12"/>
      <c r="H53" s="1"/>
      <c r="I53" s="1"/>
      <c r="J53" s="1"/>
      <c r="K53" s="1"/>
      <c r="L53" s="1"/>
    </row>
    <row r="54" spans="1:12" x14ac:dyDescent="0.3">
      <c r="A54" s="4">
        <v>6</v>
      </c>
      <c r="B54" s="117"/>
      <c r="C54" s="117"/>
      <c r="D54" s="4">
        <v>17.3</v>
      </c>
      <c r="E54" s="4">
        <v>5.05</v>
      </c>
      <c r="F54" s="4" t="s">
        <v>203</v>
      </c>
      <c r="G54" s="12"/>
      <c r="H54" s="1"/>
      <c r="I54" s="1"/>
      <c r="J54" s="1"/>
      <c r="K54" s="1"/>
      <c r="L54" s="1"/>
    </row>
    <row r="55" spans="1:12" x14ac:dyDescent="0.3">
      <c r="A55" s="4">
        <v>7</v>
      </c>
      <c r="B55" s="117"/>
      <c r="C55" s="117"/>
      <c r="D55" s="4">
        <v>19</v>
      </c>
      <c r="E55" s="4">
        <v>4.3600000000000003</v>
      </c>
      <c r="F55" s="4" t="s">
        <v>203</v>
      </c>
      <c r="G55" s="12"/>
      <c r="H55" s="1"/>
      <c r="I55" s="1"/>
      <c r="J55" s="1"/>
      <c r="K55" s="1"/>
      <c r="L55" s="1"/>
    </row>
    <row r="56" spans="1:12" x14ac:dyDescent="0.3">
      <c r="A56" s="4">
        <v>8</v>
      </c>
      <c r="B56" s="117"/>
      <c r="C56" s="117"/>
      <c r="D56" s="4">
        <v>21</v>
      </c>
      <c r="E56" s="4">
        <v>3.66</v>
      </c>
      <c r="F56" s="4" t="s">
        <v>203</v>
      </c>
      <c r="G56" s="12"/>
      <c r="H56" s="1"/>
      <c r="I56" s="1"/>
      <c r="J56" s="1"/>
      <c r="K56" s="1"/>
      <c r="L56" s="1"/>
    </row>
    <row r="57" spans="1:12" x14ac:dyDescent="0.3">
      <c r="A57" s="4">
        <v>9</v>
      </c>
      <c r="B57" s="117"/>
      <c r="C57" s="117"/>
      <c r="D57" s="4">
        <v>22</v>
      </c>
      <c r="E57" s="4">
        <v>3.34</v>
      </c>
      <c r="F57" s="4" t="s">
        <v>203</v>
      </c>
      <c r="G57" s="12"/>
      <c r="H57" s="1"/>
      <c r="I57" s="1"/>
      <c r="J57" s="1"/>
      <c r="K57" s="1"/>
      <c r="L57" s="1"/>
    </row>
    <row r="58" spans="1:12" x14ac:dyDescent="0.3">
      <c r="A58" s="4">
        <v>10</v>
      </c>
      <c r="B58" s="118"/>
      <c r="C58" s="118"/>
      <c r="D58" s="4">
        <v>25</v>
      </c>
      <c r="E58" s="4">
        <v>2.93</v>
      </c>
      <c r="F58" s="4" t="s">
        <v>194</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185</v>
      </c>
      <c r="C101" s="5" t="s">
        <v>139</v>
      </c>
      <c r="D101" s="5" t="s">
        <v>186</v>
      </c>
      <c r="E101" s="5" t="s">
        <v>187</v>
      </c>
      <c r="F101" s="5" t="s">
        <v>188</v>
      </c>
      <c r="G101" s="1"/>
      <c r="H101" s="1"/>
      <c r="I101" s="1"/>
      <c r="J101" s="1"/>
      <c r="K101" s="1"/>
      <c r="L101" s="1"/>
    </row>
    <row r="102" spans="1:12" x14ac:dyDescent="0.3">
      <c r="A102" s="4">
        <v>1</v>
      </c>
      <c r="B102" s="116">
        <v>102</v>
      </c>
      <c r="C102" s="116">
        <v>28500</v>
      </c>
      <c r="D102" s="4">
        <v>0</v>
      </c>
      <c r="E102" s="4">
        <v>3.81</v>
      </c>
      <c r="F102" s="4" t="s">
        <v>190</v>
      </c>
      <c r="G102" s="1"/>
      <c r="H102" s="1"/>
      <c r="I102" s="1"/>
      <c r="J102" s="1"/>
      <c r="K102" s="1"/>
      <c r="L102" s="1"/>
    </row>
    <row r="103" spans="1:12" x14ac:dyDescent="0.3">
      <c r="A103" s="4">
        <v>2</v>
      </c>
      <c r="B103" s="117"/>
      <c r="C103" s="117"/>
      <c r="D103" s="4">
        <v>9</v>
      </c>
      <c r="E103" s="4">
        <v>3.92</v>
      </c>
      <c r="F103" s="4" t="s">
        <v>203</v>
      </c>
      <c r="G103" s="1"/>
      <c r="H103" s="1"/>
      <c r="I103" s="1"/>
      <c r="J103" s="1"/>
      <c r="K103" s="1"/>
      <c r="L103" s="1"/>
    </row>
    <row r="104" spans="1:12" x14ac:dyDescent="0.3">
      <c r="A104" s="4">
        <v>3</v>
      </c>
      <c r="B104" s="117"/>
      <c r="C104" s="117"/>
      <c r="D104" s="4">
        <v>11</v>
      </c>
      <c r="E104" s="4">
        <v>4.71</v>
      </c>
      <c r="F104" s="4" t="s">
        <v>203</v>
      </c>
      <c r="G104" s="1"/>
      <c r="H104" s="1"/>
      <c r="I104" s="1"/>
      <c r="J104" s="1"/>
      <c r="K104" s="1"/>
      <c r="L104" s="1"/>
    </row>
    <row r="105" spans="1:12" x14ac:dyDescent="0.3">
      <c r="A105" s="4">
        <v>4</v>
      </c>
      <c r="B105" s="117"/>
      <c r="C105" s="117"/>
      <c r="D105" s="4">
        <v>13</v>
      </c>
      <c r="E105" s="4">
        <v>5.26</v>
      </c>
      <c r="F105" s="4" t="s">
        <v>203</v>
      </c>
      <c r="G105" s="1"/>
      <c r="H105" s="1"/>
      <c r="I105" s="1"/>
      <c r="J105" s="1"/>
      <c r="K105" s="1"/>
      <c r="L105" s="1"/>
    </row>
    <row r="106" spans="1:12" x14ac:dyDescent="0.3">
      <c r="A106" s="4">
        <v>5</v>
      </c>
      <c r="B106" s="117"/>
      <c r="C106" s="117"/>
      <c r="D106" s="4">
        <v>15</v>
      </c>
      <c r="E106" s="4">
        <v>5.26</v>
      </c>
      <c r="F106" s="4" t="s">
        <v>189</v>
      </c>
      <c r="G106" s="1"/>
      <c r="H106" s="1"/>
      <c r="I106" s="1"/>
      <c r="J106" s="1"/>
      <c r="K106" s="1"/>
      <c r="L106" s="1"/>
    </row>
    <row r="107" spans="1:12" x14ac:dyDescent="0.3">
      <c r="A107" s="4">
        <v>6</v>
      </c>
      <c r="B107" s="117"/>
      <c r="C107" s="117"/>
      <c r="D107" s="4">
        <v>17.3</v>
      </c>
      <c r="E107" s="4">
        <v>5.26</v>
      </c>
      <c r="F107" s="4" t="s">
        <v>203</v>
      </c>
      <c r="G107" s="1"/>
      <c r="H107" s="1"/>
      <c r="I107" s="1"/>
      <c r="J107" s="1"/>
      <c r="K107" s="1"/>
      <c r="L107" s="1"/>
    </row>
    <row r="108" spans="1:12" x14ac:dyDescent="0.3">
      <c r="A108" s="4">
        <v>7</v>
      </c>
      <c r="B108" s="117"/>
      <c r="C108" s="117"/>
      <c r="D108" s="4">
        <v>19</v>
      </c>
      <c r="E108" s="4">
        <v>4.76</v>
      </c>
      <c r="F108" s="4" t="s">
        <v>203</v>
      </c>
      <c r="G108" s="1"/>
      <c r="H108" s="1"/>
      <c r="I108" s="1"/>
      <c r="J108" s="1"/>
      <c r="K108" s="1"/>
      <c r="L108" s="1"/>
    </row>
    <row r="109" spans="1:12" x14ac:dyDescent="0.3">
      <c r="A109" s="4">
        <v>8</v>
      </c>
      <c r="B109" s="117"/>
      <c r="C109" s="117"/>
      <c r="D109" s="4">
        <v>21</v>
      </c>
      <c r="E109" s="4">
        <v>4.0999999999999996</v>
      </c>
      <c r="F109" s="4" t="s">
        <v>203</v>
      </c>
      <c r="G109" s="1"/>
      <c r="H109" s="1"/>
      <c r="I109" s="1"/>
      <c r="J109" s="1"/>
      <c r="K109" s="1"/>
      <c r="L109" s="1"/>
    </row>
    <row r="110" spans="1:12" x14ac:dyDescent="0.3">
      <c r="A110" s="4">
        <v>9</v>
      </c>
      <c r="B110" s="117"/>
      <c r="C110" s="117"/>
      <c r="D110" s="4">
        <v>22.5</v>
      </c>
      <c r="E110" s="4">
        <v>3.46</v>
      </c>
      <c r="F110" s="4" t="s">
        <v>203</v>
      </c>
      <c r="G110" s="1"/>
      <c r="H110" s="1"/>
      <c r="I110" s="1"/>
      <c r="J110" s="1"/>
      <c r="K110" s="1"/>
      <c r="L110" s="1"/>
    </row>
    <row r="111" spans="1:12" x14ac:dyDescent="0.3">
      <c r="A111" s="4">
        <v>10</v>
      </c>
      <c r="B111" s="118"/>
      <c r="C111" s="118"/>
      <c r="D111" s="4">
        <v>25</v>
      </c>
      <c r="E111" s="4">
        <v>3.16</v>
      </c>
      <c r="F111" s="4" t="s">
        <v>194</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185</v>
      </c>
      <c r="C137" s="5" t="s">
        <v>139</v>
      </c>
      <c r="D137" s="5" t="s">
        <v>186</v>
      </c>
      <c r="E137" s="5" t="s">
        <v>187</v>
      </c>
      <c r="F137" s="5" t="s">
        <v>188</v>
      </c>
      <c r="G137" s="1"/>
      <c r="H137" s="1"/>
      <c r="I137" s="1"/>
      <c r="J137" s="1"/>
      <c r="K137" s="1"/>
      <c r="L137" s="1"/>
    </row>
    <row r="138" spans="1:12" x14ac:dyDescent="0.3">
      <c r="A138" s="4">
        <v>1</v>
      </c>
      <c r="B138" s="116">
        <v>103</v>
      </c>
      <c r="C138" s="116">
        <v>28560</v>
      </c>
      <c r="D138" s="4">
        <v>0</v>
      </c>
      <c r="E138" s="4">
        <v>3.24</v>
      </c>
      <c r="F138" s="4" t="s">
        <v>190</v>
      </c>
      <c r="G138" s="1"/>
      <c r="H138" s="1"/>
      <c r="I138" s="1"/>
      <c r="J138" s="1"/>
      <c r="K138" s="1"/>
      <c r="L138" s="1"/>
    </row>
    <row r="139" spans="1:12" x14ac:dyDescent="0.3">
      <c r="A139" s="4">
        <v>2</v>
      </c>
      <c r="B139" s="117"/>
      <c r="C139" s="117"/>
      <c r="D139" s="4">
        <v>8</v>
      </c>
      <c r="E139" s="4">
        <v>3.54</v>
      </c>
      <c r="F139" s="4" t="s">
        <v>203</v>
      </c>
      <c r="G139" s="1"/>
      <c r="H139" s="1"/>
      <c r="I139" s="1"/>
      <c r="J139" s="1"/>
      <c r="K139" s="1"/>
      <c r="L139" s="1"/>
    </row>
    <row r="140" spans="1:12" x14ac:dyDescent="0.3">
      <c r="A140" s="4">
        <v>3</v>
      </c>
      <c r="B140" s="117"/>
      <c r="C140" s="117"/>
      <c r="D140" s="4">
        <v>10</v>
      </c>
      <c r="E140" s="4">
        <v>4.4000000000000004</v>
      </c>
      <c r="F140" s="4" t="s">
        <v>203</v>
      </c>
      <c r="G140" s="1"/>
      <c r="H140" s="1"/>
      <c r="I140" s="1"/>
      <c r="J140" s="1"/>
      <c r="K140" s="1"/>
      <c r="L140" s="1"/>
    </row>
    <row r="141" spans="1:12" x14ac:dyDescent="0.3">
      <c r="A141" s="4">
        <v>4</v>
      </c>
      <c r="B141" s="117"/>
      <c r="C141" s="117"/>
      <c r="D141" s="4">
        <v>13</v>
      </c>
      <c r="E141" s="4">
        <v>5.29</v>
      </c>
      <c r="F141" s="4" t="s">
        <v>203</v>
      </c>
      <c r="G141" s="1"/>
      <c r="H141" s="1"/>
      <c r="I141" s="1"/>
      <c r="J141" s="1"/>
      <c r="K141" s="1"/>
      <c r="L141" s="1"/>
    </row>
    <row r="142" spans="1:12" x14ac:dyDescent="0.3">
      <c r="A142" s="4">
        <v>5</v>
      </c>
      <c r="B142" s="117"/>
      <c r="C142" s="117"/>
      <c r="D142" s="4">
        <v>15</v>
      </c>
      <c r="E142" s="4">
        <v>5.31</v>
      </c>
      <c r="F142" s="4" t="s">
        <v>189</v>
      </c>
      <c r="G142" s="1"/>
      <c r="H142" s="1"/>
      <c r="I142" s="1"/>
      <c r="J142" s="1"/>
      <c r="K142" s="1"/>
      <c r="L142" s="1"/>
    </row>
    <row r="143" spans="1:12" x14ac:dyDescent="0.3">
      <c r="A143" s="4">
        <v>6</v>
      </c>
      <c r="B143" s="117"/>
      <c r="C143" s="117"/>
      <c r="D143" s="4">
        <v>17.3</v>
      </c>
      <c r="E143" s="4">
        <v>5.26</v>
      </c>
      <c r="F143" s="4" t="s">
        <v>203</v>
      </c>
      <c r="G143" s="1"/>
      <c r="H143" s="1"/>
      <c r="I143" s="1"/>
      <c r="J143" s="1"/>
      <c r="K143" s="1"/>
      <c r="L143" s="1"/>
    </row>
    <row r="144" spans="1:12" x14ac:dyDescent="0.3">
      <c r="A144" s="4">
        <v>7</v>
      </c>
      <c r="B144" s="117"/>
      <c r="C144" s="117"/>
      <c r="D144" s="4">
        <v>20</v>
      </c>
      <c r="E144" s="4">
        <v>4.62</v>
      </c>
      <c r="F144" s="4" t="s">
        <v>203</v>
      </c>
      <c r="G144" s="1"/>
      <c r="H144" s="1"/>
      <c r="I144" s="1"/>
      <c r="J144" s="1"/>
      <c r="K144" s="1"/>
      <c r="L144" s="1"/>
    </row>
    <row r="145" spans="1:12" x14ac:dyDescent="0.3">
      <c r="A145" s="4">
        <v>8</v>
      </c>
      <c r="B145" s="117"/>
      <c r="C145" s="117"/>
      <c r="D145" s="4">
        <v>23</v>
      </c>
      <c r="E145" s="4">
        <v>3.74</v>
      </c>
      <c r="F145" s="4" t="s">
        <v>203</v>
      </c>
      <c r="G145" s="1"/>
      <c r="H145" s="1"/>
      <c r="I145" s="1"/>
      <c r="J145" s="1"/>
      <c r="K145" s="1"/>
      <c r="L145" s="1"/>
    </row>
    <row r="146" spans="1:12" ht="17.25" customHeight="1" x14ac:dyDescent="0.3">
      <c r="A146" s="4">
        <v>9</v>
      </c>
      <c r="B146" s="117"/>
      <c r="C146" s="117"/>
      <c r="D146" s="4">
        <v>26</v>
      </c>
      <c r="E146" s="4">
        <v>3.54</v>
      </c>
      <c r="F146" s="4" t="s">
        <v>203</v>
      </c>
      <c r="G146" s="1"/>
      <c r="H146" s="1"/>
      <c r="I146" s="1"/>
      <c r="J146" s="1"/>
      <c r="K146" s="1"/>
      <c r="L146" s="1"/>
    </row>
    <row r="147" spans="1:12" ht="18.75" customHeight="1" x14ac:dyDescent="0.3">
      <c r="A147" s="4">
        <v>10</v>
      </c>
      <c r="B147" s="118"/>
      <c r="C147" s="118"/>
      <c r="D147" s="4">
        <v>0</v>
      </c>
      <c r="E147" s="4">
        <v>1.51</v>
      </c>
      <c r="F147" s="4" t="s">
        <v>194</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194</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185</v>
      </c>
      <c r="C184" s="16" t="s">
        <v>139</v>
      </c>
      <c r="D184" s="16" t="s">
        <v>186</v>
      </c>
      <c r="E184" s="16" t="s">
        <v>187</v>
      </c>
      <c r="F184" s="16" t="s">
        <v>188</v>
      </c>
      <c r="G184" s="1"/>
      <c r="H184" s="1"/>
      <c r="I184" s="1"/>
      <c r="J184" s="1"/>
      <c r="K184" s="1"/>
      <c r="L184" s="1"/>
    </row>
    <row r="185" spans="1:12" x14ac:dyDescent="0.3">
      <c r="A185" s="4">
        <v>1</v>
      </c>
      <c r="B185" s="116">
        <v>104</v>
      </c>
      <c r="C185" s="116">
        <v>28620</v>
      </c>
      <c r="D185" s="4">
        <v>8</v>
      </c>
      <c r="E185" s="4">
        <v>2.21</v>
      </c>
      <c r="F185" s="4" t="s">
        <v>190</v>
      </c>
      <c r="G185" s="1"/>
      <c r="H185" s="1"/>
      <c r="I185" s="1"/>
      <c r="J185" s="1"/>
      <c r="K185" s="1"/>
      <c r="L185" s="1"/>
    </row>
    <row r="186" spans="1:12" x14ac:dyDescent="0.3">
      <c r="A186" s="4">
        <v>2</v>
      </c>
      <c r="B186" s="117"/>
      <c r="C186" s="117"/>
      <c r="D186" s="4">
        <v>10</v>
      </c>
      <c r="E186" s="4">
        <v>3.56</v>
      </c>
      <c r="F186" s="4" t="s">
        <v>204</v>
      </c>
      <c r="G186" s="1"/>
      <c r="H186" s="1"/>
      <c r="I186" s="1"/>
      <c r="J186" s="1"/>
      <c r="K186" s="1"/>
      <c r="L186" s="1"/>
    </row>
    <row r="187" spans="1:12" x14ac:dyDescent="0.3">
      <c r="A187" s="4">
        <v>3</v>
      </c>
      <c r="B187" s="117"/>
      <c r="C187" s="117"/>
      <c r="D187" s="4">
        <v>13</v>
      </c>
      <c r="E187" s="4">
        <v>5.1100000000000003</v>
      </c>
      <c r="F187" s="4" t="s">
        <v>204</v>
      </c>
      <c r="G187" s="1"/>
      <c r="H187" s="1"/>
      <c r="I187" s="1"/>
      <c r="J187" s="1"/>
      <c r="K187" s="1"/>
      <c r="L187" s="1"/>
    </row>
    <row r="188" spans="1:12" x14ac:dyDescent="0.3">
      <c r="A188" s="4">
        <v>4</v>
      </c>
      <c r="B188" s="117"/>
      <c r="C188" s="117"/>
      <c r="D188" s="4">
        <v>15</v>
      </c>
      <c r="E188" s="4">
        <v>5.08</v>
      </c>
      <c r="F188" s="4" t="s">
        <v>204</v>
      </c>
      <c r="G188" s="1"/>
      <c r="H188" s="1"/>
      <c r="I188" s="1"/>
      <c r="J188" s="1"/>
      <c r="K188" s="1"/>
      <c r="L188" s="1"/>
    </row>
    <row r="189" spans="1:12" x14ac:dyDescent="0.3">
      <c r="A189" s="4">
        <v>5</v>
      </c>
      <c r="B189" s="117"/>
      <c r="C189" s="117"/>
      <c r="D189" s="4">
        <v>17.3</v>
      </c>
      <c r="E189" s="4">
        <v>5.03</v>
      </c>
      <c r="F189" s="4" t="s">
        <v>189</v>
      </c>
      <c r="G189" s="1"/>
      <c r="H189" s="1"/>
      <c r="I189" s="1"/>
      <c r="J189" s="1"/>
      <c r="K189" s="1"/>
      <c r="L189" s="1"/>
    </row>
    <row r="190" spans="1:12" x14ac:dyDescent="0.3">
      <c r="A190" s="4">
        <v>6</v>
      </c>
      <c r="B190" s="117"/>
      <c r="C190" s="117"/>
      <c r="D190" s="4">
        <v>19</v>
      </c>
      <c r="E190" s="4">
        <v>3.85</v>
      </c>
      <c r="F190" s="4" t="s">
        <v>204</v>
      </c>
      <c r="G190" s="1"/>
      <c r="H190" s="1"/>
      <c r="I190" s="1"/>
      <c r="J190" s="1"/>
      <c r="K190" s="1"/>
      <c r="L190" s="1"/>
    </row>
    <row r="191" spans="1:12" x14ac:dyDescent="0.3">
      <c r="A191" s="4">
        <v>7</v>
      </c>
      <c r="B191" s="117"/>
      <c r="C191" s="117"/>
      <c r="D191" s="4">
        <v>21</v>
      </c>
      <c r="E191" s="4">
        <v>2.35</v>
      </c>
      <c r="F191" s="4" t="s">
        <v>204</v>
      </c>
      <c r="G191" s="1"/>
      <c r="H191" s="1"/>
      <c r="I191" s="1"/>
      <c r="J191" s="1"/>
      <c r="K191" s="1"/>
      <c r="L191" s="1"/>
    </row>
    <row r="192" spans="1:12" x14ac:dyDescent="0.3">
      <c r="A192" s="4">
        <v>8</v>
      </c>
      <c r="B192" s="118"/>
      <c r="C192" s="118"/>
      <c r="D192" s="4">
        <v>22</v>
      </c>
      <c r="E192" s="4">
        <v>1.81</v>
      </c>
      <c r="F192" s="4" t="s">
        <v>194</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185</v>
      </c>
      <c r="C235" s="16" t="s">
        <v>139</v>
      </c>
      <c r="D235" s="16" t="s">
        <v>186</v>
      </c>
      <c r="E235" s="16" t="s">
        <v>187</v>
      </c>
      <c r="F235" s="16" t="s">
        <v>188</v>
      </c>
      <c r="G235" s="1"/>
      <c r="H235" s="1"/>
      <c r="I235" s="1"/>
      <c r="J235" s="1"/>
      <c r="K235" s="1"/>
      <c r="L235" s="1"/>
    </row>
    <row r="236" spans="1:12" x14ac:dyDescent="0.3">
      <c r="A236" s="4">
        <v>1</v>
      </c>
      <c r="B236" s="116">
        <v>105</v>
      </c>
      <c r="C236" s="116">
        <v>28680</v>
      </c>
      <c r="D236" s="4">
        <v>0</v>
      </c>
      <c r="E236" s="4">
        <v>2.37</v>
      </c>
      <c r="F236" s="4" t="s">
        <v>190</v>
      </c>
      <c r="G236" s="1"/>
      <c r="H236" s="1"/>
      <c r="I236" s="1"/>
      <c r="J236" s="1"/>
      <c r="K236" s="1"/>
      <c r="L236" s="1"/>
    </row>
    <row r="237" spans="1:12" x14ac:dyDescent="0.3">
      <c r="A237" s="4">
        <v>2</v>
      </c>
      <c r="B237" s="117"/>
      <c r="C237" s="117"/>
      <c r="D237" s="4">
        <v>8</v>
      </c>
      <c r="E237" s="4">
        <v>2.57</v>
      </c>
      <c r="F237" s="4" t="s">
        <v>204</v>
      </c>
      <c r="G237" s="1"/>
      <c r="H237" s="1"/>
      <c r="I237" s="1"/>
      <c r="J237" s="1"/>
      <c r="K237" s="1"/>
      <c r="L237" s="1"/>
    </row>
    <row r="238" spans="1:12" x14ac:dyDescent="0.3">
      <c r="A238" s="4">
        <v>3</v>
      </c>
      <c r="B238" s="117"/>
      <c r="C238" s="117"/>
      <c r="D238" s="4">
        <v>10</v>
      </c>
      <c r="E238" s="4">
        <v>3.57</v>
      </c>
      <c r="F238" s="4" t="s">
        <v>204</v>
      </c>
      <c r="G238" s="1"/>
      <c r="H238" s="1"/>
      <c r="I238" s="1"/>
      <c r="J238" s="1"/>
      <c r="K238" s="1"/>
      <c r="L238" s="1"/>
    </row>
    <row r="239" spans="1:12" x14ac:dyDescent="0.3">
      <c r="A239" s="4">
        <v>4</v>
      </c>
      <c r="B239" s="117"/>
      <c r="C239" s="117"/>
      <c r="D239" s="4">
        <v>13</v>
      </c>
      <c r="E239" s="4">
        <v>5.47</v>
      </c>
      <c r="F239" s="4" t="s">
        <v>204</v>
      </c>
      <c r="G239" s="1"/>
      <c r="H239" s="1"/>
      <c r="I239" s="1"/>
      <c r="J239" s="1"/>
      <c r="K239" s="1"/>
      <c r="L239" s="1"/>
    </row>
    <row r="240" spans="1:12" x14ac:dyDescent="0.3">
      <c r="A240" s="4">
        <v>5</v>
      </c>
      <c r="B240" s="117"/>
      <c r="C240" s="117"/>
      <c r="D240" s="4">
        <v>15</v>
      </c>
      <c r="E240" s="4">
        <v>5.47</v>
      </c>
      <c r="F240" s="4" t="s">
        <v>189</v>
      </c>
      <c r="G240" s="1"/>
      <c r="H240" s="1"/>
      <c r="I240" s="1"/>
      <c r="J240" s="1"/>
      <c r="K240" s="1"/>
      <c r="L240" s="1"/>
    </row>
    <row r="241" spans="1:12" x14ac:dyDescent="0.3">
      <c r="A241" s="4">
        <v>6</v>
      </c>
      <c r="B241" s="117"/>
      <c r="C241" s="117"/>
      <c r="D241" s="4">
        <v>17.3</v>
      </c>
      <c r="E241" s="4">
        <v>5.47</v>
      </c>
      <c r="F241" s="4" t="s">
        <v>204</v>
      </c>
      <c r="G241" s="1"/>
      <c r="H241" s="1"/>
      <c r="I241" s="1"/>
      <c r="J241" s="1"/>
      <c r="K241" s="1"/>
      <c r="L241" s="1"/>
    </row>
    <row r="242" spans="1:12" x14ac:dyDescent="0.3">
      <c r="A242" s="4">
        <v>7</v>
      </c>
      <c r="B242" s="117"/>
      <c r="C242" s="117"/>
      <c r="D242" s="4">
        <v>19</v>
      </c>
      <c r="E242" s="4">
        <v>4.2699999999999996</v>
      </c>
      <c r="F242" s="4" t="s">
        <v>204</v>
      </c>
      <c r="G242" s="1"/>
      <c r="H242" s="1"/>
      <c r="I242" s="1"/>
      <c r="J242" s="1"/>
      <c r="K242" s="1"/>
      <c r="L242" s="1"/>
    </row>
    <row r="243" spans="1:12" x14ac:dyDescent="0.3">
      <c r="A243" s="4">
        <v>8</v>
      </c>
      <c r="B243" s="117"/>
      <c r="C243" s="117"/>
      <c r="D243" s="4">
        <v>21</v>
      </c>
      <c r="E243" s="4">
        <v>3.37</v>
      </c>
      <c r="F243" s="4" t="s">
        <v>204</v>
      </c>
      <c r="G243" s="1"/>
      <c r="H243" s="1"/>
      <c r="I243" s="1"/>
      <c r="J243" s="1"/>
      <c r="K243" s="1"/>
      <c r="L243" s="1"/>
    </row>
    <row r="244" spans="1:12" x14ac:dyDescent="0.3">
      <c r="A244" s="4">
        <v>9</v>
      </c>
      <c r="B244" s="118"/>
      <c r="C244" s="118"/>
      <c r="D244" s="4">
        <v>23</v>
      </c>
      <c r="E244" s="4">
        <v>2.36</v>
      </c>
      <c r="F244" s="4" t="s">
        <v>194</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185</v>
      </c>
      <c r="C276" s="16" t="s">
        <v>139</v>
      </c>
      <c r="D276" s="16" t="s">
        <v>186</v>
      </c>
      <c r="E276" s="16" t="s">
        <v>187</v>
      </c>
      <c r="F276" s="16" t="s">
        <v>188</v>
      </c>
      <c r="G276" s="1"/>
      <c r="H276" s="1"/>
      <c r="I276" s="1"/>
      <c r="J276" s="1"/>
      <c r="K276" s="1"/>
      <c r="L276" s="1"/>
    </row>
    <row r="277" spans="1:12" x14ac:dyDescent="0.3">
      <c r="A277" s="4">
        <v>1</v>
      </c>
      <c r="B277" s="116">
        <v>106</v>
      </c>
      <c r="C277" s="116">
        <v>28740</v>
      </c>
      <c r="D277" s="4">
        <v>0</v>
      </c>
      <c r="E277" s="4">
        <v>2.85</v>
      </c>
      <c r="F277" s="4" t="s">
        <v>190</v>
      </c>
      <c r="G277" s="1"/>
      <c r="H277" s="1"/>
      <c r="I277" s="1"/>
      <c r="J277" s="1"/>
      <c r="K277" s="1"/>
      <c r="L277" s="1"/>
    </row>
    <row r="278" spans="1:12" x14ac:dyDescent="0.3">
      <c r="A278" s="4">
        <v>2</v>
      </c>
      <c r="B278" s="117"/>
      <c r="C278" s="117"/>
      <c r="D278" s="4">
        <v>8</v>
      </c>
      <c r="E278" s="4">
        <v>2.58</v>
      </c>
      <c r="F278" s="4" t="s">
        <v>204</v>
      </c>
      <c r="G278" s="1"/>
      <c r="H278" s="1"/>
      <c r="I278" s="1"/>
      <c r="J278" s="1"/>
      <c r="K278" s="1"/>
      <c r="L278" s="1"/>
    </row>
    <row r="279" spans="1:12" x14ac:dyDescent="0.3">
      <c r="A279" s="4">
        <v>3</v>
      </c>
      <c r="B279" s="117"/>
      <c r="C279" s="117"/>
      <c r="D279" s="4">
        <v>10</v>
      </c>
      <c r="E279" s="4">
        <v>3.96</v>
      </c>
      <c r="F279" s="4" t="s">
        <v>204</v>
      </c>
      <c r="G279" s="1"/>
      <c r="H279" s="1"/>
      <c r="I279" s="1"/>
      <c r="J279" s="1"/>
      <c r="K279" s="1"/>
      <c r="L279" s="1"/>
    </row>
    <row r="280" spans="1:12" x14ac:dyDescent="0.3">
      <c r="A280" s="4">
        <v>4</v>
      </c>
      <c r="B280" s="117"/>
      <c r="C280" s="117"/>
      <c r="D280" s="4">
        <v>13</v>
      </c>
      <c r="E280" s="4">
        <v>5.52</v>
      </c>
      <c r="F280" s="4" t="s">
        <v>204</v>
      </c>
      <c r="G280" s="1"/>
      <c r="H280" s="1"/>
      <c r="I280" s="1"/>
      <c r="J280" s="1"/>
      <c r="K280" s="1"/>
      <c r="L280" s="1"/>
    </row>
    <row r="281" spans="1:12" x14ac:dyDescent="0.3">
      <c r="A281" s="4">
        <v>5</v>
      </c>
      <c r="B281" s="117"/>
      <c r="C281" s="117"/>
      <c r="D281" s="4">
        <v>15</v>
      </c>
      <c r="E281" s="4">
        <v>5.55</v>
      </c>
      <c r="F281" s="4" t="s">
        <v>189</v>
      </c>
      <c r="G281" s="1"/>
      <c r="H281" s="1"/>
      <c r="I281" s="1"/>
      <c r="J281" s="1"/>
      <c r="K281" s="1"/>
      <c r="L281" s="1"/>
    </row>
    <row r="282" spans="1:12" x14ac:dyDescent="0.3">
      <c r="A282" s="4">
        <v>6</v>
      </c>
      <c r="B282" s="117"/>
      <c r="C282" s="117"/>
      <c r="D282" s="4">
        <v>17.3</v>
      </c>
      <c r="E282" s="4">
        <v>5.52</v>
      </c>
      <c r="F282" s="4" t="s">
        <v>204</v>
      </c>
      <c r="G282" s="1"/>
      <c r="H282" s="1"/>
      <c r="I282" s="1"/>
      <c r="J282" s="1"/>
      <c r="K282" s="1"/>
      <c r="L282" s="1"/>
    </row>
    <row r="283" spans="1:12" x14ac:dyDescent="0.3">
      <c r="A283" s="4">
        <v>7</v>
      </c>
      <c r="B283" s="117"/>
      <c r="C283" s="117"/>
      <c r="D283" s="4">
        <v>19</v>
      </c>
      <c r="E283" s="4">
        <v>5.55</v>
      </c>
      <c r="F283" s="4" t="s">
        <v>204</v>
      </c>
      <c r="G283" s="1"/>
      <c r="H283" s="1"/>
      <c r="I283" s="1"/>
      <c r="J283" s="1"/>
      <c r="K283" s="1"/>
      <c r="L283" s="1"/>
    </row>
    <row r="284" spans="1:12" x14ac:dyDescent="0.3">
      <c r="A284" s="4">
        <v>8</v>
      </c>
      <c r="B284" s="117"/>
      <c r="C284" s="117"/>
      <c r="D284" s="4">
        <v>21</v>
      </c>
      <c r="E284" s="4">
        <v>3.58</v>
      </c>
      <c r="F284" s="4" t="s">
        <v>204</v>
      </c>
      <c r="G284" s="1"/>
      <c r="H284" s="1"/>
      <c r="I284" s="1"/>
      <c r="J284" s="1"/>
      <c r="K284" s="1"/>
      <c r="L284" s="1"/>
    </row>
    <row r="285" spans="1:12" x14ac:dyDescent="0.3">
      <c r="A285" s="4">
        <v>9</v>
      </c>
      <c r="B285" s="117"/>
      <c r="C285" s="117"/>
      <c r="D285" s="4">
        <v>23</v>
      </c>
      <c r="E285" s="4">
        <v>2.5499999999999998</v>
      </c>
      <c r="F285" s="4" t="s">
        <v>204</v>
      </c>
      <c r="G285" s="1"/>
      <c r="H285" s="1"/>
      <c r="I285" s="1"/>
      <c r="J285" s="1"/>
      <c r="K285" s="1"/>
      <c r="L285" s="1"/>
    </row>
    <row r="286" spans="1:12" x14ac:dyDescent="0.3">
      <c r="A286" s="4">
        <v>10</v>
      </c>
      <c r="B286" s="118"/>
      <c r="C286" s="118"/>
      <c r="D286" s="4">
        <v>26</v>
      </c>
      <c r="E286" s="4">
        <v>2.8</v>
      </c>
      <c r="F286" s="4" t="s">
        <v>194</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185</v>
      </c>
      <c r="C328" s="16" t="s">
        <v>139</v>
      </c>
      <c r="D328" s="16" t="s">
        <v>186</v>
      </c>
      <c r="E328" s="16" t="s">
        <v>187</v>
      </c>
      <c r="F328" s="16" t="s">
        <v>188</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116">
        <v>107</v>
      </c>
      <c r="C330" s="116">
        <v>28800</v>
      </c>
      <c r="D330" s="4">
        <v>0</v>
      </c>
      <c r="E330" s="4">
        <v>2.96</v>
      </c>
      <c r="F330" s="4" t="s">
        <v>190</v>
      </c>
      <c r="G330" s="1"/>
      <c r="H330" s="1"/>
      <c r="I330" s="1"/>
      <c r="J330" s="1"/>
      <c r="K330" s="1"/>
      <c r="L330" s="1"/>
    </row>
    <row r="331" spans="1:12" x14ac:dyDescent="0.3">
      <c r="A331" s="4">
        <v>2</v>
      </c>
      <c r="B331" s="117"/>
      <c r="C331" s="117"/>
      <c r="D331" s="4">
        <v>8</v>
      </c>
      <c r="E331" s="4">
        <v>2.76</v>
      </c>
      <c r="F331" s="4" t="s">
        <v>204</v>
      </c>
      <c r="G331" s="1"/>
      <c r="H331" s="1"/>
      <c r="I331" s="1"/>
      <c r="J331" s="1"/>
      <c r="K331" s="1"/>
      <c r="L331" s="1"/>
    </row>
    <row r="332" spans="1:12" x14ac:dyDescent="0.3">
      <c r="A332" s="4">
        <v>3</v>
      </c>
      <c r="B332" s="117"/>
      <c r="C332" s="117"/>
      <c r="D332" s="4">
        <v>10</v>
      </c>
      <c r="E332" s="4">
        <v>3.96</v>
      </c>
      <c r="F332" s="4" t="s">
        <v>204</v>
      </c>
      <c r="G332" s="1"/>
      <c r="H332" s="1"/>
      <c r="I332" s="1"/>
      <c r="J332" s="1"/>
      <c r="K332" s="1"/>
      <c r="L332" s="1"/>
    </row>
    <row r="333" spans="1:12" x14ac:dyDescent="0.3">
      <c r="A333" s="4">
        <v>4</v>
      </c>
      <c r="B333" s="117"/>
      <c r="C333" s="117"/>
      <c r="D333" s="4">
        <v>13</v>
      </c>
      <c r="E333" s="4">
        <v>5.3</v>
      </c>
      <c r="F333" s="4" t="s">
        <v>204</v>
      </c>
      <c r="G333" s="1"/>
      <c r="H333" s="1"/>
      <c r="I333" s="1"/>
      <c r="J333" s="1"/>
      <c r="K333" s="1"/>
      <c r="L333" s="1"/>
    </row>
    <row r="334" spans="1:12" x14ac:dyDescent="0.3">
      <c r="A334" s="4">
        <v>5</v>
      </c>
      <c r="B334" s="117"/>
      <c r="C334" s="117"/>
      <c r="D334" s="4">
        <v>15</v>
      </c>
      <c r="E334" s="4">
        <v>5.36</v>
      </c>
      <c r="F334" s="4" t="s">
        <v>189</v>
      </c>
      <c r="G334" s="1"/>
      <c r="H334" s="1"/>
      <c r="I334" s="1"/>
      <c r="J334" s="1"/>
      <c r="K334" s="1"/>
      <c r="L334" s="1"/>
    </row>
    <row r="335" spans="1:12" x14ac:dyDescent="0.3">
      <c r="A335" s="4">
        <v>6</v>
      </c>
      <c r="B335" s="117"/>
      <c r="C335" s="117"/>
      <c r="D335" s="4">
        <v>17.3</v>
      </c>
      <c r="E335" s="4">
        <v>5.3</v>
      </c>
      <c r="F335" s="4" t="s">
        <v>204</v>
      </c>
      <c r="G335" s="1"/>
      <c r="H335" s="1"/>
      <c r="I335" s="1"/>
      <c r="J335" s="1"/>
      <c r="K335" s="1"/>
      <c r="L335" s="1"/>
    </row>
    <row r="336" spans="1:12" x14ac:dyDescent="0.3">
      <c r="A336" s="4">
        <v>7</v>
      </c>
      <c r="B336" s="117"/>
      <c r="C336" s="117"/>
      <c r="D336" s="4">
        <v>19</v>
      </c>
      <c r="E336" s="4">
        <v>4.43</v>
      </c>
      <c r="F336" s="4" t="s">
        <v>204</v>
      </c>
      <c r="G336" s="1"/>
      <c r="H336" s="1"/>
      <c r="I336" s="1"/>
      <c r="J336" s="1"/>
      <c r="K336" s="1"/>
      <c r="L336" s="1"/>
    </row>
    <row r="337" spans="1:12" x14ac:dyDescent="0.3">
      <c r="A337" s="4">
        <v>8</v>
      </c>
      <c r="B337" s="117"/>
      <c r="C337" s="117"/>
      <c r="D337" s="4">
        <v>21</v>
      </c>
      <c r="E337" s="4">
        <v>3.39</v>
      </c>
      <c r="F337" s="4" t="s">
        <v>204</v>
      </c>
      <c r="G337" s="1"/>
      <c r="H337" s="1"/>
      <c r="I337" s="1"/>
      <c r="J337" s="1"/>
      <c r="K337" s="1"/>
      <c r="L337" s="1"/>
    </row>
    <row r="338" spans="1:12" x14ac:dyDescent="0.3">
      <c r="A338" s="4">
        <v>9</v>
      </c>
      <c r="B338" s="117"/>
      <c r="C338" s="117"/>
      <c r="D338" s="4">
        <v>22</v>
      </c>
      <c r="E338" s="4">
        <v>2.88</v>
      </c>
      <c r="F338" s="4" t="s">
        <v>204</v>
      </c>
      <c r="G338" s="1"/>
      <c r="H338" s="1"/>
      <c r="I338" s="1"/>
      <c r="J338" s="1"/>
      <c r="K338" s="1"/>
      <c r="L338" s="1"/>
    </row>
    <row r="339" spans="1:12" x14ac:dyDescent="0.3">
      <c r="A339" s="4">
        <v>10</v>
      </c>
      <c r="B339" s="118"/>
      <c r="C339" s="118"/>
      <c r="D339" s="4">
        <v>25</v>
      </c>
      <c r="E339" s="4">
        <v>2.61</v>
      </c>
      <c r="F339" s="4" t="s">
        <v>194</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185</v>
      </c>
      <c r="C381" s="16" t="s">
        <v>139</v>
      </c>
      <c r="D381" s="16" t="s">
        <v>186</v>
      </c>
      <c r="E381" s="16" t="s">
        <v>187</v>
      </c>
      <c r="F381" s="16" t="s">
        <v>188</v>
      </c>
      <c r="G381" s="1"/>
      <c r="H381" s="1"/>
      <c r="I381" s="1"/>
      <c r="J381" s="1"/>
      <c r="K381" s="1"/>
      <c r="L381" s="1"/>
    </row>
    <row r="382" spans="1:12" x14ac:dyDescent="0.3">
      <c r="A382" s="4">
        <v>1</v>
      </c>
      <c r="B382" s="116">
        <v>108</v>
      </c>
      <c r="C382" s="116">
        <v>28860</v>
      </c>
      <c r="D382" s="4">
        <v>0</v>
      </c>
      <c r="E382" s="4">
        <v>2.69</v>
      </c>
      <c r="F382" s="4" t="s">
        <v>190</v>
      </c>
      <c r="G382" s="1"/>
      <c r="H382" s="1"/>
      <c r="I382" s="1"/>
      <c r="J382" s="1"/>
      <c r="K382" s="1"/>
      <c r="L382" s="1"/>
    </row>
    <row r="383" spans="1:12" x14ac:dyDescent="0.3">
      <c r="A383" s="4">
        <v>2</v>
      </c>
      <c r="B383" s="117"/>
      <c r="C383" s="117"/>
      <c r="D383" s="4">
        <v>9</v>
      </c>
      <c r="E383" s="4">
        <v>2.46</v>
      </c>
      <c r="F383" s="4" t="s">
        <v>204</v>
      </c>
      <c r="G383" s="1"/>
      <c r="H383" s="1"/>
      <c r="I383" s="1"/>
      <c r="J383" s="1"/>
      <c r="K383" s="1"/>
      <c r="L383" s="1"/>
    </row>
    <row r="384" spans="1:12" x14ac:dyDescent="0.3">
      <c r="A384" s="4">
        <v>3</v>
      </c>
      <c r="B384" s="117"/>
      <c r="C384" s="117"/>
      <c r="D384" s="4">
        <v>11</v>
      </c>
      <c r="E384" s="4">
        <v>4.09</v>
      </c>
      <c r="F384" s="4" t="s">
        <v>204</v>
      </c>
      <c r="G384" s="1"/>
      <c r="H384" s="1"/>
      <c r="I384" s="1"/>
      <c r="J384" s="1"/>
      <c r="K384" s="1"/>
      <c r="L384" s="1"/>
    </row>
    <row r="385" spans="1:12" x14ac:dyDescent="0.3">
      <c r="A385" s="4">
        <v>4</v>
      </c>
      <c r="B385" s="117"/>
      <c r="C385" s="117"/>
      <c r="D385" s="4">
        <v>13</v>
      </c>
      <c r="E385" s="4">
        <v>5.1100000000000003</v>
      </c>
      <c r="F385" s="4" t="s">
        <v>204</v>
      </c>
      <c r="G385" s="1"/>
      <c r="H385" s="1"/>
      <c r="I385" s="1"/>
      <c r="J385" s="1"/>
      <c r="K385" s="1"/>
      <c r="L385" s="1"/>
    </row>
    <row r="386" spans="1:12" x14ac:dyDescent="0.3">
      <c r="A386" s="4">
        <v>5</v>
      </c>
      <c r="B386" s="117"/>
      <c r="C386" s="117"/>
      <c r="D386" s="4">
        <v>15</v>
      </c>
      <c r="E386" s="4">
        <v>5.19</v>
      </c>
      <c r="F386" s="4" t="s">
        <v>189</v>
      </c>
      <c r="G386" s="1"/>
      <c r="H386" s="1"/>
      <c r="I386" s="1"/>
      <c r="J386" s="1"/>
      <c r="K386" s="1"/>
      <c r="L386" s="1"/>
    </row>
    <row r="387" spans="1:12" x14ac:dyDescent="0.3">
      <c r="A387" s="4">
        <v>6</v>
      </c>
      <c r="B387" s="117"/>
      <c r="C387" s="117"/>
      <c r="D387" s="4">
        <v>17.3</v>
      </c>
      <c r="E387" s="4">
        <v>5.24</v>
      </c>
      <c r="F387" s="4" t="s">
        <v>204</v>
      </c>
      <c r="G387" s="1"/>
      <c r="H387" s="1"/>
      <c r="I387" s="1"/>
      <c r="J387" s="1"/>
      <c r="K387" s="1"/>
      <c r="L387" s="1"/>
    </row>
    <row r="388" spans="1:12" x14ac:dyDescent="0.3">
      <c r="A388" s="4">
        <v>7</v>
      </c>
      <c r="B388" s="117"/>
      <c r="C388" s="117"/>
      <c r="D388" s="4">
        <v>19</v>
      </c>
      <c r="E388" s="4">
        <v>3.97</v>
      </c>
      <c r="F388" s="4" t="s">
        <v>204</v>
      </c>
      <c r="G388" s="1"/>
      <c r="H388" s="1"/>
      <c r="I388" s="1"/>
      <c r="J388" s="1"/>
      <c r="K388" s="1"/>
      <c r="L388" s="1"/>
    </row>
    <row r="389" spans="1:12" x14ac:dyDescent="0.3">
      <c r="A389" s="4">
        <v>8</v>
      </c>
      <c r="B389" s="117"/>
      <c r="C389" s="117"/>
      <c r="D389" s="4">
        <v>21</v>
      </c>
      <c r="E389" s="4">
        <v>2.67</v>
      </c>
      <c r="F389" s="4" t="s">
        <v>204</v>
      </c>
      <c r="G389" s="1"/>
      <c r="H389" s="1"/>
      <c r="I389" s="1"/>
      <c r="J389" s="1"/>
      <c r="K389" s="1"/>
      <c r="L389" s="1"/>
    </row>
    <row r="390" spans="1:12" x14ac:dyDescent="0.3">
      <c r="A390" s="4">
        <v>9</v>
      </c>
      <c r="B390" s="118"/>
      <c r="C390" s="118"/>
      <c r="D390" s="4">
        <v>22</v>
      </c>
      <c r="E390" s="4">
        <v>2.44</v>
      </c>
      <c r="F390" s="4" t="s">
        <v>194</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185</v>
      </c>
      <c r="C432" s="5" t="s">
        <v>139</v>
      </c>
      <c r="D432" s="5" t="s">
        <v>186</v>
      </c>
      <c r="E432" s="5" t="s">
        <v>187</v>
      </c>
      <c r="F432" s="5" t="s">
        <v>188</v>
      </c>
      <c r="G432" s="1"/>
      <c r="H432" s="1"/>
      <c r="I432" s="1"/>
      <c r="J432" s="1"/>
      <c r="K432" s="1"/>
      <c r="L432" s="1"/>
    </row>
    <row r="433" spans="1:12" x14ac:dyDescent="0.3">
      <c r="A433" s="4">
        <v>1</v>
      </c>
      <c r="B433" s="116">
        <v>109</v>
      </c>
      <c r="C433" s="116">
        <v>28920</v>
      </c>
      <c r="D433" s="4">
        <v>0</v>
      </c>
      <c r="E433" s="4">
        <v>2.16</v>
      </c>
      <c r="F433" s="4" t="s">
        <v>190</v>
      </c>
      <c r="G433" s="1"/>
      <c r="H433" s="1"/>
      <c r="I433" s="1"/>
      <c r="J433" s="1"/>
      <c r="K433" s="1"/>
      <c r="L433" s="1"/>
    </row>
    <row r="434" spans="1:12" x14ac:dyDescent="0.3">
      <c r="A434" s="4">
        <v>2</v>
      </c>
      <c r="B434" s="117"/>
      <c r="C434" s="117"/>
      <c r="D434" s="4">
        <v>8</v>
      </c>
      <c r="E434" s="4">
        <v>2.12</v>
      </c>
      <c r="F434" s="4" t="s">
        <v>204</v>
      </c>
      <c r="G434" s="1"/>
      <c r="H434" s="1"/>
      <c r="I434" s="1"/>
      <c r="J434" s="1"/>
      <c r="K434" s="1"/>
      <c r="L434" s="1"/>
    </row>
    <row r="435" spans="1:12" x14ac:dyDescent="0.3">
      <c r="A435" s="4">
        <v>3</v>
      </c>
      <c r="B435" s="117"/>
      <c r="C435" s="117"/>
      <c r="D435" s="4">
        <v>10</v>
      </c>
      <c r="E435" s="4">
        <v>3.86</v>
      </c>
      <c r="F435" s="4" t="s">
        <v>204</v>
      </c>
      <c r="G435" s="1"/>
      <c r="H435" s="1"/>
      <c r="I435" s="1"/>
      <c r="J435" s="1"/>
      <c r="K435" s="1"/>
      <c r="L435" s="1"/>
    </row>
    <row r="436" spans="1:12" x14ac:dyDescent="0.3">
      <c r="A436" s="4">
        <v>4</v>
      </c>
      <c r="B436" s="117"/>
      <c r="C436" s="117"/>
      <c r="D436" s="4">
        <v>13</v>
      </c>
      <c r="E436" s="4">
        <v>5.1100000000000003</v>
      </c>
      <c r="F436" s="4" t="s">
        <v>204</v>
      </c>
      <c r="G436" s="1"/>
      <c r="H436" s="1"/>
      <c r="I436" s="1"/>
      <c r="J436" s="1"/>
      <c r="K436" s="1"/>
      <c r="L436" s="1"/>
    </row>
    <row r="437" spans="1:12" x14ac:dyDescent="0.3">
      <c r="A437" s="4">
        <v>5</v>
      </c>
      <c r="B437" s="117"/>
      <c r="C437" s="117"/>
      <c r="D437" s="4">
        <v>15</v>
      </c>
      <c r="E437" s="4">
        <v>5.0999999999999996</v>
      </c>
      <c r="F437" s="4" t="s">
        <v>189</v>
      </c>
      <c r="G437" s="1"/>
      <c r="H437" s="1"/>
      <c r="I437" s="1"/>
      <c r="J437" s="1"/>
      <c r="K437" s="1"/>
      <c r="L437" s="1"/>
    </row>
    <row r="438" spans="1:12" x14ac:dyDescent="0.3">
      <c r="A438" s="4">
        <v>6</v>
      </c>
      <c r="B438" s="117"/>
      <c r="C438" s="117"/>
      <c r="D438" s="4">
        <v>17.3</v>
      </c>
      <c r="E438" s="4">
        <v>5.0199999999999996</v>
      </c>
      <c r="F438" s="4" t="s">
        <v>204</v>
      </c>
      <c r="G438" s="1"/>
      <c r="H438" s="1"/>
      <c r="I438" s="1"/>
      <c r="J438" s="1"/>
      <c r="K438" s="1"/>
      <c r="L438" s="1"/>
    </row>
    <row r="439" spans="1:12" x14ac:dyDescent="0.3">
      <c r="A439" s="4">
        <v>7</v>
      </c>
      <c r="B439" s="117"/>
      <c r="C439" s="117"/>
      <c r="D439" s="4">
        <v>19</v>
      </c>
      <c r="E439" s="4">
        <v>3.99</v>
      </c>
      <c r="F439" s="4" t="s">
        <v>204</v>
      </c>
      <c r="G439" s="1"/>
      <c r="H439" s="1"/>
      <c r="I439" s="1"/>
      <c r="J439" s="1"/>
      <c r="K439" s="1"/>
      <c r="L439" s="1"/>
    </row>
    <row r="440" spans="1:12" x14ac:dyDescent="0.3">
      <c r="A440" s="4">
        <v>8</v>
      </c>
      <c r="B440" s="117"/>
      <c r="C440" s="117"/>
      <c r="D440" s="4">
        <v>21</v>
      </c>
      <c r="E440" s="4">
        <v>2.62</v>
      </c>
      <c r="F440" s="4" t="s">
        <v>204</v>
      </c>
      <c r="G440" s="1"/>
      <c r="H440" s="1"/>
      <c r="I440" s="1"/>
      <c r="J440" s="1"/>
      <c r="K440" s="1"/>
      <c r="L440" s="1"/>
    </row>
    <row r="441" spans="1:12" x14ac:dyDescent="0.3">
      <c r="A441" s="4">
        <v>9</v>
      </c>
      <c r="B441" s="118"/>
      <c r="C441" s="118"/>
      <c r="D441" s="4">
        <v>23</v>
      </c>
      <c r="E441" s="4">
        <v>2.2599999999999998</v>
      </c>
      <c r="F441" s="4" t="s">
        <v>194</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185</v>
      </c>
      <c r="C483" s="16" t="s">
        <v>139</v>
      </c>
      <c r="D483" s="16" t="s">
        <v>186</v>
      </c>
      <c r="E483" s="16" t="s">
        <v>187</v>
      </c>
      <c r="F483" s="16" t="s">
        <v>188</v>
      </c>
      <c r="G483" s="1"/>
      <c r="H483" s="1"/>
      <c r="I483" s="1"/>
      <c r="J483" s="1"/>
      <c r="K483" s="1"/>
      <c r="L483" s="1"/>
    </row>
    <row r="484" spans="1:12" x14ac:dyDescent="0.3">
      <c r="A484" s="4">
        <v>1</v>
      </c>
      <c r="B484" s="116">
        <v>110</v>
      </c>
      <c r="C484" s="116">
        <v>28980</v>
      </c>
      <c r="D484" s="4">
        <v>0</v>
      </c>
      <c r="E484" s="4">
        <v>2.36</v>
      </c>
      <c r="F484" s="4" t="s">
        <v>190</v>
      </c>
      <c r="G484" s="1"/>
      <c r="H484" s="1"/>
      <c r="I484" s="1"/>
      <c r="J484" s="1"/>
      <c r="K484" s="1"/>
      <c r="L484" s="1"/>
    </row>
    <row r="485" spans="1:12" x14ac:dyDescent="0.3">
      <c r="A485" s="4">
        <v>2</v>
      </c>
      <c r="B485" s="117"/>
      <c r="C485" s="117"/>
      <c r="D485" s="4">
        <v>7</v>
      </c>
      <c r="E485" s="4">
        <v>2.5</v>
      </c>
      <c r="F485" s="4" t="s">
        <v>204</v>
      </c>
      <c r="G485" s="1"/>
      <c r="H485" s="1"/>
      <c r="I485" s="1"/>
      <c r="J485" s="1"/>
      <c r="K485" s="1"/>
      <c r="L485" s="1"/>
    </row>
    <row r="486" spans="1:12" x14ac:dyDescent="0.3">
      <c r="A486" s="4">
        <v>3</v>
      </c>
      <c r="B486" s="117"/>
      <c r="C486" s="117"/>
      <c r="D486" s="4">
        <v>10</v>
      </c>
      <c r="E486" s="4">
        <v>4.01</v>
      </c>
      <c r="F486" s="4" t="s">
        <v>204</v>
      </c>
      <c r="G486" s="1"/>
      <c r="H486" s="1"/>
      <c r="I486" s="1"/>
      <c r="J486" s="1"/>
      <c r="K486" s="1"/>
      <c r="L486" s="1"/>
    </row>
    <row r="487" spans="1:12" x14ac:dyDescent="0.3">
      <c r="A487" s="4">
        <v>4</v>
      </c>
      <c r="B487" s="117"/>
      <c r="C487" s="117"/>
      <c r="D487" s="4">
        <v>13</v>
      </c>
      <c r="E487" s="4">
        <v>5.41</v>
      </c>
      <c r="F487" s="4" t="s">
        <v>204</v>
      </c>
      <c r="G487" s="1"/>
      <c r="H487" s="1"/>
      <c r="I487" s="1"/>
      <c r="J487" s="1"/>
      <c r="K487" s="1"/>
      <c r="L487" s="1"/>
    </row>
    <row r="488" spans="1:12" x14ac:dyDescent="0.3">
      <c r="A488" s="4">
        <v>5</v>
      </c>
      <c r="B488" s="117"/>
      <c r="C488" s="117"/>
      <c r="D488" s="4">
        <v>15</v>
      </c>
      <c r="E488" s="4">
        <v>5.38</v>
      </c>
      <c r="F488" s="4" t="s">
        <v>189</v>
      </c>
      <c r="G488" s="1"/>
      <c r="H488" s="1"/>
      <c r="I488" s="1"/>
      <c r="J488" s="1"/>
      <c r="K488" s="1"/>
      <c r="L488" s="1"/>
    </row>
    <row r="489" spans="1:12" x14ac:dyDescent="0.3">
      <c r="A489" s="4">
        <v>6</v>
      </c>
      <c r="B489" s="117"/>
      <c r="C489" s="117"/>
      <c r="D489" s="4">
        <v>17.3</v>
      </c>
      <c r="E489" s="4">
        <v>5.33</v>
      </c>
      <c r="F489" s="4" t="s">
        <v>204</v>
      </c>
      <c r="G489" s="1"/>
      <c r="H489" s="1"/>
      <c r="I489" s="1"/>
      <c r="J489" s="1"/>
      <c r="K489" s="1"/>
      <c r="L489" s="1"/>
    </row>
    <row r="490" spans="1:12" x14ac:dyDescent="0.3">
      <c r="A490" s="4">
        <v>7</v>
      </c>
      <c r="B490" s="117"/>
      <c r="C490" s="117"/>
      <c r="D490" s="4">
        <v>19</v>
      </c>
      <c r="E490" s="4">
        <v>4.42</v>
      </c>
      <c r="F490" s="4" t="s">
        <v>204</v>
      </c>
      <c r="G490" s="1"/>
      <c r="H490" s="1"/>
      <c r="I490" s="1"/>
      <c r="J490" s="1"/>
      <c r="K490" s="1"/>
      <c r="L490" s="1"/>
    </row>
    <row r="491" spans="1:12" x14ac:dyDescent="0.3">
      <c r="A491" s="4">
        <v>8</v>
      </c>
      <c r="B491" s="117"/>
      <c r="C491" s="117"/>
      <c r="D491" s="4">
        <v>21</v>
      </c>
      <c r="E491" s="4">
        <v>3.46</v>
      </c>
      <c r="F491" s="4" t="s">
        <v>204</v>
      </c>
      <c r="G491" s="1"/>
      <c r="H491" s="1"/>
      <c r="I491" s="1"/>
      <c r="J491" s="1"/>
      <c r="K491" s="1"/>
      <c r="L491" s="1"/>
    </row>
    <row r="492" spans="1:12" x14ac:dyDescent="0.3">
      <c r="A492" s="4">
        <v>9</v>
      </c>
      <c r="B492" s="117"/>
      <c r="C492" s="117"/>
      <c r="D492" s="4">
        <v>22</v>
      </c>
      <c r="E492" s="4">
        <v>2.82</v>
      </c>
      <c r="F492" s="4" t="s">
        <v>204</v>
      </c>
      <c r="G492" s="1"/>
      <c r="H492" s="1"/>
      <c r="I492" s="1"/>
      <c r="J492" s="1"/>
      <c r="K492" s="1"/>
      <c r="L492" s="1"/>
    </row>
    <row r="493" spans="1:12" x14ac:dyDescent="0.3">
      <c r="A493" s="4">
        <v>10</v>
      </c>
      <c r="B493" s="118"/>
      <c r="C493" s="118"/>
      <c r="D493" s="4">
        <v>24</v>
      </c>
      <c r="E493" s="4">
        <v>2.46</v>
      </c>
      <c r="F493" s="4" t="s">
        <v>194</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185</v>
      </c>
      <c r="C529" s="16" t="s">
        <v>139</v>
      </c>
      <c r="D529" s="16" t="s">
        <v>186</v>
      </c>
      <c r="E529" s="16" t="s">
        <v>187</v>
      </c>
      <c r="F529" s="16" t="s">
        <v>188</v>
      </c>
      <c r="G529" s="1"/>
      <c r="H529" s="1"/>
      <c r="I529" s="1"/>
      <c r="J529" s="1"/>
      <c r="K529" s="1"/>
      <c r="L529" s="1"/>
    </row>
    <row r="530" spans="1:12" x14ac:dyDescent="0.3">
      <c r="A530" s="4">
        <v>1</v>
      </c>
      <c r="B530" s="116">
        <v>111</v>
      </c>
      <c r="C530" s="116">
        <v>29040</v>
      </c>
      <c r="D530" s="4">
        <v>0</v>
      </c>
      <c r="E530" s="4">
        <v>3.24</v>
      </c>
      <c r="F530" s="4" t="s">
        <v>190</v>
      </c>
      <c r="G530" s="1"/>
      <c r="H530" s="1"/>
      <c r="I530" s="1"/>
      <c r="J530" s="1"/>
      <c r="K530" s="1"/>
      <c r="L530" s="1"/>
    </row>
    <row r="531" spans="1:12" x14ac:dyDescent="0.3">
      <c r="A531" s="4">
        <v>2</v>
      </c>
      <c r="B531" s="117"/>
      <c r="C531" s="117"/>
      <c r="D531" s="4">
        <v>8.5</v>
      </c>
      <c r="E531" s="4">
        <v>3.47</v>
      </c>
      <c r="F531" s="4" t="s">
        <v>204</v>
      </c>
      <c r="G531" s="1"/>
      <c r="H531" s="1"/>
      <c r="I531" s="1"/>
      <c r="J531" s="1"/>
      <c r="K531" s="1"/>
      <c r="L531" s="1"/>
    </row>
    <row r="532" spans="1:12" x14ac:dyDescent="0.3">
      <c r="A532" s="4">
        <v>3</v>
      </c>
      <c r="B532" s="117"/>
      <c r="C532" s="117"/>
      <c r="D532" s="4">
        <v>11</v>
      </c>
      <c r="E532" s="4">
        <v>4.5199999999999996</v>
      </c>
      <c r="F532" s="4" t="s">
        <v>204</v>
      </c>
      <c r="G532" s="1"/>
      <c r="H532" s="1"/>
      <c r="I532" s="1"/>
      <c r="J532" s="1"/>
      <c r="K532" s="1"/>
      <c r="L532" s="1"/>
    </row>
    <row r="533" spans="1:12" x14ac:dyDescent="0.3">
      <c r="A533" s="4">
        <v>4</v>
      </c>
      <c r="B533" s="117"/>
      <c r="C533" s="117"/>
      <c r="D533" s="4">
        <v>13</v>
      </c>
      <c r="E533" s="4">
        <v>5.44</v>
      </c>
      <c r="F533" s="4" t="s">
        <v>204</v>
      </c>
      <c r="G533" s="1"/>
      <c r="H533" s="1"/>
      <c r="I533" s="1"/>
      <c r="J533" s="1"/>
      <c r="K533" s="1"/>
      <c r="L533" s="1"/>
    </row>
    <row r="534" spans="1:12" x14ac:dyDescent="0.3">
      <c r="A534" s="4">
        <v>5</v>
      </c>
      <c r="B534" s="117"/>
      <c r="C534" s="117"/>
      <c r="D534" s="4">
        <v>15</v>
      </c>
      <c r="E534" s="4">
        <v>5.46</v>
      </c>
      <c r="F534" s="4" t="s">
        <v>189</v>
      </c>
      <c r="G534" s="1"/>
      <c r="H534" s="1"/>
      <c r="I534" s="1"/>
      <c r="J534" s="1"/>
      <c r="K534" s="1"/>
      <c r="L534" s="1"/>
    </row>
    <row r="535" spans="1:12" x14ac:dyDescent="0.3">
      <c r="A535" s="4">
        <v>6</v>
      </c>
      <c r="B535" s="117"/>
      <c r="C535" s="117"/>
      <c r="D535" s="4">
        <v>17.3</v>
      </c>
      <c r="E535" s="4">
        <v>5.39</v>
      </c>
      <c r="F535" s="4" t="s">
        <v>204</v>
      </c>
      <c r="G535" s="1"/>
      <c r="H535" s="1"/>
      <c r="I535" s="1"/>
      <c r="J535" s="1"/>
      <c r="K535" s="1"/>
      <c r="L535" s="1"/>
    </row>
    <row r="536" spans="1:12" x14ac:dyDescent="0.3">
      <c r="A536" s="4">
        <v>7</v>
      </c>
      <c r="B536" s="117"/>
      <c r="C536" s="117"/>
      <c r="D536" s="4">
        <v>19</v>
      </c>
      <c r="E536" s="4">
        <v>4.7699999999999996</v>
      </c>
      <c r="F536" s="4" t="s">
        <v>204</v>
      </c>
      <c r="G536" s="1"/>
      <c r="H536" s="1"/>
      <c r="I536" s="1"/>
      <c r="J536" s="1"/>
      <c r="K536" s="1"/>
      <c r="L536" s="1"/>
    </row>
    <row r="537" spans="1:12" x14ac:dyDescent="0.3">
      <c r="A537" s="4">
        <v>8</v>
      </c>
      <c r="B537" s="117"/>
      <c r="C537" s="117"/>
      <c r="D537" s="4">
        <v>21</v>
      </c>
      <c r="E537" s="4">
        <v>4.18</v>
      </c>
      <c r="F537" s="4" t="s">
        <v>204</v>
      </c>
      <c r="G537" s="1"/>
      <c r="H537" s="1"/>
      <c r="I537" s="1"/>
      <c r="J537" s="1"/>
      <c r="K537" s="1"/>
      <c r="L537" s="1"/>
    </row>
    <row r="538" spans="1:12" x14ac:dyDescent="0.3">
      <c r="A538" s="4">
        <v>9</v>
      </c>
      <c r="B538" s="117"/>
      <c r="C538" s="117"/>
      <c r="D538" s="4">
        <v>23</v>
      </c>
      <c r="E538" s="4">
        <v>3.48</v>
      </c>
      <c r="F538" s="4" t="s">
        <v>204</v>
      </c>
      <c r="G538" s="1"/>
      <c r="H538" s="1"/>
      <c r="I538" s="1"/>
      <c r="J538" s="1"/>
      <c r="K538" s="1"/>
      <c r="L538" s="1"/>
    </row>
    <row r="539" spans="1:12" x14ac:dyDescent="0.3">
      <c r="A539" s="4">
        <v>10</v>
      </c>
      <c r="B539" s="118"/>
      <c r="C539" s="118"/>
      <c r="D539" s="4">
        <v>25</v>
      </c>
      <c r="E539" s="4">
        <v>2.75</v>
      </c>
      <c r="F539" s="4" t="s">
        <v>194</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185</v>
      </c>
      <c r="C580" s="16" t="s">
        <v>139</v>
      </c>
      <c r="D580" s="16" t="s">
        <v>186</v>
      </c>
      <c r="E580" s="16" t="s">
        <v>187</v>
      </c>
      <c r="F580" s="16" t="s">
        <v>188</v>
      </c>
      <c r="G580" s="1"/>
      <c r="H580" s="1"/>
      <c r="I580" s="1"/>
      <c r="J580" s="1"/>
      <c r="K580" s="1"/>
      <c r="L580" s="1"/>
    </row>
    <row r="581" spans="1:12" x14ac:dyDescent="0.3">
      <c r="A581" s="4">
        <v>1</v>
      </c>
      <c r="B581" s="116">
        <v>112</v>
      </c>
      <c r="C581" s="116">
        <v>29100</v>
      </c>
      <c r="D581" s="4">
        <v>0</v>
      </c>
      <c r="E581" s="4">
        <v>3.07</v>
      </c>
      <c r="F581" s="4" t="s">
        <v>190</v>
      </c>
      <c r="G581" s="1"/>
      <c r="H581" s="1"/>
      <c r="I581" s="1"/>
      <c r="J581" s="1"/>
      <c r="K581" s="1"/>
      <c r="L581" s="1"/>
    </row>
    <row r="582" spans="1:12" x14ac:dyDescent="0.3">
      <c r="A582" s="4">
        <v>2</v>
      </c>
      <c r="B582" s="117"/>
      <c r="C582" s="117"/>
      <c r="D582" s="4">
        <v>8.5</v>
      </c>
      <c r="E582" s="4">
        <v>3.32</v>
      </c>
      <c r="F582" s="4" t="s">
        <v>204</v>
      </c>
      <c r="G582" s="1"/>
      <c r="H582" s="1"/>
      <c r="I582" s="1"/>
      <c r="J582" s="1"/>
      <c r="K582" s="1"/>
      <c r="L582" s="1"/>
    </row>
    <row r="583" spans="1:12" x14ac:dyDescent="0.3">
      <c r="A583" s="4">
        <v>3</v>
      </c>
      <c r="B583" s="117"/>
      <c r="C583" s="117"/>
      <c r="D583" s="4">
        <v>11</v>
      </c>
      <c r="E583" s="4">
        <v>4.24</v>
      </c>
      <c r="F583" s="4" t="s">
        <v>204</v>
      </c>
      <c r="G583" s="1"/>
      <c r="H583" s="1"/>
      <c r="I583" s="1"/>
      <c r="J583" s="1"/>
      <c r="K583" s="1"/>
      <c r="L583" s="1"/>
    </row>
    <row r="584" spans="1:12" x14ac:dyDescent="0.3">
      <c r="A584" s="4">
        <v>4</v>
      </c>
      <c r="B584" s="117"/>
      <c r="C584" s="117"/>
      <c r="D584" s="4">
        <v>13</v>
      </c>
      <c r="E584" s="4">
        <v>5.12</v>
      </c>
      <c r="F584" s="4" t="s">
        <v>204</v>
      </c>
      <c r="G584" s="1"/>
      <c r="H584" s="1"/>
      <c r="I584" s="1"/>
      <c r="J584" s="1"/>
      <c r="K584" s="1"/>
      <c r="L584" s="1"/>
    </row>
    <row r="585" spans="1:12" x14ac:dyDescent="0.3">
      <c r="A585" s="4">
        <v>5</v>
      </c>
      <c r="B585" s="117"/>
      <c r="C585" s="117"/>
      <c r="D585" s="4">
        <v>15</v>
      </c>
      <c r="E585" s="4">
        <v>5.07</v>
      </c>
      <c r="F585" s="4" t="s">
        <v>189</v>
      </c>
      <c r="G585" s="1"/>
      <c r="H585" s="1"/>
      <c r="I585" s="1"/>
      <c r="J585" s="1"/>
      <c r="K585" s="1"/>
      <c r="L585" s="1"/>
    </row>
    <row r="586" spans="1:12" x14ac:dyDescent="0.3">
      <c r="A586" s="4">
        <v>6</v>
      </c>
      <c r="B586" s="117"/>
      <c r="C586" s="117"/>
      <c r="D586" s="4">
        <v>17.3</v>
      </c>
      <c r="E586" s="4">
        <v>5.0599999999999996</v>
      </c>
      <c r="F586" s="4" t="s">
        <v>204</v>
      </c>
      <c r="G586" s="1"/>
      <c r="H586" s="1"/>
      <c r="I586" s="1"/>
      <c r="J586" s="1"/>
      <c r="K586" s="1"/>
      <c r="L586" s="1"/>
    </row>
    <row r="587" spans="1:12" x14ac:dyDescent="0.3">
      <c r="A587" s="4">
        <v>7</v>
      </c>
      <c r="B587" s="117"/>
      <c r="C587" s="117"/>
      <c r="D587" s="4">
        <v>19</v>
      </c>
      <c r="E587" s="4">
        <v>4.42</v>
      </c>
      <c r="F587" s="4" t="s">
        <v>204</v>
      </c>
      <c r="G587" s="1"/>
      <c r="H587" s="1"/>
      <c r="I587" s="1"/>
      <c r="J587" s="1"/>
      <c r="K587" s="1"/>
      <c r="L587" s="1"/>
    </row>
    <row r="588" spans="1:12" x14ac:dyDescent="0.3">
      <c r="A588" s="4">
        <v>8</v>
      </c>
      <c r="B588" s="117"/>
      <c r="C588" s="117"/>
      <c r="D588" s="4">
        <v>21</v>
      </c>
      <c r="E588" s="4">
        <v>3.75</v>
      </c>
      <c r="F588" s="4" t="s">
        <v>204</v>
      </c>
      <c r="G588" s="1"/>
      <c r="H588" s="1"/>
      <c r="I588" s="1"/>
      <c r="J588" s="1"/>
      <c r="K588" s="1"/>
      <c r="L588" s="1"/>
    </row>
    <row r="589" spans="1:12" x14ac:dyDescent="0.3">
      <c r="A589" s="4">
        <v>9</v>
      </c>
      <c r="B589" s="117"/>
      <c r="C589" s="117"/>
      <c r="D589" s="4">
        <v>22</v>
      </c>
      <c r="E589" s="4">
        <v>3.3</v>
      </c>
      <c r="F589" s="4" t="s">
        <v>204</v>
      </c>
      <c r="G589" s="1"/>
      <c r="H589" s="1"/>
      <c r="I589" s="1"/>
      <c r="J589" s="1"/>
      <c r="K589" s="1"/>
      <c r="L589" s="1"/>
    </row>
    <row r="590" spans="1:12" x14ac:dyDescent="0.3">
      <c r="A590" s="4">
        <v>10</v>
      </c>
      <c r="B590" s="118"/>
      <c r="C590" s="118"/>
      <c r="D590" s="4">
        <v>24</v>
      </c>
      <c r="E590" s="4">
        <v>2.61</v>
      </c>
      <c r="F590" s="4" t="s">
        <v>194</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185</v>
      </c>
      <c r="C634" s="16" t="s">
        <v>139</v>
      </c>
      <c r="D634" s="16" t="s">
        <v>186</v>
      </c>
      <c r="E634" s="16" t="s">
        <v>187</v>
      </c>
      <c r="F634" s="16" t="s">
        <v>188</v>
      </c>
      <c r="G634" s="1"/>
      <c r="H634" s="1"/>
      <c r="I634" s="1"/>
      <c r="J634" s="1"/>
      <c r="K634" s="1"/>
      <c r="L634" s="1"/>
    </row>
    <row r="635" spans="1:12" x14ac:dyDescent="0.3">
      <c r="A635" s="4">
        <v>1</v>
      </c>
      <c r="B635" s="116">
        <v>113</v>
      </c>
      <c r="C635" s="116">
        <v>29160</v>
      </c>
      <c r="D635" s="4">
        <v>0</v>
      </c>
      <c r="E635" s="4">
        <v>2.81</v>
      </c>
      <c r="F635" s="4" t="s">
        <v>190</v>
      </c>
      <c r="G635" s="1"/>
      <c r="H635" s="1"/>
      <c r="I635" s="1"/>
      <c r="J635" s="1"/>
      <c r="K635" s="1"/>
      <c r="L635" s="1"/>
    </row>
    <row r="636" spans="1:12" x14ac:dyDescent="0.3">
      <c r="A636" s="4">
        <v>2</v>
      </c>
      <c r="B636" s="117"/>
      <c r="C636" s="117"/>
      <c r="D636" s="4">
        <v>8</v>
      </c>
      <c r="E636" s="4">
        <v>3.02</v>
      </c>
      <c r="F636" s="4" t="s">
        <v>204</v>
      </c>
      <c r="G636" s="1"/>
      <c r="H636" s="1"/>
      <c r="I636" s="1"/>
      <c r="J636" s="1"/>
      <c r="K636" s="1"/>
      <c r="L636" s="1"/>
    </row>
    <row r="637" spans="1:12" x14ac:dyDescent="0.3">
      <c r="A637" s="4">
        <v>3</v>
      </c>
      <c r="B637" s="117"/>
      <c r="C637" s="117"/>
      <c r="D637" s="4">
        <v>11</v>
      </c>
      <c r="E637" s="4">
        <v>3.92</v>
      </c>
      <c r="F637" s="4" t="s">
        <v>204</v>
      </c>
      <c r="G637" s="1"/>
      <c r="H637" s="1"/>
      <c r="I637" s="1"/>
      <c r="J637" s="1"/>
      <c r="K637" s="1"/>
      <c r="L637" s="1"/>
    </row>
    <row r="638" spans="1:12" x14ac:dyDescent="0.3">
      <c r="A638" s="4">
        <v>4</v>
      </c>
      <c r="B638" s="117"/>
      <c r="C638" s="117"/>
      <c r="D638" s="4">
        <v>13</v>
      </c>
      <c r="E638" s="4">
        <v>5.19</v>
      </c>
      <c r="F638" s="4" t="s">
        <v>204</v>
      </c>
      <c r="G638" s="1"/>
      <c r="H638" s="1"/>
      <c r="I638" s="1"/>
      <c r="J638" s="1"/>
      <c r="K638" s="1"/>
      <c r="L638" s="1"/>
    </row>
    <row r="639" spans="1:12" x14ac:dyDescent="0.3">
      <c r="A639" s="4">
        <v>5</v>
      </c>
      <c r="B639" s="117"/>
      <c r="C639" s="117"/>
      <c r="D639" s="4">
        <v>15</v>
      </c>
      <c r="E639" s="4">
        <v>5.25</v>
      </c>
      <c r="F639" s="4" t="s">
        <v>189</v>
      </c>
      <c r="G639" s="1"/>
      <c r="H639" s="1"/>
      <c r="I639" s="1"/>
      <c r="J639" s="1"/>
      <c r="K639" s="1"/>
      <c r="L639" s="1"/>
    </row>
    <row r="640" spans="1:12" x14ac:dyDescent="0.3">
      <c r="A640" s="4">
        <v>6</v>
      </c>
      <c r="B640" s="117"/>
      <c r="C640" s="117"/>
      <c r="D640" s="4">
        <v>17.3</v>
      </c>
      <c r="E640" s="4">
        <v>5.15</v>
      </c>
      <c r="F640" s="4" t="s">
        <v>204</v>
      </c>
      <c r="G640" s="1"/>
      <c r="H640" s="1"/>
      <c r="I640" s="1"/>
      <c r="J640" s="1"/>
      <c r="K640" s="1"/>
      <c r="L640" s="1"/>
    </row>
    <row r="641" spans="1:12" x14ac:dyDescent="0.3">
      <c r="A641" s="4">
        <v>7</v>
      </c>
      <c r="B641" s="117"/>
      <c r="C641" s="117"/>
      <c r="D641" s="4">
        <v>19</v>
      </c>
      <c r="E641" s="4">
        <v>4.34</v>
      </c>
      <c r="F641" s="4" t="s">
        <v>204</v>
      </c>
      <c r="G641" s="1"/>
      <c r="H641" s="1"/>
      <c r="I641" s="1"/>
      <c r="J641" s="1"/>
      <c r="K641" s="1"/>
      <c r="L641" s="1"/>
    </row>
    <row r="642" spans="1:12" x14ac:dyDescent="0.3">
      <c r="A642" s="4">
        <v>8</v>
      </c>
      <c r="B642" s="117"/>
      <c r="C642" s="117"/>
      <c r="D642" s="4">
        <v>21</v>
      </c>
      <c r="E642" s="4">
        <v>3.53</v>
      </c>
      <c r="F642" s="4" t="s">
        <v>204</v>
      </c>
      <c r="G642" s="1"/>
      <c r="H642" s="1"/>
      <c r="I642" s="1"/>
      <c r="J642" s="1"/>
      <c r="K642" s="1"/>
      <c r="L642" s="1"/>
    </row>
    <row r="643" spans="1:12" x14ac:dyDescent="0.3">
      <c r="A643" s="4">
        <v>9</v>
      </c>
      <c r="B643" s="117"/>
      <c r="C643" s="117"/>
      <c r="D643" s="4">
        <v>22</v>
      </c>
      <c r="E643" s="4">
        <v>3.12</v>
      </c>
      <c r="F643" s="4" t="s">
        <v>204</v>
      </c>
      <c r="G643" s="1"/>
      <c r="H643" s="1"/>
      <c r="I643" s="1"/>
      <c r="J643" s="1"/>
      <c r="K643" s="1"/>
      <c r="L643" s="1"/>
    </row>
    <row r="644" spans="1:12" x14ac:dyDescent="0.3">
      <c r="A644" s="4">
        <v>9</v>
      </c>
      <c r="B644" s="118"/>
      <c r="C644" s="118"/>
      <c r="D644" s="4">
        <v>25</v>
      </c>
      <c r="E644" s="4">
        <v>2.48</v>
      </c>
      <c r="F644" s="4" t="s">
        <v>194</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185</v>
      </c>
      <c r="C685" s="16" t="s">
        <v>139</v>
      </c>
      <c r="D685" s="16" t="s">
        <v>186</v>
      </c>
      <c r="E685" s="16" t="s">
        <v>187</v>
      </c>
      <c r="F685" s="16" t="s">
        <v>188</v>
      </c>
      <c r="G685" s="1"/>
      <c r="H685" s="1"/>
      <c r="I685" s="1"/>
      <c r="J685" s="1"/>
      <c r="K685" s="1"/>
      <c r="L685" s="1"/>
    </row>
    <row r="686" spans="1:12" x14ac:dyDescent="0.3">
      <c r="A686" s="4">
        <v>1</v>
      </c>
      <c r="B686" s="119">
        <v>114</v>
      </c>
      <c r="C686" s="119">
        <v>29220</v>
      </c>
      <c r="D686" s="4">
        <v>0</v>
      </c>
      <c r="E686" s="4">
        <v>3.09</v>
      </c>
      <c r="F686" s="4" t="s">
        <v>190</v>
      </c>
      <c r="G686" s="1"/>
      <c r="H686" s="1"/>
      <c r="I686" s="1"/>
      <c r="J686" s="1"/>
      <c r="K686" s="1"/>
      <c r="L686" s="1"/>
    </row>
    <row r="687" spans="1:12" x14ac:dyDescent="0.3">
      <c r="A687" s="4">
        <v>2</v>
      </c>
      <c r="B687" s="119"/>
      <c r="C687" s="119"/>
      <c r="D687" s="4">
        <v>7</v>
      </c>
      <c r="E687" s="4">
        <v>3.38</v>
      </c>
      <c r="F687" s="4" t="s">
        <v>204</v>
      </c>
      <c r="G687" s="1"/>
      <c r="H687" s="1"/>
      <c r="I687" s="1"/>
      <c r="J687" s="1"/>
      <c r="K687" s="1"/>
      <c r="L687" s="1"/>
    </row>
    <row r="688" spans="1:12" x14ac:dyDescent="0.3">
      <c r="A688" s="4">
        <v>3</v>
      </c>
      <c r="B688" s="119"/>
      <c r="C688" s="119"/>
      <c r="D688" s="4">
        <v>10</v>
      </c>
      <c r="E688" s="4">
        <v>4.42</v>
      </c>
      <c r="F688" s="4" t="s">
        <v>204</v>
      </c>
      <c r="G688" s="1"/>
      <c r="H688" s="1"/>
      <c r="I688" s="1"/>
      <c r="J688" s="1"/>
      <c r="K688" s="1"/>
      <c r="L688" s="1"/>
    </row>
    <row r="689" spans="1:12" x14ac:dyDescent="0.3">
      <c r="A689" s="4">
        <v>4</v>
      </c>
      <c r="B689" s="119"/>
      <c r="C689" s="119"/>
      <c r="D689" s="4">
        <v>13</v>
      </c>
      <c r="E689" s="4">
        <v>5.41</v>
      </c>
      <c r="F689" s="4" t="s">
        <v>204</v>
      </c>
      <c r="G689" s="1"/>
      <c r="H689" s="1"/>
      <c r="I689" s="1"/>
      <c r="J689" s="1"/>
      <c r="K689" s="1"/>
      <c r="L689" s="1"/>
    </row>
    <row r="690" spans="1:12" x14ac:dyDescent="0.3">
      <c r="A690" s="4">
        <v>5</v>
      </c>
      <c r="B690" s="119"/>
      <c r="C690" s="119"/>
      <c r="D690" s="4">
        <v>15</v>
      </c>
      <c r="E690" s="4">
        <v>5.42</v>
      </c>
      <c r="F690" s="4" t="s">
        <v>189</v>
      </c>
      <c r="G690" s="1"/>
      <c r="H690" s="1"/>
      <c r="I690" s="1"/>
      <c r="J690" s="1"/>
      <c r="K690" s="1"/>
      <c r="L690" s="1"/>
    </row>
    <row r="691" spans="1:12" x14ac:dyDescent="0.3">
      <c r="A691" s="4">
        <v>6</v>
      </c>
      <c r="B691" s="119"/>
      <c r="C691" s="119"/>
      <c r="D691" s="4">
        <v>17.3</v>
      </c>
      <c r="E691" s="4">
        <v>5.39</v>
      </c>
      <c r="F691" s="4" t="s">
        <v>204</v>
      </c>
      <c r="G691" s="1"/>
      <c r="H691" s="1"/>
      <c r="I691" s="1"/>
      <c r="J691" s="1"/>
      <c r="K691" s="1"/>
      <c r="L691" s="1"/>
    </row>
    <row r="692" spans="1:12" x14ac:dyDescent="0.3">
      <c r="A692" s="4">
        <v>7</v>
      </c>
      <c r="B692" s="119"/>
      <c r="C692" s="119"/>
      <c r="D692" s="4">
        <v>19</v>
      </c>
      <c r="E692" s="4">
        <v>4.68</v>
      </c>
      <c r="F692" s="4" t="s">
        <v>204</v>
      </c>
      <c r="G692" s="1"/>
      <c r="H692" s="1"/>
      <c r="I692" s="1"/>
      <c r="J692" s="1"/>
      <c r="K692" s="1"/>
      <c r="L692" s="1"/>
    </row>
    <row r="693" spans="1:12" x14ac:dyDescent="0.3">
      <c r="A693" s="4">
        <v>8</v>
      </c>
      <c r="B693" s="119"/>
      <c r="C693" s="119"/>
      <c r="D693" s="4">
        <v>21.5</v>
      </c>
      <c r="E693" s="4">
        <v>3.89</v>
      </c>
      <c r="F693" s="4" t="s">
        <v>204</v>
      </c>
      <c r="G693" s="1"/>
      <c r="H693" s="1"/>
      <c r="I693" s="1"/>
      <c r="J693" s="1"/>
      <c r="K693" s="1"/>
      <c r="L693" s="1"/>
    </row>
    <row r="694" spans="1:12" x14ac:dyDescent="0.3">
      <c r="A694" s="4">
        <v>9</v>
      </c>
      <c r="B694" s="119"/>
      <c r="C694" s="119"/>
      <c r="D694" s="4">
        <v>24</v>
      </c>
      <c r="E694" s="4">
        <v>3.71</v>
      </c>
      <c r="F694" s="4" t="s">
        <v>194</v>
      </c>
      <c r="G694" s="1"/>
      <c r="H694" s="1"/>
      <c r="I694" s="1"/>
      <c r="J694" s="1"/>
      <c r="K694" s="1"/>
      <c r="L694" s="1"/>
    </row>
    <row r="695" spans="1:12" x14ac:dyDescent="0.3">
      <c r="A695" s="4"/>
      <c r="B695" s="119"/>
      <c r="C695" s="119"/>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185</v>
      </c>
      <c r="C736" s="16" t="s">
        <v>139</v>
      </c>
      <c r="D736" s="16" t="s">
        <v>186</v>
      </c>
      <c r="E736" s="16" t="s">
        <v>187</v>
      </c>
      <c r="F736" s="16" t="s">
        <v>188</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116">
        <v>115</v>
      </c>
      <c r="C738" s="116">
        <v>29280</v>
      </c>
      <c r="D738" s="4">
        <v>0</v>
      </c>
      <c r="E738" s="4">
        <v>3.34</v>
      </c>
      <c r="F738" s="4" t="s">
        <v>190</v>
      </c>
      <c r="G738" s="1"/>
      <c r="H738" s="1"/>
      <c r="I738" s="1"/>
      <c r="J738" s="1"/>
      <c r="K738" s="1"/>
      <c r="L738" s="1"/>
    </row>
    <row r="739" spans="1:12" x14ac:dyDescent="0.3">
      <c r="A739" s="4">
        <v>2</v>
      </c>
      <c r="B739" s="117"/>
      <c r="C739" s="117"/>
      <c r="D739" s="4">
        <v>8</v>
      </c>
      <c r="E739" s="4">
        <v>3.58</v>
      </c>
      <c r="F739" s="4" t="s">
        <v>204</v>
      </c>
      <c r="G739" s="1"/>
      <c r="H739" s="1"/>
      <c r="I739" s="1"/>
      <c r="J739" s="1"/>
      <c r="K739" s="1"/>
      <c r="L739" s="1"/>
    </row>
    <row r="740" spans="1:12" x14ac:dyDescent="0.3">
      <c r="A740" s="4">
        <v>3</v>
      </c>
      <c r="B740" s="117"/>
      <c r="C740" s="117"/>
      <c r="D740" s="4">
        <v>10</v>
      </c>
      <c r="E740" s="4">
        <v>4.5</v>
      </c>
      <c r="F740" s="4" t="s">
        <v>204</v>
      </c>
      <c r="G740" s="1"/>
      <c r="H740" s="1"/>
      <c r="I740" s="1"/>
      <c r="J740" s="1"/>
      <c r="K740" s="1"/>
      <c r="L740" s="1"/>
    </row>
    <row r="741" spans="1:12" x14ac:dyDescent="0.3">
      <c r="A741" s="4">
        <v>4</v>
      </c>
      <c r="B741" s="117"/>
      <c r="C741" s="117"/>
      <c r="D741" s="4">
        <v>13</v>
      </c>
      <c r="E741" s="4">
        <v>5.57</v>
      </c>
      <c r="F741" s="4" t="s">
        <v>204</v>
      </c>
      <c r="G741" s="1"/>
      <c r="H741" s="1"/>
      <c r="I741" s="1"/>
      <c r="J741" s="1"/>
      <c r="K741" s="1"/>
      <c r="L741" s="1"/>
    </row>
    <row r="742" spans="1:12" x14ac:dyDescent="0.3">
      <c r="A742" s="4">
        <v>5</v>
      </c>
      <c r="B742" s="117"/>
      <c r="C742" s="117"/>
      <c r="D742" s="4">
        <v>19</v>
      </c>
      <c r="E742" s="4">
        <v>5.54</v>
      </c>
      <c r="F742" s="4" t="s">
        <v>189</v>
      </c>
      <c r="G742" s="1"/>
      <c r="H742" s="1"/>
      <c r="I742" s="1"/>
      <c r="J742" s="1"/>
      <c r="K742" s="1"/>
      <c r="L742" s="1"/>
    </row>
    <row r="743" spans="1:12" x14ac:dyDescent="0.3">
      <c r="A743" s="4">
        <v>6</v>
      </c>
      <c r="B743" s="117"/>
      <c r="C743" s="117"/>
      <c r="D743" s="4">
        <v>17.3</v>
      </c>
      <c r="E743" s="4">
        <v>5.47</v>
      </c>
      <c r="F743" s="4" t="s">
        <v>204</v>
      </c>
      <c r="G743" s="1"/>
      <c r="H743" s="1"/>
      <c r="I743" s="1"/>
      <c r="J743" s="1"/>
      <c r="K743" s="1"/>
      <c r="L743" s="1"/>
    </row>
    <row r="744" spans="1:12" x14ac:dyDescent="0.3">
      <c r="A744" s="4">
        <v>7</v>
      </c>
      <c r="B744" s="117"/>
      <c r="C744" s="117"/>
      <c r="D744" s="4">
        <v>19</v>
      </c>
      <c r="E744" s="4">
        <v>4.7699999999999996</v>
      </c>
      <c r="F744" s="4" t="s">
        <v>204</v>
      </c>
      <c r="G744" s="1"/>
      <c r="H744" s="1"/>
      <c r="I744" s="1"/>
      <c r="J744" s="1"/>
      <c r="K744" s="1"/>
      <c r="L744" s="1"/>
    </row>
    <row r="745" spans="1:12" x14ac:dyDescent="0.3">
      <c r="A745" s="4">
        <v>8</v>
      </c>
      <c r="B745" s="117"/>
      <c r="C745" s="117"/>
      <c r="D745" s="4">
        <v>21</v>
      </c>
      <c r="E745" s="4">
        <v>4.2699999999999996</v>
      </c>
      <c r="F745" s="4" t="s">
        <v>204</v>
      </c>
      <c r="G745" s="1"/>
      <c r="H745" s="1"/>
      <c r="I745" s="1"/>
      <c r="J745" s="1"/>
      <c r="K745" s="1"/>
      <c r="L745" s="1"/>
    </row>
    <row r="746" spans="1:12" x14ac:dyDescent="0.3">
      <c r="A746" s="4">
        <v>9</v>
      </c>
      <c r="B746" s="117"/>
      <c r="C746" s="117"/>
      <c r="D746" s="4">
        <v>22</v>
      </c>
      <c r="E746" s="4">
        <v>3.8</v>
      </c>
      <c r="F746" s="4" t="s">
        <v>204</v>
      </c>
      <c r="G746" s="1"/>
      <c r="H746" s="1"/>
      <c r="I746" s="1"/>
      <c r="J746" s="1"/>
      <c r="K746" s="1"/>
      <c r="L746" s="1"/>
    </row>
    <row r="747" spans="1:12" x14ac:dyDescent="0.3">
      <c r="A747" s="4">
        <v>10</v>
      </c>
      <c r="B747" s="118"/>
      <c r="C747" s="118"/>
      <c r="D747" s="4">
        <v>25</v>
      </c>
      <c r="E747" s="4">
        <v>3.27</v>
      </c>
      <c r="F747" s="4" t="s">
        <v>194</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185</v>
      </c>
      <c r="C790" s="16" t="s">
        <v>139</v>
      </c>
      <c r="D790" s="16" t="s">
        <v>186</v>
      </c>
      <c r="E790" s="16" t="s">
        <v>187</v>
      </c>
      <c r="F790" s="16" t="s">
        <v>188</v>
      </c>
      <c r="G790" s="1"/>
      <c r="H790" s="1"/>
      <c r="I790" s="1"/>
      <c r="J790" s="1"/>
      <c r="K790" s="1"/>
      <c r="L790" s="1"/>
    </row>
    <row r="791" spans="1:12" x14ac:dyDescent="0.3">
      <c r="A791" s="4">
        <v>1</v>
      </c>
      <c r="B791" s="116">
        <v>116</v>
      </c>
      <c r="C791" s="116">
        <v>29340</v>
      </c>
      <c r="D791" s="4">
        <v>0</v>
      </c>
      <c r="E791" s="4">
        <v>3.51</v>
      </c>
      <c r="F791" s="4" t="s">
        <v>190</v>
      </c>
      <c r="G791" s="1"/>
      <c r="H791" s="1"/>
      <c r="I791" s="1"/>
      <c r="J791" s="1"/>
      <c r="K791" s="1"/>
      <c r="L791" s="1"/>
    </row>
    <row r="792" spans="1:12" x14ac:dyDescent="0.3">
      <c r="A792" s="4">
        <v>2</v>
      </c>
      <c r="B792" s="117"/>
      <c r="C792" s="117"/>
      <c r="D792" s="4">
        <v>8</v>
      </c>
      <c r="E792" s="4">
        <v>3.73</v>
      </c>
      <c r="F792" s="4" t="s">
        <v>204</v>
      </c>
      <c r="G792" s="1"/>
      <c r="H792" s="1"/>
      <c r="I792" s="1"/>
      <c r="J792" s="1"/>
      <c r="K792" s="1"/>
      <c r="L792" s="1"/>
    </row>
    <row r="793" spans="1:12" x14ac:dyDescent="0.3">
      <c r="A793" s="4">
        <v>3</v>
      </c>
      <c r="B793" s="117"/>
      <c r="C793" s="117"/>
      <c r="D793" s="4">
        <v>10</v>
      </c>
      <c r="E793" s="4">
        <v>4.45</v>
      </c>
      <c r="F793" s="4" t="s">
        <v>204</v>
      </c>
      <c r="G793" s="1"/>
      <c r="H793" s="1"/>
      <c r="I793" s="1"/>
      <c r="J793" s="1"/>
      <c r="K793" s="1"/>
      <c r="L793" s="1"/>
    </row>
    <row r="794" spans="1:12" x14ac:dyDescent="0.3">
      <c r="A794" s="4">
        <v>4</v>
      </c>
      <c r="B794" s="117"/>
      <c r="C794" s="117"/>
      <c r="D794" s="4">
        <v>13</v>
      </c>
      <c r="E794" s="4">
        <v>5.48</v>
      </c>
      <c r="F794" s="4" t="s">
        <v>204</v>
      </c>
      <c r="G794" s="1"/>
      <c r="H794" s="1"/>
      <c r="I794" s="1"/>
      <c r="J794" s="1"/>
      <c r="K794" s="1"/>
      <c r="L794" s="1"/>
    </row>
    <row r="795" spans="1:12" x14ac:dyDescent="0.3">
      <c r="A795" s="4">
        <v>5</v>
      </c>
      <c r="B795" s="117"/>
      <c r="C795" s="117"/>
      <c r="D795" s="4">
        <v>15</v>
      </c>
      <c r="E795" s="4">
        <v>5.48</v>
      </c>
      <c r="F795" s="4" t="s">
        <v>189</v>
      </c>
      <c r="G795" s="1"/>
      <c r="H795" s="1"/>
      <c r="I795" s="1"/>
      <c r="J795" s="1"/>
      <c r="K795" s="1"/>
      <c r="L795" s="1"/>
    </row>
    <row r="796" spans="1:12" x14ac:dyDescent="0.3">
      <c r="A796" s="4">
        <v>6</v>
      </c>
      <c r="B796" s="117"/>
      <c r="C796" s="117"/>
      <c r="D796" s="4">
        <v>17.3</v>
      </c>
      <c r="E796" s="4">
        <v>5.4</v>
      </c>
      <c r="F796" s="4" t="s">
        <v>204</v>
      </c>
      <c r="G796" s="1"/>
      <c r="H796" s="1"/>
      <c r="I796" s="1"/>
      <c r="J796" s="1"/>
      <c r="K796" s="1"/>
      <c r="L796" s="1"/>
    </row>
    <row r="797" spans="1:12" x14ac:dyDescent="0.3">
      <c r="A797" s="4">
        <v>7</v>
      </c>
      <c r="B797" s="117"/>
      <c r="C797" s="117"/>
      <c r="D797" s="4">
        <v>19</v>
      </c>
      <c r="E797" s="4">
        <v>4.88</v>
      </c>
      <c r="F797" s="4" t="s">
        <v>204</v>
      </c>
      <c r="G797" s="1"/>
      <c r="H797" s="1"/>
      <c r="I797" s="1"/>
      <c r="J797" s="1"/>
      <c r="K797" s="1"/>
      <c r="L797" s="1"/>
    </row>
    <row r="798" spans="1:12" x14ac:dyDescent="0.3">
      <c r="A798" s="4">
        <v>8</v>
      </c>
      <c r="B798" s="117"/>
      <c r="C798" s="117"/>
      <c r="D798" s="4">
        <v>21</v>
      </c>
      <c r="E798" s="4">
        <v>4.3899999999999997</v>
      </c>
      <c r="F798" s="4" t="s">
        <v>204</v>
      </c>
      <c r="G798" s="1"/>
      <c r="H798" s="1"/>
      <c r="I798" s="1"/>
      <c r="J798" s="1"/>
      <c r="K798" s="1"/>
      <c r="L798" s="1"/>
    </row>
    <row r="799" spans="1:12" x14ac:dyDescent="0.3">
      <c r="A799" s="4">
        <v>9</v>
      </c>
      <c r="B799" s="117"/>
      <c r="C799" s="117"/>
      <c r="D799" s="4">
        <v>22.3</v>
      </c>
      <c r="E799" s="4">
        <v>3.75</v>
      </c>
      <c r="F799" s="4" t="s">
        <v>204</v>
      </c>
      <c r="G799" s="1"/>
      <c r="H799" s="1"/>
      <c r="I799" s="1"/>
      <c r="J799" s="1"/>
      <c r="K799" s="1"/>
      <c r="L799" s="1"/>
    </row>
    <row r="800" spans="1:12" ht="19.5" customHeight="1" x14ac:dyDescent="0.3">
      <c r="A800" s="4">
        <v>10</v>
      </c>
      <c r="B800" s="118"/>
      <c r="C800" s="118"/>
      <c r="D800" s="4">
        <v>25</v>
      </c>
      <c r="E800" s="4">
        <v>2.68</v>
      </c>
      <c r="F800" s="4" t="s">
        <v>194</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185</v>
      </c>
      <c r="C843" s="5" t="s">
        <v>139</v>
      </c>
      <c r="D843" s="5" t="s">
        <v>186</v>
      </c>
      <c r="E843" s="5" t="s">
        <v>187</v>
      </c>
      <c r="F843" s="5" t="s">
        <v>188</v>
      </c>
      <c r="G843" s="1"/>
      <c r="H843" s="1"/>
      <c r="I843" s="1"/>
      <c r="J843" s="1"/>
      <c r="K843" s="1"/>
      <c r="L843" s="1"/>
    </row>
    <row r="844" spans="1:12" x14ac:dyDescent="0.3">
      <c r="A844" s="4">
        <v>1</v>
      </c>
      <c r="B844" s="116">
        <v>117</v>
      </c>
      <c r="C844" s="116">
        <v>29400</v>
      </c>
      <c r="D844" s="4">
        <v>0</v>
      </c>
      <c r="E844" s="4">
        <v>3.43</v>
      </c>
      <c r="F844" s="4" t="s">
        <v>190</v>
      </c>
      <c r="G844" s="1"/>
      <c r="H844" s="1"/>
      <c r="I844" s="1"/>
      <c r="J844" s="1"/>
      <c r="K844" s="1"/>
      <c r="L844" s="1"/>
    </row>
    <row r="845" spans="1:12" x14ac:dyDescent="0.3">
      <c r="A845" s="4">
        <v>2</v>
      </c>
      <c r="B845" s="117"/>
      <c r="C845" s="117"/>
      <c r="D845" s="4">
        <v>8</v>
      </c>
      <c r="E845" s="4">
        <v>3.62</v>
      </c>
      <c r="F845" s="4" t="s">
        <v>204</v>
      </c>
      <c r="G845" s="1"/>
      <c r="H845" s="1"/>
      <c r="I845" s="1"/>
      <c r="J845" s="1"/>
      <c r="K845" s="1"/>
      <c r="L845" s="1"/>
    </row>
    <row r="846" spans="1:12" x14ac:dyDescent="0.3">
      <c r="A846" s="4">
        <v>3</v>
      </c>
      <c r="B846" s="117"/>
      <c r="C846" s="117"/>
      <c r="D846" s="4">
        <v>10</v>
      </c>
      <c r="E846" s="4">
        <v>4.3600000000000003</v>
      </c>
      <c r="F846" s="4" t="s">
        <v>204</v>
      </c>
      <c r="G846" s="1"/>
      <c r="H846" s="1"/>
      <c r="I846" s="1"/>
      <c r="J846" s="1"/>
      <c r="K846" s="1"/>
      <c r="L846" s="1"/>
    </row>
    <row r="847" spans="1:12" x14ac:dyDescent="0.3">
      <c r="A847" s="4">
        <v>4</v>
      </c>
      <c r="B847" s="117"/>
      <c r="C847" s="117"/>
      <c r="D847" s="4">
        <v>13</v>
      </c>
      <c r="E847" s="4">
        <v>5.38</v>
      </c>
      <c r="F847" s="4" t="s">
        <v>204</v>
      </c>
      <c r="G847" s="1"/>
      <c r="H847" s="1"/>
      <c r="I847" s="1"/>
      <c r="J847" s="1"/>
      <c r="K847" s="1"/>
      <c r="L847" s="1"/>
    </row>
    <row r="848" spans="1:12" x14ac:dyDescent="0.3">
      <c r="A848" s="4">
        <v>5</v>
      </c>
      <c r="B848" s="117"/>
      <c r="C848" s="117"/>
      <c r="D848" s="4">
        <v>15</v>
      </c>
      <c r="E848" s="4">
        <v>5.41</v>
      </c>
      <c r="F848" s="4" t="s">
        <v>189</v>
      </c>
      <c r="G848" s="1"/>
      <c r="H848" s="1"/>
      <c r="I848" s="1"/>
      <c r="J848" s="1"/>
      <c r="K848" s="1"/>
      <c r="L848" s="1"/>
    </row>
    <row r="849" spans="1:12" x14ac:dyDescent="0.3">
      <c r="A849" s="4">
        <v>6</v>
      </c>
      <c r="B849" s="117"/>
      <c r="C849" s="117"/>
      <c r="D849" s="4">
        <v>17.3</v>
      </c>
      <c r="E849" s="4">
        <v>5.37</v>
      </c>
      <c r="F849" s="4" t="s">
        <v>204</v>
      </c>
      <c r="G849" s="1"/>
      <c r="H849" s="1"/>
      <c r="I849" s="1"/>
      <c r="J849" s="1"/>
      <c r="K849" s="1"/>
      <c r="L849" s="1"/>
    </row>
    <row r="850" spans="1:12" x14ac:dyDescent="0.3">
      <c r="A850" s="4">
        <v>7</v>
      </c>
      <c r="B850" s="117"/>
      <c r="C850" s="117"/>
      <c r="D850" s="4">
        <v>19</v>
      </c>
      <c r="E850" s="4">
        <v>4.8099999999999996</v>
      </c>
      <c r="F850" s="4" t="s">
        <v>204</v>
      </c>
      <c r="G850" s="1"/>
      <c r="H850" s="1"/>
      <c r="I850" s="1"/>
      <c r="J850" s="1"/>
      <c r="K850" s="1"/>
      <c r="L850" s="1"/>
    </row>
    <row r="851" spans="1:12" x14ac:dyDescent="0.3">
      <c r="A851" s="4">
        <v>8</v>
      </c>
      <c r="B851" s="117"/>
      <c r="C851" s="117"/>
      <c r="D851" s="4">
        <v>21</v>
      </c>
      <c r="E851" s="4">
        <v>4.2300000000000004</v>
      </c>
      <c r="F851" s="4" t="s">
        <v>204</v>
      </c>
      <c r="G851" s="1"/>
      <c r="H851" s="1"/>
      <c r="I851" s="1"/>
      <c r="J851" s="1"/>
      <c r="K851" s="1"/>
      <c r="L851" s="1"/>
    </row>
    <row r="852" spans="1:12" x14ac:dyDescent="0.3">
      <c r="A852" s="4">
        <v>9</v>
      </c>
      <c r="B852" s="117"/>
      <c r="C852" s="117"/>
      <c r="D852" s="4">
        <v>22.5</v>
      </c>
      <c r="E852" s="4">
        <v>3.28</v>
      </c>
      <c r="F852" s="4" t="s">
        <v>204</v>
      </c>
      <c r="G852" s="1"/>
      <c r="H852" s="1"/>
      <c r="I852" s="1"/>
      <c r="J852" s="1"/>
      <c r="K852" s="1"/>
      <c r="L852" s="1"/>
    </row>
    <row r="853" spans="1:12" x14ac:dyDescent="0.3">
      <c r="A853" s="4">
        <v>10</v>
      </c>
      <c r="B853" s="118"/>
      <c r="C853" s="118"/>
      <c r="D853" s="4">
        <v>24</v>
      </c>
      <c r="E853" s="4">
        <v>2.46</v>
      </c>
      <c r="F853" s="4" t="s">
        <v>194</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185</v>
      </c>
      <c r="C888" s="5" t="s">
        <v>139</v>
      </c>
      <c r="D888" s="5" t="s">
        <v>186</v>
      </c>
      <c r="E888" s="5" t="s">
        <v>187</v>
      </c>
      <c r="F888" s="5" t="s">
        <v>188</v>
      </c>
      <c r="G888" s="1"/>
      <c r="H888" s="1"/>
      <c r="I888" s="1"/>
      <c r="J888" s="1"/>
      <c r="K888" s="1"/>
      <c r="L888" s="1"/>
    </row>
    <row r="889" spans="1:12" x14ac:dyDescent="0.3">
      <c r="A889" s="4">
        <v>1</v>
      </c>
      <c r="B889" s="116">
        <v>118</v>
      </c>
      <c r="C889" s="116">
        <v>29460</v>
      </c>
      <c r="D889" s="4">
        <v>0</v>
      </c>
      <c r="E889" s="4">
        <v>3.37</v>
      </c>
      <c r="F889" s="4" t="s">
        <v>190</v>
      </c>
      <c r="G889" s="1"/>
      <c r="H889" s="1"/>
      <c r="I889" s="1"/>
      <c r="J889" s="1"/>
      <c r="K889" s="1"/>
      <c r="L889" s="1"/>
    </row>
    <row r="890" spans="1:12" x14ac:dyDescent="0.3">
      <c r="A890" s="4">
        <v>2</v>
      </c>
      <c r="B890" s="117"/>
      <c r="C890" s="117"/>
      <c r="D890" s="4">
        <v>7.5</v>
      </c>
      <c r="E890" s="4">
        <v>3.55</v>
      </c>
      <c r="F890" s="4" t="s">
        <v>204</v>
      </c>
      <c r="G890" s="1"/>
      <c r="H890" s="1"/>
      <c r="I890" s="1"/>
      <c r="J890" s="1"/>
      <c r="K890" s="1"/>
      <c r="L890" s="1"/>
    </row>
    <row r="891" spans="1:12" x14ac:dyDescent="0.3">
      <c r="A891" s="4">
        <v>3</v>
      </c>
      <c r="B891" s="117"/>
      <c r="C891" s="117"/>
      <c r="D891" s="4">
        <v>10</v>
      </c>
      <c r="E891" s="4">
        <v>4.47</v>
      </c>
      <c r="F891" s="4" t="s">
        <v>204</v>
      </c>
      <c r="G891" s="1"/>
      <c r="H891" s="1"/>
      <c r="I891" s="1"/>
      <c r="J891" s="1"/>
      <c r="K891" s="1"/>
      <c r="L891" s="1"/>
    </row>
    <row r="892" spans="1:12" x14ac:dyDescent="0.3">
      <c r="A892" s="4">
        <v>4</v>
      </c>
      <c r="B892" s="117"/>
      <c r="C892" s="117"/>
      <c r="D892" s="4">
        <v>13</v>
      </c>
      <c r="E892" s="4">
        <v>5.47</v>
      </c>
      <c r="F892" s="4" t="s">
        <v>204</v>
      </c>
      <c r="G892" s="1"/>
      <c r="H892" s="1"/>
      <c r="I892" s="1"/>
      <c r="J892" s="1"/>
      <c r="K892" s="1"/>
      <c r="L892" s="1"/>
    </row>
    <row r="893" spans="1:12" x14ac:dyDescent="0.3">
      <c r="A893" s="4">
        <v>5</v>
      </c>
      <c r="B893" s="117"/>
      <c r="C893" s="117"/>
      <c r="D893" s="4">
        <v>15</v>
      </c>
      <c r="E893" s="4">
        <v>5.54</v>
      </c>
      <c r="F893" s="4" t="s">
        <v>189</v>
      </c>
      <c r="G893" s="1"/>
      <c r="H893" s="1"/>
      <c r="I893" s="1"/>
      <c r="J893" s="1"/>
      <c r="K893" s="1"/>
      <c r="L893" s="1"/>
    </row>
    <row r="894" spans="1:12" x14ac:dyDescent="0.3">
      <c r="A894" s="4">
        <v>6</v>
      </c>
      <c r="B894" s="117"/>
      <c r="C894" s="117"/>
      <c r="D894" s="4">
        <v>17.3</v>
      </c>
      <c r="E894" s="4">
        <v>5.47</v>
      </c>
      <c r="F894" s="4" t="s">
        <v>204</v>
      </c>
      <c r="G894" s="1"/>
      <c r="H894" s="1"/>
      <c r="I894" s="1"/>
      <c r="J894" s="1"/>
      <c r="K894" s="1"/>
      <c r="L894" s="1"/>
    </row>
    <row r="895" spans="1:12" x14ac:dyDescent="0.3">
      <c r="A895" s="4">
        <v>7</v>
      </c>
      <c r="B895" s="117"/>
      <c r="C895" s="117"/>
      <c r="D895" s="4">
        <v>19</v>
      </c>
      <c r="E895" s="4">
        <v>5.07</v>
      </c>
      <c r="F895" s="4" t="s">
        <v>204</v>
      </c>
      <c r="G895" s="1"/>
      <c r="H895" s="1"/>
      <c r="I895" s="1"/>
      <c r="J895" s="1"/>
      <c r="K895" s="1"/>
      <c r="L895" s="1"/>
    </row>
    <row r="896" spans="1:12" x14ac:dyDescent="0.3">
      <c r="A896" s="4">
        <v>8</v>
      </c>
      <c r="B896" s="117"/>
      <c r="C896" s="117"/>
      <c r="D896" s="4">
        <v>21</v>
      </c>
      <c r="E896" s="4">
        <v>4.42</v>
      </c>
      <c r="F896" s="4" t="s">
        <v>204</v>
      </c>
      <c r="G896" s="1"/>
      <c r="H896" s="1"/>
      <c r="I896" s="1"/>
      <c r="J896" s="1"/>
      <c r="K896" s="1"/>
      <c r="L896" s="1"/>
    </row>
    <row r="897" spans="1:12" x14ac:dyDescent="0.3">
      <c r="A897" s="4">
        <v>9</v>
      </c>
      <c r="B897" s="117"/>
      <c r="C897" s="117"/>
      <c r="D897" s="4">
        <v>23</v>
      </c>
      <c r="E897" s="4">
        <v>3.55</v>
      </c>
      <c r="F897" s="4" t="s">
        <v>204</v>
      </c>
      <c r="G897" s="1"/>
      <c r="H897" s="1"/>
      <c r="I897" s="1"/>
      <c r="J897" s="1"/>
      <c r="K897" s="1"/>
      <c r="L897" s="1"/>
    </row>
    <row r="898" spans="1:12" x14ac:dyDescent="0.3">
      <c r="A898" s="4">
        <v>10</v>
      </c>
      <c r="B898" s="118"/>
      <c r="C898" s="118"/>
      <c r="D898" s="4">
        <v>25</v>
      </c>
      <c r="E898" s="4">
        <v>2.67</v>
      </c>
      <c r="F898" s="4" t="s">
        <v>194</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185</v>
      </c>
      <c r="C938" s="16" t="s">
        <v>139</v>
      </c>
      <c r="D938" s="16" t="s">
        <v>186</v>
      </c>
      <c r="E938" s="16" t="s">
        <v>187</v>
      </c>
      <c r="F938" s="16" t="s">
        <v>188</v>
      </c>
      <c r="G938" s="1"/>
      <c r="H938" s="1"/>
      <c r="I938" s="1"/>
      <c r="J938" s="1"/>
      <c r="K938" s="1"/>
      <c r="L938" s="1"/>
    </row>
    <row r="939" spans="1:12" x14ac:dyDescent="0.3">
      <c r="A939" s="1">
        <v>1</v>
      </c>
      <c r="B939" s="120">
        <v>119</v>
      </c>
      <c r="C939" s="120">
        <v>29520</v>
      </c>
      <c r="D939" s="1">
        <v>0</v>
      </c>
      <c r="E939" s="1">
        <v>3.27</v>
      </c>
      <c r="F939" s="4" t="s">
        <v>190</v>
      </c>
      <c r="G939" s="1"/>
      <c r="H939" s="1"/>
      <c r="I939" s="1"/>
      <c r="J939" s="1"/>
      <c r="K939" s="1"/>
      <c r="L939" s="1"/>
    </row>
    <row r="940" spans="1:12" x14ac:dyDescent="0.3">
      <c r="A940" s="1">
        <v>2</v>
      </c>
      <c r="B940" s="120"/>
      <c r="C940" s="120"/>
      <c r="D940" s="1">
        <v>8</v>
      </c>
      <c r="E940" s="1">
        <v>3.48</v>
      </c>
      <c r="F940" s="4" t="s">
        <v>204</v>
      </c>
      <c r="G940" s="1"/>
      <c r="H940" s="1"/>
      <c r="I940" s="1"/>
      <c r="J940" s="1"/>
      <c r="K940" s="1"/>
      <c r="L940" s="1"/>
    </row>
    <row r="941" spans="1:12" x14ac:dyDescent="0.3">
      <c r="A941" s="1">
        <v>3</v>
      </c>
      <c r="B941" s="120"/>
      <c r="C941" s="120"/>
      <c r="D941" s="1">
        <v>10</v>
      </c>
      <c r="E941" s="1">
        <v>4.37</v>
      </c>
      <c r="F941" s="4" t="s">
        <v>204</v>
      </c>
      <c r="G941" s="1"/>
      <c r="H941" s="1"/>
      <c r="I941" s="1"/>
      <c r="J941" s="1"/>
      <c r="K941" s="1"/>
      <c r="L941" s="1"/>
    </row>
    <row r="942" spans="1:12" x14ac:dyDescent="0.3">
      <c r="A942" s="1">
        <v>4</v>
      </c>
      <c r="B942" s="120"/>
      <c r="C942" s="120"/>
      <c r="D942" s="1">
        <v>13</v>
      </c>
      <c r="E942" s="1">
        <v>5.36</v>
      </c>
      <c r="F942" s="4" t="s">
        <v>204</v>
      </c>
      <c r="G942" s="1"/>
      <c r="H942" s="1"/>
      <c r="I942" s="1"/>
      <c r="J942" s="1"/>
      <c r="K942" s="1"/>
      <c r="L942" s="1"/>
    </row>
    <row r="943" spans="1:12" x14ac:dyDescent="0.3">
      <c r="A943" s="1">
        <v>5</v>
      </c>
      <c r="B943" s="120"/>
      <c r="C943" s="120"/>
      <c r="D943" s="1">
        <v>15</v>
      </c>
      <c r="E943" s="1">
        <v>5.4</v>
      </c>
      <c r="F943" s="4" t="s">
        <v>189</v>
      </c>
      <c r="G943" s="1"/>
      <c r="H943" s="1"/>
      <c r="I943" s="1"/>
      <c r="J943" s="1"/>
      <c r="K943" s="1"/>
      <c r="L943" s="1"/>
    </row>
    <row r="944" spans="1:12" x14ac:dyDescent="0.3">
      <c r="A944" s="1">
        <v>6</v>
      </c>
      <c r="B944" s="120"/>
      <c r="C944" s="120"/>
      <c r="D944" s="1">
        <v>17.3</v>
      </c>
      <c r="E944" s="1">
        <v>5.38</v>
      </c>
      <c r="F944" s="4" t="s">
        <v>204</v>
      </c>
      <c r="G944" s="1"/>
      <c r="H944" s="1"/>
      <c r="I944" s="1"/>
      <c r="J944" s="1"/>
      <c r="K944" s="1"/>
      <c r="L944" s="1"/>
    </row>
    <row r="945" spans="1:12" x14ac:dyDescent="0.3">
      <c r="A945" s="1">
        <v>7</v>
      </c>
      <c r="B945" s="120"/>
      <c r="C945" s="120"/>
      <c r="D945" s="1">
        <v>19</v>
      </c>
      <c r="E945" s="1">
        <v>4.9800000000000004</v>
      </c>
      <c r="F945" s="4" t="s">
        <v>204</v>
      </c>
      <c r="G945" s="1"/>
      <c r="H945" s="1"/>
      <c r="I945" s="1"/>
      <c r="J945" s="1"/>
      <c r="K945" s="1"/>
      <c r="L945" s="1"/>
    </row>
    <row r="946" spans="1:12" x14ac:dyDescent="0.3">
      <c r="A946" s="1">
        <v>8</v>
      </c>
      <c r="B946" s="120"/>
      <c r="C946" s="120"/>
      <c r="D946" s="1">
        <v>21</v>
      </c>
      <c r="E946" s="1">
        <v>4.21</v>
      </c>
      <c r="F946" s="4" t="s">
        <v>204</v>
      </c>
      <c r="G946" s="1"/>
      <c r="H946" s="1"/>
      <c r="I946" s="1"/>
      <c r="J946" s="1"/>
      <c r="K946" s="1"/>
      <c r="L946" s="1"/>
    </row>
    <row r="947" spans="1:12" x14ac:dyDescent="0.3">
      <c r="A947" s="1">
        <v>9</v>
      </c>
      <c r="B947" s="120"/>
      <c r="C947" s="120"/>
      <c r="D947" s="1">
        <v>23</v>
      </c>
      <c r="E947" s="1">
        <v>3.31</v>
      </c>
      <c r="F947" s="4" t="s">
        <v>204</v>
      </c>
      <c r="G947" s="1"/>
      <c r="H947" s="1"/>
      <c r="I947" s="1"/>
      <c r="J947" s="1"/>
      <c r="K947" s="1"/>
      <c r="L947" s="1"/>
    </row>
    <row r="948" spans="1:12" x14ac:dyDescent="0.3">
      <c r="A948" s="1">
        <v>10</v>
      </c>
      <c r="B948" s="120"/>
      <c r="C948" s="120"/>
      <c r="D948" s="1">
        <v>25</v>
      </c>
      <c r="E948" s="1">
        <v>2.11</v>
      </c>
      <c r="F948" s="4" t="s">
        <v>194</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185</v>
      </c>
      <c r="C990" s="16" t="s">
        <v>139</v>
      </c>
      <c r="D990" s="16" t="s">
        <v>186</v>
      </c>
      <c r="E990" s="16" t="s">
        <v>187</v>
      </c>
      <c r="F990" s="16" t="s">
        <v>188</v>
      </c>
      <c r="G990" s="1"/>
      <c r="H990" s="1"/>
      <c r="I990" s="1"/>
      <c r="J990" s="1"/>
      <c r="K990" s="1"/>
      <c r="L990" s="1"/>
    </row>
    <row r="991" spans="1:12" x14ac:dyDescent="0.3">
      <c r="A991" s="4">
        <v>1</v>
      </c>
      <c r="B991" s="116">
        <v>120</v>
      </c>
      <c r="C991" s="116">
        <v>29580</v>
      </c>
      <c r="D991" s="4">
        <v>0</v>
      </c>
      <c r="E991" s="4">
        <v>3.5</v>
      </c>
      <c r="F991" s="4" t="s">
        <v>190</v>
      </c>
      <c r="G991" s="1"/>
      <c r="H991" s="1"/>
      <c r="I991" s="1"/>
      <c r="J991" s="1"/>
      <c r="K991" s="1"/>
      <c r="L991" s="1"/>
    </row>
    <row r="992" spans="1:12" x14ac:dyDescent="0.3">
      <c r="A992" s="4">
        <v>2</v>
      </c>
      <c r="B992" s="117"/>
      <c r="C992" s="117"/>
      <c r="D992" s="4">
        <v>7.5</v>
      </c>
      <c r="E992" s="4">
        <v>3.73</v>
      </c>
      <c r="F992" s="4" t="s">
        <v>204</v>
      </c>
      <c r="G992" s="1"/>
      <c r="H992" s="1"/>
      <c r="I992" s="1"/>
      <c r="J992" s="1"/>
      <c r="K992" s="1"/>
      <c r="L992" s="1"/>
    </row>
    <row r="993" spans="1:12" x14ac:dyDescent="0.3">
      <c r="A993" s="4">
        <v>3</v>
      </c>
      <c r="B993" s="117"/>
      <c r="C993" s="117"/>
      <c r="D993" s="4">
        <v>10</v>
      </c>
      <c r="E993" s="4">
        <v>4.83</v>
      </c>
      <c r="F993" s="4" t="s">
        <v>204</v>
      </c>
      <c r="G993" s="1"/>
      <c r="H993" s="1"/>
      <c r="I993" s="1"/>
      <c r="J993" s="1"/>
      <c r="K993" s="1"/>
      <c r="L993" s="1"/>
    </row>
    <row r="994" spans="1:12" x14ac:dyDescent="0.3">
      <c r="A994" s="4">
        <v>4</v>
      </c>
      <c r="B994" s="117"/>
      <c r="C994" s="117"/>
      <c r="D994" s="4">
        <v>13</v>
      </c>
      <c r="E994" s="4">
        <v>5.67</v>
      </c>
      <c r="F994" s="4" t="s">
        <v>204</v>
      </c>
      <c r="G994" s="1"/>
      <c r="H994" s="1"/>
      <c r="I994" s="1"/>
      <c r="J994" s="1"/>
      <c r="K994" s="1"/>
      <c r="L994" s="1"/>
    </row>
    <row r="995" spans="1:12" x14ac:dyDescent="0.3">
      <c r="A995" s="4">
        <v>5</v>
      </c>
      <c r="B995" s="117"/>
      <c r="C995" s="117"/>
      <c r="D995" s="4">
        <v>15</v>
      </c>
      <c r="E995" s="4">
        <v>5.69</v>
      </c>
      <c r="F995" s="4" t="s">
        <v>189</v>
      </c>
      <c r="G995" s="1"/>
      <c r="H995" s="1"/>
      <c r="I995" s="1"/>
      <c r="J995" s="1"/>
      <c r="K995" s="1"/>
      <c r="L995" s="1"/>
    </row>
    <row r="996" spans="1:12" x14ac:dyDescent="0.3">
      <c r="A996" s="4">
        <v>6</v>
      </c>
      <c r="B996" s="117"/>
      <c r="C996" s="117"/>
      <c r="D996" s="4">
        <v>17.3</v>
      </c>
      <c r="E996" s="4">
        <v>5.62</v>
      </c>
      <c r="F996" s="4" t="s">
        <v>204</v>
      </c>
      <c r="G996" s="1"/>
      <c r="H996" s="1"/>
      <c r="I996" s="1"/>
      <c r="J996" s="1"/>
      <c r="K996" s="1"/>
      <c r="L996" s="1"/>
    </row>
    <row r="997" spans="1:12" x14ac:dyDescent="0.3">
      <c r="A997" s="4">
        <v>7</v>
      </c>
      <c r="B997" s="117"/>
      <c r="C997" s="117"/>
      <c r="D997" s="4">
        <v>19</v>
      </c>
      <c r="E997" s="4">
        <v>5.0199999999999996</v>
      </c>
      <c r="F997" s="4" t="s">
        <v>204</v>
      </c>
      <c r="G997" s="1"/>
      <c r="H997" s="1"/>
      <c r="I997" s="1"/>
      <c r="J997" s="1"/>
      <c r="K997" s="1"/>
      <c r="L997" s="1"/>
    </row>
    <row r="998" spans="1:12" x14ac:dyDescent="0.3">
      <c r="A998" s="4">
        <v>8</v>
      </c>
      <c r="B998" s="117"/>
      <c r="C998" s="117"/>
      <c r="D998" s="4">
        <v>21</v>
      </c>
      <c r="E998" s="4">
        <v>4.1100000000000003</v>
      </c>
      <c r="F998" s="4" t="s">
        <v>204</v>
      </c>
      <c r="G998" s="1"/>
      <c r="H998" s="1"/>
      <c r="I998" s="1"/>
      <c r="J998" s="1"/>
      <c r="K998" s="1"/>
      <c r="L998" s="1"/>
    </row>
    <row r="999" spans="1:12" x14ac:dyDescent="0.3">
      <c r="A999" s="4">
        <v>9</v>
      </c>
      <c r="B999" s="117"/>
      <c r="C999" s="117"/>
      <c r="D999" s="4">
        <v>22.5</v>
      </c>
      <c r="E999" s="4">
        <v>3.42</v>
      </c>
      <c r="F999" s="4" t="s">
        <v>204</v>
      </c>
      <c r="G999" s="1"/>
      <c r="H999" s="1"/>
      <c r="I999" s="1"/>
      <c r="J999" s="1"/>
      <c r="K999" s="1"/>
      <c r="L999" s="1"/>
    </row>
    <row r="1000" spans="1:12" x14ac:dyDescent="0.3">
      <c r="A1000" s="4">
        <v>10</v>
      </c>
      <c r="B1000" s="118"/>
      <c r="C1000" s="118"/>
      <c r="D1000" s="4">
        <v>24</v>
      </c>
      <c r="E1000" s="4">
        <v>2.87</v>
      </c>
      <c r="F1000" s="4" t="s">
        <v>194</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185</v>
      </c>
      <c r="C1041" s="16" t="s">
        <v>139</v>
      </c>
      <c r="D1041" s="16" t="s">
        <v>186</v>
      </c>
      <c r="E1041" s="16" t="s">
        <v>187</v>
      </c>
      <c r="F1041" s="16" t="s">
        <v>188</v>
      </c>
      <c r="G1041" s="1"/>
      <c r="H1041" s="1"/>
      <c r="I1041" s="1"/>
      <c r="J1041" s="1"/>
      <c r="K1041" s="1"/>
      <c r="L1041" s="1"/>
    </row>
    <row r="1042" spans="1:12" x14ac:dyDescent="0.3">
      <c r="A1042" s="4">
        <v>1</v>
      </c>
      <c r="B1042" s="116">
        <v>121</v>
      </c>
      <c r="C1042" s="116">
        <v>29640</v>
      </c>
      <c r="D1042" s="4">
        <v>0</v>
      </c>
      <c r="E1042" s="4">
        <v>3.46</v>
      </c>
      <c r="F1042" s="4" t="s">
        <v>190</v>
      </c>
      <c r="G1042" s="1"/>
      <c r="H1042" s="1"/>
      <c r="I1042" s="1"/>
      <c r="J1042" s="1"/>
      <c r="K1042" s="1"/>
      <c r="L1042" s="1"/>
    </row>
    <row r="1043" spans="1:12" x14ac:dyDescent="0.3">
      <c r="A1043" s="4">
        <v>2</v>
      </c>
      <c r="B1043" s="117"/>
      <c r="C1043" s="117"/>
      <c r="D1043" s="4">
        <v>7.5</v>
      </c>
      <c r="E1043" s="4">
        <v>3.7</v>
      </c>
      <c r="F1043" s="4" t="s">
        <v>204</v>
      </c>
      <c r="G1043" s="1"/>
      <c r="H1043" s="1"/>
      <c r="I1043" s="1"/>
      <c r="J1043" s="1"/>
      <c r="K1043" s="1"/>
      <c r="L1043" s="1"/>
    </row>
    <row r="1044" spans="1:12" x14ac:dyDescent="0.3">
      <c r="A1044" s="4">
        <v>3</v>
      </c>
      <c r="B1044" s="117"/>
      <c r="C1044" s="117"/>
      <c r="D1044" s="4">
        <v>10</v>
      </c>
      <c r="E1044" s="4">
        <v>4.5599999999999996</v>
      </c>
      <c r="F1044" s="4" t="s">
        <v>204</v>
      </c>
      <c r="G1044" s="1"/>
      <c r="H1044" s="1"/>
      <c r="I1044" s="1"/>
      <c r="J1044" s="1"/>
      <c r="K1044" s="1"/>
      <c r="L1044" s="1"/>
    </row>
    <row r="1045" spans="1:12" x14ac:dyDescent="0.3">
      <c r="A1045" s="4">
        <v>4</v>
      </c>
      <c r="B1045" s="117"/>
      <c r="C1045" s="117"/>
      <c r="D1045" s="4">
        <v>13</v>
      </c>
      <c r="E1045" s="4">
        <v>5.48</v>
      </c>
      <c r="F1045" s="4" t="s">
        <v>204</v>
      </c>
      <c r="G1045" s="1"/>
      <c r="H1045" s="1"/>
      <c r="I1045" s="1"/>
      <c r="J1045" s="1"/>
      <c r="K1045" s="1"/>
      <c r="L1045" s="1"/>
    </row>
    <row r="1046" spans="1:12" x14ac:dyDescent="0.3">
      <c r="A1046" s="4">
        <v>5</v>
      </c>
      <c r="B1046" s="117"/>
      <c r="C1046" s="117"/>
      <c r="D1046" s="4">
        <v>15</v>
      </c>
      <c r="E1046" s="4">
        <v>5.46</v>
      </c>
      <c r="F1046" s="4" t="s">
        <v>189</v>
      </c>
      <c r="G1046" s="1"/>
      <c r="H1046" s="1"/>
      <c r="I1046" s="1"/>
      <c r="J1046" s="1"/>
      <c r="K1046" s="1"/>
      <c r="L1046" s="1"/>
    </row>
    <row r="1047" spans="1:12" x14ac:dyDescent="0.3">
      <c r="A1047" s="4">
        <v>6</v>
      </c>
      <c r="B1047" s="117"/>
      <c r="C1047" s="117"/>
      <c r="D1047" s="4">
        <v>17.3</v>
      </c>
      <c r="E1047" s="4">
        <v>5.44</v>
      </c>
      <c r="F1047" s="4" t="s">
        <v>204</v>
      </c>
      <c r="G1047" s="1"/>
      <c r="H1047" s="1"/>
      <c r="I1047" s="1"/>
      <c r="J1047" s="1"/>
      <c r="K1047" s="1"/>
      <c r="L1047" s="1"/>
    </row>
    <row r="1048" spans="1:12" x14ac:dyDescent="0.3">
      <c r="A1048" s="4">
        <v>7</v>
      </c>
      <c r="B1048" s="117"/>
      <c r="C1048" s="117"/>
      <c r="D1048" s="4">
        <v>19</v>
      </c>
      <c r="E1048" s="4">
        <v>4.84</v>
      </c>
      <c r="F1048" s="4" t="s">
        <v>204</v>
      </c>
      <c r="G1048" s="1"/>
      <c r="H1048" s="1"/>
      <c r="I1048" s="1"/>
      <c r="J1048" s="1"/>
      <c r="K1048" s="1"/>
      <c r="L1048" s="1"/>
    </row>
    <row r="1049" spans="1:12" x14ac:dyDescent="0.3">
      <c r="A1049" s="4">
        <v>8</v>
      </c>
      <c r="B1049" s="117"/>
      <c r="C1049" s="117"/>
      <c r="D1049" s="4">
        <v>21</v>
      </c>
      <c r="E1049" s="4">
        <v>4.08</v>
      </c>
      <c r="F1049" s="4" t="s">
        <v>204</v>
      </c>
      <c r="G1049" s="1"/>
      <c r="H1049" s="1"/>
      <c r="I1049" s="1"/>
      <c r="J1049" s="1"/>
      <c r="K1049" s="1"/>
      <c r="L1049" s="1"/>
    </row>
    <row r="1050" spans="1:12" x14ac:dyDescent="0.3">
      <c r="A1050" s="4">
        <v>9</v>
      </c>
      <c r="B1050" s="117"/>
      <c r="C1050" s="117"/>
      <c r="D1050" s="4">
        <v>22.3</v>
      </c>
      <c r="E1050" s="4">
        <v>3.21</v>
      </c>
      <c r="F1050" s="4" t="s">
        <v>204</v>
      </c>
      <c r="G1050" s="1"/>
      <c r="H1050" s="1"/>
      <c r="I1050" s="1"/>
      <c r="J1050" s="1"/>
      <c r="K1050" s="1"/>
      <c r="L1050" s="1"/>
    </row>
    <row r="1051" spans="1:12" x14ac:dyDescent="0.3">
      <c r="A1051" s="4">
        <v>10</v>
      </c>
      <c r="B1051" s="118"/>
      <c r="C1051" s="118"/>
      <c r="D1051" s="4">
        <v>24</v>
      </c>
      <c r="E1051" s="4">
        <v>2.86</v>
      </c>
      <c r="F1051" s="4" t="s">
        <v>194</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185</v>
      </c>
      <c r="C1095" s="16" t="s">
        <v>139</v>
      </c>
      <c r="D1095" s="16" t="s">
        <v>186</v>
      </c>
      <c r="E1095" s="16" t="s">
        <v>187</v>
      </c>
      <c r="F1095" s="16" t="s">
        <v>188</v>
      </c>
      <c r="G1095" s="1"/>
      <c r="H1095" s="1"/>
      <c r="I1095" s="1"/>
      <c r="J1095" s="1"/>
      <c r="K1095" s="1"/>
      <c r="L1095" s="1"/>
    </row>
    <row r="1096" spans="1:12" x14ac:dyDescent="0.3">
      <c r="A1096" s="4">
        <v>1</v>
      </c>
      <c r="B1096" s="116">
        <v>122</v>
      </c>
      <c r="C1096" s="116">
        <v>29700</v>
      </c>
      <c r="D1096" s="4">
        <v>0</v>
      </c>
      <c r="E1096" s="4">
        <v>3.47</v>
      </c>
      <c r="F1096" s="4" t="s">
        <v>190</v>
      </c>
      <c r="H1096" s="1"/>
      <c r="I1096" s="1"/>
      <c r="J1096" s="1"/>
      <c r="K1096" s="1"/>
      <c r="L1096" s="1"/>
    </row>
    <row r="1097" spans="1:12" x14ac:dyDescent="0.3">
      <c r="A1097" s="4">
        <v>2</v>
      </c>
      <c r="B1097" s="117"/>
      <c r="C1097" s="117"/>
      <c r="D1097" s="4">
        <v>8</v>
      </c>
      <c r="E1097" s="4">
        <v>3.71</v>
      </c>
      <c r="F1097" s="4" t="s">
        <v>204</v>
      </c>
      <c r="H1097" s="1"/>
      <c r="I1097" s="1"/>
      <c r="J1097" s="1"/>
      <c r="K1097" s="1"/>
      <c r="L1097" s="1"/>
    </row>
    <row r="1098" spans="1:12" x14ac:dyDescent="0.3">
      <c r="A1098" s="4">
        <v>3</v>
      </c>
      <c r="B1098" s="117"/>
      <c r="C1098" s="117"/>
      <c r="D1098" s="4">
        <v>10</v>
      </c>
      <c r="E1098" s="4">
        <v>4.63</v>
      </c>
      <c r="F1098" s="4" t="s">
        <v>204</v>
      </c>
      <c r="H1098" s="1"/>
      <c r="I1098" s="1"/>
      <c r="J1098" s="1"/>
      <c r="K1098" s="1"/>
      <c r="L1098" s="1"/>
    </row>
    <row r="1099" spans="1:12" x14ac:dyDescent="0.3">
      <c r="A1099" s="4">
        <v>4</v>
      </c>
      <c r="B1099" s="117"/>
      <c r="C1099" s="117"/>
      <c r="D1099" s="4">
        <v>13</v>
      </c>
      <c r="E1099" s="4">
        <v>5.49</v>
      </c>
      <c r="F1099" s="4" t="s">
        <v>204</v>
      </c>
      <c r="H1099" s="1"/>
      <c r="I1099" s="1"/>
      <c r="J1099" s="1"/>
      <c r="K1099" s="1"/>
      <c r="L1099" s="1"/>
    </row>
    <row r="1100" spans="1:12" x14ac:dyDescent="0.3">
      <c r="A1100" s="4">
        <v>5</v>
      </c>
      <c r="B1100" s="117"/>
      <c r="C1100" s="117"/>
      <c r="D1100" s="4">
        <v>15</v>
      </c>
      <c r="E1100" s="4">
        <v>5.47</v>
      </c>
      <c r="F1100" s="4" t="s">
        <v>189</v>
      </c>
      <c r="H1100" s="1"/>
      <c r="I1100" s="1"/>
      <c r="J1100" s="1"/>
      <c r="K1100" s="1"/>
      <c r="L1100" s="1"/>
    </row>
    <row r="1101" spans="1:12" x14ac:dyDescent="0.3">
      <c r="A1101" s="4">
        <v>6</v>
      </c>
      <c r="B1101" s="117"/>
      <c r="C1101" s="117"/>
      <c r="D1101" s="4">
        <v>17.3</v>
      </c>
      <c r="E1101" s="4">
        <v>5.44</v>
      </c>
      <c r="F1101" s="4" t="s">
        <v>204</v>
      </c>
      <c r="H1101" s="1"/>
      <c r="I1101" s="1"/>
      <c r="J1101" s="1"/>
      <c r="K1101" s="1"/>
      <c r="L1101" s="1"/>
    </row>
    <row r="1102" spans="1:12" x14ac:dyDescent="0.3">
      <c r="A1102" s="4">
        <v>7</v>
      </c>
      <c r="B1102" s="117"/>
      <c r="C1102" s="117"/>
      <c r="D1102" s="4">
        <v>19</v>
      </c>
      <c r="E1102" s="4">
        <v>4.92</v>
      </c>
      <c r="F1102" s="4" t="s">
        <v>204</v>
      </c>
      <c r="H1102" s="1"/>
      <c r="I1102" s="1"/>
      <c r="J1102" s="1"/>
      <c r="K1102" s="1"/>
      <c r="L1102" s="1"/>
    </row>
    <row r="1103" spans="1:12" x14ac:dyDescent="0.3">
      <c r="A1103" s="4">
        <v>8</v>
      </c>
      <c r="B1103" s="117"/>
      <c r="C1103" s="117"/>
      <c r="D1103" s="4">
        <v>21</v>
      </c>
      <c r="E1103" s="4">
        <v>4.04</v>
      </c>
      <c r="F1103" s="4" t="s">
        <v>204</v>
      </c>
      <c r="H1103" s="1"/>
      <c r="I1103" s="1"/>
      <c r="J1103" s="1"/>
      <c r="K1103" s="1"/>
      <c r="L1103" s="1"/>
    </row>
    <row r="1104" spans="1:12" x14ac:dyDescent="0.3">
      <c r="A1104" s="4">
        <v>9</v>
      </c>
      <c r="B1104" s="117"/>
      <c r="C1104" s="117"/>
      <c r="D1104" s="4">
        <v>22.5</v>
      </c>
      <c r="E1104" s="4">
        <v>3.27</v>
      </c>
      <c r="F1104" s="4" t="s">
        <v>204</v>
      </c>
      <c r="H1104" s="1"/>
      <c r="I1104" s="1"/>
      <c r="J1104" s="1"/>
      <c r="K1104" s="1"/>
      <c r="L1104" s="1"/>
    </row>
    <row r="1105" spans="1:12" x14ac:dyDescent="0.3">
      <c r="A1105" s="4">
        <v>10</v>
      </c>
      <c r="B1105" s="118"/>
      <c r="C1105" s="118"/>
      <c r="D1105" s="4">
        <v>24</v>
      </c>
      <c r="E1105" s="4">
        <v>2.4700000000000002</v>
      </c>
      <c r="F1105" s="4" t="s">
        <v>194</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185</v>
      </c>
      <c r="C1146" s="16" t="s">
        <v>139</v>
      </c>
      <c r="D1146" s="16" t="s">
        <v>186</v>
      </c>
      <c r="E1146" s="16" t="s">
        <v>187</v>
      </c>
      <c r="F1146" s="16" t="s">
        <v>188</v>
      </c>
      <c r="G1146" s="1"/>
      <c r="H1146" s="1"/>
      <c r="I1146" s="1"/>
      <c r="J1146" s="1"/>
      <c r="K1146" s="1"/>
      <c r="L1146" s="1"/>
    </row>
    <row r="1147" spans="1:12" x14ac:dyDescent="0.3">
      <c r="A1147" s="4">
        <v>1</v>
      </c>
      <c r="B1147" s="116">
        <v>123</v>
      </c>
      <c r="C1147" s="116">
        <v>29760</v>
      </c>
      <c r="D1147" s="4">
        <v>0</v>
      </c>
      <c r="E1147" s="4">
        <v>3.51</v>
      </c>
      <c r="F1147" s="4" t="s">
        <v>190</v>
      </c>
      <c r="G1147" s="1"/>
      <c r="H1147" s="1"/>
      <c r="I1147" s="1"/>
      <c r="J1147" s="1"/>
      <c r="K1147" s="1"/>
      <c r="L1147" s="1"/>
    </row>
    <row r="1148" spans="1:12" x14ac:dyDescent="0.3">
      <c r="A1148" s="4">
        <v>2</v>
      </c>
      <c r="B1148" s="117"/>
      <c r="C1148" s="117"/>
      <c r="D1148" s="4">
        <v>8</v>
      </c>
      <c r="E1148" s="4">
        <v>3.69</v>
      </c>
      <c r="F1148" s="4" t="s">
        <v>204</v>
      </c>
      <c r="G1148" s="1"/>
      <c r="H1148" s="1"/>
      <c r="I1148" s="1"/>
      <c r="J1148" s="1"/>
      <c r="K1148" s="1"/>
      <c r="L1148" s="1"/>
    </row>
    <row r="1149" spans="1:12" x14ac:dyDescent="0.3">
      <c r="A1149" s="4">
        <v>3</v>
      </c>
      <c r="B1149" s="117"/>
      <c r="C1149" s="117"/>
      <c r="D1149" s="4">
        <v>10</v>
      </c>
      <c r="E1149" s="4">
        <v>4.3499999999999996</v>
      </c>
      <c r="F1149" s="4" t="s">
        <v>204</v>
      </c>
      <c r="G1149" s="1"/>
      <c r="H1149" s="1"/>
      <c r="I1149" s="1"/>
      <c r="J1149" s="1"/>
      <c r="K1149" s="1"/>
      <c r="L1149" s="1"/>
    </row>
    <row r="1150" spans="1:12" x14ac:dyDescent="0.3">
      <c r="A1150" s="4">
        <v>4</v>
      </c>
      <c r="B1150" s="117"/>
      <c r="C1150" s="117"/>
      <c r="D1150" s="4">
        <v>13</v>
      </c>
      <c r="E1150" s="4">
        <v>5.38</v>
      </c>
      <c r="F1150" s="4" t="s">
        <v>204</v>
      </c>
      <c r="G1150" s="1"/>
      <c r="H1150" s="1"/>
      <c r="I1150" s="1"/>
      <c r="J1150" s="1"/>
      <c r="K1150" s="1"/>
      <c r="L1150" s="1"/>
    </row>
    <row r="1151" spans="1:12" x14ac:dyDescent="0.3">
      <c r="A1151" s="4">
        <v>5</v>
      </c>
      <c r="B1151" s="117"/>
      <c r="C1151" s="117"/>
      <c r="D1151" s="4">
        <v>15</v>
      </c>
      <c r="E1151" s="4">
        <v>5.36</v>
      </c>
      <c r="F1151" s="4" t="s">
        <v>189</v>
      </c>
      <c r="G1151" s="1"/>
      <c r="H1151" s="1"/>
      <c r="I1151" s="1"/>
      <c r="J1151" s="1"/>
      <c r="K1151" s="1"/>
      <c r="L1151" s="1"/>
    </row>
    <row r="1152" spans="1:12" x14ac:dyDescent="0.3">
      <c r="A1152" s="4">
        <v>6</v>
      </c>
      <c r="B1152" s="117"/>
      <c r="C1152" s="117"/>
      <c r="D1152" s="4">
        <v>17.3</v>
      </c>
      <c r="E1152" s="4">
        <v>5.31</v>
      </c>
      <c r="F1152" s="4" t="s">
        <v>204</v>
      </c>
      <c r="G1152" s="1"/>
      <c r="H1152" s="1"/>
      <c r="I1152" s="1"/>
      <c r="J1152" s="1"/>
      <c r="K1152" s="1"/>
      <c r="L1152" s="1"/>
    </row>
    <row r="1153" spans="1:12" x14ac:dyDescent="0.3">
      <c r="A1153" s="4">
        <v>7</v>
      </c>
      <c r="B1153" s="117"/>
      <c r="C1153" s="117"/>
      <c r="D1153" s="4">
        <v>19</v>
      </c>
      <c r="E1153" s="4">
        <v>4.78</v>
      </c>
      <c r="F1153" s="4" t="s">
        <v>204</v>
      </c>
      <c r="G1153" s="1"/>
      <c r="H1153" s="1"/>
      <c r="I1153" s="1"/>
      <c r="J1153" s="1"/>
      <c r="K1153" s="1"/>
      <c r="L1153" s="1"/>
    </row>
    <row r="1154" spans="1:12" x14ac:dyDescent="0.3">
      <c r="A1154" s="4">
        <v>8</v>
      </c>
      <c r="B1154" s="117"/>
      <c r="C1154" s="117"/>
      <c r="D1154" s="4">
        <v>21</v>
      </c>
      <c r="E1154" s="4">
        <v>4.07</v>
      </c>
      <c r="F1154" s="4" t="s">
        <v>204</v>
      </c>
      <c r="G1154" s="1"/>
      <c r="H1154" s="1"/>
      <c r="I1154" s="1"/>
      <c r="J1154" s="1"/>
      <c r="K1154" s="1"/>
      <c r="L1154" s="1"/>
    </row>
    <row r="1155" spans="1:12" x14ac:dyDescent="0.3">
      <c r="A1155" s="4">
        <v>9</v>
      </c>
      <c r="B1155" s="117"/>
      <c r="C1155" s="117"/>
      <c r="D1155" s="4">
        <v>23</v>
      </c>
      <c r="E1155" s="4">
        <v>3.31</v>
      </c>
      <c r="F1155" s="4" t="s">
        <v>204</v>
      </c>
      <c r="G1155" s="1"/>
      <c r="H1155" s="1"/>
      <c r="I1155" s="1"/>
      <c r="J1155" s="1"/>
      <c r="K1155" s="1"/>
      <c r="L1155" s="1"/>
    </row>
    <row r="1156" spans="1:12" x14ac:dyDescent="0.3">
      <c r="A1156" s="4">
        <v>10</v>
      </c>
      <c r="B1156" s="118"/>
      <c r="C1156" s="118"/>
      <c r="D1156" s="4">
        <v>27</v>
      </c>
      <c r="E1156" s="4">
        <v>3.13</v>
      </c>
      <c r="F1156" s="4" t="s">
        <v>194</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185</v>
      </c>
      <c r="C1200" s="16" t="s">
        <v>139</v>
      </c>
      <c r="D1200" s="16" t="s">
        <v>186</v>
      </c>
      <c r="E1200" s="16" t="s">
        <v>187</v>
      </c>
      <c r="F1200" s="16" t="s">
        <v>188</v>
      </c>
      <c r="G1200" s="1"/>
      <c r="H1200" s="1"/>
      <c r="I1200" s="1"/>
      <c r="J1200" s="1"/>
      <c r="K1200" s="1"/>
      <c r="L1200" s="1"/>
    </row>
    <row r="1201" spans="1:12" x14ac:dyDescent="0.3">
      <c r="A1201" s="4">
        <v>1</v>
      </c>
      <c r="B1201" s="119">
        <v>124</v>
      </c>
      <c r="C1201" s="119">
        <v>29820</v>
      </c>
      <c r="D1201" s="4">
        <v>0</v>
      </c>
      <c r="E1201" s="4">
        <v>3.71</v>
      </c>
      <c r="F1201" s="4" t="s">
        <v>190</v>
      </c>
      <c r="G1201" s="1"/>
      <c r="H1201" s="1"/>
      <c r="I1201" s="1"/>
      <c r="J1201" s="1"/>
      <c r="K1201" s="1"/>
      <c r="L1201" s="1"/>
    </row>
    <row r="1202" spans="1:12" x14ac:dyDescent="0.3">
      <c r="A1202" s="4">
        <v>2</v>
      </c>
      <c r="B1202" s="119"/>
      <c r="C1202" s="119"/>
      <c r="D1202" s="4">
        <v>8</v>
      </c>
      <c r="E1202" s="4">
        <v>3.68</v>
      </c>
      <c r="F1202" s="4" t="s">
        <v>204</v>
      </c>
      <c r="G1202" s="1"/>
      <c r="H1202" s="1"/>
      <c r="I1202" s="1"/>
      <c r="J1202" s="1"/>
      <c r="K1202" s="1"/>
      <c r="L1202" s="1"/>
    </row>
    <row r="1203" spans="1:12" x14ac:dyDescent="0.3">
      <c r="A1203" s="4">
        <v>3</v>
      </c>
      <c r="B1203" s="119"/>
      <c r="C1203" s="119"/>
      <c r="D1203" s="4">
        <v>10</v>
      </c>
      <c r="E1203" s="4">
        <v>4.66</v>
      </c>
      <c r="F1203" s="4" t="s">
        <v>204</v>
      </c>
      <c r="G1203" s="1"/>
      <c r="H1203" s="1"/>
      <c r="I1203" s="1"/>
      <c r="J1203" s="1"/>
      <c r="K1203" s="1"/>
      <c r="L1203" s="1"/>
    </row>
    <row r="1204" spans="1:12" x14ac:dyDescent="0.3">
      <c r="A1204" s="4">
        <v>4</v>
      </c>
      <c r="B1204" s="119"/>
      <c r="C1204" s="119"/>
      <c r="D1204" s="4">
        <v>13</v>
      </c>
      <c r="E1204" s="4">
        <v>5.54</v>
      </c>
      <c r="F1204" s="4" t="s">
        <v>204</v>
      </c>
      <c r="G1204" s="1"/>
      <c r="H1204" s="1"/>
      <c r="I1204" s="1"/>
      <c r="J1204" s="1"/>
      <c r="K1204" s="1"/>
      <c r="L1204" s="1"/>
    </row>
    <row r="1205" spans="1:12" x14ac:dyDescent="0.3">
      <c r="A1205" s="4">
        <v>5</v>
      </c>
      <c r="B1205" s="119"/>
      <c r="C1205" s="119"/>
      <c r="D1205" s="4">
        <v>15</v>
      </c>
      <c r="E1205" s="4">
        <v>5.49</v>
      </c>
      <c r="F1205" s="4" t="s">
        <v>189</v>
      </c>
      <c r="G1205" s="1"/>
      <c r="H1205" s="1"/>
      <c r="I1205" s="1"/>
      <c r="J1205" s="1"/>
      <c r="K1205" s="1"/>
      <c r="L1205" s="1"/>
    </row>
    <row r="1206" spans="1:12" x14ac:dyDescent="0.3">
      <c r="A1206" s="4">
        <v>6</v>
      </c>
      <c r="B1206" s="119"/>
      <c r="C1206" s="119"/>
      <c r="D1206" s="4">
        <v>17.3</v>
      </c>
      <c r="E1206" s="4">
        <v>5.45</v>
      </c>
      <c r="F1206" s="4" t="s">
        <v>204</v>
      </c>
      <c r="G1206" s="1"/>
      <c r="H1206" s="1"/>
      <c r="I1206" s="1"/>
      <c r="J1206" s="1"/>
      <c r="K1206" s="1"/>
      <c r="L1206" s="1"/>
    </row>
    <row r="1207" spans="1:12" x14ac:dyDescent="0.3">
      <c r="A1207" s="4">
        <v>7</v>
      </c>
      <c r="B1207" s="119"/>
      <c r="C1207" s="119"/>
      <c r="D1207" s="4">
        <v>19</v>
      </c>
      <c r="E1207" s="4">
        <v>4.99</v>
      </c>
      <c r="F1207" s="4" t="s">
        <v>204</v>
      </c>
      <c r="G1207" s="1"/>
      <c r="H1207" s="1"/>
      <c r="I1207" s="1"/>
      <c r="J1207" s="1"/>
      <c r="K1207" s="1"/>
      <c r="L1207" s="1"/>
    </row>
    <row r="1208" spans="1:12" x14ac:dyDescent="0.3">
      <c r="A1208" s="4">
        <v>8</v>
      </c>
      <c r="B1208" s="119"/>
      <c r="C1208" s="119"/>
      <c r="D1208" s="4">
        <v>21</v>
      </c>
      <c r="E1208" s="4">
        <v>4.17</v>
      </c>
      <c r="F1208" s="4" t="s">
        <v>204</v>
      </c>
      <c r="G1208" s="1"/>
      <c r="H1208" s="1"/>
      <c r="I1208" s="1"/>
      <c r="J1208" s="1"/>
      <c r="K1208" s="1"/>
      <c r="L1208" s="1"/>
    </row>
    <row r="1209" spans="1:12" x14ac:dyDescent="0.3">
      <c r="A1209" s="4">
        <v>9</v>
      </c>
      <c r="B1209" s="119"/>
      <c r="C1209" s="119"/>
      <c r="D1209" s="4">
        <v>23</v>
      </c>
      <c r="E1209" s="4">
        <v>3.29</v>
      </c>
      <c r="F1209" s="4" t="s">
        <v>204</v>
      </c>
      <c r="G1209" s="1"/>
      <c r="H1209" s="1"/>
      <c r="I1209" s="1"/>
      <c r="J1209" s="1"/>
      <c r="K1209" s="1"/>
      <c r="L1209" s="1"/>
    </row>
    <row r="1210" spans="1:12" x14ac:dyDescent="0.3">
      <c r="A1210" s="4">
        <v>10</v>
      </c>
      <c r="B1210" s="119"/>
      <c r="C1210" s="119"/>
      <c r="D1210" s="4">
        <v>27</v>
      </c>
      <c r="E1210" s="4">
        <v>2.89</v>
      </c>
      <c r="F1210" s="4" t="s">
        <v>194</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185</v>
      </c>
      <c r="C1251" s="16" t="s">
        <v>139</v>
      </c>
      <c r="D1251" s="16" t="s">
        <v>186</v>
      </c>
      <c r="E1251" s="16" t="s">
        <v>187</v>
      </c>
      <c r="F1251" s="16" t="s">
        <v>188</v>
      </c>
      <c r="G1251" s="1"/>
      <c r="H1251" s="1"/>
      <c r="I1251" s="1"/>
      <c r="J1251" s="1"/>
      <c r="K1251" s="1"/>
      <c r="L1251" s="1"/>
    </row>
    <row r="1252" spans="1:12" x14ac:dyDescent="0.3">
      <c r="A1252" s="4">
        <v>1</v>
      </c>
      <c r="B1252" s="119">
        <v>125</v>
      </c>
      <c r="C1252" s="119">
        <v>29880</v>
      </c>
      <c r="D1252" s="4">
        <v>0</v>
      </c>
      <c r="E1252" s="4">
        <v>3.58</v>
      </c>
      <c r="F1252" s="4" t="s">
        <v>190</v>
      </c>
      <c r="G1252" s="1"/>
      <c r="H1252" s="1"/>
      <c r="I1252" s="1"/>
      <c r="J1252" s="1"/>
      <c r="K1252" s="1"/>
      <c r="L1252" s="1"/>
    </row>
    <row r="1253" spans="1:12" x14ac:dyDescent="0.3">
      <c r="A1253" s="4">
        <v>2</v>
      </c>
      <c r="B1253" s="119"/>
      <c r="C1253" s="119"/>
      <c r="D1253" s="4">
        <v>8</v>
      </c>
      <c r="E1253" s="4">
        <v>3.72</v>
      </c>
      <c r="F1253" s="4" t="s">
        <v>204</v>
      </c>
      <c r="G1253" s="1"/>
      <c r="H1253" s="1"/>
      <c r="I1253" s="1"/>
      <c r="J1253" s="1"/>
      <c r="K1253" s="1"/>
      <c r="L1253" s="1"/>
    </row>
    <row r="1254" spans="1:12" x14ac:dyDescent="0.3">
      <c r="A1254" s="4">
        <v>3</v>
      </c>
      <c r="B1254" s="119"/>
      <c r="C1254" s="119"/>
      <c r="D1254" s="4">
        <v>10</v>
      </c>
      <c r="E1254" s="4">
        <v>4.58</v>
      </c>
      <c r="F1254" s="4" t="s">
        <v>204</v>
      </c>
      <c r="G1254" s="1"/>
      <c r="H1254" s="1"/>
      <c r="I1254" s="1"/>
      <c r="J1254" s="1"/>
      <c r="K1254" s="1"/>
      <c r="L1254" s="1"/>
    </row>
    <row r="1255" spans="1:12" x14ac:dyDescent="0.3">
      <c r="A1255" s="4">
        <v>4</v>
      </c>
      <c r="B1255" s="119"/>
      <c r="C1255" s="119"/>
      <c r="D1255" s="4">
        <v>13</v>
      </c>
      <c r="E1255" s="4">
        <v>5.48</v>
      </c>
      <c r="F1255" s="4" t="s">
        <v>204</v>
      </c>
      <c r="G1255" s="1"/>
      <c r="H1255" s="1"/>
      <c r="I1255" s="1"/>
      <c r="J1255" s="1"/>
      <c r="K1255" s="1"/>
      <c r="L1255" s="1"/>
    </row>
    <row r="1256" spans="1:12" x14ac:dyDescent="0.3">
      <c r="A1256" s="4">
        <v>5</v>
      </c>
      <c r="B1256" s="119"/>
      <c r="C1256" s="119"/>
      <c r="D1256" s="4">
        <v>15</v>
      </c>
      <c r="E1256" s="4">
        <v>5.5</v>
      </c>
      <c r="F1256" s="4" t="s">
        <v>189</v>
      </c>
      <c r="G1256" s="1"/>
      <c r="H1256" s="1"/>
      <c r="I1256" s="1"/>
      <c r="J1256" s="1"/>
      <c r="K1256" s="1"/>
      <c r="L1256" s="1"/>
    </row>
    <row r="1257" spans="1:12" x14ac:dyDescent="0.3">
      <c r="A1257" s="4">
        <v>6</v>
      </c>
      <c r="B1257" s="119"/>
      <c r="C1257" s="119"/>
      <c r="D1257" s="4">
        <v>17.3</v>
      </c>
      <c r="E1257" s="4">
        <v>5.47</v>
      </c>
      <c r="F1257" s="4" t="s">
        <v>204</v>
      </c>
      <c r="G1257" s="1"/>
      <c r="H1257" s="1"/>
      <c r="I1257" s="1"/>
      <c r="J1257" s="1"/>
      <c r="K1257" s="1"/>
      <c r="L1257" s="1"/>
    </row>
    <row r="1258" spans="1:12" x14ac:dyDescent="0.3">
      <c r="A1258" s="4">
        <v>7</v>
      </c>
      <c r="B1258" s="119"/>
      <c r="C1258" s="119"/>
      <c r="D1258" s="4">
        <v>19</v>
      </c>
      <c r="E1258" s="4">
        <v>4.99</v>
      </c>
      <c r="F1258" s="4" t="s">
        <v>204</v>
      </c>
      <c r="G1258" s="1"/>
      <c r="H1258" s="1"/>
      <c r="I1258" s="1"/>
      <c r="J1258" s="1"/>
      <c r="K1258" s="1"/>
      <c r="L1258" s="1"/>
    </row>
    <row r="1259" spans="1:12" x14ac:dyDescent="0.3">
      <c r="A1259" s="4">
        <v>8</v>
      </c>
      <c r="B1259" s="119"/>
      <c r="C1259" s="119"/>
      <c r="D1259" s="4">
        <v>21</v>
      </c>
      <c r="E1259" s="4">
        <v>4.17</v>
      </c>
      <c r="F1259" s="4" t="s">
        <v>204</v>
      </c>
      <c r="G1259" s="1"/>
      <c r="H1259" s="1"/>
      <c r="I1259" s="1"/>
      <c r="J1259" s="1"/>
      <c r="K1259" s="1"/>
      <c r="L1259" s="1"/>
    </row>
    <row r="1260" spans="1:12" x14ac:dyDescent="0.3">
      <c r="A1260" s="4">
        <v>9</v>
      </c>
      <c r="B1260" s="119"/>
      <c r="C1260" s="119"/>
      <c r="D1260" s="4">
        <v>23</v>
      </c>
      <c r="E1260" s="4">
        <v>3.35</v>
      </c>
      <c r="F1260" s="4" t="s">
        <v>204</v>
      </c>
      <c r="G1260" s="1"/>
      <c r="H1260" s="1"/>
      <c r="I1260" s="1"/>
      <c r="J1260" s="1"/>
      <c r="K1260" s="1"/>
      <c r="L1260" s="1"/>
    </row>
    <row r="1261" spans="1:12" x14ac:dyDescent="0.3">
      <c r="A1261" s="4">
        <v>10</v>
      </c>
      <c r="B1261" s="119"/>
      <c r="C1261" s="119"/>
      <c r="D1261" s="4">
        <v>28</v>
      </c>
      <c r="E1261" s="4">
        <v>3.23</v>
      </c>
      <c r="F1261" s="4" t="s">
        <v>194</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185</v>
      </c>
      <c r="C1303" s="16" t="s">
        <v>139</v>
      </c>
      <c r="D1303" s="16" t="s">
        <v>186</v>
      </c>
      <c r="E1303" s="16" t="s">
        <v>187</v>
      </c>
      <c r="F1303" s="16" t="s">
        <v>188</v>
      </c>
      <c r="G1303" s="1"/>
      <c r="H1303" s="1"/>
      <c r="I1303" s="1"/>
      <c r="J1303" s="1"/>
      <c r="K1303" s="1"/>
      <c r="L1303" s="1"/>
    </row>
    <row r="1304" spans="1:12" x14ac:dyDescent="0.3">
      <c r="A1304" s="4">
        <v>1</v>
      </c>
      <c r="B1304" s="116">
        <v>126</v>
      </c>
      <c r="C1304" s="116">
        <v>29940</v>
      </c>
      <c r="D1304" s="4">
        <v>0</v>
      </c>
      <c r="E1304" s="4">
        <v>3.53</v>
      </c>
      <c r="F1304" s="4" t="s">
        <v>190</v>
      </c>
      <c r="G1304" s="1"/>
      <c r="H1304" s="1"/>
      <c r="I1304" s="1"/>
      <c r="J1304" s="1"/>
      <c r="K1304" s="1"/>
      <c r="L1304" s="1"/>
    </row>
    <row r="1305" spans="1:12" x14ac:dyDescent="0.3">
      <c r="A1305" s="4">
        <v>2</v>
      </c>
      <c r="B1305" s="117"/>
      <c r="C1305" s="117"/>
      <c r="D1305" s="4">
        <v>7.5</v>
      </c>
      <c r="E1305" s="4">
        <v>3.66</v>
      </c>
      <c r="F1305" s="4" t="s">
        <v>204</v>
      </c>
      <c r="G1305" s="1"/>
      <c r="H1305" s="1"/>
      <c r="I1305" s="1"/>
      <c r="J1305" s="1"/>
      <c r="K1305" s="1"/>
      <c r="L1305" s="1"/>
    </row>
    <row r="1306" spans="1:12" x14ac:dyDescent="0.3">
      <c r="A1306" s="4">
        <v>3</v>
      </c>
      <c r="B1306" s="117"/>
      <c r="C1306" s="117"/>
      <c r="D1306" s="4">
        <v>10</v>
      </c>
      <c r="E1306" s="4">
        <v>4.53</v>
      </c>
      <c r="F1306" s="4" t="s">
        <v>204</v>
      </c>
      <c r="G1306" s="1"/>
      <c r="H1306" s="1"/>
      <c r="I1306" s="1"/>
      <c r="J1306" s="1"/>
      <c r="K1306" s="1"/>
      <c r="L1306" s="1"/>
    </row>
    <row r="1307" spans="1:12" x14ac:dyDescent="0.3">
      <c r="A1307" s="4">
        <v>4</v>
      </c>
      <c r="B1307" s="117"/>
      <c r="C1307" s="117"/>
      <c r="D1307" s="4">
        <v>13</v>
      </c>
      <c r="E1307" s="4">
        <v>5.49</v>
      </c>
      <c r="F1307" s="4" t="s">
        <v>204</v>
      </c>
      <c r="G1307" s="1"/>
      <c r="H1307" s="1"/>
      <c r="I1307" s="1"/>
      <c r="J1307" s="1"/>
      <c r="K1307" s="1"/>
      <c r="L1307" s="1"/>
    </row>
    <row r="1308" spans="1:12" x14ac:dyDescent="0.3">
      <c r="A1308" s="4">
        <v>5</v>
      </c>
      <c r="B1308" s="117"/>
      <c r="C1308" s="117"/>
      <c r="D1308" s="4">
        <v>15</v>
      </c>
      <c r="E1308" s="4">
        <v>5.53</v>
      </c>
      <c r="F1308" s="4" t="s">
        <v>189</v>
      </c>
      <c r="G1308" s="1"/>
      <c r="H1308" s="1"/>
      <c r="I1308" s="1"/>
      <c r="J1308" s="1"/>
      <c r="K1308" s="1"/>
      <c r="L1308" s="1"/>
    </row>
    <row r="1309" spans="1:12" x14ac:dyDescent="0.3">
      <c r="A1309" s="4">
        <v>6</v>
      </c>
      <c r="B1309" s="117"/>
      <c r="C1309" s="117"/>
      <c r="D1309" s="4">
        <v>17.3</v>
      </c>
      <c r="E1309" s="4">
        <v>5.58</v>
      </c>
      <c r="F1309" s="4" t="s">
        <v>204</v>
      </c>
      <c r="G1309" s="1"/>
      <c r="H1309" s="1"/>
      <c r="I1309" s="1"/>
      <c r="J1309" s="1"/>
      <c r="K1309" s="1"/>
      <c r="L1309" s="1"/>
    </row>
    <row r="1310" spans="1:12" x14ac:dyDescent="0.3">
      <c r="A1310" s="4">
        <v>7</v>
      </c>
      <c r="B1310" s="117"/>
      <c r="C1310" s="117"/>
      <c r="D1310" s="4">
        <v>19</v>
      </c>
      <c r="E1310" s="4">
        <v>4.91</v>
      </c>
      <c r="F1310" s="4" t="s">
        <v>204</v>
      </c>
      <c r="G1310" s="1"/>
      <c r="H1310" s="1"/>
      <c r="I1310" s="1"/>
      <c r="J1310" s="1"/>
      <c r="K1310" s="1"/>
      <c r="L1310" s="1"/>
    </row>
    <row r="1311" spans="1:12" x14ac:dyDescent="0.3">
      <c r="A1311" s="4">
        <v>8</v>
      </c>
      <c r="B1311" s="117"/>
      <c r="C1311" s="117"/>
      <c r="D1311" s="4">
        <v>21</v>
      </c>
      <c r="E1311" s="4">
        <v>4.1100000000000003</v>
      </c>
      <c r="F1311" s="4" t="s">
        <v>204</v>
      </c>
      <c r="G1311" s="1"/>
      <c r="H1311" s="1"/>
      <c r="I1311" s="1"/>
      <c r="J1311" s="1"/>
      <c r="K1311" s="1"/>
      <c r="L1311" s="1"/>
    </row>
    <row r="1312" spans="1:12" x14ac:dyDescent="0.3">
      <c r="A1312" s="4">
        <v>9</v>
      </c>
      <c r="B1312" s="117"/>
      <c r="C1312" s="117"/>
      <c r="D1312" s="4">
        <v>23</v>
      </c>
      <c r="E1312" s="4">
        <v>3.26</v>
      </c>
      <c r="F1312" s="4" t="s">
        <v>204</v>
      </c>
      <c r="G1312" s="1"/>
      <c r="H1312" s="1"/>
      <c r="I1312" s="1"/>
      <c r="J1312" s="1"/>
      <c r="K1312" s="1"/>
      <c r="L1312" s="1"/>
    </row>
    <row r="1313" spans="1:12" x14ac:dyDescent="0.3">
      <c r="A1313" s="4">
        <v>10</v>
      </c>
      <c r="B1313" s="118"/>
      <c r="C1313" s="118"/>
      <c r="D1313" s="4">
        <v>27</v>
      </c>
      <c r="E1313" s="4">
        <v>3.03</v>
      </c>
      <c r="F1313" s="4" t="s">
        <v>194</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185</v>
      </c>
      <c r="C1354" s="16" t="s">
        <v>139</v>
      </c>
      <c r="D1354" s="16" t="s">
        <v>186</v>
      </c>
      <c r="E1354" s="16" t="s">
        <v>187</v>
      </c>
      <c r="F1354" s="16" t="s">
        <v>188</v>
      </c>
      <c r="G1354" s="1"/>
      <c r="H1354" s="1"/>
      <c r="I1354" s="1"/>
      <c r="J1354" s="1"/>
      <c r="K1354" s="1"/>
      <c r="L1354" s="1"/>
    </row>
    <row r="1355" spans="1:12" x14ac:dyDescent="0.3">
      <c r="A1355" s="4">
        <v>1</v>
      </c>
      <c r="B1355" s="116">
        <v>127</v>
      </c>
      <c r="C1355" s="116">
        <v>30000</v>
      </c>
      <c r="D1355" s="4">
        <v>0</v>
      </c>
      <c r="E1355" s="4">
        <v>3.46</v>
      </c>
      <c r="F1355" s="4" t="s">
        <v>190</v>
      </c>
      <c r="G1355" s="1"/>
      <c r="H1355" s="1"/>
      <c r="I1355" s="1"/>
      <c r="J1355" s="1"/>
      <c r="K1355" s="1"/>
      <c r="L1355" s="1"/>
    </row>
    <row r="1356" spans="1:12" x14ac:dyDescent="0.3">
      <c r="A1356" s="4">
        <v>2</v>
      </c>
      <c r="B1356" s="117"/>
      <c r="C1356" s="117"/>
      <c r="D1356" s="4">
        <v>8</v>
      </c>
      <c r="E1356" s="4">
        <v>3.6</v>
      </c>
      <c r="F1356" s="4" t="s">
        <v>204</v>
      </c>
      <c r="G1356" s="1"/>
      <c r="H1356" s="1"/>
      <c r="I1356" s="1"/>
      <c r="J1356" s="1"/>
      <c r="K1356" s="1"/>
      <c r="L1356" s="1"/>
    </row>
    <row r="1357" spans="1:12" x14ac:dyDescent="0.3">
      <c r="A1357" s="4">
        <v>3</v>
      </c>
      <c r="B1357" s="117"/>
      <c r="C1357" s="117"/>
      <c r="D1357" s="4">
        <v>10</v>
      </c>
      <c r="E1357" s="4">
        <v>4.47</v>
      </c>
      <c r="F1357" s="4" t="s">
        <v>204</v>
      </c>
      <c r="G1357" s="1"/>
      <c r="H1357" s="1"/>
      <c r="I1357" s="1"/>
      <c r="J1357" s="1"/>
      <c r="K1357" s="1"/>
      <c r="L1357" s="1"/>
    </row>
    <row r="1358" spans="1:12" x14ac:dyDescent="0.3">
      <c r="A1358" s="4">
        <v>4</v>
      </c>
      <c r="B1358" s="117"/>
      <c r="C1358" s="117"/>
      <c r="D1358" s="4">
        <v>13</v>
      </c>
      <c r="E1358" s="4">
        <v>5.57</v>
      </c>
      <c r="F1358" s="4" t="s">
        <v>204</v>
      </c>
      <c r="G1358" s="1"/>
      <c r="H1358" s="1"/>
      <c r="I1358" s="1"/>
      <c r="J1358" s="1"/>
      <c r="K1358" s="1"/>
      <c r="L1358" s="1"/>
    </row>
    <row r="1359" spans="1:12" x14ac:dyDescent="0.3">
      <c r="A1359" s="4">
        <v>5</v>
      </c>
      <c r="B1359" s="117"/>
      <c r="C1359" s="117"/>
      <c r="D1359" s="4">
        <v>15</v>
      </c>
      <c r="E1359" s="4">
        <v>5.54</v>
      </c>
      <c r="F1359" s="4" t="s">
        <v>189</v>
      </c>
      <c r="G1359" s="1"/>
      <c r="H1359" s="1"/>
      <c r="I1359" s="1"/>
      <c r="J1359" s="1"/>
      <c r="K1359" s="1"/>
      <c r="L1359" s="1"/>
    </row>
    <row r="1360" spans="1:12" x14ac:dyDescent="0.3">
      <c r="A1360" s="4">
        <v>6</v>
      </c>
      <c r="B1360" s="117"/>
      <c r="C1360" s="117"/>
      <c r="D1360" s="4">
        <v>17.3</v>
      </c>
      <c r="E1360" s="4">
        <v>5.49</v>
      </c>
      <c r="F1360" s="4" t="s">
        <v>204</v>
      </c>
      <c r="G1360" s="1"/>
      <c r="H1360" s="1"/>
      <c r="I1360" s="1"/>
      <c r="J1360" s="1"/>
      <c r="K1360" s="1"/>
      <c r="L1360" s="1"/>
    </row>
    <row r="1361" spans="1:12" x14ac:dyDescent="0.3">
      <c r="A1361" s="4">
        <v>7</v>
      </c>
      <c r="B1361" s="117"/>
      <c r="C1361" s="117"/>
      <c r="D1361" s="4">
        <v>19</v>
      </c>
      <c r="E1361" s="4">
        <v>5.0199999999999996</v>
      </c>
      <c r="F1361" s="4" t="s">
        <v>204</v>
      </c>
      <c r="G1361" s="1"/>
      <c r="H1361" s="1"/>
      <c r="I1361" s="1"/>
      <c r="J1361" s="1"/>
      <c r="K1361" s="1"/>
      <c r="L1361" s="1"/>
    </row>
    <row r="1362" spans="1:12" x14ac:dyDescent="0.3">
      <c r="A1362" s="4">
        <v>8</v>
      </c>
      <c r="B1362" s="117"/>
      <c r="C1362" s="117"/>
      <c r="D1362" s="4">
        <v>21</v>
      </c>
      <c r="E1362" s="4">
        <v>4.22</v>
      </c>
      <c r="F1362" s="4" t="s">
        <v>204</v>
      </c>
      <c r="G1362" s="1"/>
      <c r="H1362" s="1"/>
      <c r="I1362" s="1"/>
      <c r="J1362" s="1"/>
      <c r="K1362" s="1"/>
      <c r="L1362" s="1"/>
    </row>
    <row r="1363" spans="1:12" x14ac:dyDescent="0.3">
      <c r="A1363" s="4">
        <v>9</v>
      </c>
      <c r="B1363" s="117"/>
      <c r="C1363" s="117"/>
      <c r="D1363" s="4">
        <v>23</v>
      </c>
      <c r="E1363" s="4">
        <v>3.17</v>
      </c>
      <c r="F1363" s="4" t="s">
        <v>204</v>
      </c>
      <c r="G1363" s="1"/>
      <c r="H1363" s="1"/>
      <c r="I1363" s="1"/>
      <c r="J1363" s="1"/>
      <c r="K1363" s="1"/>
      <c r="L1363" s="1"/>
    </row>
    <row r="1364" spans="1:12" x14ac:dyDescent="0.3">
      <c r="A1364" s="4">
        <v>10</v>
      </c>
      <c r="B1364" s="118"/>
      <c r="C1364" s="118"/>
      <c r="D1364" s="4">
        <v>27</v>
      </c>
      <c r="E1364" s="4">
        <v>2.89</v>
      </c>
      <c r="F1364" s="4" t="s">
        <v>194</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185</v>
      </c>
      <c r="C1405" s="16" t="s">
        <v>139</v>
      </c>
      <c r="D1405" s="16" t="s">
        <v>186</v>
      </c>
      <c r="E1405" s="16" t="s">
        <v>187</v>
      </c>
      <c r="F1405" s="16" t="s">
        <v>188</v>
      </c>
      <c r="G1405" s="1"/>
      <c r="H1405" s="1"/>
      <c r="I1405" s="1"/>
      <c r="J1405" s="1"/>
      <c r="K1405" s="1"/>
      <c r="L1405" s="1"/>
    </row>
    <row r="1406" spans="1:12" x14ac:dyDescent="0.3">
      <c r="A1406" s="4">
        <v>1</v>
      </c>
      <c r="B1406" s="116">
        <v>128</v>
      </c>
      <c r="C1406" s="116">
        <v>30060</v>
      </c>
      <c r="D1406" s="4">
        <v>0</v>
      </c>
      <c r="E1406" s="4">
        <v>3.4</v>
      </c>
      <c r="F1406" s="4" t="s">
        <v>190</v>
      </c>
      <c r="G1406" s="1"/>
      <c r="H1406" s="1"/>
      <c r="I1406" s="1"/>
      <c r="J1406" s="1"/>
      <c r="K1406" s="1"/>
      <c r="L1406" s="1"/>
    </row>
    <row r="1407" spans="1:12" x14ac:dyDescent="0.3">
      <c r="A1407" s="4">
        <v>2</v>
      </c>
      <c r="B1407" s="117"/>
      <c r="C1407" s="117"/>
      <c r="D1407" s="4">
        <v>8</v>
      </c>
      <c r="E1407" s="4">
        <v>3.46</v>
      </c>
      <c r="F1407" s="4" t="s">
        <v>204</v>
      </c>
      <c r="G1407" s="1"/>
      <c r="H1407" s="1"/>
      <c r="I1407" s="1"/>
      <c r="J1407" s="1"/>
      <c r="K1407" s="1"/>
      <c r="L1407" s="1"/>
    </row>
    <row r="1408" spans="1:12" x14ac:dyDescent="0.3">
      <c r="A1408" s="4">
        <v>3</v>
      </c>
      <c r="B1408" s="117"/>
      <c r="C1408" s="117"/>
      <c r="D1408" s="4">
        <v>10</v>
      </c>
      <c r="E1408" s="4">
        <v>4.3</v>
      </c>
      <c r="F1408" s="4" t="s">
        <v>204</v>
      </c>
      <c r="G1408" s="1"/>
      <c r="H1408" s="1"/>
      <c r="I1408" s="1"/>
      <c r="J1408" s="1"/>
      <c r="K1408" s="1"/>
      <c r="L1408" s="1"/>
    </row>
    <row r="1409" spans="1:12" x14ac:dyDescent="0.3">
      <c r="A1409" s="4">
        <v>4</v>
      </c>
      <c r="B1409" s="117"/>
      <c r="C1409" s="117"/>
      <c r="D1409" s="4">
        <v>13</v>
      </c>
      <c r="E1409" s="4">
        <v>5.52</v>
      </c>
      <c r="F1409" s="4" t="s">
        <v>204</v>
      </c>
      <c r="G1409" s="1"/>
      <c r="H1409" s="1"/>
      <c r="I1409" s="1"/>
      <c r="J1409" s="1"/>
      <c r="K1409" s="1"/>
      <c r="L1409" s="1"/>
    </row>
    <row r="1410" spans="1:12" x14ac:dyDescent="0.3">
      <c r="A1410" s="4">
        <v>5</v>
      </c>
      <c r="B1410" s="117"/>
      <c r="C1410" s="117"/>
      <c r="D1410" s="4">
        <v>15</v>
      </c>
      <c r="E1410" s="4">
        <v>5.57</v>
      </c>
      <c r="F1410" s="4" t="s">
        <v>189</v>
      </c>
      <c r="G1410" s="1"/>
      <c r="H1410" s="1"/>
      <c r="I1410" s="1"/>
      <c r="J1410" s="1"/>
      <c r="K1410" s="1"/>
      <c r="L1410" s="1"/>
    </row>
    <row r="1411" spans="1:12" x14ac:dyDescent="0.3">
      <c r="A1411" s="4">
        <v>6</v>
      </c>
      <c r="B1411" s="117"/>
      <c r="C1411" s="117"/>
      <c r="D1411" s="4">
        <v>17.3</v>
      </c>
      <c r="E1411" s="4">
        <v>5.54</v>
      </c>
      <c r="F1411" s="4" t="s">
        <v>204</v>
      </c>
      <c r="G1411" s="1"/>
      <c r="H1411" s="1"/>
      <c r="I1411" s="1"/>
      <c r="J1411" s="1"/>
      <c r="K1411" s="1"/>
      <c r="L1411" s="1"/>
    </row>
    <row r="1412" spans="1:12" x14ac:dyDescent="0.3">
      <c r="A1412" s="4">
        <v>7</v>
      </c>
      <c r="B1412" s="117"/>
      <c r="C1412" s="117"/>
      <c r="D1412" s="4">
        <v>19</v>
      </c>
      <c r="E1412" s="4">
        <v>4.95</v>
      </c>
      <c r="F1412" s="4" t="s">
        <v>204</v>
      </c>
      <c r="G1412" s="1"/>
      <c r="H1412" s="1"/>
      <c r="I1412" s="1"/>
      <c r="J1412" s="1"/>
      <c r="K1412" s="1"/>
      <c r="L1412" s="1"/>
    </row>
    <row r="1413" spans="1:12" x14ac:dyDescent="0.3">
      <c r="A1413" s="4">
        <v>8</v>
      </c>
      <c r="B1413" s="117"/>
      <c r="C1413" s="117"/>
      <c r="D1413" s="4">
        <v>21</v>
      </c>
      <c r="E1413" s="4">
        <v>4.16</v>
      </c>
      <c r="F1413" s="4" t="s">
        <v>204</v>
      </c>
      <c r="G1413" s="1"/>
      <c r="H1413" s="1"/>
      <c r="I1413" s="1"/>
      <c r="J1413" s="1"/>
      <c r="K1413" s="1"/>
      <c r="L1413" s="1"/>
    </row>
    <row r="1414" spans="1:12" x14ac:dyDescent="0.3">
      <c r="A1414" s="4">
        <v>9</v>
      </c>
      <c r="B1414" s="117"/>
      <c r="C1414" s="117"/>
      <c r="D1414" s="4">
        <v>23</v>
      </c>
      <c r="E1414" s="4">
        <v>3.3</v>
      </c>
      <c r="F1414" s="4" t="s">
        <v>204</v>
      </c>
      <c r="G1414" s="1"/>
      <c r="H1414" s="1"/>
      <c r="I1414" s="1"/>
      <c r="J1414" s="1"/>
      <c r="K1414" s="1"/>
      <c r="L1414" s="1"/>
    </row>
    <row r="1415" spans="1:12" x14ac:dyDescent="0.3">
      <c r="A1415" s="4">
        <v>10</v>
      </c>
      <c r="B1415" s="118"/>
      <c r="C1415" s="118"/>
      <c r="D1415" s="4">
        <v>28</v>
      </c>
      <c r="E1415" s="4">
        <v>3.1</v>
      </c>
      <c r="F1415" s="4" t="s">
        <v>194</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185</v>
      </c>
      <c r="C1456" s="16" t="s">
        <v>139</v>
      </c>
      <c r="D1456" s="16" t="s">
        <v>186</v>
      </c>
      <c r="E1456" s="16" t="s">
        <v>187</v>
      </c>
      <c r="F1456" s="16" t="s">
        <v>188</v>
      </c>
      <c r="G1456" s="1"/>
      <c r="H1456" s="1"/>
      <c r="I1456" s="1"/>
      <c r="J1456" s="1"/>
      <c r="K1456" s="1"/>
      <c r="L1456" s="1"/>
    </row>
    <row r="1457" spans="1:12" x14ac:dyDescent="0.3">
      <c r="A1457" s="4">
        <v>1</v>
      </c>
      <c r="B1457" s="116">
        <v>129</v>
      </c>
      <c r="C1457" s="116">
        <v>30120</v>
      </c>
      <c r="D1457" s="4">
        <v>0</v>
      </c>
      <c r="E1457" s="4">
        <v>3.2</v>
      </c>
      <c r="F1457" s="4" t="s">
        <v>190</v>
      </c>
      <c r="G1457" s="1"/>
      <c r="H1457" s="1"/>
      <c r="I1457" s="1"/>
      <c r="J1457" s="1"/>
      <c r="K1457" s="1"/>
      <c r="L1457" s="1"/>
    </row>
    <row r="1458" spans="1:12" x14ac:dyDescent="0.3">
      <c r="A1458" s="4">
        <v>2</v>
      </c>
      <c r="B1458" s="117"/>
      <c r="C1458" s="117"/>
      <c r="D1458" s="4">
        <v>7</v>
      </c>
      <c r="E1458" s="4">
        <v>3.33</v>
      </c>
      <c r="F1458" s="4" t="s">
        <v>204</v>
      </c>
      <c r="G1458" s="1"/>
      <c r="H1458" s="1"/>
      <c r="I1458" s="1"/>
      <c r="J1458" s="1"/>
      <c r="K1458" s="1"/>
      <c r="L1458" s="1"/>
    </row>
    <row r="1459" spans="1:12" x14ac:dyDescent="0.3">
      <c r="A1459" s="4">
        <v>3</v>
      </c>
      <c r="B1459" s="117"/>
      <c r="C1459" s="117"/>
      <c r="D1459" s="4">
        <v>10</v>
      </c>
      <c r="E1459" s="4">
        <v>4.42</v>
      </c>
      <c r="F1459" s="4" t="s">
        <v>204</v>
      </c>
      <c r="G1459" s="1"/>
      <c r="H1459" s="1"/>
      <c r="I1459" s="1"/>
      <c r="J1459" s="1"/>
      <c r="K1459" s="1"/>
      <c r="L1459" s="1"/>
    </row>
    <row r="1460" spans="1:12" x14ac:dyDescent="0.3">
      <c r="A1460" s="4">
        <v>4</v>
      </c>
      <c r="B1460" s="117"/>
      <c r="C1460" s="117"/>
      <c r="D1460" s="4">
        <v>13</v>
      </c>
      <c r="E1460" s="4">
        <v>5.62</v>
      </c>
      <c r="F1460" s="4" t="s">
        <v>204</v>
      </c>
      <c r="G1460" s="1"/>
      <c r="H1460" s="1"/>
      <c r="I1460" s="1"/>
      <c r="J1460" s="1"/>
      <c r="K1460" s="1"/>
      <c r="L1460" s="1"/>
    </row>
    <row r="1461" spans="1:12" x14ac:dyDescent="0.3">
      <c r="A1461" s="4">
        <v>5</v>
      </c>
      <c r="B1461" s="117"/>
      <c r="C1461" s="117"/>
      <c r="D1461" s="4">
        <v>15</v>
      </c>
      <c r="E1461" s="4">
        <v>5.64</v>
      </c>
      <c r="F1461" s="4" t="s">
        <v>189</v>
      </c>
      <c r="G1461" s="1"/>
      <c r="H1461" s="1"/>
      <c r="I1461" s="1"/>
      <c r="J1461" s="1"/>
      <c r="K1461" s="1"/>
      <c r="L1461" s="1"/>
    </row>
    <row r="1462" spans="1:12" x14ac:dyDescent="0.3">
      <c r="A1462" s="4">
        <v>6</v>
      </c>
      <c r="B1462" s="117"/>
      <c r="C1462" s="117"/>
      <c r="D1462" s="4">
        <v>17.3</v>
      </c>
      <c r="E1462" s="4">
        <v>5.67</v>
      </c>
      <c r="F1462" s="4" t="s">
        <v>204</v>
      </c>
      <c r="G1462" s="1"/>
      <c r="H1462" s="1"/>
      <c r="I1462" s="1"/>
      <c r="J1462" s="1"/>
      <c r="K1462" s="1"/>
      <c r="L1462" s="1"/>
    </row>
    <row r="1463" spans="1:12" x14ac:dyDescent="0.3">
      <c r="A1463" s="4">
        <v>7</v>
      </c>
      <c r="B1463" s="117"/>
      <c r="C1463" s="117"/>
      <c r="D1463" s="4">
        <v>19</v>
      </c>
      <c r="E1463" s="4">
        <v>5.24</v>
      </c>
      <c r="F1463" s="4" t="s">
        <v>204</v>
      </c>
      <c r="G1463" s="1"/>
      <c r="H1463" s="1"/>
      <c r="I1463" s="1"/>
      <c r="J1463" s="1"/>
      <c r="K1463" s="1"/>
      <c r="L1463" s="1"/>
    </row>
    <row r="1464" spans="1:12" x14ac:dyDescent="0.3">
      <c r="A1464" s="4">
        <v>8</v>
      </c>
      <c r="B1464" s="117"/>
      <c r="C1464" s="117"/>
      <c r="D1464" s="4">
        <v>21</v>
      </c>
      <c r="E1464" s="4">
        <v>4.3</v>
      </c>
      <c r="F1464" s="4" t="s">
        <v>204</v>
      </c>
      <c r="G1464" s="1"/>
      <c r="H1464" s="1"/>
      <c r="I1464" s="1"/>
      <c r="J1464" s="1"/>
      <c r="K1464" s="1"/>
      <c r="L1464" s="1"/>
    </row>
    <row r="1465" spans="1:12" x14ac:dyDescent="0.3">
      <c r="A1465" s="4">
        <v>9</v>
      </c>
      <c r="B1465" s="117"/>
      <c r="C1465" s="117"/>
      <c r="D1465" s="4">
        <v>23</v>
      </c>
      <c r="E1465" s="4">
        <v>3.32</v>
      </c>
      <c r="F1465" s="4" t="s">
        <v>204</v>
      </c>
      <c r="G1465" s="1"/>
      <c r="H1465" s="1"/>
      <c r="I1465" s="1"/>
      <c r="J1465" s="1"/>
      <c r="K1465" s="1"/>
      <c r="L1465" s="1"/>
    </row>
    <row r="1466" spans="1:12" x14ac:dyDescent="0.3">
      <c r="A1466" s="4">
        <v>10</v>
      </c>
      <c r="B1466" s="118"/>
      <c r="C1466" s="118"/>
      <c r="D1466" s="4">
        <v>28</v>
      </c>
      <c r="E1466" s="4">
        <v>3.01</v>
      </c>
      <c r="F1466" s="4" t="s">
        <v>194</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185</v>
      </c>
      <c r="C1507" s="16" t="s">
        <v>139</v>
      </c>
      <c r="D1507" s="16" t="s">
        <v>186</v>
      </c>
      <c r="E1507" s="16" t="s">
        <v>187</v>
      </c>
      <c r="F1507" s="16" t="s">
        <v>188</v>
      </c>
      <c r="G1507" s="1"/>
      <c r="H1507" s="1"/>
      <c r="I1507" s="1"/>
      <c r="J1507" s="1"/>
      <c r="K1507" s="1"/>
      <c r="L1507" s="1"/>
    </row>
    <row r="1508" spans="1:12" x14ac:dyDescent="0.3">
      <c r="A1508" s="4">
        <v>1</v>
      </c>
      <c r="B1508" s="116">
        <v>130</v>
      </c>
      <c r="C1508" s="116">
        <v>30180</v>
      </c>
      <c r="D1508" s="4">
        <v>0</v>
      </c>
      <c r="E1508" s="4">
        <v>3.07</v>
      </c>
      <c r="F1508" s="4" t="s">
        <v>190</v>
      </c>
      <c r="G1508" s="1"/>
      <c r="H1508" s="1"/>
      <c r="I1508" s="1"/>
      <c r="J1508" s="1"/>
      <c r="K1508" s="1"/>
      <c r="L1508" s="1"/>
    </row>
    <row r="1509" spans="1:12" x14ac:dyDescent="0.3">
      <c r="A1509" s="4">
        <v>2</v>
      </c>
      <c r="B1509" s="117"/>
      <c r="C1509" s="117"/>
      <c r="D1509" s="4">
        <v>8</v>
      </c>
      <c r="E1509" s="4">
        <v>3.14</v>
      </c>
      <c r="F1509" s="4" t="s">
        <v>204</v>
      </c>
      <c r="G1509" s="1"/>
      <c r="H1509" s="1"/>
      <c r="I1509" s="1"/>
      <c r="J1509" s="1"/>
      <c r="K1509" s="1"/>
      <c r="L1509" s="1"/>
    </row>
    <row r="1510" spans="1:12" x14ac:dyDescent="0.3">
      <c r="A1510" s="4">
        <v>3</v>
      </c>
      <c r="B1510" s="117"/>
      <c r="C1510" s="117"/>
      <c r="D1510" s="4">
        <v>10</v>
      </c>
      <c r="E1510" s="4">
        <v>4.22</v>
      </c>
      <c r="F1510" s="4" t="s">
        <v>204</v>
      </c>
      <c r="G1510" s="1"/>
      <c r="H1510" s="1"/>
      <c r="I1510" s="1"/>
      <c r="J1510" s="1"/>
      <c r="K1510" s="1"/>
      <c r="L1510" s="1"/>
    </row>
    <row r="1511" spans="1:12" x14ac:dyDescent="0.3">
      <c r="A1511" s="4">
        <v>4</v>
      </c>
      <c r="B1511" s="117"/>
      <c r="C1511" s="117"/>
      <c r="D1511" s="4">
        <v>13</v>
      </c>
      <c r="E1511" s="4">
        <v>5.39</v>
      </c>
      <c r="F1511" s="4" t="s">
        <v>204</v>
      </c>
      <c r="G1511" s="1"/>
      <c r="H1511" s="1"/>
      <c r="I1511" s="1"/>
      <c r="J1511" s="1"/>
      <c r="K1511" s="1"/>
      <c r="L1511" s="1"/>
    </row>
    <row r="1512" spans="1:12" x14ac:dyDescent="0.3">
      <c r="A1512" s="4">
        <v>5</v>
      </c>
      <c r="B1512" s="117"/>
      <c r="C1512" s="117"/>
      <c r="D1512" s="4">
        <v>15</v>
      </c>
      <c r="E1512" s="4">
        <v>5.42</v>
      </c>
      <c r="F1512" s="4" t="s">
        <v>189</v>
      </c>
      <c r="G1512" s="1"/>
      <c r="H1512" s="1"/>
      <c r="I1512" s="1"/>
      <c r="J1512" s="1"/>
      <c r="K1512" s="1"/>
      <c r="L1512" s="1"/>
    </row>
    <row r="1513" spans="1:12" x14ac:dyDescent="0.3">
      <c r="A1513" s="4">
        <v>6</v>
      </c>
      <c r="B1513" s="117"/>
      <c r="C1513" s="117"/>
      <c r="D1513" s="4">
        <v>17.3</v>
      </c>
      <c r="E1513" s="4">
        <v>5.39</v>
      </c>
      <c r="F1513" s="4" t="s">
        <v>204</v>
      </c>
      <c r="G1513" s="1"/>
      <c r="H1513" s="1"/>
      <c r="I1513" s="1"/>
      <c r="J1513" s="1"/>
      <c r="K1513" s="1"/>
      <c r="L1513" s="1"/>
    </row>
    <row r="1514" spans="1:12" x14ac:dyDescent="0.3">
      <c r="A1514" s="4">
        <v>7</v>
      </c>
      <c r="B1514" s="117"/>
      <c r="C1514" s="117"/>
      <c r="D1514" s="4">
        <v>19</v>
      </c>
      <c r="E1514" s="4">
        <v>4.51</v>
      </c>
      <c r="F1514" s="4" t="s">
        <v>204</v>
      </c>
      <c r="G1514" s="1"/>
      <c r="H1514" s="1"/>
      <c r="I1514" s="1"/>
      <c r="J1514" s="1"/>
      <c r="K1514" s="1"/>
      <c r="L1514" s="1"/>
    </row>
    <row r="1515" spans="1:12" x14ac:dyDescent="0.3">
      <c r="A1515" s="4">
        <v>8</v>
      </c>
      <c r="B1515" s="117"/>
      <c r="C1515" s="117"/>
      <c r="D1515" s="4">
        <v>21.5</v>
      </c>
      <c r="E1515" s="4">
        <v>3.25</v>
      </c>
      <c r="F1515" s="4" t="s">
        <v>204</v>
      </c>
      <c r="G1515" s="1"/>
      <c r="H1515" s="1"/>
      <c r="I1515" s="1"/>
      <c r="J1515" s="1"/>
      <c r="K1515" s="1"/>
      <c r="L1515" s="1"/>
    </row>
    <row r="1516" spans="1:12" x14ac:dyDescent="0.3">
      <c r="A1516" s="4">
        <v>9</v>
      </c>
      <c r="B1516" s="118"/>
      <c r="C1516" s="118"/>
      <c r="D1516" s="4">
        <v>27</v>
      </c>
      <c r="E1516" s="4">
        <v>3.07</v>
      </c>
      <c r="F1516" s="4" t="s">
        <v>194</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185</v>
      </c>
      <c r="C1562" s="16" t="s">
        <v>139</v>
      </c>
      <c r="D1562" s="16" t="s">
        <v>186</v>
      </c>
      <c r="E1562" s="16" t="s">
        <v>187</v>
      </c>
      <c r="F1562" s="16" t="s">
        <v>188</v>
      </c>
      <c r="G1562" s="1"/>
      <c r="H1562" s="1"/>
      <c r="I1562" s="1"/>
      <c r="J1562" s="1"/>
      <c r="K1562" s="1"/>
      <c r="L1562" s="1"/>
    </row>
    <row r="1563" spans="1:12" x14ac:dyDescent="0.3">
      <c r="A1563" s="4">
        <v>1</v>
      </c>
      <c r="B1563" s="116">
        <v>131</v>
      </c>
      <c r="C1563" s="116">
        <v>30240</v>
      </c>
      <c r="D1563" s="4">
        <v>0</v>
      </c>
      <c r="E1563" s="4">
        <v>3.05</v>
      </c>
      <c r="F1563" s="4" t="s">
        <v>190</v>
      </c>
      <c r="G1563" s="1"/>
      <c r="H1563" s="1"/>
      <c r="I1563" s="1"/>
      <c r="J1563" s="1"/>
      <c r="K1563" s="1"/>
      <c r="L1563" s="1"/>
    </row>
    <row r="1564" spans="1:12" x14ac:dyDescent="0.3">
      <c r="A1564" s="4">
        <v>2</v>
      </c>
      <c r="B1564" s="117"/>
      <c r="C1564" s="117"/>
      <c r="D1564" s="4">
        <v>8</v>
      </c>
      <c r="E1564" s="4">
        <v>3.31</v>
      </c>
      <c r="F1564" s="4" t="s">
        <v>204</v>
      </c>
      <c r="G1564" s="1"/>
      <c r="H1564" s="1"/>
      <c r="I1564" s="1"/>
      <c r="J1564" s="1"/>
      <c r="K1564" s="1"/>
      <c r="L1564" s="1"/>
    </row>
    <row r="1565" spans="1:12" x14ac:dyDescent="0.3">
      <c r="A1565" s="4">
        <v>3</v>
      </c>
      <c r="B1565" s="117"/>
      <c r="C1565" s="117"/>
      <c r="D1565" s="4">
        <v>10</v>
      </c>
      <c r="E1565" s="4">
        <v>4.13</v>
      </c>
      <c r="F1565" s="4" t="s">
        <v>204</v>
      </c>
      <c r="G1565" s="1"/>
      <c r="H1565" s="1"/>
      <c r="I1565" s="1"/>
      <c r="J1565" s="1"/>
      <c r="K1565" s="1"/>
      <c r="L1565" s="1"/>
    </row>
    <row r="1566" spans="1:12" x14ac:dyDescent="0.3">
      <c r="A1566" s="4">
        <v>4</v>
      </c>
      <c r="B1566" s="117"/>
      <c r="C1566" s="117"/>
      <c r="D1566" s="4">
        <v>13</v>
      </c>
      <c r="E1566" s="4">
        <v>5.35</v>
      </c>
      <c r="F1566" s="4" t="s">
        <v>204</v>
      </c>
      <c r="G1566" s="1"/>
      <c r="H1566" s="1"/>
      <c r="I1566" s="1"/>
      <c r="J1566" s="1"/>
      <c r="K1566" s="1"/>
      <c r="L1566" s="1"/>
    </row>
    <row r="1567" spans="1:12" x14ac:dyDescent="0.3">
      <c r="A1567" s="4">
        <v>5</v>
      </c>
      <c r="B1567" s="117"/>
      <c r="C1567" s="117"/>
      <c r="D1567" s="4">
        <v>15</v>
      </c>
      <c r="E1567" s="4">
        <v>5.39</v>
      </c>
      <c r="F1567" s="4" t="s">
        <v>189</v>
      </c>
      <c r="G1567" s="1"/>
      <c r="H1567" s="1"/>
      <c r="I1567" s="1"/>
      <c r="J1567" s="1"/>
      <c r="K1567" s="1"/>
      <c r="L1567" s="1"/>
    </row>
    <row r="1568" spans="1:12" x14ac:dyDescent="0.3">
      <c r="A1568" s="4">
        <v>6</v>
      </c>
      <c r="B1568" s="117"/>
      <c r="C1568" s="117"/>
      <c r="D1568" s="4">
        <v>17.3</v>
      </c>
      <c r="E1568" s="4">
        <v>5.37</v>
      </c>
      <c r="F1568" s="4" t="s">
        <v>204</v>
      </c>
      <c r="G1568" s="1"/>
      <c r="H1568" s="1"/>
      <c r="I1568" s="1"/>
      <c r="J1568" s="1"/>
      <c r="K1568" s="1"/>
      <c r="L1568" s="1"/>
    </row>
    <row r="1569" spans="1:12" x14ac:dyDescent="0.3">
      <c r="A1569" s="4">
        <v>7</v>
      </c>
      <c r="B1569" s="117"/>
      <c r="C1569" s="117"/>
      <c r="D1569" s="4">
        <v>19</v>
      </c>
      <c r="E1569" s="4">
        <v>4.6100000000000003</v>
      </c>
      <c r="F1569" s="4" t="s">
        <v>204</v>
      </c>
      <c r="G1569" s="1"/>
      <c r="H1569" s="1"/>
      <c r="I1569" s="1"/>
      <c r="J1569" s="1"/>
      <c r="K1569" s="1"/>
      <c r="L1569" s="1"/>
    </row>
    <row r="1570" spans="1:12" x14ac:dyDescent="0.3">
      <c r="A1570" s="4">
        <v>8</v>
      </c>
      <c r="B1570" s="117"/>
      <c r="C1570" s="117"/>
      <c r="D1570" s="4">
        <v>21</v>
      </c>
      <c r="E1570" s="4">
        <v>3.69</v>
      </c>
      <c r="F1570" s="4" t="s">
        <v>204</v>
      </c>
      <c r="G1570" s="1"/>
      <c r="H1570" s="1"/>
      <c r="I1570" s="1"/>
      <c r="J1570" s="1"/>
      <c r="K1570" s="1"/>
      <c r="L1570" s="1"/>
    </row>
    <row r="1571" spans="1:12" x14ac:dyDescent="0.3">
      <c r="A1571" s="4">
        <v>9</v>
      </c>
      <c r="B1571" s="117"/>
      <c r="C1571" s="117"/>
      <c r="D1571" s="4">
        <v>22</v>
      </c>
      <c r="E1571" s="4">
        <v>3.18</v>
      </c>
      <c r="F1571" s="4" t="s">
        <v>204</v>
      </c>
      <c r="G1571" s="1"/>
      <c r="H1571" s="1"/>
      <c r="I1571" s="1"/>
      <c r="J1571" s="1"/>
      <c r="K1571" s="1"/>
      <c r="L1571" s="1"/>
    </row>
    <row r="1572" spans="1:12" x14ac:dyDescent="0.3">
      <c r="A1572" s="4">
        <v>10</v>
      </c>
      <c r="B1572" s="118"/>
      <c r="C1572" s="118"/>
      <c r="D1572" s="4">
        <v>28</v>
      </c>
      <c r="E1572" s="4">
        <v>2.95</v>
      </c>
      <c r="F1572" s="4" t="s">
        <v>194</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185</v>
      </c>
      <c r="C1614" s="16" t="s">
        <v>139</v>
      </c>
      <c r="D1614" s="16" t="s">
        <v>186</v>
      </c>
      <c r="E1614" s="16" t="s">
        <v>187</v>
      </c>
      <c r="F1614" s="16" t="s">
        <v>188</v>
      </c>
      <c r="G1614" s="1"/>
      <c r="H1614" s="1"/>
      <c r="I1614" s="1"/>
      <c r="J1614" s="1"/>
      <c r="K1614" s="1"/>
      <c r="L1614" s="1"/>
    </row>
    <row r="1615" spans="1:12" x14ac:dyDescent="0.3">
      <c r="A1615" s="4">
        <v>1</v>
      </c>
      <c r="B1615" s="116">
        <v>132</v>
      </c>
      <c r="C1615" s="116">
        <v>30300</v>
      </c>
      <c r="D1615" s="4">
        <v>0</v>
      </c>
      <c r="E1615" s="4">
        <v>3.09</v>
      </c>
      <c r="F1615" s="4" t="s">
        <v>190</v>
      </c>
      <c r="G1615" s="1"/>
      <c r="H1615" s="1"/>
      <c r="I1615" s="1"/>
      <c r="J1615" s="1"/>
      <c r="K1615" s="1"/>
      <c r="L1615" s="1"/>
    </row>
    <row r="1616" spans="1:12" x14ac:dyDescent="0.3">
      <c r="A1616" s="4">
        <v>2</v>
      </c>
      <c r="B1616" s="117"/>
      <c r="C1616" s="117"/>
      <c r="D1616" s="4">
        <v>7</v>
      </c>
      <c r="E1616" s="4">
        <v>3.31</v>
      </c>
      <c r="F1616" s="4" t="s">
        <v>204</v>
      </c>
      <c r="G1616" s="1"/>
      <c r="H1616" s="1"/>
      <c r="I1616" s="1"/>
      <c r="J1616" s="1"/>
      <c r="K1616" s="1"/>
      <c r="L1616" s="1"/>
    </row>
    <row r="1617" spans="1:12" x14ac:dyDescent="0.3">
      <c r="A1617" s="4">
        <v>3</v>
      </c>
      <c r="B1617" s="117"/>
      <c r="C1617" s="117"/>
      <c r="D1617" s="4">
        <v>10</v>
      </c>
      <c r="E1617" s="4">
        <v>4.1900000000000004</v>
      </c>
      <c r="F1617" s="4" t="s">
        <v>204</v>
      </c>
      <c r="G1617" s="1"/>
      <c r="H1617" s="1"/>
      <c r="I1617" s="1"/>
      <c r="J1617" s="1"/>
      <c r="K1617" s="1"/>
      <c r="L1617" s="1"/>
    </row>
    <row r="1618" spans="1:12" x14ac:dyDescent="0.3">
      <c r="A1618" s="4">
        <v>4</v>
      </c>
      <c r="B1618" s="117"/>
      <c r="C1618" s="117"/>
      <c r="D1618" s="4">
        <v>13</v>
      </c>
      <c r="E1618" s="4">
        <v>5.26</v>
      </c>
      <c r="F1618" s="4" t="s">
        <v>204</v>
      </c>
      <c r="G1618" s="1"/>
      <c r="H1618" s="1"/>
      <c r="I1618" s="1"/>
      <c r="J1618" s="1"/>
      <c r="K1618" s="1"/>
      <c r="L1618" s="1"/>
    </row>
    <row r="1619" spans="1:12" x14ac:dyDescent="0.3">
      <c r="A1619" s="4">
        <v>5</v>
      </c>
      <c r="B1619" s="117"/>
      <c r="C1619" s="117"/>
      <c r="D1619" s="4">
        <v>15</v>
      </c>
      <c r="E1619" s="4">
        <v>5.29</v>
      </c>
      <c r="F1619" s="4" t="s">
        <v>189</v>
      </c>
      <c r="G1619" s="1"/>
      <c r="H1619" s="1"/>
      <c r="I1619" s="1"/>
      <c r="J1619" s="1"/>
      <c r="K1619" s="1"/>
      <c r="L1619" s="1"/>
    </row>
    <row r="1620" spans="1:12" x14ac:dyDescent="0.3">
      <c r="A1620" s="4">
        <v>6</v>
      </c>
      <c r="B1620" s="117"/>
      <c r="C1620" s="117"/>
      <c r="D1620" s="4">
        <v>17.3</v>
      </c>
      <c r="E1620" s="4">
        <v>5.24</v>
      </c>
      <c r="F1620" s="4" t="s">
        <v>204</v>
      </c>
      <c r="G1620" s="1"/>
      <c r="H1620" s="1"/>
      <c r="I1620" s="1"/>
      <c r="J1620" s="1"/>
      <c r="K1620" s="1"/>
      <c r="L1620" s="1"/>
    </row>
    <row r="1621" spans="1:12" x14ac:dyDescent="0.3">
      <c r="A1621" s="4">
        <v>7</v>
      </c>
      <c r="B1621" s="117"/>
      <c r="C1621" s="117"/>
      <c r="D1621" s="4">
        <v>19</v>
      </c>
      <c r="E1621" s="4">
        <v>4.53</v>
      </c>
      <c r="F1621" s="4" t="s">
        <v>204</v>
      </c>
      <c r="G1621" s="1"/>
      <c r="H1621" s="1"/>
      <c r="I1621" s="1"/>
      <c r="J1621" s="1"/>
      <c r="K1621" s="1"/>
      <c r="L1621" s="1"/>
    </row>
    <row r="1622" spans="1:12" x14ac:dyDescent="0.3">
      <c r="A1622" s="4">
        <v>8</v>
      </c>
      <c r="B1622" s="117"/>
      <c r="C1622" s="117"/>
      <c r="D1622" s="4">
        <v>21</v>
      </c>
      <c r="E1622" s="4">
        <v>3.69</v>
      </c>
      <c r="F1622" s="4" t="s">
        <v>204</v>
      </c>
      <c r="G1622" s="1"/>
      <c r="H1622" s="1"/>
      <c r="I1622" s="1"/>
      <c r="J1622" s="1"/>
      <c r="K1622" s="1"/>
      <c r="L1622" s="1"/>
    </row>
    <row r="1623" spans="1:12" x14ac:dyDescent="0.3">
      <c r="A1623" s="4">
        <v>9</v>
      </c>
      <c r="B1623" s="117"/>
      <c r="C1623" s="117"/>
      <c r="D1623" s="4">
        <v>22</v>
      </c>
      <c r="E1623" s="4">
        <v>3.23</v>
      </c>
      <c r="F1623" s="4" t="s">
        <v>204</v>
      </c>
      <c r="G1623" s="1"/>
      <c r="H1623" s="1"/>
      <c r="I1623" s="1"/>
      <c r="J1623" s="1"/>
      <c r="K1623" s="1"/>
      <c r="L1623" s="1"/>
    </row>
    <row r="1624" spans="1:12" x14ac:dyDescent="0.3">
      <c r="A1624" s="4">
        <v>10</v>
      </c>
      <c r="B1624" s="118"/>
      <c r="C1624" s="118"/>
      <c r="D1624" s="4">
        <v>28</v>
      </c>
      <c r="E1624" s="4">
        <v>3.02</v>
      </c>
      <c r="F1624" s="4" t="s">
        <v>194</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185</v>
      </c>
      <c r="C1667" s="16" t="s">
        <v>139</v>
      </c>
      <c r="D1667" s="16" t="s">
        <v>186</v>
      </c>
      <c r="E1667" s="16" t="s">
        <v>187</v>
      </c>
      <c r="F1667" s="16" t="s">
        <v>188</v>
      </c>
      <c r="G1667" s="1"/>
      <c r="H1667" s="1"/>
      <c r="I1667" s="1"/>
      <c r="J1667" s="1"/>
      <c r="K1667" s="1"/>
      <c r="L1667" s="1"/>
    </row>
    <row r="1668" spans="1:12" x14ac:dyDescent="0.3">
      <c r="A1668" s="4">
        <v>1</v>
      </c>
      <c r="B1668" s="116">
        <v>133</v>
      </c>
      <c r="C1668" s="116">
        <v>30360</v>
      </c>
      <c r="D1668" s="4">
        <v>0</v>
      </c>
      <c r="E1668" s="4">
        <v>3.19</v>
      </c>
      <c r="F1668" s="4" t="s">
        <v>190</v>
      </c>
      <c r="G1668" s="1"/>
      <c r="H1668" s="1"/>
      <c r="I1668" s="1"/>
      <c r="J1668" s="1"/>
      <c r="K1668" s="1"/>
      <c r="L1668" s="1"/>
    </row>
    <row r="1669" spans="1:12" x14ac:dyDescent="0.3">
      <c r="A1669" s="4">
        <v>2</v>
      </c>
      <c r="B1669" s="117"/>
      <c r="C1669" s="117"/>
      <c r="D1669" s="4">
        <v>8</v>
      </c>
      <c r="E1669" s="4">
        <v>3.41</v>
      </c>
      <c r="F1669" s="4" t="s">
        <v>204</v>
      </c>
      <c r="G1669" s="1"/>
      <c r="H1669" s="1"/>
      <c r="I1669" s="1"/>
      <c r="J1669" s="1"/>
      <c r="K1669" s="1"/>
      <c r="L1669" s="1"/>
    </row>
    <row r="1670" spans="1:12" x14ac:dyDescent="0.3">
      <c r="A1670" s="4">
        <v>3</v>
      </c>
      <c r="B1670" s="117"/>
      <c r="C1670" s="117"/>
      <c r="D1670" s="4">
        <v>10</v>
      </c>
      <c r="E1670" s="4">
        <v>4.29</v>
      </c>
      <c r="F1670" s="4" t="s">
        <v>204</v>
      </c>
      <c r="G1670" s="1"/>
      <c r="H1670" s="1"/>
      <c r="I1670" s="1"/>
      <c r="J1670" s="1"/>
      <c r="K1670" s="1"/>
      <c r="L1670" s="1"/>
    </row>
    <row r="1671" spans="1:12" x14ac:dyDescent="0.3">
      <c r="A1671" s="4">
        <v>4</v>
      </c>
      <c r="B1671" s="117"/>
      <c r="C1671" s="117"/>
      <c r="D1671" s="4">
        <v>13</v>
      </c>
      <c r="E1671" s="4">
        <v>5.39</v>
      </c>
      <c r="F1671" s="4" t="s">
        <v>204</v>
      </c>
      <c r="G1671" s="1"/>
      <c r="H1671" s="1"/>
      <c r="I1671" s="1"/>
      <c r="J1671" s="1"/>
      <c r="K1671" s="1"/>
      <c r="L1671" s="1"/>
    </row>
    <row r="1672" spans="1:12" x14ac:dyDescent="0.3">
      <c r="A1672" s="4">
        <v>5</v>
      </c>
      <c r="B1672" s="117"/>
      <c r="C1672" s="117"/>
      <c r="D1672" s="4">
        <v>15</v>
      </c>
      <c r="E1672" s="4">
        <v>5.42</v>
      </c>
      <c r="F1672" s="4" t="s">
        <v>189</v>
      </c>
      <c r="G1672" s="1"/>
      <c r="H1672" s="1"/>
      <c r="I1672" s="1"/>
      <c r="J1672" s="1"/>
      <c r="K1672" s="1"/>
      <c r="L1672" s="1"/>
    </row>
    <row r="1673" spans="1:12" x14ac:dyDescent="0.3">
      <c r="A1673" s="4">
        <v>6</v>
      </c>
      <c r="B1673" s="117"/>
      <c r="C1673" s="117"/>
      <c r="D1673" s="4">
        <v>17.3</v>
      </c>
      <c r="E1673" s="4">
        <v>5.39</v>
      </c>
      <c r="F1673" s="4" t="s">
        <v>204</v>
      </c>
      <c r="G1673" s="1"/>
      <c r="H1673" s="1"/>
      <c r="I1673" s="1"/>
      <c r="J1673" s="1"/>
      <c r="K1673" s="1"/>
      <c r="L1673" s="1"/>
    </row>
    <row r="1674" spans="1:12" x14ac:dyDescent="0.3">
      <c r="A1674" s="4">
        <v>7</v>
      </c>
      <c r="B1674" s="117"/>
      <c r="C1674" s="117"/>
      <c r="D1674" s="4">
        <v>19</v>
      </c>
      <c r="E1674" s="4">
        <v>4.79</v>
      </c>
      <c r="F1674" s="4" t="s">
        <v>204</v>
      </c>
      <c r="G1674" s="1"/>
      <c r="H1674" s="1"/>
      <c r="I1674" s="1"/>
      <c r="J1674" s="1"/>
      <c r="K1674" s="1"/>
      <c r="L1674" s="1"/>
    </row>
    <row r="1675" spans="1:12" x14ac:dyDescent="0.3">
      <c r="A1675" s="4">
        <v>8</v>
      </c>
      <c r="B1675" s="117"/>
      <c r="C1675" s="117"/>
      <c r="D1675" s="4">
        <v>21</v>
      </c>
      <c r="E1675" s="4">
        <v>3.88</v>
      </c>
      <c r="F1675" s="4" t="s">
        <v>204</v>
      </c>
      <c r="G1675" s="1"/>
      <c r="H1675" s="1"/>
      <c r="I1675" s="1"/>
      <c r="J1675" s="1"/>
      <c r="K1675" s="1"/>
      <c r="L1675" s="1"/>
    </row>
    <row r="1676" spans="1:12" x14ac:dyDescent="0.3">
      <c r="A1676" s="4">
        <v>9</v>
      </c>
      <c r="B1676" s="117"/>
      <c r="C1676" s="117"/>
      <c r="D1676" s="4">
        <v>22</v>
      </c>
      <c r="E1676" s="4">
        <v>3.22</v>
      </c>
      <c r="F1676" s="4" t="s">
        <v>204</v>
      </c>
      <c r="G1676" s="1"/>
      <c r="H1676" s="1"/>
      <c r="I1676" s="1"/>
      <c r="J1676" s="1"/>
      <c r="K1676" s="1"/>
      <c r="L1676" s="1"/>
    </row>
    <row r="1677" spans="1:12" x14ac:dyDescent="0.3">
      <c r="A1677" s="4">
        <v>10</v>
      </c>
      <c r="B1677" s="118"/>
      <c r="C1677" s="118"/>
      <c r="D1677" s="4">
        <v>24</v>
      </c>
      <c r="E1677" s="4">
        <v>3.11</v>
      </c>
      <c r="F1677" s="4" t="s">
        <v>194</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185</v>
      </c>
      <c r="C1720" s="16" t="s">
        <v>139</v>
      </c>
      <c r="D1720" s="16" t="s">
        <v>186</v>
      </c>
      <c r="E1720" s="16" t="s">
        <v>187</v>
      </c>
      <c r="F1720" s="16" t="s">
        <v>188</v>
      </c>
      <c r="G1720" s="1"/>
      <c r="H1720" s="1"/>
      <c r="I1720" s="1"/>
      <c r="J1720" s="1"/>
      <c r="K1720" s="1"/>
      <c r="L1720" s="1"/>
    </row>
    <row r="1721" spans="1:12" x14ac:dyDescent="0.3">
      <c r="A1721" s="4">
        <v>1</v>
      </c>
      <c r="B1721" s="116">
        <v>134</v>
      </c>
      <c r="C1721" s="116">
        <v>30420</v>
      </c>
      <c r="D1721" s="4">
        <v>0</v>
      </c>
      <c r="E1721" s="4">
        <v>2.99</v>
      </c>
      <c r="F1721" s="4" t="s">
        <v>190</v>
      </c>
      <c r="G1721" s="1"/>
      <c r="H1721" s="1"/>
      <c r="I1721" s="1"/>
      <c r="J1721" s="1"/>
      <c r="K1721" s="1"/>
      <c r="L1721" s="1"/>
    </row>
    <row r="1722" spans="1:12" x14ac:dyDescent="0.3">
      <c r="A1722" s="4">
        <v>2</v>
      </c>
      <c r="B1722" s="117"/>
      <c r="C1722" s="117"/>
      <c r="D1722" s="4">
        <v>6.5</v>
      </c>
      <c r="E1722" s="4">
        <v>2.89</v>
      </c>
      <c r="F1722" s="4" t="s">
        <v>204</v>
      </c>
      <c r="G1722" s="1"/>
      <c r="H1722" s="1"/>
      <c r="I1722" s="1"/>
      <c r="J1722" s="1"/>
      <c r="K1722" s="1"/>
      <c r="L1722" s="1"/>
    </row>
    <row r="1723" spans="1:12" x14ac:dyDescent="0.3">
      <c r="A1723" s="4">
        <v>3</v>
      </c>
      <c r="B1723" s="117"/>
      <c r="C1723" s="117"/>
      <c r="D1723" s="4">
        <v>9</v>
      </c>
      <c r="E1723" s="4">
        <v>3.9</v>
      </c>
      <c r="F1723" s="4" t="s">
        <v>204</v>
      </c>
      <c r="G1723" s="1"/>
      <c r="H1723" s="1"/>
      <c r="I1723" s="1"/>
      <c r="J1723" s="1"/>
      <c r="K1723" s="1"/>
      <c r="L1723" s="1"/>
    </row>
    <row r="1724" spans="1:12" x14ac:dyDescent="0.3">
      <c r="A1724" s="4">
        <v>4</v>
      </c>
      <c r="B1724" s="117"/>
      <c r="C1724" s="117"/>
      <c r="D1724" s="4">
        <v>13</v>
      </c>
      <c r="E1724" s="4">
        <v>5.61</v>
      </c>
      <c r="F1724" s="4" t="s">
        <v>204</v>
      </c>
      <c r="G1724" s="1"/>
      <c r="H1724" s="1"/>
      <c r="I1724" s="1"/>
      <c r="J1724" s="1"/>
      <c r="K1724" s="1"/>
      <c r="L1724" s="1"/>
    </row>
    <row r="1725" spans="1:12" x14ac:dyDescent="0.3">
      <c r="A1725" s="4">
        <v>5</v>
      </c>
      <c r="B1725" s="117"/>
      <c r="C1725" s="117"/>
      <c r="D1725" s="4">
        <v>15</v>
      </c>
      <c r="E1725" s="4">
        <v>5.63</v>
      </c>
      <c r="F1725" s="4" t="s">
        <v>189</v>
      </c>
      <c r="G1725" s="1"/>
      <c r="H1725" s="1"/>
      <c r="I1725" s="1"/>
      <c r="J1725" s="1"/>
      <c r="K1725" s="1"/>
      <c r="L1725" s="1"/>
    </row>
    <row r="1726" spans="1:12" x14ac:dyDescent="0.3">
      <c r="A1726" s="4">
        <v>6</v>
      </c>
      <c r="B1726" s="117"/>
      <c r="C1726" s="117"/>
      <c r="D1726" s="4">
        <v>17.3</v>
      </c>
      <c r="E1726" s="4">
        <v>5.63</v>
      </c>
      <c r="F1726" s="4" t="s">
        <v>204</v>
      </c>
      <c r="G1726" s="1"/>
      <c r="H1726" s="1"/>
      <c r="I1726" s="1"/>
      <c r="J1726" s="1"/>
      <c r="K1726" s="1"/>
      <c r="L1726" s="1"/>
    </row>
    <row r="1727" spans="1:12" x14ac:dyDescent="0.3">
      <c r="A1727" s="4">
        <v>7</v>
      </c>
      <c r="B1727" s="117"/>
      <c r="C1727" s="117"/>
      <c r="D1727" s="4">
        <v>19</v>
      </c>
      <c r="E1727" s="4">
        <v>5.03</v>
      </c>
      <c r="F1727" s="4" t="s">
        <v>204</v>
      </c>
      <c r="G1727" s="1"/>
      <c r="H1727" s="1"/>
      <c r="I1727" s="1"/>
      <c r="J1727" s="1"/>
      <c r="K1727" s="1"/>
      <c r="L1727" s="1"/>
    </row>
    <row r="1728" spans="1:12" x14ac:dyDescent="0.3">
      <c r="A1728" s="4">
        <v>8</v>
      </c>
      <c r="B1728" s="117"/>
      <c r="C1728" s="117"/>
      <c r="D1728" s="4">
        <v>21</v>
      </c>
      <c r="E1728" s="4">
        <v>4.22</v>
      </c>
      <c r="F1728" s="4" t="s">
        <v>204</v>
      </c>
      <c r="G1728" s="1"/>
      <c r="H1728" s="1"/>
      <c r="I1728" s="1"/>
      <c r="J1728" s="1"/>
      <c r="K1728" s="1"/>
      <c r="L1728" s="1"/>
    </row>
    <row r="1729" spans="1:12" x14ac:dyDescent="0.3">
      <c r="A1729" s="4">
        <v>9</v>
      </c>
      <c r="B1729" s="117"/>
      <c r="C1729" s="117"/>
      <c r="D1729" s="4">
        <v>23</v>
      </c>
      <c r="E1729" s="4">
        <v>3.19</v>
      </c>
      <c r="F1729" s="4" t="s">
        <v>204</v>
      </c>
      <c r="G1729" s="1"/>
      <c r="H1729" s="1"/>
      <c r="I1729" s="1"/>
      <c r="J1729" s="1"/>
      <c r="K1729" s="1"/>
      <c r="L1729" s="1"/>
    </row>
    <row r="1730" spans="1:12" x14ac:dyDescent="0.3">
      <c r="A1730" s="4">
        <v>10</v>
      </c>
      <c r="B1730" s="118"/>
      <c r="C1730" s="118"/>
      <c r="D1730" s="4">
        <v>27</v>
      </c>
      <c r="E1730" s="4">
        <v>2.79</v>
      </c>
      <c r="F1730" s="4" t="s">
        <v>194</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185</v>
      </c>
      <c r="C1771" s="16" t="s">
        <v>139</v>
      </c>
      <c r="D1771" s="16" t="s">
        <v>186</v>
      </c>
      <c r="E1771" s="16" t="s">
        <v>187</v>
      </c>
      <c r="F1771" s="16" t="s">
        <v>188</v>
      </c>
      <c r="G1771" s="1"/>
      <c r="H1771" s="1"/>
      <c r="I1771" s="1"/>
      <c r="J1771" s="1"/>
      <c r="K1771" s="1"/>
      <c r="L1771" s="1"/>
    </row>
    <row r="1772" spans="1:12" x14ac:dyDescent="0.3">
      <c r="A1772" s="4">
        <v>1</v>
      </c>
      <c r="B1772" s="116">
        <v>135</v>
      </c>
      <c r="C1772" s="116">
        <v>30480</v>
      </c>
      <c r="D1772" s="4">
        <v>0</v>
      </c>
      <c r="E1772" s="4">
        <v>3.09</v>
      </c>
      <c r="F1772" s="4" t="s">
        <v>190</v>
      </c>
      <c r="G1772" s="1"/>
      <c r="H1772" s="1"/>
      <c r="I1772" s="1"/>
      <c r="J1772" s="1"/>
      <c r="K1772" s="1"/>
      <c r="L1772" s="1"/>
    </row>
    <row r="1773" spans="1:12" x14ac:dyDescent="0.3">
      <c r="A1773" s="4">
        <v>2</v>
      </c>
      <c r="B1773" s="117"/>
      <c r="C1773" s="117"/>
      <c r="D1773" s="4">
        <v>7</v>
      </c>
      <c r="E1773" s="4">
        <v>3.26</v>
      </c>
      <c r="F1773" s="4" t="s">
        <v>204</v>
      </c>
      <c r="G1773" s="1"/>
      <c r="H1773" s="1"/>
      <c r="I1773" s="1"/>
      <c r="J1773" s="1"/>
      <c r="K1773" s="1"/>
      <c r="L1773" s="1"/>
    </row>
    <row r="1774" spans="1:12" x14ac:dyDescent="0.3">
      <c r="A1774" s="4">
        <v>3</v>
      </c>
      <c r="B1774" s="117"/>
      <c r="C1774" s="117"/>
      <c r="D1774" s="4">
        <v>10</v>
      </c>
      <c r="E1774" s="4">
        <v>4.37</v>
      </c>
      <c r="F1774" s="4" t="s">
        <v>204</v>
      </c>
      <c r="G1774" s="1"/>
      <c r="H1774" s="1"/>
      <c r="I1774" s="1"/>
      <c r="J1774" s="1"/>
      <c r="K1774" s="1"/>
      <c r="L1774" s="1"/>
    </row>
    <row r="1775" spans="1:12" x14ac:dyDescent="0.3">
      <c r="A1775" s="4">
        <v>4</v>
      </c>
      <c r="B1775" s="117"/>
      <c r="C1775" s="117"/>
      <c r="D1775" s="4">
        <v>13</v>
      </c>
      <c r="E1775" s="4">
        <v>5.56</v>
      </c>
      <c r="F1775" s="4" t="s">
        <v>204</v>
      </c>
      <c r="G1775" s="1"/>
      <c r="H1775" s="1"/>
      <c r="I1775" s="1"/>
      <c r="J1775" s="1"/>
      <c r="K1775" s="1"/>
      <c r="L1775" s="1"/>
    </row>
    <row r="1776" spans="1:12" x14ac:dyDescent="0.3">
      <c r="A1776" s="4">
        <v>5</v>
      </c>
      <c r="B1776" s="117"/>
      <c r="C1776" s="117"/>
      <c r="D1776" s="4">
        <v>15</v>
      </c>
      <c r="E1776" s="4">
        <v>5.64</v>
      </c>
      <c r="F1776" s="4" t="s">
        <v>189</v>
      </c>
      <c r="G1776" s="1"/>
      <c r="H1776" s="1"/>
      <c r="I1776" s="1"/>
      <c r="J1776" s="1"/>
      <c r="K1776" s="1"/>
      <c r="L1776" s="1"/>
    </row>
    <row r="1777" spans="1:12" x14ac:dyDescent="0.3">
      <c r="A1777" s="4">
        <v>6</v>
      </c>
      <c r="B1777" s="117"/>
      <c r="C1777" s="117"/>
      <c r="D1777" s="4">
        <v>17.3</v>
      </c>
      <c r="E1777" s="4">
        <v>5.69</v>
      </c>
      <c r="F1777" s="4" t="s">
        <v>204</v>
      </c>
      <c r="G1777" s="1"/>
      <c r="H1777" s="1"/>
      <c r="I1777" s="1"/>
      <c r="J1777" s="1"/>
      <c r="K1777" s="1"/>
      <c r="L1777" s="1"/>
    </row>
    <row r="1778" spans="1:12" x14ac:dyDescent="0.3">
      <c r="A1778" s="4">
        <v>7</v>
      </c>
      <c r="B1778" s="117"/>
      <c r="C1778" s="117"/>
      <c r="D1778" s="4">
        <v>19</v>
      </c>
      <c r="E1778" s="4">
        <v>5.19</v>
      </c>
      <c r="F1778" s="4" t="s">
        <v>204</v>
      </c>
      <c r="G1778" s="1"/>
      <c r="H1778" s="1"/>
      <c r="I1778" s="1"/>
      <c r="J1778" s="1"/>
      <c r="K1778" s="1"/>
      <c r="L1778" s="1"/>
    </row>
    <row r="1779" spans="1:12" x14ac:dyDescent="0.3">
      <c r="A1779" s="4">
        <v>8</v>
      </c>
      <c r="B1779" s="117"/>
      <c r="C1779" s="117"/>
      <c r="D1779" s="4">
        <v>21</v>
      </c>
      <c r="E1779" s="4">
        <v>4.3899999999999997</v>
      </c>
      <c r="F1779" s="4" t="s">
        <v>204</v>
      </c>
      <c r="G1779" s="1"/>
    </row>
    <row r="1780" spans="1:12" x14ac:dyDescent="0.3">
      <c r="A1780" s="4">
        <v>9</v>
      </c>
      <c r="B1780" s="117"/>
      <c r="C1780" s="117"/>
      <c r="D1780" s="4">
        <v>23</v>
      </c>
      <c r="E1780" s="4">
        <v>3.39</v>
      </c>
      <c r="F1780" s="4" t="s">
        <v>204</v>
      </c>
      <c r="G1780" s="1"/>
    </row>
    <row r="1781" spans="1:12" x14ac:dyDescent="0.3">
      <c r="A1781" s="4">
        <v>10</v>
      </c>
      <c r="B1781" s="118"/>
      <c r="C1781" s="118"/>
      <c r="D1781" s="4">
        <v>28</v>
      </c>
      <c r="E1781" s="4">
        <v>3.18</v>
      </c>
      <c r="F1781" s="4" t="s">
        <v>194</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185</v>
      </c>
      <c r="C1824" s="16" t="s">
        <v>139</v>
      </c>
      <c r="D1824" s="16" t="s">
        <v>186</v>
      </c>
      <c r="E1824" s="16" t="s">
        <v>187</v>
      </c>
      <c r="F1824" s="16" t="s">
        <v>188</v>
      </c>
      <c r="G1824" s="1"/>
    </row>
    <row r="1825" spans="1:7" x14ac:dyDescent="0.3">
      <c r="A1825" s="4">
        <v>1</v>
      </c>
      <c r="B1825" s="116">
        <v>136</v>
      </c>
      <c r="C1825" s="116">
        <v>30540</v>
      </c>
      <c r="D1825" s="4">
        <v>0</v>
      </c>
      <c r="E1825" s="4">
        <v>3.1</v>
      </c>
      <c r="F1825" s="4" t="s">
        <v>190</v>
      </c>
      <c r="G1825" s="1"/>
    </row>
    <row r="1826" spans="1:7" x14ac:dyDescent="0.3">
      <c r="A1826" s="4">
        <v>2</v>
      </c>
      <c r="B1826" s="117"/>
      <c r="C1826" s="117"/>
      <c r="D1826" s="4">
        <v>9</v>
      </c>
      <c r="E1826" s="4">
        <v>3.32</v>
      </c>
      <c r="F1826" s="4" t="s">
        <v>204</v>
      </c>
      <c r="G1826" s="1"/>
    </row>
    <row r="1827" spans="1:7" x14ac:dyDescent="0.3">
      <c r="A1827" s="4">
        <v>3</v>
      </c>
      <c r="B1827" s="117"/>
      <c r="C1827" s="117"/>
      <c r="D1827" s="4">
        <v>11</v>
      </c>
      <c r="E1827" s="4">
        <v>4.58</v>
      </c>
      <c r="F1827" s="4" t="s">
        <v>204</v>
      </c>
      <c r="G1827" s="1"/>
    </row>
    <row r="1828" spans="1:7" x14ac:dyDescent="0.3">
      <c r="A1828" s="4">
        <v>4</v>
      </c>
      <c r="B1828" s="117"/>
      <c r="C1828" s="117"/>
      <c r="D1828" s="4">
        <v>13</v>
      </c>
      <c r="E1828" s="4">
        <v>5.5</v>
      </c>
      <c r="F1828" s="4" t="s">
        <v>204</v>
      </c>
      <c r="G1828" s="1"/>
    </row>
    <row r="1829" spans="1:7" x14ac:dyDescent="0.3">
      <c r="A1829" s="4">
        <v>5</v>
      </c>
      <c r="B1829" s="117"/>
      <c r="C1829" s="117"/>
      <c r="D1829" s="4">
        <v>15</v>
      </c>
      <c r="E1829" s="4">
        <v>5.55</v>
      </c>
      <c r="F1829" s="4" t="s">
        <v>189</v>
      </c>
      <c r="G1829" s="1"/>
    </row>
    <row r="1830" spans="1:7" x14ac:dyDescent="0.3">
      <c r="A1830" s="4">
        <v>6</v>
      </c>
      <c r="B1830" s="117"/>
      <c r="C1830" s="117"/>
      <c r="D1830" s="4">
        <v>17.3</v>
      </c>
      <c r="E1830" s="4">
        <v>5.54</v>
      </c>
      <c r="F1830" s="4" t="s">
        <v>204</v>
      </c>
      <c r="G1830" s="1"/>
    </row>
    <row r="1831" spans="1:7" x14ac:dyDescent="0.3">
      <c r="A1831" s="4">
        <v>7</v>
      </c>
      <c r="B1831" s="117"/>
      <c r="C1831" s="117"/>
      <c r="D1831" s="4">
        <v>19</v>
      </c>
      <c r="E1831" s="4">
        <v>4.68</v>
      </c>
      <c r="F1831" s="4" t="s">
        <v>204</v>
      </c>
      <c r="G1831" s="1"/>
    </row>
    <row r="1832" spans="1:7" x14ac:dyDescent="0.3">
      <c r="A1832" s="4">
        <v>8</v>
      </c>
      <c r="B1832" s="117"/>
      <c r="C1832" s="117"/>
      <c r="D1832" s="4">
        <v>22</v>
      </c>
      <c r="E1832" s="4">
        <v>3.16</v>
      </c>
      <c r="F1832" s="4" t="s">
        <v>204</v>
      </c>
      <c r="G1832" s="1"/>
    </row>
    <row r="1833" spans="1:7" x14ac:dyDescent="0.3">
      <c r="A1833" s="4">
        <v>9</v>
      </c>
      <c r="B1833" s="118"/>
      <c r="C1833" s="118"/>
      <c r="D1833" s="4">
        <v>27</v>
      </c>
      <c r="E1833" s="4">
        <v>2.95</v>
      </c>
      <c r="F1833" s="4" t="s">
        <v>194</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185</v>
      </c>
      <c r="C1881" s="16" t="s">
        <v>139</v>
      </c>
      <c r="D1881" s="16" t="s">
        <v>186</v>
      </c>
      <c r="E1881" s="16" t="s">
        <v>187</v>
      </c>
      <c r="F1881" s="16" t="s">
        <v>188</v>
      </c>
      <c r="G1881" s="1"/>
    </row>
    <row r="1882" spans="1:7" x14ac:dyDescent="0.3">
      <c r="A1882" s="4">
        <v>1</v>
      </c>
      <c r="B1882" s="116">
        <v>137</v>
      </c>
      <c r="C1882" s="116">
        <v>30600</v>
      </c>
      <c r="D1882" s="4">
        <v>0</v>
      </c>
      <c r="E1882" s="4">
        <v>3.05</v>
      </c>
      <c r="F1882" s="4" t="s">
        <v>190</v>
      </c>
      <c r="G1882" s="1"/>
    </row>
    <row r="1883" spans="1:7" x14ac:dyDescent="0.3">
      <c r="A1883" s="4">
        <v>2</v>
      </c>
      <c r="B1883" s="117"/>
      <c r="C1883" s="117"/>
      <c r="D1883" s="4">
        <v>8</v>
      </c>
      <c r="E1883" s="4">
        <v>3.29</v>
      </c>
      <c r="F1883" s="4" t="s">
        <v>204</v>
      </c>
      <c r="G1883" s="1"/>
    </row>
    <row r="1884" spans="1:7" x14ac:dyDescent="0.3">
      <c r="A1884" s="4">
        <v>3</v>
      </c>
      <c r="B1884" s="117"/>
      <c r="C1884" s="117"/>
      <c r="D1884" s="4">
        <v>10</v>
      </c>
      <c r="E1884" s="4">
        <v>4.18</v>
      </c>
      <c r="F1884" s="4" t="s">
        <v>204</v>
      </c>
      <c r="G1884" s="1"/>
    </row>
    <row r="1885" spans="1:7" x14ac:dyDescent="0.3">
      <c r="A1885" s="4">
        <v>4</v>
      </c>
      <c r="B1885" s="117"/>
      <c r="C1885" s="117"/>
      <c r="D1885" s="4">
        <v>13</v>
      </c>
      <c r="E1885" s="4">
        <v>5.5</v>
      </c>
      <c r="F1885" s="4" t="s">
        <v>204</v>
      </c>
      <c r="G1885" s="1"/>
    </row>
    <row r="1886" spans="1:7" x14ac:dyDescent="0.3">
      <c r="A1886" s="4">
        <v>5</v>
      </c>
      <c r="B1886" s="117"/>
      <c r="C1886" s="117"/>
      <c r="D1886" s="4">
        <v>15</v>
      </c>
      <c r="E1886" s="4">
        <v>5.52</v>
      </c>
      <c r="F1886" s="4" t="s">
        <v>189</v>
      </c>
      <c r="G1886" s="1"/>
    </row>
    <row r="1887" spans="1:7" x14ac:dyDescent="0.3">
      <c r="A1887" s="4">
        <v>6</v>
      </c>
      <c r="B1887" s="117"/>
      <c r="C1887" s="117"/>
      <c r="D1887" s="4">
        <v>17.3</v>
      </c>
      <c r="E1887" s="4">
        <v>5.54</v>
      </c>
      <c r="F1887" s="4" t="s">
        <v>204</v>
      </c>
      <c r="G1887" s="1"/>
    </row>
    <row r="1888" spans="1:7" x14ac:dyDescent="0.3">
      <c r="A1888" s="4">
        <v>7</v>
      </c>
      <c r="B1888" s="117"/>
      <c r="C1888" s="117"/>
      <c r="D1888" s="4">
        <v>19</v>
      </c>
      <c r="E1888" s="4">
        <v>4.62</v>
      </c>
      <c r="F1888" s="4" t="s">
        <v>204</v>
      </c>
      <c r="G1888" s="1"/>
    </row>
    <row r="1889" spans="1:7" x14ac:dyDescent="0.3">
      <c r="A1889" s="4">
        <v>8</v>
      </c>
      <c r="B1889" s="117"/>
      <c r="C1889" s="117"/>
      <c r="D1889" s="4">
        <v>21</v>
      </c>
      <c r="E1889" s="4">
        <v>3.56</v>
      </c>
      <c r="F1889" s="4" t="s">
        <v>204</v>
      </c>
      <c r="G1889" s="1"/>
    </row>
    <row r="1890" spans="1:7" x14ac:dyDescent="0.3">
      <c r="A1890" s="4">
        <v>9</v>
      </c>
      <c r="B1890" s="117"/>
      <c r="C1890" s="117"/>
      <c r="D1890" s="4">
        <v>22</v>
      </c>
      <c r="E1890" s="4">
        <v>3.06</v>
      </c>
      <c r="F1890" s="4" t="s">
        <v>204</v>
      </c>
      <c r="G1890" s="1"/>
    </row>
    <row r="1891" spans="1:7" x14ac:dyDescent="0.3">
      <c r="A1891" s="4">
        <v>10</v>
      </c>
      <c r="B1891" s="118"/>
      <c r="C1891" s="118"/>
      <c r="D1891" s="4">
        <v>25</v>
      </c>
      <c r="E1891" s="4">
        <v>2.8</v>
      </c>
      <c r="F1891" s="4" t="s">
        <v>194</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185</v>
      </c>
      <c r="C1932" s="16" t="s">
        <v>139</v>
      </c>
      <c r="D1932" s="16" t="s">
        <v>186</v>
      </c>
      <c r="E1932" s="16" t="s">
        <v>187</v>
      </c>
      <c r="F1932" s="16" t="s">
        <v>188</v>
      </c>
      <c r="G1932" s="1"/>
    </row>
    <row r="1933" spans="1:7" x14ac:dyDescent="0.3">
      <c r="A1933" s="4">
        <v>1</v>
      </c>
      <c r="B1933" s="116">
        <v>138</v>
      </c>
      <c r="C1933" s="116">
        <v>30660</v>
      </c>
      <c r="D1933" s="4">
        <v>0</v>
      </c>
      <c r="E1933" s="4">
        <v>2.93</v>
      </c>
      <c r="F1933" s="4" t="s">
        <v>190</v>
      </c>
      <c r="G1933" s="1"/>
    </row>
    <row r="1934" spans="1:7" x14ac:dyDescent="0.3">
      <c r="A1934" s="4">
        <v>2</v>
      </c>
      <c r="B1934" s="117"/>
      <c r="C1934" s="117"/>
      <c r="D1934" s="4">
        <v>8</v>
      </c>
      <c r="E1934" s="4">
        <v>3.11</v>
      </c>
      <c r="F1934" s="4" t="s">
        <v>204</v>
      </c>
      <c r="G1934" s="1"/>
    </row>
    <row r="1935" spans="1:7" x14ac:dyDescent="0.3">
      <c r="A1935" s="4">
        <v>3</v>
      </c>
      <c r="B1935" s="117"/>
      <c r="C1935" s="117"/>
      <c r="D1935" s="4">
        <v>10</v>
      </c>
      <c r="E1935" s="4">
        <v>4.1100000000000003</v>
      </c>
      <c r="F1935" s="4" t="s">
        <v>204</v>
      </c>
      <c r="G1935" s="1"/>
    </row>
    <row r="1936" spans="1:7" x14ac:dyDescent="0.3">
      <c r="A1936" s="4">
        <v>4</v>
      </c>
      <c r="B1936" s="117"/>
      <c r="C1936" s="117"/>
      <c r="D1936" s="4">
        <v>13</v>
      </c>
      <c r="E1936" s="4">
        <v>5.65</v>
      </c>
      <c r="F1936" s="4" t="s">
        <v>204</v>
      </c>
      <c r="G1936" s="1"/>
    </row>
    <row r="1937" spans="1:7" x14ac:dyDescent="0.3">
      <c r="A1937" s="4">
        <v>5</v>
      </c>
      <c r="B1937" s="117"/>
      <c r="C1937" s="117"/>
      <c r="D1937" s="4">
        <v>15</v>
      </c>
      <c r="E1937" s="4">
        <v>5.6</v>
      </c>
      <c r="F1937" s="4" t="s">
        <v>189</v>
      </c>
      <c r="G1937" s="1"/>
    </row>
    <row r="1938" spans="1:7" x14ac:dyDescent="0.3">
      <c r="A1938" s="4">
        <v>6</v>
      </c>
      <c r="B1938" s="117"/>
      <c r="C1938" s="117"/>
      <c r="D1938" s="4">
        <v>17.3</v>
      </c>
      <c r="E1938" s="4">
        <v>5.52</v>
      </c>
      <c r="F1938" s="4" t="s">
        <v>204</v>
      </c>
      <c r="G1938" s="1"/>
    </row>
    <row r="1939" spans="1:7" x14ac:dyDescent="0.3">
      <c r="A1939" s="4">
        <v>7</v>
      </c>
      <c r="B1939" s="117"/>
      <c r="C1939" s="117"/>
      <c r="D1939" s="4">
        <v>19</v>
      </c>
      <c r="E1939" s="4">
        <v>4.43</v>
      </c>
      <c r="F1939" s="4" t="s">
        <v>204</v>
      </c>
      <c r="G1939" s="1"/>
    </row>
    <row r="1940" spans="1:7" x14ac:dyDescent="0.3">
      <c r="A1940" s="4">
        <v>8</v>
      </c>
      <c r="B1940" s="117"/>
      <c r="C1940" s="117"/>
      <c r="D1940" s="4">
        <v>21</v>
      </c>
      <c r="E1940" s="4">
        <v>3.43</v>
      </c>
      <c r="F1940" s="4" t="s">
        <v>204</v>
      </c>
      <c r="G1940" s="1"/>
    </row>
    <row r="1941" spans="1:7" x14ac:dyDescent="0.3">
      <c r="A1941" s="4">
        <v>9</v>
      </c>
      <c r="B1941" s="117"/>
      <c r="C1941" s="117"/>
      <c r="D1941" s="4">
        <v>22</v>
      </c>
      <c r="E1941" s="4">
        <v>2.95</v>
      </c>
      <c r="F1941" s="4" t="s">
        <v>204</v>
      </c>
      <c r="G1941" s="1"/>
    </row>
    <row r="1942" spans="1:7" x14ac:dyDescent="0.3">
      <c r="A1942" s="4">
        <v>10</v>
      </c>
      <c r="B1942" s="118"/>
      <c r="C1942" s="118"/>
      <c r="D1942" s="4">
        <v>28</v>
      </c>
      <c r="E1942" s="4">
        <v>2.73</v>
      </c>
      <c r="F1942" s="4" t="s">
        <v>194</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185</v>
      </c>
      <c r="C1983" s="16" t="s">
        <v>139</v>
      </c>
      <c r="D1983" s="16" t="s">
        <v>186</v>
      </c>
      <c r="E1983" s="16" t="s">
        <v>187</v>
      </c>
      <c r="F1983" s="16" t="s">
        <v>188</v>
      </c>
      <c r="G1983" s="1"/>
    </row>
    <row r="1984" spans="1:7" x14ac:dyDescent="0.3">
      <c r="A1984" s="4">
        <v>1</v>
      </c>
      <c r="B1984" s="116">
        <v>139</v>
      </c>
      <c r="C1984" s="116">
        <v>30720</v>
      </c>
      <c r="D1984" s="4">
        <v>0</v>
      </c>
      <c r="E1984" s="4">
        <v>2.79</v>
      </c>
      <c r="F1984" s="4" t="s">
        <v>190</v>
      </c>
      <c r="G1984" s="1"/>
    </row>
    <row r="1985" spans="1:7" x14ac:dyDescent="0.3">
      <c r="A1985" s="4">
        <v>2</v>
      </c>
      <c r="B1985" s="117"/>
      <c r="C1985" s="117"/>
      <c r="D1985" s="4">
        <v>7</v>
      </c>
      <c r="E1985" s="4">
        <v>3</v>
      </c>
      <c r="F1985" s="4" t="s">
        <v>204</v>
      </c>
      <c r="G1985" s="1"/>
    </row>
    <row r="1986" spans="1:7" x14ac:dyDescent="0.3">
      <c r="A1986" s="4">
        <v>3</v>
      </c>
      <c r="B1986" s="117"/>
      <c r="C1986" s="117"/>
      <c r="D1986" s="4">
        <v>10</v>
      </c>
      <c r="E1986" s="4">
        <v>4.24</v>
      </c>
      <c r="F1986" s="4" t="s">
        <v>204</v>
      </c>
      <c r="G1986" s="1"/>
    </row>
    <row r="1987" spans="1:7" x14ac:dyDescent="0.3">
      <c r="A1987" s="4">
        <v>4</v>
      </c>
      <c r="B1987" s="117"/>
      <c r="C1987" s="117"/>
      <c r="D1987" s="4">
        <v>13</v>
      </c>
      <c r="E1987" s="4">
        <v>5.44</v>
      </c>
      <c r="F1987" s="4" t="s">
        <v>204</v>
      </c>
      <c r="G1987" s="1"/>
    </row>
    <row r="1988" spans="1:7" x14ac:dyDescent="0.3">
      <c r="A1988" s="4">
        <v>5</v>
      </c>
      <c r="B1988" s="117"/>
      <c r="C1988" s="117"/>
      <c r="D1988" s="4">
        <v>15</v>
      </c>
      <c r="E1988" s="4">
        <v>5.46</v>
      </c>
      <c r="F1988" s="4" t="s">
        <v>189</v>
      </c>
      <c r="G1988" s="1"/>
    </row>
    <row r="1989" spans="1:7" x14ac:dyDescent="0.3">
      <c r="A1989" s="4">
        <v>6</v>
      </c>
      <c r="B1989" s="117"/>
      <c r="C1989" s="117"/>
      <c r="D1989" s="4">
        <v>17.3</v>
      </c>
      <c r="E1989" s="4">
        <v>5.48</v>
      </c>
      <c r="F1989" s="4" t="s">
        <v>204</v>
      </c>
      <c r="G1989" s="1"/>
    </row>
    <row r="1990" spans="1:7" x14ac:dyDescent="0.3">
      <c r="A1990" s="4">
        <v>7</v>
      </c>
      <c r="B1990" s="117"/>
      <c r="C1990" s="117"/>
      <c r="D1990" s="4">
        <v>19</v>
      </c>
      <c r="E1990" s="4">
        <v>4.59</v>
      </c>
      <c r="F1990" s="4" t="s">
        <v>204</v>
      </c>
      <c r="G1990" s="1"/>
    </row>
    <row r="1991" spans="1:7" x14ac:dyDescent="0.3">
      <c r="A1991" s="4">
        <v>8</v>
      </c>
      <c r="B1991" s="117"/>
      <c r="C1991" s="117"/>
      <c r="D1991" s="4">
        <v>21</v>
      </c>
      <c r="E1991" s="4">
        <v>3.68</v>
      </c>
      <c r="F1991" s="4" t="s">
        <v>204</v>
      </c>
      <c r="G1991" s="1"/>
    </row>
    <row r="1992" spans="1:7" x14ac:dyDescent="0.3">
      <c r="A1992" s="4">
        <v>9</v>
      </c>
      <c r="B1992" s="117"/>
      <c r="C1992" s="117"/>
      <c r="D1992" s="4">
        <v>22</v>
      </c>
      <c r="E1992" s="4">
        <v>3.19</v>
      </c>
      <c r="F1992" s="4" t="s">
        <v>204</v>
      </c>
      <c r="G1992" s="1"/>
    </row>
    <row r="1993" spans="1:7" x14ac:dyDescent="0.3">
      <c r="A1993" s="4">
        <v>10</v>
      </c>
      <c r="B1993" s="118"/>
      <c r="C1993" s="118"/>
      <c r="D1993" s="4">
        <v>28</v>
      </c>
      <c r="E1993" s="4">
        <v>2.94</v>
      </c>
      <c r="F1993" s="4" t="s">
        <v>194</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185</v>
      </c>
      <c r="C2034" s="16" t="s">
        <v>139</v>
      </c>
      <c r="D2034" s="16" t="s">
        <v>186</v>
      </c>
      <c r="E2034" s="16" t="s">
        <v>187</v>
      </c>
      <c r="F2034" s="16" t="s">
        <v>188</v>
      </c>
      <c r="G2034" s="1"/>
    </row>
    <row r="2035" spans="1:7" x14ac:dyDescent="0.3">
      <c r="A2035" s="4">
        <v>1</v>
      </c>
      <c r="B2035" s="116">
        <v>140</v>
      </c>
      <c r="C2035" s="116">
        <v>30780</v>
      </c>
      <c r="D2035" s="4">
        <v>0</v>
      </c>
      <c r="E2035" s="4">
        <v>2.77</v>
      </c>
      <c r="F2035" s="4" t="s">
        <v>190</v>
      </c>
      <c r="G2035" s="1"/>
    </row>
    <row r="2036" spans="1:7" x14ac:dyDescent="0.3">
      <c r="A2036" s="4">
        <v>2</v>
      </c>
      <c r="B2036" s="117"/>
      <c r="C2036" s="117"/>
      <c r="D2036" s="4">
        <v>6.5</v>
      </c>
      <c r="E2036" s="4">
        <v>2.91</v>
      </c>
      <c r="F2036" s="4" t="s">
        <v>204</v>
      </c>
      <c r="G2036" s="1"/>
    </row>
    <row r="2037" spans="1:7" x14ac:dyDescent="0.3">
      <c r="A2037" s="4">
        <v>3</v>
      </c>
      <c r="B2037" s="117"/>
      <c r="C2037" s="117"/>
      <c r="D2037" s="4">
        <v>9</v>
      </c>
      <c r="E2037" s="4">
        <v>4.03</v>
      </c>
      <c r="F2037" s="4" t="s">
        <v>204</v>
      </c>
      <c r="G2037" s="1"/>
    </row>
    <row r="2038" spans="1:7" x14ac:dyDescent="0.3">
      <c r="A2038" s="4">
        <v>4</v>
      </c>
      <c r="B2038" s="117"/>
      <c r="C2038" s="117"/>
      <c r="D2038" s="4">
        <v>11</v>
      </c>
      <c r="E2038" s="4">
        <v>4.7699999999999996</v>
      </c>
      <c r="F2038" s="4" t="s">
        <v>204</v>
      </c>
      <c r="G2038" s="1"/>
    </row>
    <row r="2039" spans="1:7" x14ac:dyDescent="0.3">
      <c r="A2039" s="4">
        <v>5</v>
      </c>
      <c r="B2039" s="117"/>
      <c r="C2039" s="117"/>
      <c r="D2039" s="4">
        <v>13</v>
      </c>
      <c r="E2039" s="4">
        <v>5.47</v>
      </c>
      <c r="F2039" s="4" t="s">
        <v>189</v>
      </c>
      <c r="G2039" s="1"/>
    </row>
    <row r="2040" spans="1:7" x14ac:dyDescent="0.3">
      <c r="A2040" s="4">
        <v>6</v>
      </c>
      <c r="B2040" s="117"/>
      <c r="C2040" s="117"/>
      <c r="D2040" s="4">
        <v>15</v>
      </c>
      <c r="E2040" s="4">
        <v>5.52</v>
      </c>
      <c r="F2040" s="4" t="s">
        <v>204</v>
      </c>
      <c r="G2040" s="1"/>
    </row>
    <row r="2041" spans="1:7" x14ac:dyDescent="0.3">
      <c r="A2041" s="4">
        <v>7</v>
      </c>
      <c r="B2041" s="117"/>
      <c r="C2041" s="117"/>
      <c r="D2041" s="4">
        <v>17.3</v>
      </c>
      <c r="E2041" s="4">
        <v>5.55</v>
      </c>
      <c r="F2041" s="4" t="s">
        <v>204</v>
      </c>
      <c r="G2041" s="1"/>
    </row>
    <row r="2042" spans="1:7" x14ac:dyDescent="0.3">
      <c r="A2042" s="4">
        <v>8</v>
      </c>
      <c r="B2042" s="117"/>
      <c r="C2042" s="117"/>
      <c r="D2042" s="4">
        <v>19</v>
      </c>
      <c r="E2042" s="4">
        <v>4.43</v>
      </c>
      <c r="F2042" s="4" t="s">
        <v>204</v>
      </c>
      <c r="G2042" s="1"/>
    </row>
    <row r="2043" spans="1:7" x14ac:dyDescent="0.3">
      <c r="A2043" s="4">
        <v>9</v>
      </c>
      <c r="B2043" s="117"/>
      <c r="C2043" s="117"/>
      <c r="D2043" s="4">
        <v>21</v>
      </c>
      <c r="E2043" s="4">
        <v>3.57</v>
      </c>
      <c r="F2043" s="4" t="s">
        <v>204</v>
      </c>
      <c r="G2043" s="1"/>
    </row>
    <row r="2044" spans="1:7" x14ac:dyDescent="0.3">
      <c r="A2044" s="4">
        <v>10</v>
      </c>
      <c r="B2044" s="117"/>
      <c r="C2044" s="117"/>
      <c r="D2044" s="4">
        <v>22</v>
      </c>
      <c r="E2044" s="4">
        <v>3.11</v>
      </c>
      <c r="F2044" s="4" t="s">
        <v>204</v>
      </c>
      <c r="G2044" s="1"/>
    </row>
    <row r="2045" spans="1:7" x14ac:dyDescent="0.3">
      <c r="A2045" s="4">
        <v>11</v>
      </c>
      <c r="B2045" s="118"/>
      <c r="C2045" s="118"/>
      <c r="D2045" s="4">
        <v>24</v>
      </c>
      <c r="E2045" s="4">
        <v>2.93</v>
      </c>
      <c r="F2045" s="4" t="s">
        <v>194</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185</v>
      </c>
      <c r="C2085" s="16" t="s">
        <v>139</v>
      </c>
      <c r="D2085" s="16" t="s">
        <v>186</v>
      </c>
      <c r="E2085" s="16" t="s">
        <v>187</v>
      </c>
      <c r="F2085" s="16" t="s">
        <v>188</v>
      </c>
      <c r="G2085" s="1"/>
    </row>
    <row r="2086" spans="1:7" x14ac:dyDescent="0.3">
      <c r="A2086" s="4">
        <v>1</v>
      </c>
      <c r="B2086" s="116">
        <v>141</v>
      </c>
      <c r="C2086" s="116">
        <v>30840</v>
      </c>
      <c r="D2086" s="4">
        <v>0</v>
      </c>
      <c r="E2086" s="4">
        <v>2.4300000000000002</v>
      </c>
      <c r="F2086" s="4" t="s">
        <v>190</v>
      </c>
      <c r="G2086" s="1"/>
    </row>
    <row r="2087" spans="1:7" x14ac:dyDescent="0.3">
      <c r="A2087" s="4">
        <v>2</v>
      </c>
      <c r="B2087" s="117"/>
      <c r="C2087" s="117"/>
      <c r="D2087" s="4">
        <v>7.5</v>
      </c>
      <c r="E2087" s="4">
        <v>2.85</v>
      </c>
      <c r="F2087" s="4" t="s">
        <v>204</v>
      </c>
      <c r="G2087" s="1"/>
    </row>
    <row r="2088" spans="1:7" x14ac:dyDescent="0.3">
      <c r="A2088" s="4">
        <v>3</v>
      </c>
      <c r="B2088" s="117"/>
      <c r="C2088" s="117"/>
      <c r="D2088" s="4">
        <v>10</v>
      </c>
      <c r="E2088" s="4">
        <v>4.08</v>
      </c>
      <c r="F2088" s="4" t="s">
        <v>204</v>
      </c>
      <c r="G2088" s="1"/>
    </row>
    <row r="2089" spans="1:7" x14ac:dyDescent="0.3">
      <c r="A2089" s="4">
        <v>4</v>
      </c>
      <c r="B2089" s="117"/>
      <c r="C2089" s="117"/>
      <c r="D2089" s="4">
        <v>13</v>
      </c>
      <c r="E2089" s="4">
        <v>5.33</v>
      </c>
      <c r="F2089" s="4" t="s">
        <v>204</v>
      </c>
      <c r="G2089" s="1"/>
    </row>
    <row r="2090" spans="1:7" x14ac:dyDescent="0.3">
      <c r="A2090" s="4">
        <v>5</v>
      </c>
      <c r="B2090" s="117"/>
      <c r="C2090" s="117"/>
      <c r="D2090" s="4">
        <v>15</v>
      </c>
      <c r="E2090" s="4">
        <v>5.35</v>
      </c>
      <c r="F2090" s="4" t="s">
        <v>189</v>
      </c>
      <c r="G2090" s="1"/>
    </row>
    <row r="2091" spans="1:7" x14ac:dyDescent="0.3">
      <c r="A2091" s="4">
        <v>6</v>
      </c>
      <c r="B2091" s="117"/>
      <c r="C2091" s="117"/>
      <c r="D2091" s="4">
        <v>17.3</v>
      </c>
      <c r="E2091" s="4">
        <v>5.35</v>
      </c>
      <c r="F2091" s="4" t="s">
        <v>204</v>
      </c>
      <c r="G2091" s="1"/>
    </row>
    <row r="2092" spans="1:7" x14ac:dyDescent="0.3">
      <c r="A2092" s="4">
        <v>7</v>
      </c>
      <c r="B2092" s="117"/>
      <c r="C2092" s="117"/>
      <c r="D2092" s="4">
        <v>19</v>
      </c>
      <c r="E2092" s="4">
        <v>4.0999999999999996</v>
      </c>
      <c r="F2092" s="4" t="s">
        <v>204</v>
      </c>
      <c r="G2092" s="1"/>
    </row>
    <row r="2093" spans="1:7" x14ac:dyDescent="0.3">
      <c r="A2093" s="4">
        <v>8</v>
      </c>
      <c r="B2093" s="117"/>
      <c r="C2093" s="117"/>
      <c r="D2093" s="4">
        <v>21</v>
      </c>
      <c r="E2093" s="4">
        <v>3.18</v>
      </c>
      <c r="F2093" s="4" t="s">
        <v>204</v>
      </c>
      <c r="G2093" s="1"/>
    </row>
    <row r="2094" spans="1:7" x14ac:dyDescent="0.3">
      <c r="A2094" s="4">
        <v>9</v>
      </c>
      <c r="B2094" s="118"/>
      <c r="C2094" s="118"/>
      <c r="D2094" s="4">
        <v>25</v>
      </c>
      <c r="E2094" s="4">
        <v>3.03</v>
      </c>
      <c r="F2094" s="4" t="s">
        <v>194</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185</v>
      </c>
      <c r="C2136" s="16" t="s">
        <v>139</v>
      </c>
      <c r="D2136" s="16" t="s">
        <v>186</v>
      </c>
      <c r="E2136" s="16" t="s">
        <v>187</v>
      </c>
      <c r="F2136" s="16" t="s">
        <v>188</v>
      </c>
      <c r="G2136" s="1"/>
    </row>
    <row r="2137" spans="1:7" x14ac:dyDescent="0.3">
      <c r="A2137" s="4">
        <v>1</v>
      </c>
      <c r="B2137" s="116">
        <v>142</v>
      </c>
      <c r="C2137" s="116">
        <v>30900</v>
      </c>
      <c r="D2137" s="4">
        <v>0</v>
      </c>
      <c r="E2137" s="4">
        <v>2.52</v>
      </c>
      <c r="F2137" s="18" t="s">
        <v>190</v>
      </c>
      <c r="G2137" s="1"/>
    </row>
    <row r="2138" spans="1:7" x14ac:dyDescent="0.3">
      <c r="A2138" s="4">
        <v>2</v>
      </c>
      <c r="B2138" s="117"/>
      <c r="C2138" s="117"/>
      <c r="D2138" s="4">
        <v>8</v>
      </c>
      <c r="E2138" s="4">
        <v>2.57</v>
      </c>
      <c r="F2138" s="4" t="s">
        <v>204</v>
      </c>
      <c r="G2138" s="1"/>
    </row>
    <row r="2139" spans="1:7" x14ac:dyDescent="0.3">
      <c r="A2139" s="4">
        <v>3</v>
      </c>
      <c r="B2139" s="117"/>
      <c r="C2139" s="117"/>
      <c r="D2139" s="4">
        <v>10</v>
      </c>
      <c r="E2139" s="4">
        <v>3.71</v>
      </c>
      <c r="F2139" s="4" t="s">
        <v>204</v>
      </c>
      <c r="G2139" s="1"/>
    </row>
    <row r="2140" spans="1:7" x14ac:dyDescent="0.3">
      <c r="A2140" s="4">
        <v>4</v>
      </c>
      <c r="B2140" s="117"/>
      <c r="C2140" s="117"/>
      <c r="D2140" s="4">
        <v>13</v>
      </c>
      <c r="E2140" s="4">
        <v>5.07</v>
      </c>
      <c r="F2140" s="4" t="s">
        <v>204</v>
      </c>
      <c r="G2140" s="1"/>
    </row>
    <row r="2141" spans="1:7" x14ac:dyDescent="0.3">
      <c r="A2141" s="4">
        <v>5</v>
      </c>
      <c r="B2141" s="117"/>
      <c r="C2141" s="117"/>
      <c r="D2141" s="4">
        <v>15</v>
      </c>
      <c r="E2141" s="4">
        <v>5.14</v>
      </c>
      <c r="F2141" s="18" t="s">
        <v>189</v>
      </c>
      <c r="G2141" s="1"/>
    </row>
    <row r="2142" spans="1:7" x14ac:dyDescent="0.3">
      <c r="A2142" s="4">
        <v>6</v>
      </c>
      <c r="B2142" s="117"/>
      <c r="C2142" s="117"/>
      <c r="D2142" s="4">
        <v>17.3</v>
      </c>
      <c r="E2142" s="4">
        <v>5.1100000000000003</v>
      </c>
      <c r="F2142" s="4" t="s">
        <v>204</v>
      </c>
      <c r="G2142" s="1"/>
    </row>
    <row r="2143" spans="1:7" x14ac:dyDescent="0.3">
      <c r="A2143" s="4">
        <v>7</v>
      </c>
      <c r="B2143" s="117"/>
      <c r="C2143" s="117"/>
      <c r="D2143" s="4">
        <v>19</v>
      </c>
      <c r="E2143" s="4">
        <v>4.2699999999999996</v>
      </c>
      <c r="F2143" s="4" t="s">
        <v>204</v>
      </c>
      <c r="G2143" s="1"/>
    </row>
    <row r="2144" spans="1:7" x14ac:dyDescent="0.3">
      <c r="A2144" s="4">
        <v>8</v>
      </c>
      <c r="B2144" s="117"/>
      <c r="C2144" s="117"/>
      <c r="D2144" s="4">
        <v>21</v>
      </c>
      <c r="E2144" s="4">
        <v>3.35</v>
      </c>
      <c r="F2144" s="4" t="s">
        <v>204</v>
      </c>
      <c r="G2144" s="1"/>
    </row>
    <row r="2145" spans="1:7" x14ac:dyDescent="0.3">
      <c r="A2145" s="4">
        <v>9</v>
      </c>
      <c r="B2145" s="117"/>
      <c r="C2145" s="117"/>
      <c r="D2145" s="4">
        <v>22</v>
      </c>
      <c r="E2145" s="4">
        <v>2.77</v>
      </c>
      <c r="F2145" s="4" t="s">
        <v>204</v>
      </c>
      <c r="G2145" s="1"/>
    </row>
    <row r="2146" spans="1:7" x14ac:dyDescent="0.3">
      <c r="A2146" s="4">
        <v>10</v>
      </c>
      <c r="B2146" s="118"/>
      <c r="C2146" s="118"/>
      <c r="D2146" s="4">
        <v>25</v>
      </c>
      <c r="E2146" s="4">
        <v>2.5299999999999998</v>
      </c>
      <c r="F2146" s="4" t="s">
        <v>194</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185</v>
      </c>
      <c r="C2187" s="16" t="s">
        <v>139</v>
      </c>
      <c r="D2187" s="16" t="s">
        <v>186</v>
      </c>
      <c r="E2187" s="16" t="s">
        <v>187</v>
      </c>
      <c r="F2187" s="16" t="s">
        <v>188</v>
      </c>
      <c r="G2187" s="1"/>
    </row>
    <row r="2188" spans="1:7" x14ac:dyDescent="0.3">
      <c r="A2188" s="4">
        <v>1</v>
      </c>
      <c r="B2188" s="116">
        <v>143</v>
      </c>
      <c r="C2188" s="116">
        <v>30960</v>
      </c>
      <c r="D2188" s="4">
        <v>0</v>
      </c>
      <c r="E2188" s="4">
        <v>2.46</v>
      </c>
      <c r="F2188" s="18" t="s">
        <v>190</v>
      </c>
      <c r="G2188" s="1"/>
    </row>
    <row r="2189" spans="1:7" x14ac:dyDescent="0.3">
      <c r="A2189" s="4">
        <v>2</v>
      </c>
      <c r="B2189" s="117"/>
      <c r="C2189" s="117"/>
      <c r="D2189" s="4">
        <v>9</v>
      </c>
      <c r="E2189" s="4">
        <v>2.76</v>
      </c>
      <c r="F2189" s="4" t="s">
        <v>204</v>
      </c>
      <c r="G2189" s="1"/>
    </row>
    <row r="2190" spans="1:7" x14ac:dyDescent="0.3">
      <c r="A2190" s="4">
        <v>3</v>
      </c>
      <c r="B2190" s="117"/>
      <c r="C2190" s="117"/>
      <c r="D2190" s="4">
        <v>11</v>
      </c>
      <c r="E2190" s="4">
        <v>3.93</v>
      </c>
      <c r="F2190" s="4" t="s">
        <v>204</v>
      </c>
      <c r="G2190" s="1"/>
    </row>
    <row r="2191" spans="1:7" x14ac:dyDescent="0.3">
      <c r="A2191" s="4">
        <v>4</v>
      </c>
      <c r="B2191" s="117"/>
      <c r="C2191" s="117"/>
      <c r="D2191" s="4">
        <v>13</v>
      </c>
      <c r="E2191" s="4">
        <v>5.09</v>
      </c>
      <c r="F2191" s="4" t="s">
        <v>204</v>
      </c>
      <c r="G2191" s="1"/>
    </row>
    <row r="2192" spans="1:7" x14ac:dyDescent="0.3">
      <c r="A2192" s="4">
        <v>5</v>
      </c>
      <c r="B2192" s="117"/>
      <c r="C2192" s="117"/>
      <c r="D2192" s="4">
        <v>15</v>
      </c>
      <c r="E2192" s="4">
        <v>5.14</v>
      </c>
      <c r="F2192" s="18" t="s">
        <v>189</v>
      </c>
      <c r="G2192" s="1"/>
    </row>
    <row r="2193" spans="1:7" x14ac:dyDescent="0.3">
      <c r="A2193" s="4">
        <v>6</v>
      </c>
      <c r="B2193" s="117"/>
      <c r="C2193" s="117"/>
      <c r="D2193" s="4">
        <v>17.3</v>
      </c>
      <c r="E2193" s="4">
        <v>5.1100000000000003</v>
      </c>
      <c r="F2193" s="4" t="s">
        <v>204</v>
      </c>
      <c r="G2193" s="1"/>
    </row>
    <row r="2194" spans="1:7" x14ac:dyDescent="0.3">
      <c r="A2194" s="4">
        <v>7</v>
      </c>
      <c r="B2194" s="117"/>
      <c r="C2194" s="117"/>
      <c r="D2194" s="4">
        <v>19</v>
      </c>
      <c r="E2194" s="4">
        <v>4.2699999999999996</v>
      </c>
      <c r="F2194" s="4" t="s">
        <v>204</v>
      </c>
      <c r="G2194" s="1"/>
    </row>
    <row r="2195" spans="1:7" x14ac:dyDescent="0.3">
      <c r="A2195" s="4">
        <v>8</v>
      </c>
      <c r="B2195" s="117"/>
      <c r="C2195" s="117"/>
      <c r="D2195" s="4">
        <v>21</v>
      </c>
      <c r="E2195" s="4">
        <v>3.06</v>
      </c>
      <c r="F2195" s="4" t="s">
        <v>204</v>
      </c>
      <c r="G2195" s="1"/>
    </row>
    <row r="2196" spans="1:7" x14ac:dyDescent="0.3">
      <c r="A2196" s="4">
        <v>9</v>
      </c>
      <c r="B2196" s="118"/>
      <c r="C2196" s="118"/>
      <c r="D2196" s="4">
        <v>24</v>
      </c>
      <c r="E2196" s="4">
        <v>2.71</v>
      </c>
      <c r="F2196" s="4" t="s">
        <v>194</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185</v>
      </c>
      <c r="C2238" s="16" t="s">
        <v>139</v>
      </c>
      <c r="D2238" s="16" t="s">
        <v>186</v>
      </c>
      <c r="E2238" s="16" t="s">
        <v>187</v>
      </c>
      <c r="F2238" s="16" t="s">
        <v>188</v>
      </c>
      <c r="G2238" s="1"/>
    </row>
    <row r="2239" spans="1:7" x14ac:dyDescent="0.3">
      <c r="A2239" s="4">
        <v>1</v>
      </c>
      <c r="B2239" s="116">
        <v>144</v>
      </c>
      <c r="C2239" s="116">
        <v>30990</v>
      </c>
      <c r="D2239" s="4">
        <v>0</v>
      </c>
      <c r="E2239" s="4">
        <v>2.66</v>
      </c>
      <c r="F2239" s="4" t="s">
        <v>190</v>
      </c>
      <c r="G2239" s="1"/>
    </row>
    <row r="2240" spans="1:7" x14ac:dyDescent="0.3">
      <c r="A2240" s="4">
        <v>2</v>
      </c>
      <c r="B2240" s="117"/>
      <c r="C2240" s="117"/>
      <c r="D2240" s="4">
        <v>8</v>
      </c>
      <c r="E2240" s="4">
        <v>2.79</v>
      </c>
      <c r="F2240" s="4" t="s">
        <v>204</v>
      </c>
      <c r="G2240" s="1"/>
    </row>
    <row r="2241" spans="1:7" x14ac:dyDescent="0.3">
      <c r="A2241" s="4">
        <v>3</v>
      </c>
      <c r="B2241" s="117"/>
      <c r="C2241" s="117"/>
      <c r="D2241" s="4">
        <v>10</v>
      </c>
      <c r="E2241" s="4">
        <v>3.86</v>
      </c>
      <c r="F2241" s="4" t="s">
        <v>204</v>
      </c>
      <c r="G2241" s="1"/>
    </row>
    <row r="2242" spans="1:7" x14ac:dyDescent="0.3">
      <c r="A2242" s="4">
        <v>4</v>
      </c>
      <c r="B2242" s="117"/>
      <c r="C2242" s="117"/>
      <c r="D2242" s="4">
        <v>13</v>
      </c>
      <c r="E2242" s="4">
        <v>5.15</v>
      </c>
      <c r="F2242" s="4" t="s">
        <v>204</v>
      </c>
      <c r="G2242" s="1"/>
    </row>
    <row r="2243" spans="1:7" x14ac:dyDescent="0.3">
      <c r="A2243" s="4">
        <v>5</v>
      </c>
      <c r="B2243" s="117"/>
      <c r="C2243" s="117"/>
      <c r="D2243" s="4">
        <v>15</v>
      </c>
      <c r="E2243" s="4">
        <v>5.17</v>
      </c>
      <c r="F2243" s="4" t="s">
        <v>189</v>
      </c>
      <c r="G2243" s="1"/>
    </row>
    <row r="2244" spans="1:7" x14ac:dyDescent="0.3">
      <c r="A2244" s="4">
        <v>6</v>
      </c>
      <c r="B2244" s="117"/>
      <c r="C2244" s="117"/>
      <c r="D2244" s="4">
        <v>17.3</v>
      </c>
      <c r="E2244" s="4">
        <v>5.14</v>
      </c>
      <c r="F2244" s="4" t="s">
        <v>204</v>
      </c>
      <c r="G2244" s="1"/>
    </row>
    <row r="2245" spans="1:7" x14ac:dyDescent="0.3">
      <c r="A2245" s="4">
        <v>7</v>
      </c>
      <c r="B2245" s="117"/>
      <c r="C2245" s="117"/>
      <c r="D2245" s="4">
        <v>19</v>
      </c>
      <c r="E2245" s="4">
        <v>4.26</v>
      </c>
      <c r="F2245" s="4" t="s">
        <v>204</v>
      </c>
      <c r="G2245" s="1"/>
    </row>
    <row r="2246" spans="1:7" x14ac:dyDescent="0.3">
      <c r="A2246" s="4">
        <v>8</v>
      </c>
      <c r="B2246" s="117"/>
      <c r="C2246" s="117"/>
      <c r="D2246" s="4">
        <v>21</v>
      </c>
      <c r="E2246" s="4">
        <v>3.46</v>
      </c>
      <c r="F2246" s="4" t="s">
        <v>204</v>
      </c>
      <c r="G2246" s="1"/>
    </row>
    <row r="2247" spans="1:7" x14ac:dyDescent="0.3">
      <c r="A2247" s="4">
        <v>9</v>
      </c>
      <c r="B2247" s="118"/>
      <c r="C2247" s="118"/>
      <c r="D2247" s="4">
        <v>22</v>
      </c>
      <c r="E2247" s="4">
        <v>2.97</v>
      </c>
      <c r="F2247" s="4" t="s">
        <v>194</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185</v>
      </c>
      <c r="C2291" s="16" t="s">
        <v>139</v>
      </c>
      <c r="D2291" s="16" t="s">
        <v>186</v>
      </c>
      <c r="E2291" s="16" t="s">
        <v>187</v>
      </c>
      <c r="F2291" s="16" t="s">
        <v>188</v>
      </c>
      <c r="G2291" s="1"/>
    </row>
    <row r="2292" spans="1:7" x14ac:dyDescent="0.3">
      <c r="A2292" s="4">
        <v>1</v>
      </c>
      <c r="B2292" s="116">
        <v>145</v>
      </c>
      <c r="C2292" s="116">
        <v>31020</v>
      </c>
      <c r="D2292" s="4">
        <v>0</v>
      </c>
      <c r="E2292" s="4">
        <v>2.34</v>
      </c>
      <c r="F2292" s="4" t="s">
        <v>190</v>
      </c>
      <c r="G2292" s="1"/>
    </row>
    <row r="2293" spans="1:7" x14ac:dyDescent="0.3">
      <c r="A2293" s="4">
        <v>2</v>
      </c>
      <c r="B2293" s="117"/>
      <c r="C2293" s="117"/>
      <c r="D2293" s="4">
        <v>7.5</v>
      </c>
      <c r="E2293" s="4">
        <v>2.5</v>
      </c>
      <c r="F2293" s="4" t="s">
        <v>203</v>
      </c>
      <c r="G2293" s="1"/>
    </row>
    <row r="2294" spans="1:7" x14ac:dyDescent="0.3">
      <c r="A2294" s="4">
        <v>3</v>
      </c>
      <c r="B2294" s="117"/>
      <c r="C2294" s="117"/>
      <c r="D2294" s="4">
        <v>10</v>
      </c>
      <c r="E2294" s="4">
        <v>3.72</v>
      </c>
      <c r="F2294" s="4" t="s">
        <v>203</v>
      </c>
      <c r="G2294" s="1"/>
    </row>
    <row r="2295" spans="1:7" x14ac:dyDescent="0.3">
      <c r="A2295" s="4">
        <v>4</v>
      </c>
      <c r="B2295" s="117"/>
      <c r="C2295" s="117"/>
      <c r="D2295" s="4">
        <v>13</v>
      </c>
      <c r="E2295" s="4">
        <v>5.24</v>
      </c>
      <c r="F2295" s="4" t="s">
        <v>203</v>
      </c>
      <c r="G2295" s="1"/>
    </row>
    <row r="2296" spans="1:7" x14ac:dyDescent="0.3">
      <c r="A2296" s="4">
        <v>5</v>
      </c>
      <c r="B2296" s="117"/>
      <c r="C2296" s="117"/>
      <c r="D2296" s="4">
        <v>15</v>
      </c>
      <c r="E2296" s="4">
        <v>5.19</v>
      </c>
      <c r="F2296" s="4" t="s">
        <v>189</v>
      </c>
      <c r="G2296" s="1"/>
    </row>
    <row r="2297" spans="1:7" x14ac:dyDescent="0.3">
      <c r="A2297" s="4">
        <v>6</v>
      </c>
      <c r="B2297" s="117"/>
      <c r="C2297" s="117"/>
      <c r="D2297" s="4">
        <v>17.3</v>
      </c>
      <c r="E2297" s="4">
        <v>5.21</v>
      </c>
      <c r="F2297" s="4" t="s">
        <v>203</v>
      </c>
      <c r="G2297" s="1"/>
    </row>
    <row r="2298" spans="1:7" x14ac:dyDescent="0.3">
      <c r="A2298" s="4">
        <v>7</v>
      </c>
      <c r="B2298" s="117"/>
      <c r="C2298" s="117"/>
      <c r="D2298" s="4">
        <v>19</v>
      </c>
      <c r="E2298" s="4">
        <v>4.3600000000000003</v>
      </c>
      <c r="F2298" s="4" t="s">
        <v>203</v>
      </c>
      <c r="G2298" s="1"/>
    </row>
    <row r="2299" spans="1:7" x14ac:dyDescent="0.3">
      <c r="A2299" s="4">
        <v>8</v>
      </c>
      <c r="B2299" s="117"/>
      <c r="C2299" s="117"/>
      <c r="D2299" s="4">
        <v>21</v>
      </c>
      <c r="E2299" s="4">
        <v>3.34</v>
      </c>
      <c r="F2299" s="4" t="s">
        <v>203</v>
      </c>
      <c r="G2299" s="1"/>
    </row>
    <row r="2300" spans="1:7" x14ac:dyDescent="0.3">
      <c r="A2300" s="4">
        <v>9</v>
      </c>
      <c r="B2300" s="117"/>
      <c r="C2300" s="117"/>
      <c r="D2300" s="4">
        <v>23</v>
      </c>
      <c r="E2300" s="4">
        <v>2.59</v>
      </c>
      <c r="F2300" s="4" t="s">
        <v>203</v>
      </c>
      <c r="G2300" s="1"/>
    </row>
    <row r="2301" spans="1:7" x14ac:dyDescent="0.3">
      <c r="A2301" s="4">
        <v>10</v>
      </c>
      <c r="B2301" s="118"/>
      <c r="C2301" s="118"/>
      <c r="D2301" s="4">
        <v>25</v>
      </c>
      <c r="E2301" s="4">
        <v>2.39</v>
      </c>
      <c r="F2301" s="4" t="s">
        <v>194</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185</v>
      </c>
      <c r="C2343" s="16" t="s">
        <v>139</v>
      </c>
      <c r="D2343" s="16" t="s">
        <v>186</v>
      </c>
      <c r="E2343" s="16" t="s">
        <v>187</v>
      </c>
      <c r="F2343" s="16" t="s">
        <v>188</v>
      </c>
      <c r="G2343" s="1"/>
    </row>
    <row r="2344" spans="1:7" x14ac:dyDescent="0.3">
      <c r="A2344" s="4">
        <v>1</v>
      </c>
      <c r="B2344" s="116">
        <v>146</v>
      </c>
      <c r="C2344" s="116">
        <v>31080</v>
      </c>
      <c r="D2344" s="4">
        <v>0</v>
      </c>
      <c r="E2344" s="4">
        <v>2.62</v>
      </c>
      <c r="F2344" s="4" t="s">
        <v>190</v>
      </c>
      <c r="G2344" s="1"/>
    </row>
    <row r="2345" spans="1:7" x14ac:dyDescent="0.3">
      <c r="A2345" s="4">
        <v>2</v>
      </c>
      <c r="B2345" s="117"/>
      <c r="C2345" s="117"/>
      <c r="D2345" s="4">
        <v>8</v>
      </c>
      <c r="E2345" s="4">
        <v>2.76</v>
      </c>
      <c r="F2345" s="4" t="s">
        <v>203</v>
      </c>
      <c r="G2345" s="1"/>
    </row>
    <row r="2346" spans="1:7" x14ac:dyDescent="0.3">
      <c r="A2346" s="4">
        <v>3</v>
      </c>
      <c r="B2346" s="117"/>
      <c r="C2346" s="117"/>
      <c r="D2346" s="4">
        <v>10</v>
      </c>
      <c r="E2346" s="4">
        <v>3.41</v>
      </c>
      <c r="F2346" s="4" t="s">
        <v>203</v>
      </c>
      <c r="G2346" s="1"/>
    </row>
    <row r="2347" spans="1:7" x14ac:dyDescent="0.3">
      <c r="A2347" s="4">
        <v>4</v>
      </c>
      <c r="B2347" s="117"/>
      <c r="C2347" s="117"/>
      <c r="D2347" s="4">
        <v>13</v>
      </c>
      <c r="E2347" s="4">
        <v>4.96</v>
      </c>
      <c r="F2347" s="4" t="s">
        <v>203</v>
      </c>
      <c r="G2347" s="1"/>
    </row>
    <row r="2348" spans="1:7" x14ac:dyDescent="0.3">
      <c r="A2348" s="4">
        <v>5</v>
      </c>
      <c r="B2348" s="117"/>
      <c r="C2348" s="117"/>
      <c r="D2348" s="4">
        <v>15</v>
      </c>
      <c r="E2348" s="4">
        <v>4.9800000000000004</v>
      </c>
      <c r="F2348" s="4" t="s">
        <v>189</v>
      </c>
      <c r="G2348" s="1"/>
    </row>
    <row r="2349" spans="1:7" x14ac:dyDescent="0.3">
      <c r="A2349" s="4">
        <v>6</v>
      </c>
      <c r="B2349" s="117"/>
      <c r="C2349" s="117"/>
      <c r="D2349" s="4">
        <v>17.3</v>
      </c>
      <c r="E2349" s="4">
        <v>4.92</v>
      </c>
      <c r="F2349" s="4" t="s">
        <v>203</v>
      </c>
      <c r="G2349" s="1"/>
    </row>
    <row r="2350" spans="1:7" x14ac:dyDescent="0.3">
      <c r="A2350" s="4">
        <v>7</v>
      </c>
      <c r="B2350" s="117"/>
      <c r="C2350" s="117"/>
      <c r="D2350" s="4">
        <v>19</v>
      </c>
      <c r="E2350" s="4">
        <v>3.92</v>
      </c>
      <c r="F2350" s="4" t="s">
        <v>203</v>
      </c>
      <c r="G2350" s="1"/>
    </row>
    <row r="2351" spans="1:7" x14ac:dyDescent="0.3">
      <c r="A2351" s="4">
        <v>8</v>
      </c>
      <c r="B2351" s="117"/>
      <c r="C2351" s="117"/>
      <c r="D2351" s="4">
        <v>21</v>
      </c>
      <c r="E2351" s="4">
        <v>2.9</v>
      </c>
      <c r="F2351" s="4" t="s">
        <v>203</v>
      </c>
      <c r="G2351" s="1"/>
    </row>
    <row r="2352" spans="1:7" x14ac:dyDescent="0.3">
      <c r="A2352" s="4">
        <v>9</v>
      </c>
      <c r="B2352" s="117"/>
      <c r="C2352" s="117"/>
      <c r="D2352" s="4">
        <v>23</v>
      </c>
      <c r="E2352" s="4">
        <v>2.3199999999999998</v>
      </c>
      <c r="F2352" s="4" t="s">
        <v>203</v>
      </c>
      <c r="G2352" s="1"/>
    </row>
    <row r="2353" spans="1:7" x14ac:dyDescent="0.3">
      <c r="A2353" s="4">
        <v>10</v>
      </c>
      <c r="B2353" s="118"/>
      <c r="C2353" s="118"/>
      <c r="D2353" s="4">
        <v>25</v>
      </c>
      <c r="E2353" s="4">
        <v>2.02</v>
      </c>
      <c r="F2353" s="4" t="s">
        <v>194</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185</v>
      </c>
      <c r="C2394" s="16" t="s">
        <v>139</v>
      </c>
      <c r="D2394" s="16" t="s">
        <v>186</v>
      </c>
      <c r="E2394" s="16" t="s">
        <v>187</v>
      </c>
      <c r="F2394" s="16" t="s">
        <v>188</v>
      </c>
      <c r="G2394" s="1"/>
    </row>
    <row r="2395" spans="1:7" x14ac:dyDescent="0.3">
      <c r="A2395" s="4">
        <v>1</v>
      </c>
      <c r="B2395" s="116">
        <v>147</v>
      </c>
      <c r="C2395" s="116">
        <v>31140</v>
      </c>
      <c r="D2395" s="4">
        <v>0</v>
      </c>
      <c r="E2395" s="4">
        <v>1.66</v>
      </c>
      <c r="F2395" s="4" t="s">
        <v>190</v>
      </c>
      <c r="G2395" s="1"/>
    </row>
    <row r="2396" spans="1:7" x14ac:dyDescent="0.3">
      <c r="A2396" s="4">
        <v>2</v>
      </c>
      <c r="B2396" s="117"/>
      <c r="C2396" s="117"/>
      <c r="D2396" s="4">
        <v>8</v>
      </c>
      <c r="E2396" s="4">
        <v>2.0699999999999998</v>
      </c>
      <c r="F2396" s="4" t="s">
        <v>203</v>
      </c>
      <c r="G2396" s="1"/>
    </row>
    <row r="2397" spans="1:7" x14ac:dyDescent="0.3">
      <c r="A2397" s="4">
        <v>3</v>
      </c>
      <c r="B2397" s="117"/>
      <c r="C2397" s="117"/>
      <c r="D2397" s="4">
        <v>10</v>
      </c>
      <c r="E2397" s="4">
        <v>3.26</v>
      </c>
      <c r="F2397" s="4" t="s">
        <v>203</v>
      </c>
      <c r="G2397" s="1"/>
    </row>
    <row r="2398" spans="1:7" x14ac:dyDescent="0.3">
      <c r="A2398" s="4">
        <v>4</v>
      </c>
      <c r="B2398" s="117"/>
      <c r="C2398" s="117"/>
      <c r="D2398" s="4">
        <v>13</v>
      </c>
      <c r="E2398" s="4">
        <v>4.74</v>
      </c>
      <c r="F2398" s="4" t="s">
        <v>203</v>
      </c>
      <c r="G2398" s="1"/>
    </row>
    <row r="2399" spans="1:7" x14ac:dyDescent="0.3">
      <c r="A2399" s="4">
        <v>5</v>
      </c>
      <c r="B2399" s="117"/>
      <c r="C2399" s="117"/>
      <c r="D2399" s="4">
        <v>15</v>
      </c>
      <c r="E2399" s="4">
        <v>4.75</v>
      </c>
      <c r="F2399" s="4" t="s">
        <v>189</v>
      </c>
      <c r="G2399" s="1"/>
    </row>
    <row r="2400" spans="1:7" x14ac:dyDescent="0.3">
      <c r="A2400" s="4">
        <v>6</v>
      </c>
      <c r="B2400" s="117"/>
      <c r="C2400" s="117"/>
      <c r="D2400" s="4">
        <v>17.3</v>
      </c>
      <c r="E2400" s="4">
        <v>4.8</v>
      </c>
      <c r="F2400" s="4" t="s">
        <v>203</v>
      </c>
      <c r="G2400" s="1"/>
    </row>
    <row r="2401" spans="1:7" x14ac:dyDescent="0.3">
      <c r="A2401" s="4">
        <v>7</v>
      </c>
      <c r="B2401" s="117"/>
      <c r="C2401" s="117"/>
      <c r="D2401" s="4">
        <v>19</v>
      </c>
      <c r="E2401" s="4">
        <v>3.26</v>
      </c>
      <c r="F2401" s="4" t="s">
        <v>203</v>
      </c>
      <c r="G2401" s="1"/>
    </row>
    <row r="2402" spans="1:7" x14ac:dyDescent="0.3">
      <c r="A2402" s="4">
        <v>8</v>
      </c>
      <c r="B2402" s="117"/>
      <c r="C2402" s="117"/>
      <c r="D2402" s="4">
        <v>21</v>
      </c>
      <c r="E2402" s="4">
        <v>2.4</v>
      </c>
      <c r="F2402" s="4" t="s">
        <v>203</v>
      </c>
      <c r="G2402" s="1"/>
    </row>
    <row r="2403" spans="1:7" x14ac:dyDescent="0.3">
      <c r="A2403" s="4">
        <v>9</v>
      </c>
      <c r="B2403" s="117"/>
      <c r="C2403" s="117"/>
      <c r="D2403" s="4">
        <v>22</v>
      </c>
      <c r="E2403" s="4">
        <v>1.8</v>
      </c>
      <c r="F2403" s="4" t="s">
        <v>203</v>
      </c>
      <c r="G2403" s="1"/>
    </row>
    <row r="2404" spans="1:7" x14ac:dyDescent="0.3">
      <c r="A2404" s="4">
        <v>10</v>
      </c>
      <c r="B2404" s="118"/>
      <c r="C2404" s="118"/>
      <c r="D2404" s="4">
        <v>26</v>
      </c>
      <c r="E2404" s="4">
        <v>1.1000000000000001</v>
      </c>
      <c r="F2404" s="4" t="s">
        <v>194</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185</v>
      </c>
      <c r="C2445" s="16" t="s">
        <v>139</v>
      </c>
      <c r="D2445" s="16" t="s">
        <v>186</v>
      </c>
      <c r="E2445" s="16" t="s">
        <v>187</v>
      </c>
      <c r="F2445" s="16" t="s">
        <v>188</v>
      </c>
      <c r="G2445" s="1"/>
    </row>
    <row r="2446" spans="1:7" x14ac:dyDescent="0.3">
      <c r="A2446" s="4">
        <v>1</v>
      </c>
      <c r="B2446" s="116">
        <v>148</v>
      </c>
      <c r="C2446" s="116">
        <v>31200</v>
      </c>
      <c r="D2446" s="4">
        <v>0</v>
      </c>
      <c r="E2446" s="4">
        <v>2.0299999999999998</v>
      </c>
      <c r="F2446" s="4" t="s">
        <v>190</v>
      </c>
      <c r="G2446" s="1"/>
    </row>
    <row r="2447" spans="1:7" x14ac:dyDescent="0.3">
      <c r="A2447" s="4">
        <v>2</v>
      </c>
      <c r="B2447" s="117"/>
      <c r="C2447" s="117"/>
      <c r="D2447" s="4">
        <v>7</v>
      </c>
      <c r="E2447" s="4">
        <v>2.1800000000000002</v>
      </c>
      <c r="F2447" s="4" t="s">
        <v>203</v>
      </c>
      <c r="G2447" s="1"/>
    </row>
    <row r="2448" spans="1:7" x14ac:dyDescent="0.3">
      <c r="A2448" s="4">
        <v>3</v>
      </c>
      <c r="B2448" s="117"/>
      <c r="C2448" s="117"/>
      <c r="D2448" s="4">
        <v>10</v>
      </c>
      <c r="E2448" s="4">
        <v>3.23</v>
      </c>
      <c r="F2448" s="4" t="s">
        <v>203</v>
      </c>
      <c r="G2448" s="1"/>
    </row>
    <row r="2449" spans="1:7" x14ac:dyDescent="0.3">
      <c r="A2449" s="4">
        <v>4</v>
      </c>
      <c r="B2449" s="117"/>
      <c r="C2449" s="117"/>
      <c r="D2449" s="4">
        <v>13</v>
      </c>
      <c r="E2449" s="4">
        <v>4.55</v>
      </c>
      <c r="F2449" s="4" t="s">
        <v>203</v>
      </c>
      <c r="G2449" s="1"/>
    </row>
    <row r="2450" spans="1:7" x14ac:dyDescent="0.3">
      <c r="A2450" s="4">
        <v>5</v>
      </c>
      <c r="B2450" s="117"/>
      <c r="C2450" s="117"/>
      <c r="D2450" s="4">
        <v>15</v>
      </c>
      <c r="E2450" s="4">
        <v>4.6100000000000003</v>
      </c>
      <c r="F2450" s="4" t="s">
        <v>189</v>
      </c>
      <c r="G2450" s="1"/>
    </row>
    <row r="2451" spans="1:7" x14ac:dyDescent="0.3">
      <c r="A2451" s="4">
        <v>6</v>
      </c>
      <c r="B2451" s="117"/>
      <c r="C2451" s="117"/>
      <c r="D2451" s="4">
        <v>17.3</v>
      </c>
      <c r="E2451" s="4">
        <v>4.53</v>
      </c>
      <c r="F2451" s="4" t="s">
        <v>203</v>
      </c>
      <c r="G2451" s="1"/>
    </row>
    <row r="2452" spans="1:7" x14ac:dyDescent="0.3">
      <c r="A2452" s="4">
        <v>7</v>
      </c>
      <c r="B2452" s="117"/>
      <c r="C2452" s="117"/>
      <c r="D2452" s="4">
        <v>19</v>
      </c>
      <c r="E2452" s="4">
        <v>3.63</v>
      </c>
      <c r="F2452" s="4" t="s">
        <v>203</v>
      </c>
      <c r="G2452" s="1"/>
    </row>
    <row r="2453" spans="1:7" x14ac:dyDescent="0.3">
      <c r="A2453" s="4">
        <v>8</v>
      </c>
      <c r="B2453" s="117"/>
      <c r="C2453" s="117"/>
      <c r="D2453" s="4">
        <v>21</v>
      </c>
      <c r="E2453" s="4">
        <v>2.66</v>
      </c>
      <c r="F2453" s="4" t="s">
        <v>203</v>
      </c>
      <c r="G2453" s="1"/>
    </row>
    <row r="2454" spans="1:7" x14ac:dyDescent="0.3">
      <c r="A2454" s="4">
        <v>9</v>
      </c>
      <c r="B2454" s="117"/>
      <c r="C2454" s="117"/>
      <c r="D2454" s="4">
        <v>22.5</v>
      </c>
      <c r="E2454" s="4">
        <v>2.0299999999999998</v>
      </c>
      <c r="F2454" s="4" t="s">
        <v>203</v>
      </c>
      <c r="G2454" s="1"/>
    </row>
    <row r="2455" spans="1:7" x14ac:dyDescent="0.3">
      <c r="A2455" s="4">
        <v>10</v>
      </c>
      <c r="B2455" s="118"/>
      <c r="C2455" s="118"/>
      <c r="D2455" s="4">
        <v>25</v>
      </c>
      <c r="E2455" s="4">
        <v>0.88</v>
      </c>
      <c r="F2455" s="4" t="s">
        <v>194</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185</v>
      </c>
      <c r="C2496" s="16" t="s">
        <v>139</v>
      </c>
      <c r="D2496" s="16" t="s">
        <v>186</v>
      </c>
      <c r="E2496" s="16" t="s">
        <v>187</v>
      </c>
      <c r="F2496" s="16" t="s">
        <v>188</v>
      </c>
      <c r="G2496" s="1"/>
    </row>
    <row r="2497" spans="1:7" x14ac:dyDescent="0.3">
      <c r="A2497" s="4">
        <v>1</v>
      </c>
      <c r="B2497" s="116">
        <v>149</v>
      </c>
      <c r="C2497" s="116">
        <v>31260</v>
      </c>
      <c r="D2497" s="4">
        <v>0</v>
      </c>
      <c r="E2497" s="4">
        <v>1.34</v>
      </c>
      <c r="F2497" s="4" t="s">
        <v>190</v>
      </c>
      <c r="G2497" s="1"/>
    </row>
    <row r="2498" spans="1:7" x14ac:dyDescent="0.3">
      <c r="A2498" s="4">
        <v>2</v>
      </c>
      <c r="B2498" s="117"/>
      <c r="C2498" s="117"/>
      <c r="D2498" s="4">
        <v>7</v>
      </c>
      <c r="E2498" s="4">
        <v>1.62</v>
      </c>
      <c r="F2498" s="4" t="s">
        <v>203</v>
      </c>
      <c r="G2498" s="1"/>
    </row>
    <row r="2499" spans="1:7" x14ac:dyDescent="0.3">
      <c r="A2499" s="4">
        <v>3</v>
      </c>
      <c r="B2499" s="117"/>
      <c r="C2499" s="117"/>
      <c r="D2499" s="4">
        <v>10</v>
      </c>
      <c r="E2499" s="4">
        <v>3.14</v>
      </c>
      <c r="F2499" s="4" t="s">
        <v>203</v>
      </c>
      <c r="G2499" s="1"/>
    </row>
    <row r="2500" spans="1:7" x14ac:dyDescent="0.3">
      <c r="A2500" s="4">
        <v>4</v>
      </c>
      <c r="B2500" s="117"/>
      <c r="C2500" s="117"/>
      <c r="D2500" s="4">
        <v>13</v>
      </c>
      <c r="E2500" s="4">
        <v>4.66</v>
      </c>
      <c r="F2500" s="4" t="s">
        <v>203</v>
      </c>
      <c r="G2500" s="1"/>
    </row>
    <row r="2501" spans="1:7" x14ac:dyDescent="0.3">
      <c r="A2501" s="4">
        <v>5</v>
      </c>
      <c r="B2501" s="117"/>
      <c r="C2501" s="117"/>
      <c r="D2501" s="4">
        <v>15</v>
      </c>
      <c r="E2501" s="4">
        <v>4.66</v>
      </c>
      <c r="F2501" s="4" t="s">
        <v>189</v>
      </c>
      <c r="G2501" s="1"/>
    </row>
    <row r="2502" spans="1:7" x14ac:dyDescent="0.3">
      <c r="A2502" s="4">
        <v>6</v>
      </c>
      <c r="B2502" s="117"/>
      <c r="C2502" s="117"/>
      <c r="D2502" s="4">
        <v>17</v>
      </c>
      <c r="E2502" s="4">
        <v>4.72</v>
      </c>
      <c r="F2502" s="4" t="s">
        <v>203</v>
      </c>
      <c r="G2502" s="1"/>
    </row>
    <row r="2503" spans="1:7" x14ac:dyDescent="0.3">
      <c r="A2503" s="4">
        <v>7</v>
      </c>
      <c r="B2503" s="117"/>
      <c r="C2503" s="117"/>
      <c r="D2503" s="4">
        <v>19</v>
      </c>
      <c r="E2503" s="4">
        <v>3.84</v>
      </c>
      <c r="F2503" s="4" t="s">
        <v>203</v>
      </c>
      <c r="G2503" s="1"/>
    </row>
    <row r="2504" spans="1:7" x14ac:dyDescent="0.3">
      <c r="A2504" s="4">
        <v>8</v>
      </c>
      <c r="B2504" s="117"/>
      <c r="C2504" s="117"/>
      <c r="D2504" s="4">
        <v>21</v>
      </c>
      <c r="E2504" s="4">
        <v>2.79</v>
      </c>
      <c r="F2504" s="4" t="s">
        <v>203</v>
      </c>
      <c r="G2504" s="1"/>
    </row>
    <row r="2505" spans="1:7" x14ac:dyDescent="0.3">
      <c r="A2505" s="4">
        <v>9</v>
      </c>
      <c r="B2505" s="117"/>
      <c r="C2505" s="117"/>
      <c r="D2505" s="4">
        <v>22.5</v>
      </c>
      <c r="E2505" s="4">
        <v>2.15</v>
      </c>
      <c r="F2505" s="4" t="s">
        <v>203</v>
      </c>
      <c r="G2505" s="1"/>
    </row>
    <row r="2506" spans="1:7" x14ac:dyDescent="0.3">
      <c r="A2506" s="4">
        <v>10</v>
      </c>
      <c r="B2506" s="118"/>
      <c r="C2506" s="118"/>
      <c r="D2506" s="4">
        <v>25</v>
      </c>
      <c r="E2506" s="4">
        <v>1.49</v>
      </c>
      <c r="F2506" s="4" t="s">
        <v>194</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185</v>
      </c>
      <c r="C2547" s="16" t="s">
        <v>139</v>
      </c>
      <c r="D2547" s="16" t="s">
        <v>186</v>
      </c>
      <c r="E2547" s="16" t="s">
        <v>187</v>
      </c>
      <c r="F2547" s="16" t="s">
        <v>188</v>
      </c>
      <c r="G2547" s="1"/>
    </row>
    <row r="2548" spans="1:7" x14ac:dyDescent="0.3">
      <c r="A2548" s="4">
        <v>1</v>
      </c>
      <c r="B2548" s="116">
        <v>150</v>
      </c>
      <c r="C2548" s="116">
        <v>31320</v>
      </c>
      <c r="D2548" s="4">
        <v>0</v>
      </c>
      <c r="E2548" s="4">
        <v>1.23</v>
      </c>
      <c r="F2548" s="4" t="s">
        <v>190</v>
      </c>
      <c r="G2548" s="1"/>
    </row>
    <row r="2549" spans="1:7" x14ac:dyDescent="0.3">
      <c r="A2549" s="4">
        <v>2</v>
      </c>
      <c r="B2549" s="117"/>
      <c r="C2549" s="117"/>
      <c r="D2549" s="4">
        <v>7</v>
      </c>
      <c r="E2549" s="4">
        <v>2.0299999999999998</v>
      </c>
      <c r="F2549" s="4" t="s">
        <v>203</v>
      </c>
      <c r="G2549" s="1"/>
    </row>
    <row r="2550" spans="1:7" x14ac:dyDescent="0.3">
      <c r="A2550" s="4">
        <v>3</v>
      </c>
      <c r="B2550" s="117"/>
      <c r="C2550" s="117"/>
      <c r="D2550" s="4">
        <v>10</v>
      </c>
      <c r="E2550" s="4">
        <v>3.45</v>
      </c>
      <c r="F2550" s="4" t="s">
        <v>203</v>
      </c>
      <c r="G2550" s="1"/>
    </row>
    <row r="2551" spans="1:7" x14ac:dyDescent="0.3">
      <c r="A2551" s="4">
        <v>4</v>
      </c>
      <c r="B2551" s="117"/>
      <c r="C2551" s="117"/>
      <c r="D2551" s="4">
        <v>13</v>
      </c>
      <c r="E2551" s="4">
        <v>4.83</v>
      </c>
      <c r="F2551" s="4" t="s">
        <v>203</v>
      </c>
      <c r="G2551" s="1"/>
    </row>
    <row r="2552" spans="1:7" x14ac:dyDescent="0.3">
      <c r="A2552" s="4">
        <v>5</v>
      </c>
      <c r="B2552" s="117"/>
      <c r="C2552" s="117"/>
      <c r="D2552" s="4">
        <v>15</v>
      </c>
      <c r="E2552" s="4">
        <v>4.88</v>
      </c>
      <c r="F2552" s="4" t="s">
        <v>189</v>
      </c>
      <c r="G2552" s="1"/>
    </row>
    <row r="2553" spans="1:7" x14ac:dyDescent="0.3">
      <c r="A2553" s="4">
        <v>6</v>
      </c>
      <c r="B2553" s="117"/>
      <c r="C2553" s="117"/>
      <c r="D2553" s="4">
        <v>17.3</v>
      </c>
      <c r="E2553" s="4">
        <v>4.8099999999999996</v>
      </c>
      <c r="F2553" s="4" t="s">
        <v>203</v>
      </c>
      <c r="G2553" s="1"/>
    </row>
    <row r="2554" spans="1:7" x14ac:dyDescent="0.3">
      <c r="A2554" s="4">
        <v>7</v>
      </c>
      <c r="B2554" s="117"/>
      <c r="C2554" s="117"/>
      <c r="D2554" s="4">
        <v>19</v>
      </c>
      <c r="E2554" s="4">
        <v>4.13</v>
      </c>
      <c r="F2554" s="4" t="s">
        <v>203</v>
      </c>
      <c r="G2554" s="1"/>
    </row>
    <row r="2555" spans="1:7" x14ac:dyDescent="0.3">
      <c r="A2555" s="4">
        <v>8</v>
      </c>
      <c r="B2555" s="117"/>
      <c r="C2555" s="117"/>
      <c r="D2555" s="4">
        <v>21</v>
      </c>
      <c r="E2555" s="4">
        <v>3.23</v>
      </c>
      <c r="F2555" s="4" t="s">
        <v>203</v>
      </c>
      <c r="G2555" s="1"/>
    </row>
    <row r="2556" spans="1:7" x14ac:dyDescent="0.3">
      <c r="A2556" s="4">
        <v>9</v>
      </c>
      <c r="B2556" s="117"/>
      <c r="C2556" s="117"/>
      <c r="D2556" s="4">
        <v>23</v>
      </c>
      <c r="E2556" s="4">
        <v>2.48</v>
      </c>
      <c r="F2556" s="4" t="s">
        <v>203</v>
      </c>
      <c r="G2556" s="1"/>
    </row>
    <row r="2557" spans="1:7" x14ac:dyDescent="0.3">
      <c r="A2557" s="4">
        <v>10</v>
      </c>
      <c r="B2557" s="118"/>
      <c r="C2557" s="118"/>
      <c r="D2557" s="4">
        <v>26</v>
      </c>
      <c r="E2557" s="4">
        <v>2.06</v>
      </c>
      <c r="F2557" s="4" t="s">
        <v>194</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185</v>
      </c>
      <c r="C2598" s="16" t="s">
        <v>139</v>
      </c>
      <c r="D2598" s="16" t="s">
        <v>186</v>
      </c>
      <c r="E2598" s="16" t="s">
        <v>187</v>
      </c>
      <c r="F2598" s="16" t="s">
        <v>188</v>
      </c>
      <c r="G2598" s="1"/>
    </row>
    <row r="2599" spans="1:7" x14ac:dyDescent="0.3">
      <c r="A2599" s="4">
        <v>1</v>
      </c>
      <c r="B2599" s="116">
        <v>151</v>
      </c>
      <c r="C2599" s="116">
        <v>31380</v>
      </c>
      <c r="D2599" s="4">
        <v>0</v>
      </c>
      <c r="E2599" s="4">
        <v>1.25</v>
      </c>
      <c r="F2599" s="4" t="s">
        <v>190</v>
      </c>
      <c r="G2599" s="1"/>
    </row>
    <row r="2600" spans="1:7" x14ac:dyDescent="0.3">
      <c r="A2600" s="4">
        <v>2</v>
      </c>
      <c r="B2600" s="117"/>
      <c r="C2600" s="117"/>
      <c r="D2600" s="4">
        <v>7</v>
      </c>
      <c r="E2600" s="4">
        <v>1.95</v>
      </c>
      <c r="F2600" s="4" t="s">
        <v>203</v>
      </c>
      <c r="G2600" s="1"/>
    </row>
    <row r="2601" spans="1:7" x14ac:dyDescent="0.3">
      <c r="A2601" s="4">
        <v>3</v>
      </c>
      <c r="B2601" s="117"/>
      <c r="C2601" s="117"/>
      <c r="D2601" s="4">
        <v>10</v>
      </c>
      <c r="E2601" s="4">
        <v>3.35</v>
      </c>
      <c r="F2601" s="4" t="s">
        <v>203</v>
      </c>
      <c r="G2601" s="1"/>
    </row>
    <row r="2602" spans="1:7" x14ac:dyDescent="0.3">
      <c r="A2602" s="4">
        <v>4</v>
      </c>
      <c r="B2602" s="117"/>
      <c r="C2602" s="117"/>
      <c r="D2602" s="4">
        <v>13</v>
      </c>
      <c r="E2602" s="4">
        <v>4.8</v>
      </c>
      <c r="F2602" s="4" t="s">
        <v>203</v>
      </c>
      <c r="G2602" s="1"/>
    </row>
    <row r="2603" spans="1:7" x14ac:dyDescent="0.3">
      <c r="A2603" s="4">
        <v>5</v>
      </c>
      <c r="B2603" s="117"/>
      <c r="C2603" s="117"/>
      <c r="D2603" s="4">
        <v>15</v>
      </c>
      <c r="E2603" s="4">
        <v>4.8499999999999996</v>
      </c>
      <c r="F2603" s="4" t="s">
        <v>189</v>
      </c>
      <c r="G2603" s="1"/>
    </row>
    <row r="2604" spans="1:7" x14ac:dyDescent="0.3">
      <c r="A2604" s="4">
        <v>6</v>
      </c>
      <c r="B2604" s="117"/>
      <c r="C2604" s="117"/>
      <c r="D2604" s="4">
        <v>17.3</v>
      </c>
      <c r="E2604" s="4">
        <v>4.8099999999999996</v>
      </c>
      <c r="F2604" s="4" t="s">
        <v>203</v>
      </c>
      <c r="G2604" s="1"/>
    </row>
    <row r="2605" spans="1:7" x14ac:dyDescent="0.3">
      <c r="A2605" s="4">
        <v>7</v>
      </c>
      <c r="B2605" s="117"/>
      <c r="C2605" s="117"/>
      <c r="D2605" s="4">
        <v>19</v>
      </c>
      <c r="E2605" s="4">
        <v>4.05</v>
      </c>
      <c r="F2605" s="4" t="s">
        <v>203</v>
      </c>
      <c r="G2605" s="1"/>
    </row>
    <row r="2606" spans="1:7" x14ac:dyDescent="0.3">
      <c r="A2606" s="4">
        <v>8</v>
      </c>
      <c r="B2606" s="117"/>
      <c r="C2606" s="117"/>
      <c r="D2606" s="4">
        <v>21</v>
      </c>
      <c r="E2606" s="4">
        <v>3.08</v>
      </c>
      <c r="F2606" s="4" t="s">
        <v>203</v>
      </c>
      <c r="G2606" s="1"/>
    </row>
    <row r="2607" spans="1:7" x14ac:dyDescent="0.3">
      <c r="A2607" s="4">
        <v>9</v>
      </c>
      <c r="B2607" s="117"/>
      <c r="C2607" s="117"/>
      <c r="D2607" s="4">
        <v>23</v>
      </c>
      <c r="E2607" s="4">
        <v>2.34</v>
      </c>
      <c r="F2607" s="4" t="s">
        <v>203</v>
      </c>
      <c r="G2607" s="1"/>
    </row>
    <row r="2608" spans="1:7" x14ac:dyDescent="0.3">
      <c r="A2608" s="4">
        <v>10</v>
      </c>
      <c r="B2608" s="118"/>
      <c r="C2608" s="118"/>
      <c r="D2608" s="4">
        <v>27</v>
      </c>
      <c r="E2608" s="4">
        <v>2</v>
      </c>
      <c r="F2608" s="4" t="s">
        <v>194</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185</v>
      </c>
      <c r="C2649" s="16" t="s">
        <v>139</v>
      </c>
      <c r="D2649" s="16" t="s">
        <v>186</v>
      </c>
      <c r="E2649" s="16" t="s">
        <v>187</v>
      </c>
      <c r="F2649" s="16" t="s">
        <v>188</v>
      </c>
      <c r="G2649" s="1"/>
    </row>
    <row r="2650" spans="1:7" x14ac:dyDescent="0.3">
      <c r="A2650" s="4">
        <v>1</v>
      </c>
      <c r="B2650" s="116">
        <v>152</v>
      </c>
      <c r="C2650" s="116">
        <v>31440</v>
      </c>
      <c r="D2650" s="4">
        <v>0</v>
      </c>
      <c r="E2650" s="4">
        <v>1.52</v>
      </c>
      <c r="F2650" s="4" t="s">
        <v>190</v>
      </c>
      <c r="G2650" s="1"/>
    </row>
    <row r="2651" spans="1:7" x14ac:dyDescent="0.3">
      <c r="A2651" s="4">
        <v>2</v>
      </c>
      <c r="B2651" s="117"/>
      <c r="C2651" s="117"/>
      <c r="D2651" s="4">
        <v>7</v>
      </c>
      <c r="E2651" s="4">
        <v>1.78</v>
      </c>
      <c r="F2651" s="4" t="s">
        <v>203</v>
      </c>
      <c r="G2651" s="1"/>
    </row>
    <row r="2652" spans="1:7" x14ac:dyDescent="0.3">
      <c r="A2652" s="4">
        <v>3</v>
      </c>
      <c r="B2652" s="117"/>
      <c r="C2652" s="117"/>
      <c r="D2652" s="4">
        <v>10</v>
      </c>
      <c r="E2652" s="4">
        <v>3.57</v>
      </c>
      <c r="F2652" s="4" t="s">
        <v>203</v>
      </c>
      <c r="G2652" s="1"/>
    </row>
    <row r="2653" spans="1:7" x14ac:dyDescent="0.3">
      <c r="A2653" s="4">
        <v>4</v>
      </c>
      <c r="B2653" s="117"/>
      <c r="C2653" s="117"/>
      <c r="D2653" s="4">
        <v>13</v>
      </c>
      <c r="E2653" s="4">
        <v>5.09</v>
      </c>
      <c r="F2653" s="4" t="s">
        <v>203</v>
      </c>
      <c r="G2653" s="1"/>
    </row>
    <row r="2654" spans="1:7" x14ac:dyDescent="0.3">
      <c r="A2654" s="4">
        <v>5</v>
      </c>
      <c r="B2654" s="117"/>
      <c r="C2654" s="117"/>
      <c r="D2654" s="4">
        <v>15</v>
      </c>
      <c r="E2654" s="4">
        <v>5.12</v>
      </c>
      <c r="F2654" s="4" t="s">
        <v>189</v>
      </c>
      <c r="G2654" s="1"/>
    </row>
    <row r="2655" spans="1:7" x14ac:dyDescent="0.3">
      <c r="A2655" s="4">
        <v>6</v>
      </c>
      <c r="B2655" s="117"/>
      <c r="C2655" s="117"/>
      <c r="D2655" s="4">
        <v>17.3</v>
      </c>
      <c r="E2655" s="4">
        <v>5.0599999999999996</v>
      </c>
      <c r="F2655" s="4" t="s">
        <v>203</v>
      </c>
      <c r="G2655" s="1"/>
    </row>
    <row r="2656" spans="1:7" x14ac:dyDescent="0.3">
      <c r="A2656" s="4">
        <v>7</v>
      </c>
      <c r="B2656" s="117"/>
      <c r="C2656" s="117"/>
      <c r="D2656" s="4">
        <v>19</v>
      </c>
      <c r="E2656" s="4">
        <v>4.42</v>
      </c>
      <c r="F2656" s="4" t="s">
        <v>203</v>
      </c>
      <c r="G2656" s="1"/>
    </row>
    <row r="2657" spans="1:7" x14ac:dyDescent="0.3">
      <c r="A2657" s="4">
        <v>8</v>
      </c>
      <c r="B2657" s="117"/>
      <c r="C2657" s="117"/>
      <c r="D2657" s="4">
        <v>21</v>
      </c>
      <c r="E2657" s="4">
        <v>3.42</v>
      </c>
      <c r="F2657" s="4" t="s">
        <v>203</v>
      </c>
      <c r="G2657" s="1"/>
    </row>
    <row r="2658" spans="1:7" x14ac:dyDescent="0.3">
      <c r="A2658" s="4">
        <v>9</v>
      </c>
      <c r="B2658" s="117"/>
      <c r="C2658" s="117"/>
      <c r="D2658" s="4">
        <v>23</v>
      </c>
      <c r="E2658" s="4">
        <v>2.4300000000000002</v>
      </c>
      <c r="F2658" s="4" t="s">
        <v>203</v>
      </c>
      <c r="G2658" s="1"/>
    </row>
    <row r="2659" spans="1:7" x14ac:dyDescent="0.3">
      <c r="A2659" s="4">
        <v>10</v>
      </c>
      <c r="B2659" s="118"/>
      <c r="C2659" s="118"/>
      <c r="D2659" s="4">
        <v>26</v>
      </c>
      <c r="E2659" s="4">
        <v>1.86</v>
      </c>
      <c r="F2659" s="4" t="s">
        <v>194</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185</v>
      </c>
      <c r="C2700" s="16" t="s">
        <v>139</v>
      </c>
      <c r="D2700" s="16" t="s">
        <v>186</v>
      </c>
      <c r="E2700" s="16" t="s">
        <v>187</v>
      </c>
      <c r="F2700" s="16" t="s">
        <v>188</v>
      </c>
      <c r="G2700" s="1"/>
    </row>
    <row r="2701" spans="1:7" x14ac:dyDescent="0.3">
      <c r="A2701" s="4">
        <v>1</v>
      </c>
      <c r="B2701" s="116">
        <v>153</v>
      </c>
      <c r="C2701" s="116">
        <v>31470</v>
      </c>
      <c r="D2701" s="4">
        <v>0</v>
      </c>
      <c r="E2701" s="4">
        <v>1.69</v>
      </c>
      <c r="F2701" s="4" t="s">
        <v>190</v>
      </c>
      <c r="G2701" s="1"/>
    </row>
    <row r="2702" spans="1:7" x14ac:dyDescent="0.3">
      <c r="A2702" s="4">
        <v>2</v>
      </c>
      <c r="B2702" s="117"/>
      <c r="C2702" s="117"/>
      <c r="D2702" s="4">
        <v>7</v>
      </c>
      <c r="E2702" s="4">
        <v>2.15</v>
      </c>
      <c r="F2702" s="4" t="s">
        <v>203</v>
      </c>
      <c r="G2702" s="1"/>
    </row>
    <row r="2703" spans="1:7" x14ac:dyDescent="0.3">
      <c r="A2703" s="4">
        <v>2</v>
      </c>
      <c r="B2703" s="117"/>
      <c r="C2703" s="117"/>
      <c r="D2703" s="4">
        <v>10</v>
      </c>
      <c r="E2703" s="4">
        <v>3.56</v>
      </c>
      <c r="F2703" s="4" t="s">
        <v>203</v>
      </c>
      <c r="G2703" s="1"/>
    </row>
    <row r="2704" spans="1:7" x14ac:dyDescent="0.3">
      <c r="A2704" s="4">
        <v>2</v>
      </c>
      <c r="B2704" s="117"/>
      <c r="C2704" s="117"/>
      <c r="D2704" s="4">
        <v>13</v>
      </c>
      <c r="E2704" s="4">
        <v>5.09</v>
      </c>
      <c r="F2704" s="4" t="s">
        <v>203</v>
      </c>
      <c r="G2704" s="1"/>
    </row>
    <row r="2705" spans="1:7" x14ac:dyDescent="0.3">
      <c r="A2705" s="4">
        <v>2</v>
      </c>
      <c r="B2705" s="117"/>
      <c r="C2705" s="117"/>
      <c r="D2705" s="4">
        <v>15</v>
      </c>
      <c r="E2705" s="4">
        <v>5.15</v>
      </c>
      <c r="F2705" s="4" t="s">
        <v>189</v>
      </c>
      <c r="G2705" s="1"/>
    </row>
    <row r="2706" spans="1:7" x14ac:dyDescent="0.3">
      <c r="A2706" s="4">
        <v>2</v>
      </c>
      <c r="B2706" s="117"/>
      <c r="C2706" s="117"/>
      <c r="D2706" s="4">
        <v>17.3</v>
      </c>
      <c r="E2706" s="4">
        <v>5.13</v>
      </c>
      <c r="F2706" s="4" t="s">
        <v>203</v>
      </c>
      <c r="G2706" s="1"/>
    </row>
    <row r="2707" spans="1:7" x14ac:dyDescent="0.3">
      <c r="A2707" s="4">
        <v>2</v>
      </c>
      <c r="B2707" s="117"/>
      <c r="C2707" s="117"/>
      <c r="D2707" s="4">
        <v>19</v>
      </c>
      <c r="E2707" s="4">
        <v>4.41</v>
      </c>
      <c r="F2707" s="4" t="s">
        <v>203</v>
      </c>
      <c r="G2707" s="1"/>
    </row>
    <row r="2708" spans="1:7" x14ac:dyDescent="0.3">
      <c r="A2708" s="4">
        <v>2</v>
      </c>
      <c r="B2708" s="117"/>
      <c r="C2708" s="117"/>
      <c r="D2708" s="4">
        <v>21</v>
      </c>
      <c r="E2708" s="4">
        <v>3.75</v>
      </c>
      <c r="F2708" s="4" t="s">
        <v>203</v>
      </c>
      <c r="G2708" s="1"/>
    </row>
    <row r="2709" spans="1:7" x14ac:dyDescent="0.3">
      <c r="A2709" s="4">
        <v>2</v>
      </c>
      <c r="B2709" s="117"/>
      <c r="C2709" s="117"/>
      <c r="D2709" s="4">
        <v>23</v>
      </c>
      <c r="E2709" s="4">
        <v>2.87</v>
      </c>
      <c r="F2709" s="4" t="s">
        <v>203</v>
      </c>
      <c r="G2709" s="1"/>
    </row>
    <row r="2710" spans="1:7" x14ac:dyDescent="0.3">
      <c r="A2710" s="4">
        <v>2</v>
      </c>
      <c r="B2710" s="118"/>
      <c r="C2710" s="118"/>
      <c r="D2710" s="4">
        <v>27</v>
      </c>
      <c r="E2710" s="4">
        <v>2.39</v>
      </c>
      <c r="F2710" s="4" t="s">
        <v>194</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185</v>
      </c>
      <c r="C2751" s="16" t="s">
        <v>139</v>
      </c>
      <c r="D2751" s="16" t="s">
        <v>186</v>
      </c>
      <c r="E2751" s="16" t="s">
        <v>187</v>
      </c>
      <c r="F2751" s="16" t="s">
        <v>188</v>
      </c>
      <c r="G2751" s="1"/>
    </row>
    <row r="2752" spans="1:7" x14ac:dyDescent="0.3">
      <c r="A2752" s="4">
        <v>1</v>
      </c>
      <c r="B2752" s="116">
        <v>154</v>
      </c>
      <c r="C2752" s="116">
        <v>31500</v>
      </c>
      <c r="D2752" s="4">
        <v>0</v>
      </c>
      <c r="E2752" s="4">
        <v>2.29</v>
      </c>
      <c r="F2752" s="4" t="s">
        <v>190</v>
      </c>
      <c r="G2752" s="1"/>
    </row>
    <row r="2753" spans="1:7" x14ac:dyDescent="0.3">
      <c r="A2753" s="4">
        <v>2</v>
      </c>
      <c r="B2753" s="117"/>
      <c r="C2753" s="117"/>
      <c r="D2753" s="4">
        <v>8.5</v>
      </c>
      <c r="E2753" s="4">
        <v>2.79</v>
      </c>
      <c r="F2753" s="4" t="s">
        <v>203</v>
      </c>
      <c r="G2753" s="1"/>
    </row>
    <row r="2754" spans="1:7" x14ac:dyDescent="0.3">
      <c r="A2754" s="4">
        <v>3</v>
      </c>
      <c r="B2754" s="117"/>
      <c r="C2754" s="117"/>
      <c r="D2754" s="4">
        <v>10</v>
      </c>
      <c r="E2754" s="4">
        <v>3.64</v>
      </c>
      <c r="F2754" s="4" t="s">
        <v>203</v>
      </c>
      <c r="G2754" s="1"/>
    </row>
    <row r="2755" spans="1:7" x14ac:dyDescent="0.3">
      <c r="A2755" s="4">
        <v>4</v>
      </c>
      <c r="B2755" s="117"/>
      <c r="C2755" s="117"/>
      <c r="D2755" s="4">
        <v>13</v>
      </c>
      <c r="E2755" s="4">
        <v>5.23</v>
      </c>
      <c r="F2755" s="4" t="s">
        <v>203</v>
      </c>
      <c r="G2755" s="1"/>
    </row>
    <row r="2756" spans="1:7" x14ac:dyDescent="0.3">
      <c r="A2756" s="4">
        <v>5</v>
      </c>
      <c r="B2756" s="117"/>
      <c r="C2756" s="117"/>
      <c r="D2756" s="4">
        <v>15</v>
      </c>
      <c r="E2756" s="4">
        <v>5.21</v>
      </c>
      <c r="F2756" s="4" t="s">
        <v>189</v>
      </c>
      <c r="G2756" s="1"/>
    </row>
    <row r="2757" spans="1:7" x14ac:dyDescent="0.3">
      <c r="A2757" s="4">
        <v>6</v>
      </c>
      <c r="B2757" s="117"/>
      <c r="C2757" s="117"/>
      <c r="D2757" s="4">
        <v>17.3</v>
      </c>
      <c r="E2757" s="4">
        <v>5.23</v>
      </c>
      <c r="F2757" s="4" t="s">
        <v>203</v>
      </c>
      <c r="G2757" s="1"/>
    </row>
    <row r="2758" spans="1:7" x14ac:dyDescent="0.3">
      <c r="A2758" s="4">
        <v>7</v>
      </c>
      <c r="B2758" s="117"/>
      <c r="C2758" s="117"/>
      <c r="D2758" s="4">
        <v>19</v>
      </c>
      <c r="E2758" s="4">
        <v>4.3499999999999996</v>
      </c>
      <c r="F2758" s="4" t="s">
        <v>203</v>
      </c>
      <c r="G2758" s="1"/>
    </row>
    <row r="2759" spans="1:7" x14ac:dyDescent="0.3">
      <c r="A2759" s="4">
        <v>8</v>
      </c>
      <c r="B2759" s="117"/>
      <c r="C2759" s="117"/>
      <c r="D2759" s="4">
        <v>21</v>
      </c>
      <c r="E2759" s="4">
        <v>3.64</v>
      </c>
      <c r="F2759" s="4" t="s">
        <v>203</v>
      </c>
      <c r="G2759" s="1"/>
    </row>
    <row r="2760" spans="1:7" x14ac:dyDescent="0.3">
      <c r="A2760" s="4">
        <v>9</v>
      </c>
      <c r="B2760" s="117"/>
      <c r="C2760" s="117"/>
      <c r="D2760" s="4">
        <v>22.5</v>
      </c>
      <c r="E2760" s="4">
        <v>2.77</v>
      </c>
      <c r="F2760" s="4" t="s">
        <v>203</v>
      </c>
      <c r="G2760" s="1"/>
    </row>
    <row r="2761" spans="1:7" x14ac:dyDescent="0.3">
      <c r="A2761" s="4">
        <v>10</v>
      </c>
      <c r="B2761" s="118"/>
      <c r="C2761" s="118"/>
      <c r="D2761" s="4">
        <v>27</v>
      </c>
      <c r="E2761" s="4">
        <v>2.34</v>
      </c>
      <c r="F2761" s="4" t="s">
        <v>194</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185</v>
      </c>
      <c r="C2802" s="16" t="s">
        <v>139</v>
      </c>
      <c r="D2802" s="16" t="s">
        <v>186</v>
      </c>
      <c r="E2802" s="16" t="s">
        <v>187</v>
      </c>
      <c r="F2802" s="16" t="s">
        <v>188</v>
      </c>
      <c r="G2802" s="1"/>
    </row>
    <row r="2803" spans="1:7" x14ac:dyDescent="0.3">
      <c r="A2803" s="4">
        <v>1</v>
      </c>
      <c r="B2803" s="116">
        <v>155</v>
      </c>
      <c r="C2803" s="116">
        <v>31560</v>
      </c>
      <c r="D2803" s="4">
        <v>0</v>
      </c>
      <c r="E2803" s="4">
        <v>3.98</v>
      </c>
      <c r="F2803" s="4" t="s">
        <v>190</v>
      </c>
      <c r="G2803" s="1"/>
    </row>
    <row r="2804" spans="1:7" x14ac:dyDescent="0.3">
      <c r="A2804" s="4">
        <v>2</v>
      </c>
      <c r="B2804" s="117"/>
      <c r="C2804" s="117"/>
      <c r="D2804" s="4">
        <v>8.5</v>
      </c>
      <c r="E2804" s="4">
        <v>3.85</v>
      </c>
      <c r="F2804" s="4" t="s">
        <v>203</v>
      </c>
      <c r="G2804" s="1"/>
    </row>
    <row r="2805" spans="1:7" x14ac:dyDescent="0.3">
      <c r="A2805" s="4">
        <v>3</v>
      </c>
      <c r="B2805" s="117"/>
      <c r="C2805" s="117"/>
      <c r="D2805" s="4">
        <v>10</v>
      </c>
      <c r="E2805" s="4">
        <v>4.84</v>
      </c>
      <c r="F2805" s="4" t="s">
        <v>203</v>
      </c>
      <c r="G2805" s="1"/>
    </row>
    <row r="2806" spans="1:7" x14ac:dyDescent="0.3">
      <c r="A2806" s="4">
        <v>4</v>
      </c>
      <c r="B2806" s="117"/>
      <c r="C2806" s="117"/>
      <c r="D2806" s="4">
        <v>13</v>
      </c>
      <c r="E2806" s="4">
        <v>5.61</v>
      </c>
      <c r="F2806" s="4" t="s">
        <v>203</v>
      </c>
      <c r="G2806" s="1"/>
    </row>
    <row r="2807" spans="1:7" x14ac:dyDescent="0.3">
      <c r="A2807" s="4">
        <v>5</v>
      </c>
      <c r="B2807" s="117"/>
      <c r="C2807" s="117"/>
      <c r="D2807" s="4">
        <v>15</v>
      </c>
      <c r="E2807" s="4">
        <v>5.61</v>
      </c>
      <c r="F2807" s="4" t="s">
        <v>189</v>
      </c>
      <c r="G2807" s="1"/>
    </row>
    <row r="2808" spans="1:7" x14ac:dyDescent="0.3">
      <c r="A2808" s="4">
        <v>6</v>
      </c>
      <c r="B2808" s="117"/>
      <c r="C2808" s="117"/>
      <c r="D2808" s="4">
        <v>17.3</v>
      </c>
      <c r="E2808" s="4">
        <v>5.66</v>
      </c>
      <c r="F2808" s="4" t="s">
        <v>203</v>
      </c>
      <c r="G2808" s="1"/>
    </row>
    <row r="2809" spans="1:7" x14ac:dyDescent="0.3">
      <c r="A2809" s="4">
        <v>7</v>
      </c>
      <c r="B2809" s="117"/>
      <c r="C2809" s="117"/>
      <c r="D2809" s="4">
        <v>19</v>
      </c>
      <c r="E2809" s="4">
        <v>5.13</v>
      </c>
      <c r="F2809" s="4" t="s">
        <v>203</v>
      </c>
      <c r="G2809" s="1"/>
    </row>
    <row r="2810" spans="1:7" x14ac:dyDescent="0.3">
      <c r="A2810" s="4">
        <v>8</v>
      </c>
      <c r="B2810" s="117"/>
      <c r="C2810" s="117"/>
      <c r="D2810" s="4">
        <v>21.5</v>
      </c>
      <c r="E2810" s="4">
        <v>4.08</v>
      </c>
      <c r="F2810" s="4" t="s">
        <v>203</v>
      </c>
      <c r="G2810" s="1"/>
    </row>
    <row r="2811" spans="1:7" x14ac:dyDescent="0.3">
      <c r="A2811" s="4">
        <v>9</v>
      </c>
      <c r="B2811" s="118"/>
      <c r="C2811" s="118"/>
      <c r="D2811" s="4">
        <v>25</v>
      </c>
      <c r="E2811" s="4">
        <v>4.13</v>
      </c>
      <c r="F2811" s="4" t="s">
        <v>194</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185</v>
      </c>
      <c r="C2853" s="16" t="s">
        <v>139</v>
      </c>
      <c r="D2853" s="16" t="s">
        <v>186</v>
      </c>
      <c r="E2853" s="16" t="s">
        <v>187</v>
      </c>
      <c r="F2853" s="16" t="s">
        <v>188</v>
      </c>
      <c r="G2853" s="1"/>
    </row>
    <row r="2854" spans="1:7" x14ac:dyDescent="0.3">
      <c r="A2854" s="4">
        <v>1</v>
      </c>
      <c r="B2854" s="116">
        <v>156</v>
      </c>
      <c r="C2854" s="116">
        <v>31620</v>
      </c>
      <c r="D2854" s="4">
        <v>0</v>
      </c>
      <c r="E2854" s="4">
        <v>3.57</v>
      </c>
      <c r="F2854" s="4" t="s">
        <v>190</v>
      </c>
      <c r="G2854" s="1"/>
    </row>
    <row r="2855" spans="1:7" x14ac:dyDescent="0.3">
      <c r="A2855" s="4">
        <v>2</v>
      </c>
      <c r="B2855" s="117"/>
      <c r="C2855" s="117"/>
      <c r="D2855" s="4">
        <v>8.5</v>
      </c>
      <c r="E2855" s="4">
        <v>3.72</v>
      </c>
      <c r="F2855" s="4" t="s">
        <v>203</v>
      </c>
      <c r="G2855" s="1"/>
    </row>
    <row r="2856" spans="1:7" x14ac:dyDescent="0.3">
      <c r="A2856" s="4">
        <v>3</v>
      </c>
      <c r="B2856" s="117"/>
      <c r="C2856" s="117"/>
      <c r="D2856" s="4">
        <v>10</v>
      </c>
      <c r="E2856" s="4">
        <v>4.5599999999999996</v>
      </c>
      <c r="F2856" s="4" t="s">
        <v>203</v>
      </c>
      <c r="G2856" s="1"/>
    </row>
    <row r="2857" spans="1:7" x14ac:dyDescent="0.3">
      <c r="A2857" s="4">
        <v>4</v>
      </c>
      <c r="B2857" s="117"/>
      <c r="C2857" s="117"/>
      <c r="D2857" s="4">
        <v>13</v>
      </c>
      <c r="E2857" s="4">
        <v>5.66</v>
      </c>
      <c r="F2857" s="4" t="s">
        <v>203</v>
      </c>
      <c r="G2857" s="1"/>
    </row>
    <row r="2858" spans="1:7" x14ac:dyDescent="0.3">
      <c r="A2858" s="4">
        <v>5</v>
      </c>
      <c r="B2858" s="117"/>
      <c r="C2858" s="117"/>
      <c r="D2858" s="4">
        <v>15</v>
      </c>
      <c r="E2858" s="4">
        <v>5.61</v>
      </c>
      <c r="F2858" s="4" t="s">
        <v>189</v>
      </c>
      <c r="G2858" s="1"/>
    </row>
    <row r="2859" spans="1:7" x14ac:dyDescent="0.3">
      <c r="A2859" s="4">
        <v>6</v>
      </c>
      <c r="B2859" s="117"/>
      <c r="C2859" s="117"/>
      <c r="D2859" s="4">
        <v>17.3</v>
      </c>
      <c r="E2859" s="4">
        <v>5.65</v>
      </c>
      <c r="F2859" s="4" t="s">
        <v>203</v>
      </c>
      <c r="G2859" s="1"/>
    </row>
    <row r="2860" spans="1:7" x14ac:dyDescent="0.3">
      <c r="A2860" s="4">
        <v>7</v>
      </c>
      <c r="B2860" s="117"/>
      <c r="C2860" s="117"/>
      <c r="D2860" s="4">
        <v>19</v>
      </c>
      <c r="E2860" s="4">
        <v>4.91</v>
      </c>
      <c r="F2860" s="4" t="s">
        <v>203</v>
      </c>
      <c r="G2860" s="1"/>
    </row>
    <row r="2861" spans="1:7" x14ac:dyDescent="0.3">
      <c r="A2861" s="4">
        <v>8</v>
      </c>
      <c r="B2861" s="117"/>
      <c r="C2861" s="117"/>
      <c r="D2861" s="4">
        <v>21.5</v>
      </c>
      <c r="E2861" s="4">
        <v>4.05</v>
      </c>
      <c r="F2861" s="4" t="s">
        <v>203</v>
      </c>
      <c r="G2861" s="1"/>
    </row>
    <row r="2862" spans="1:7" x14ac:dyDescent="0.3">
      <c r="A2862" s="4">
        <v>9</v>
      </c>
      <c r="B2862" s="118"/>
      <c r="C2862" s="118"/>
      <c r="D2862" s="4">
        <v>26</v>
      </c>
      <c r="E2862" s="4">
        <v>3.91</v>
      </c>
      <c r="F2862" s="4" t="s">
        <v>194</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185</v>
      </c>
      <c r="C2904" s="16" t="s">
        <v>139</v>
      </c>
      <c r="D2904" s="16" t="s">
        <v>186</v>
      </c>
      <c r="E2904" s="16" t="s">
        <v>187</v>
      </c>
      <c r="F2904" s="16" t="s">
        <v>188</v>
      </c>
      <c r="G2904" s="1"/>
    </row>
    <row r="2905" spans="1:7" x14ac:dyDescent="0.3">
      <c r="A2905" s="4">
        <v>1</v>
      </c>
      <c r="B2905" s="116">
        <v>157</v>
      </c>
      <c r="C2905" s="116">
        <v>31680</v>
      </c>
      <c r="D2905" s="4">
        <v>0</v>
      </c>
      <c r="E2905" s="4">
        <v>3.62</v>
      </c>
      <c r="F2905" s="4" t="s">
        <v>190</v>
      </c>
      <c r="G2905" s="1"/>
    </row>
    <row r="2906" spans="1:7" x14ac:dyDescent="0.3">
      <c r="A2906" s="4">
        <v>2</v>
      </c>
      <c r="B2906" s="117"/>
      <c r="C2906" s="117"/>
      <c r="D2906" s="4">
        <v>8</v>
      </c>
      <c r="E2906" s="4">
        <v>3.42</v>
      </c>
      <c r="F2906" s="4" t="s">
        <v>203</v>
      </c>
      <c r="G2906" s="1"/>
    </row>
    <row r="2907" spans="1:7" x14ac:dyDescent="0.3">
      <c r="A2907" s="4">
        <v>3</v>
      </c>
      <c r="B2907" s="117"/>
      <c r="C2907" s="117"/>
      <c r="D2907" s="4">
        <v>10</v>
      </c>
      <c r="E2907" s="4">
        <v>4.3499999999999996</v>
      </c>
      <c r="F2907" s="4" t="s">
        <v>203</v>
      </c>
      <c r="G2907" s="1"/>
    </row>
    <row r="2908" spans="1:7" x14ac:dyDescent="0.3">
      <c r="A2908" s="4">
        <v>4</v>
      </c>
      <c r="B2908" s="117"/>
      <c r="C2908" s="117"/>
      <c r="D2908" s="4">
        <v>13</v>
      </c>
      <c r="E2908" s="4">
        <v>5.5</v>
      </c>
      <c r="F2908" s="4" t="s">
        <v>203</v>
      </c>
      <c r="G2908" s="1"/>
    </row>
    <row r="2909" spans="1:7" x14ac:dyDescent="0.3">
      <c r="A2909" s="4">
        <v>5</v>
      </c>
      <c r="B2909" s="117"/>
      <c r="C2909" s="117"/>
      <c r="D2909" s="4">
        <v>15</v>
      </c>
      <c r="E2909" s="4">
        <v>5.56</v>
      </c>
      <c r="F2909" s="4" t="s">
        <v>189</v>
      </c>
      <c r="G2909" s="1"/>
    </row>
    <row r="2910" spans="1:7" x14ac:dyDescent="0.3">
      <c r="A2910" s="4">
        <v>6</v>
      </c>
      <c r="B2910" s="117"/>
      <c r="C2910" s="117"/>
      <c r="D2910" s="4">
        <v>17.3</v>
      </c>
      <c r="E2910" s="4">
        <v>5.57</v>
      </c>
      <c r="F2910" s="4" t="s">
        <v>203</v>
      </c>
      <c r="G2910" s="1"/>
    </row>
    <row r="2911" spans="1:7" x14ac:dyDescent="0.3">
      <c r="A2911" s="4">
        <v>7</v>
      </c>
      <c r="B2911" s="117"/>
      <c r="C2911" s="117"/>
      <c r="D2911" s="4">
        <v>19</v>
      </c>
      <c r="E2911" s="4">
        <v>4.92</v>
      </c>
      <c r="F2911" s="4" t="s">
        <v>203</v>
      </c>
      <c r="G2911" s="1"/>
    </row>
    <row r="2912" spans="1:7" x14ac:dyDescent="0.3">
      <c r="A2912" s="4">
        <v>8</v>
      </c>
      <c r="B2912" s="117"/>
      <c r="C2912" s="117"/>
      <c r="D2912" s="4">
        <v>21</v>
      </c>
      <c r="E2912" s="4">
        <v>4.42</v>
      </c>
      <c r="F2912" s="4" t="s">
        <v>203</v>
      </c>
      <c r="G2912" s="1"/>
    </row>
    <row r="2913" spans="1:7" x14ac:dyDescent="0.3">
      <c r="A2913" s="4">
        <v>9</v>
      </c>
      <c r="B2913" s="117"/>
      <c r="C2913" s="117"/>
      <c r="D2913" s="4">
        <v>22.5</v>
      </c>
      <c r="E2913" s="4">
        <v>3.6</v>
      </c>
      <c r="F2913" s="4" t="s">
        <v>203</v>
      </c>
      <c r="G2913" s="1"/>
    </row>
    <row r="2914" spans="1:7" x14ac:dyDescent="0.3">
      <c r="A2914" s="4">
        <v>10</v>
      </c>
      <c r="B2914" s="118"/>
      <c r="C2914" s="118"/>
      <c r="D2914" s="4">
        <v>27</v>
      </c>
      <c r="E2914" s="4">
        <v>3.45</v>
      </c>
      <c r="F2914" s="4" t="s">
        <v>194</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185</v>
      </c>
      <c r="C2955" s="16" t="s">
        <v>139</v>
      </c>
      <c r="D2955" s="16" t="s">
        <v>186</v>
      </c>
      <c r="E2955" s="16" t="s">
        <v>187</v>
      </c>
      <c r="F2955" s="16" t="s">
        <v>188</v>
      </c>
      <c r="G2955" s="1"/>
    </row>
    <row r="2956" spans="1:7" x14ac:dyDescent="0.3">
      <c r="A2956" s="4">
        <v>1</v>
      </c>
      <c r="B2956" s="116">
        <v>158</v>
      </c>
      <c r="C2956" s="116">
        <v>31740</v>
      </c>
      <c r="D2956" s="4">
        <v>10.5</v>
      </c>
      <c r="E2956" s="4">
        <v>4.42</v>
      </c>
      <c r="F2956" s="4" t="s">
        <v>190</v>
      </c>
      <c r="G2956" s="1"/>
    </row>
    <row r="2957" spans="1:7" x14ac:dyDescent="0.3">
      <c r="A2957" s="4">
        <v>2</v>
      </c>
      <c r="B2957" s="117"/>
      <c r="C2957" s="117"/>
      <c r="D2957" s="4">
        <v>12</v>
      </c>
      <c r="E2957" s="4">
        <v>5.0999999999999996</v>
      </c>
      <c r="F2957" s="4" t="s">
        <v>203</v>
      </c>
      <c r="G2957" s="1"/>
    </row>
    <row r="2958" spans="1:7" x14ac:dyDescent="0.3">
      <c r="A2958" s="4">
        <v>3</v>
      </c>
      <c r="B2958" s="117"/>
      <c r="C2958" s="117"/>
      <c r="D2958" s="4">
        <v>13</v>
      </c>
      <c r="E2958" s="4">
        <v>5.71</v>
      </c>
      <c r="F2958" s="4" t="s">
        <v>203</v>
      </c>
      <c r="G2958" s="1"/>
    </row>
    <row r="2959" spans="1:7" x14ac:dyDescent="0.3">
      <c r="A2959" s="4">
        <v>4</v>
      </c>
      <c r="B2959" s="117"/>
      <c r="C2959" s="117"/>
      <c r="D2959" s="4">
        <v>15</v>
      </c>
      <c r="E2959" s="4">
        <v>5.68</v>
      </c>
      <c r="F2959" s="4" t="s">
        <v>203</v>
      </c>
      <c r="G2959" s="1"/>
    </row>
    <row r="2960" spans="1:7" x14ac:dyDescent="0.3">
      <c r="A2960" s="4">
        <v>5</v>
      </c>
      <c r="B2960" s="117"/>
      <c r="C2960" s="117"/>
      <c r="D2960" s="4">
        <v>17.3</v>
      </c>
      <c r="E2960" s="4">
        <v>5.66</v>
      </c>
      <c r="F2960" s="4" t="s">
        <v>189</v>
      </c>
      <c r="G2960" s="1"/>
    </row>
    <row r="2961" spans="1:7" x14ac:dyDescent="0.3">
      <c r="A2961" s="4">
        <v>6</v>
      </c>
      <c r="B2961" s="117"/>
      <c r="C2961" s="117"/>
      <c r="D2961" s="4">
        <v>19</v>
      </c>
      <c r="E2961" s="4">
        <v>4.78</v>
      </c>
      <c r="F2961" s="4" t="s">
        <v>203</v>
      </c>
      <c r="G2961" s="1"/>
    </row>
    <row r="2962" spans="1:7" x14ac:dyDescent="0.3">
      <c r="A2962" s="4">
        <v>7</v>
      </c>
      <c r="B2962" s="117"/>
      <c r="C2962" s="117"/>
      <c r="D2962" s="4">
        <v>21</v>
      </c>
      <c r="E2962" s="4">
        <v>4.16</v>
      </c>
      <c r="F2962" s="4" t="s">
        <v>203</v>
      </c>
      <c r="G2962" s="1"/>
    </row>
    <row r="2963" spans="1:7" x14ac:dyDescent="0.3">
      <c r="A2963" s="4">
        <v>8</v>
      </c>
      <c r="B2963" s="117"/>
      <c r="C2963" s="117"/>
      <c r="D2963" s="4">
        <v>22</v>
      </c>
      <c r="E2963" s="4">
        <v>3.49</v>
      </c>
      <c r="F2963" s="4" t="s">
        <v>203</v>
      </c>
      <c r="G2963" s="1"/>
    </row>
    <row r="2964" spans="1:7" x14ac:dyDescent="0.3">
      <c r="A2964" s="4">
        <v>9</v>
      </c>
      <c r="B2964" s="118"/>
      <c r="C2964" s="118"/>
      <c r="D2964" s="4">
        <v>27</v>
      </c>
      <c r="E2964" s="4">
        <v>3.16</v>
      </c>
      <c r="F2964" s="4" t="s">
        <v>194</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185</v>
      </c>
      <c r="C3006" s="16" t="s">
        <v>139</v>
      </c>
      <c r="D3006" s="16" t="s">
        <v>186</v>
      </c>
      <c r="E3006" s="16" t="s">
        <v>187</v>
      </c>
      <c r="F3006" s="16" t="s">
        <v>188</v>
      </c>
      <c r="G3006" s="1"/>
    </row>
    <row r="3007" spans="1:7" x14ac:dyDescent="0.3">
      <c r="A3007" s="4">
        <v>1</v>
      </c>
      <c r="B3007" s="116">
        <v>159</v>
      </c>
      <c r="C3007" s="116">
        <v>31800</v>
      </c>
      <c r="D3007" s="4">
        <v>0</v>
      </c>
      <c r="E3007" s="4">
        <v>4.8899999999999997</v>
      </c>
      <c r="F3007" s="4" t="s">
        <v>190</v>
      </c>
      <c r="G3007" s="1"/>
    </row>
    <row r="3008" spans="1:7" x14ac:dyDescent="0.3">
      <c r="A3008" s="4">
        <v>2</v>
      </c>
      <c r="B3008" s="117"/>
      <c r="C3008" s="117"/>
      <c r="D3008" s="4">
        <v>6</v>
      </c>
      <c r="E3008" s="4">
        <v>5.1100000000000003</v>
      </c>
      <c r="F3008" s="4" t="s">
        <v>203</v>
      </c>
      <c r="G3008" s="1"/>
    </row>
    <row r="3009" spans="1:7" x14ac:dyDescent="0.3">
      <c r="A3009" s="4">
        <v>3</v>
      </c>
      <c r="B3009" s="117"/>
      <c r="C3009" s="117"/>
      <c r="D3009" s="4">
        <v>12</v>
      </c>
      <c r="E3009" s="4">
        <v>5.08</v>
      </c>
      <c r="F3009" s="4" t="s">
        <v>203</v>
      </c>
      <c r="G3009" s="1"/>
    </row>
    <row r="3010" spans="1:7" x14ac:dyDescent="0.3">
      <c r="A3010" s="4">
        <v>4</v>
      </c>
      <c r="B3010" s="117"/>
      <c r="C3010" s="117"/>
      <c r="D3010" s="4">
        <v>13</v>
      </c>
      <c r="E3010" s="4">
        <v>5.8</v>
      </c>
      <c r="F3010" s="4" t="s">
        <v>203</v>
      </c>
      <c r="G3010" s="1"/>
    </row>
    <row r="3011" spans="1:7" x14ac:dyDescent="0.3">
      <c r="A3011" s="4">
        <v>5</v>
      </c>
      <c r="B3011" s="117"/>
      <c r="C3011" s="117"/>
      <c r="D3011" s="4">
        <v>15</v>
      </c>
      <c r="E3011" s="4">
        <v>5.85</v>
      </c>
      <c r="F3011" s="4" t="s">
        <v>189</v>
      </c>
      <c r="G3011" s="1"/>
    </row>
    <row r="3012" spans="1:7" x14ac:dyDescent="0.3">
      <c r="A3012" s="4">
        <v>6</v>
      </c>
      <c r="B3012" s="117"/>
      <c r="C3012" s="117"/>
      <c r="D3012" s="4">
        <v>17.3</v>
      </c>
      <c r="E3012" s="4">
        <v>5.85</v>
      </c>
      <c r="F3012" s="4" t="s">
        <v>203</v>
      </c>
      <c r="G3012" s="1"/>
    </row>
    <row r="3013" spans="1:7" x14ac:dyDescent="0.3">
      <c r="A3013" s="4">
        <v>7</v>
      </c>
      <c r="B3013" s="117"/>
      <c r="C3013" s="117"/>
      <c r="D3013" s="4">
        <v>18</v>
      </c>
      <c r="E3013" s="4">
        <v>5.1100000000000003</v>
      </c>
      <c r="F3013" s="4" t="s">
        <v>203</v>
      </c>
      <c r="G3013" s="1"/>
    </row>
    <row r="3014" spans="1:7" x14ac:dyDescent="0.3">
      <c r="A3014" s="4">
        <v>8</v>
      </c>
      <c r="B3014" s="118"/>
      <c r="C3014" s="118"/>
      <c r="D3014" s="4">
        <v>25</v>
      </c>
      <c r="E3014" s="4">
        <v>5.04</v>
      </c>
      <c r="F3014" s="4" t="s">
        <v>194</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185</v>
      </c>
      <c r="C3057" s="16" t="s">
        <v>139</v>
      </c>
      <c r="D3057" s="16" t="s">
        <v>186</v>
      </c>
      <c r="E3057" s="16" t="s">
        <v>187</v>
      </c>
      <c r="F3057" s="16" t="s">
        <v>188</v>
      </c>
      <c r="G3057" s="1"/>
    </row>
    <row r="3058" spans="1:7" x14ac:dyDescent="0.3">
      <c r="A3058" s="4">
        <v>1</v>
      </c>
      <c r="B3058" s="116">
        <v>160</v>
      </c>
      <c r="C3058" s="116">
        <v>32160</v>
      </c>
      <c r="D3058" s="4">
        <v>0</v>
      </c>
      <c r="E3058" s="4">
        <v>4.13</v>
      </c>
      <c r="F3058" s="4" t="s">
        <v>190</v>
      </c>
      <c r="G3058" s="1"/>
    </row>
    <row r="3059" spans="1:7" x14ac:dyDescent="0.3">
      <c r="A3059" s="4">
        <v>2</v>
      </c>
      <c r="B3059" s="117"/>
      <c r="C3059" s="117"/>
      <c r="D3059" s="4">
        <v>8</v>
      </c>
      <c r="E3059" s="4">
        <v>4.51</v>
      </c>
      <c r="F3059" s="4" t="s">
        <v>203</v>
      </c>
      <c r="G3059" s="1"/>
    </row>
    <row r="3060" spans="1:7" x14ac:dyDescent="0.3">
      <c r="A3060" s="4">
        <v>3</v>
      </c>
      <c r="B3060" s="117"/>
      <c r="C3060" s="117"/>
      <c r="D3060" s="4">
        <v>10</v>
      </c>
      <c r="E3060" s="4">
        <v>5.08</v>
      </c>
      <c r="F3060" s="4" t="s">
        <v>203</v>
      </c>
      <c r="G3060" s="1"/>
    </row>
    <row r="3061" spans="1:7" x14ac:dyDescent="0.3">
      <c r="A3061" s="4">
        <v>4</v>
      </c>
      <c r="B3061" s="117"/>
      <c r="C3061" s="117"/>
      <c r="D3061" s="4">
        <v>12</v>
      </c>
      <c r="E3061" s="4">
        <v>5.72</v>
      </c>
      <c r="F3061" s="4" t="s">
        <v>203</v>
      </c>
      <c r="G3061" s="1"/>
    </row>
    <row r="3062" spans="1:7" x14ac:dyDescent="0.3">
      <c r="A3062" s="4">
        <v>5</v>
      </c>
      <c r="B3062" s="117"/>
      <c r="C3062" s="117"/>
      <c r="D3062" s="4">
        <v>13</v>
      </c>
      <c r="E3062" s="4">
        <v>6.16</v>
      </c>
      <c r="F3062" s="4" t="s">
        <v>189</v>
      </c>
      <c r="G3062" s="1"/>
    </row>
    <row r="3063" spans="1:7" x14ac:dyDescent="0.3">
      <c r="A3063" s="4">
        <v>6</v>
      </c>
      <c r="B3063" s="117"/>
      <c r="C3063" s="117"/>
      <c r="D3063" s="4">
        <v>15</v>
      </c>
      <c r="E3063" s="4">
        <v>6.11</v>
      </c>
      <c r="F3063" s="4" t="s">
        <v>203</v>
      </c>
      <c r="G3063" s="1"/>
    </row>
    <row r="3064" spans="1:7" x14ac:dyDescent="0.3">
      <c r="A3064" s="4">
        <v>7</v>
      </c>
      <c r="B3064" s="117"/>
      <c r="C3064" s="117"/>
      <c r="D3064" s="4">
        <v>17.3</v>
      </c>
      <c r="E3064" s="4">
        <v>6.43</v>
      </c>
      <c r="F3064" s="4" t="s">
        <v>203</v>
      </c>
      <c r="G3064" s="1"/>
    </row>
    <row r="3065" spans="1:7" x14ac:dyDescent="0.3">
      <c r="A3065" s="4">
        <v>8</v>
      </c>
      <c r="B3065" s="118"/>
      <c r="C3065" s="118"/>
      <c r="D3065" s="4">
        <v>18</v>
      </c>
      <c r="E3065" s="4">
        <v>6.28</v>
      </c>
      <c r="F3065" s="4" t="s">
        <v>194</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185</v>
      </c>
      <c r="C3108" s="16" t="s">
        <v>139</v>
      </c>
      <c r="D3108" s="16" t="s">
        <v>186</v>
      </c>
      <c r="E3108" s="16" t="s">
        <v>187</v>
      </c>
      <c r="F3108" s="16" t="s">
        <v>188</v>
      </c>
      <c r="G3108" s="1"/>
    </row>
    <row r="3109" spans="1:7" x14ac:dyDescent="0.3">
      <c r="A3109" s="4">
        <v>1</v>
      </c>
      <c r="B3109" s="116">
        <v>161</v>
      </c>
      <c r="C3109" s="116">
        <v>32220</v>
      </c>
      <c r="D3109" s="4">
        <v>0</v>
      </c>
      <c r="E3109" s="4">
        <v>4.33</v>
      </c>
      <c r="F3109" s="4" t="s">
        <v>190</v>
      </c>
      <c r="G3109" s="1"/>
    </row>
    <row r="3110" spans="1:7" x14ac:dyDescent="0.3">
      <c r="A3110" s="4">
        <v>2</v>
      </c>
      <c r="B3110" s="117"/>
      <c r="C3110" s="117"/>
      <c r="D3110" s="4">
        <v>8</v>
      </c>
      <c r="E3110" s="4">
        <v>4.0999999999999996</v>
      </c>
      <c r="F3110" s="4" t="s">
        <v>203</v>
      </c>
      <c r="G3110" s="1"/>
    </row>
    <row r="3111" spans="1:7" x14ac:dyDescent="0.3">
      <c r="A3111" s="4">
        <v>3</v>
      </c>
      <c r="B3111" s="117"/>
      <c r="C3111" s="117"/>
      <c r="D3111" s="4">
        <v>10</v>
      </c>
      <c r="E3111" s="4">
        <v>5.17</v>
      </c>
      <c r="F3111" s="4" t="s">
        <v>203</v>
      </c>
      <c r="G3111" s="1"/>
    </row>
    <row r="3112" spans="1:7" x14ac:dyDescent="0.3">
      <c r="A3112" s="4">
        <v>4</v>
      </c>
      <c r="B3112" s="117"/>
      <c r="C3112" s="117"/>
      <c r="D3112" s="4">
        <v>13</v>
      </c>
      <c r="E3112" s="4">
        <v>6.54</v>
      </c>
      <c r="F3112" s="4" t="s">
        <v>203</v>
      </c>
      <c r="G3112" s="1"/>
    </row>
    <row r="3113" spans="1:7" x14ac:dyDescent="0.3">
      <c r="A3113" s="4">
        <v>5</v>
      </c>
      <c r="B3113" s="117"/>
      <c r="C3113" s="117"/>
      <c r="D3113" s="4">
        <v>15</v>
      </c>
      <c r="E3113" s="4">
        <v>6.57</v>
      </c>
      <c r="F3113" s="4" t="s">
        <v>189</v>
      </c>
      <c r="G3113" s="1"/>
    </row>
    <row r="3114" spans="1:7" x14ac:dyDescent="0.3">
      <c r="A3114" s="4">
        <v>6</v>
      </c>
      <c r="B3114" s="117"/>
      <c r="C3114" s="117"/>
      <c r="D3114" s="4">
        <v>17.3</v>
      </c>
      <c r="E3114" s="4">
        <v>6.63</v>
      </c>
      <c r="F3114" s="4" t="s">
        <v>203</v>
      </c>
      <c r="G3114" s="1"/>
    </row>
    <row r="3115" spans="1:7" x14ac:dyDescent="0.3">
      <c r="A3115" s="4">
        <v>7</v>
      </c>
      <c r="B3115" s="117"/>
      <c r="C3115" s="117"/>
      <c r="D3115" s="4">
        <v>19</v>
      </c>
      <c r="E3115" s="4">
        <v>5.36</v>
      </c>
      <c r="F3115" s="4" t="s">
        <v>203</v>
      </c>
      <c r="G3115" s="1"/>
    </row>
    <row r="3116" spans="1:7" x14ac:dyDescent="0.3">
      <c r="A3116" s="4">
        <v>8</v>
      </c>
      <c r="B3116" s="117"/>
      <c r="C3116" s="117"/>
      <c r="D3116" s="4">
        <v>20</v>
      </c>
      <c r="E3116" s="4">
        <v>4.6900000000000004</v>
      </c>
      <c r="F3116" s="4" t="s">
        <v>203</v>
      </c>
      <c r="G3116" s="1"/>
    </row>
    <row r="3117" spans="1:7" x14ac:dyDescent="0.3">
      <c r="A3117" s="4">
        <v>9</v>
      </c>
      <c r="B3117" s="118"/>
      <c r="C3117" s="118"/>
      <c r="D3117" s="4">
        <v>25</v>
      </c>
      <c r="E3117" s="4">
        <v>3.34</v>
      </c>
      <c r="F3117" s="4" t="s">
        <v>194</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185</v>
      </c>
      <c r="C3159" s="16" t="s">
        <v>139</v>
      </c>
      <c r="D3159" s="16" t="s">
        <v>186</v>
      </c>
      <c r="E3159" s="16" t="s">
        <v>187</v>
      </c>
      <c r="F3159" s="16" t="s">
        <v>188</v>
      </c>
      <c r="G3159" s="1"/>
    </row>
    <row r="3160" spans="1:7" x14ac:dyDescent="0.3">
      <c r="A3160" s="4">
        <v>1</v>
      </c>
      <c r="B3160" s="116">
        <v>162</v>
      </c>
      <c r="C3160" s="116">
        <v>32280</v>
      </c>
      <c r="D3160" s="4">
        <v>0</v>
      </c>
      <c r="E3160" s="4">
        <v>3.71</v>
      </c>
      <c r="F3160" s="4" t="s">
        <v>190</v>
      </c>
      <c r="G3160" s="1"/>
    </row>
    <row r="3161" spans="1:7" x14ac:dyDescent="0.3">
      <c r="A3161" s="4">
        <v>2</v>
      </c>
      <c r="B3161" s="117"/>
      <c r="C3161" s="117"/>
      <c r="D3161" s="4">
        <v>7</v>
      </c>
      <c r="E3161" s="4">
        <v>3.92</v>
      </c>
      <c r="F3161" s="4" t="s">
        <v>203</v>
      </c>
      <c r="G3161" s="1"/>
    </row>
    <row r="3162" spans="1:7" x14ac:dyDescent="0.3">
      <c r="A3162" s="4">
        <v>3</v>
      </c>
      <c r="B3162" s="117"/>
      <c r="C3162" s="117"/>
      <c r="D3162" s="4">
        <v>10</v>
      </c>
      <c r="E3162" s="4">
        <v>5.24</v>
      </c>
      <c r="F3162" s="4" t="s">
        <v>203</v>
      </c>
      <c r="G3162" s="1"/>
    </row>
    <row r="3163" spans="1:7" x14ac:dyDescent="0.3">
      <c r="A3163" s="4">
        <v>4</v>
      </c>
      <c r="B3163" s="117"/>
      <c r="C3163" s="117"/>
      <c r="D3163" s="4">
        <v>13</v>
      </c>
      <c r="E3163" s="4">
        <v>6.35</v>
      </c>
      <c r="F3163" s="4" t="s">
        <v>203</v>
      </c>
      <c r="G3163" s="1"/>
    </row>
    <row r="3164" spans="1:7" x14ac:dyDescent="0.3">
      <c r="A3164" s="4">
        <v>5</v>
      </c>
      <c r="B3164" s="117"/>
      <c r="C3164" s="117"/>
      <c r="D3164" s="4">
        <v>15</v>
      </c>
      <c r="E3164" s="4">
        <v>6.46</v>
      </c>
      <c r="F3164" s="4" t="s">
        <v>189</v>
      </c>
      <c r="G3164" s="1"/>
    </row>
    <row r="3165" spans="1:7" x14ac:dyDescent="0.3">
      <c r="A3165" s="4">
        <v>6</v>
      </c>
      <c r="B3165" s="117"/>
      <c r="C3165" s="117"/>
      <c r="D3165" s="4">
        <v>17.3</v>
      </c>
      <c r="E3165" s="4">
        <v>6.48</v>
      </c>
      <c r="F3165" s="4" t="s">
        <v>203</v>
      </c>
      <c r="G3165" s="1"/>
    </row>
    <row r="3166" spans="1:7" x14ac:dyDescent="0.3">
      <c r="A3166" s="4">
        <v>7</v>
      </c>
      <c r="B3166" s="117"/>
      <c r="C3166" s="117"/>
      <c r="D3166" s="4">
        <v>19</v>
      </c>
      <c r="E3166" s="4">
        <v>5.51</v>
      </c>
      <c r="F3166" s="4" t="s">
        <v>203</v>
      </c>
      <c r="G3166" s="1"/>
    </row>
    <row r="3167" spans="1:7" x14ac:dyDescent="0.3">
      <c r="A3167" s="4">
        <v>8</v>
      </c>
      <c r="B3167" s="117"/>
      <c r="C3167" s="117"/>
      <c r="D3167" s="4">
        <v>21</v>
      </c>
      <c r="E3167" s="4">
        <v>4.63</v>
      </c>
      <c r="F3167" s="4" t="s">
        <v>203</v>
      </c>
      <c r="G3167" s="1"/>
    </row>
    <row r="3168" spans="1:7" x14ac:dyDescent="0.3">
      <c r="A3168" s="4">
        <v>9</v>
      </c>
      <c r="B3168" s="117"/>
      <c r="C3168" s="117"/>
      <c r="D3168" s="4">
        <v>22</v>
      </c>
      <c r="E3168" s="4">
        <v>3.99</v>
      </c>
      <c r="F3168" s="4" t="s">
        <v>203</v>
      </c>
      <c r="G3168" s="1"/>
    </row>
    <row r="3169" spans="1:7" x14ac:dyDescent="0.3">
      <c r="A3169" s="4">
        <v>10</v>
      </c>
      <c r="B3169" s="118"/>
      <c r="C3169" s="118"/>
      <c r="D3169" s="4">
        <v>24</v>
      </c>
      <c r="E3169" s="4">
        <v>3.56</v>
      </c>
      <c r="F3169" s="4" t="s">
        <v>194</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185</v>
      </c>
      <c r="C3210" s="16" t="s">
        <v>139</v>
      </c>
      <c r="D3210" s="16" t="s">
        <v>186</v>
      </c>
      <c r="E3210" s="16" t="s">
        <v>187</v>
      </c>
      <c r="F3210" s="16" t="s">
        <v>188</v>
      </c>
      <c r="G3210" s="1"/>
    </row>
    <row r="3211" spans="1:7" x14ac:dyDescent="0.3">
      <c r="A3211" s="4">
        <v>1</v>
      </c>
      <c r="B3211" s="116">
        <v>163</v>
      </c>
      <c r="C3211" s="116">
        <v>32340</v>
      </c>
      <c r="D3211" s="4">
        <v>0</v>
      </c>
      <c r="E3211" s="4">
        <v>3.76</v>
      </c>
      <c r="F3211" s="4" t="s">
        <v>190</v>
      </c>
      <c r="G3211" s="1"/>
    </row>
    <row r="3212" spans="1:7" x14ac:dyDescent="0.3">
      <c r="A3212" s="4">
        <v>2</v>
      </c>
      <c r="B3212" s="117"/>
      <c r="C3212" s="117"/>
      <c r="D3212" s="4">
        <v>8</v>
      </c>
      <c r="E3212" s="4">
        <v>3.56</v>
      </c>
      <c r="F3212" s="4" t="s">
        <v>203</v>
      </c>
      <c r="G3212" s="1"/>
    </row>
    <row r="3213" spans="1:7" x14ac:dyDescent="0.3">
      <c r="A3213" s="4">
        <v>3</v>
      </c>
      <c r="B3213" s="117"/>
      <c r="C3213" s="117"/>
      <c r="D3213" s="4">
        <v>10</v>
      </c>
      <c r="E3213" s="4">
        <v>5.0199999999999996</v>
      </c>
      <c r="F3213" s="4" t="s">
        <v>203</v>
      </c>
      <c r="G3213" s="1"/>
    </row>
    <row r="3214" spans="1:7" x14ac:dyDescent="0.3">
      <c r="A3214" s="4">
        <v>4</v>
      </c>
      <c r="B3214" s="117"/>
      <c r="C3214" s="117"/>
      <c r="D3214" s="4">
        <v>13</v>
      </c>
      <c r="E3214" s="4">
        <v>6.37</v>
      </c>
      <c r="F3214" s="4" t="s">
        <v>203</v>
      </c>
      <c r="G3214" s="1"/>
    </row>
    <row r="3215" spans="1:7" x14ac:dyDescent="0.3">
      <c r="A3215" s="4">
        <v>5</v>
      </c>
      <c r="B3215" s="117"/>
      <c r="C3215" s="117"/>
      <c r="D3215" s="4">
        <v>15</v>
      </c>
      <c r="E3215" s="4">
        <v>6.32</v>
      </c>
      <c r="F3215" s="4" t="s">
        <v>189</v>
      </c>
      <c r="G3215" s="1"/>
    </row>
    <row r="3216" spans="1:7" x14ac:dyDescent="0.3">
      <c r="A3216" s="4">
        <v>6</v>
      </c>
      <c r="B3216" s="117"/>
      <c r="C3216" s="117"/>
      <c r="D3216" s="4">
        <v>17.3</v>
      </c>
      <c r="E3216" s="4">
        <v>6.32</v>
      </c>
      <c r="F3216" s="4" t="s">
        <v>203</v>
      </c>
      <c r="G3216" s="1"/>
    </row>
    <row r="3217" spans="1:7" x14ac:dyDescent="0.3">
      <c r="A3217" s="4">
        <v>7</v>
      </c>
      <c r="B3217" s="117"/>
      <c r="C3217" s="117"/>
      <c r="D3217" s="4">
        <v>19</v>
      </c>
      <c r="E3217" s="4">
        <v>5.82</v>
      </c>
      <c r="F3217" s="4" t="s">
        <v>203</v>
      </c>
      <c r="G3217" s="1"/>
    </row>
    <row r="3218" spans="1:7" x14ac:dyDescent="0.3">
      <c r="A3218" s="4">
        <v>8</v>
      </c>
      <c r="B3218" s="117"/>
      <c r="C3218" s="117"/>
      <c r="D3218" s="4">
        <v>21</v>
      </c>
      <c r="E3218" s="4">
        <v>4.9400000000000004</v>
      </c>
      <c r="F3218" s="4" t="s">
        <v>203</v>
      </c>
      <c r="G3218" s="1"/>
    </row>
    <row r="3219" spans="1:7" x14ac:dyDescent="0.3">
      <c r="A3219" s="4">
        <v>9</v>
      </c>
      <c r="B3219" s="117"/>
      <c r="C3219" s="117"/>
      <c r="D3219" s="4">
        <v>23</v>
      </c>
      <c r="E3219" s="4">
        <v>3.74</v>
      </c>
      <c r="F3219" s="4" t="s">
        <v>203</v>
      </c>
      <c r="G3219" s="1"/>
    </row>
    <row r="3220" spans="1:7" x14ac:dyDescent="0.3">
      <c r="A3220" s="4">
        <v>10</v>
      </c>
      <c r="B3220" s="118"/>
      <c r="C3220" s="118"/>
      <c r="D3220" s="4">
        <v>27</v>
      </c>
      <c r="E3220" s="4">
        <v>3.36</v>
      </c>
      <c r="F3220" s="4" t="s">
        <v>194</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185</v>
      </c>
      <c r="C3261" s="16" t="s">
        <v>139</v>
      </c>
      <c r="D3261" s="16" t="s">
        <v>186</v>
      </c>
      <c r="E3261" s="16" t="s">
        <v>187</v>
      </c>
      <c r="F3261" s="16" t="s">
        <v>188</v>
      </c>
      <c r="G3261" s="1"/>
    </row>
    <row r="3262" spans="1:7" x14ac:dyDescent="0.3">
      <c r="A3262" s="4">
        <v>1</v>
      </c>
      <c r="B3262" s="116">
        <v>164</v>
      </c>
      <c r="C3262" s="116">
        <v>32400</v>
      </c>
      <c r="D3262" s="4">
        <v>0</v>
      </c>
      <c r="E3262" s="4">
        <v>4.0599999999999996</v>
      </c>
      <c r="F3262" s="4" t="s">
        <v>190</v>
      </c>
      <c r="G3262" s="1"/>
    </row>
    <row r="3263" spans="1:7" x14ac:dyDescent="0.3">
      <c r="A3263" s="4">
        <v>2</v>
      </c>
      <c r="B3263" s="117"/>
      <c r="C3263" s="117"/>
      <c r="D3263" s="4">
        <v>8</v>
      </c>
      <c r="E3263" s="4">
        <v>4.03</v>
      </c>
      <c r="F3263" s="4" t="s">
        <v>203</v>
      </c>
      <c r="G3263" s="1"/>
    </row>
    <row r="3264" spans="1:7" x14ac:dyDescent="0.3">
      <c r="A3264" s="4">
        <v>3</v>
      </c>
      <c r="B3264" s="117"/>
      <c r="C3264" s="117"/>
      <c r="D3264" s="4">
        <v>10</v>
      </c>
      <c r="E3264" s="4">
        <v>5.13</v>
      </c>
      <c r="F3264" s="4" t="s">
        <v>203</v>
      </c>
      <c r="G3264" s="1"/>
    </row>
    <row r="3265" spans="1:7" x14ac:dyDescent="0.3">
      <c r="A3265" s="4">
        <v>4</v>
      </c>
      <c r="B3265" s="117"/>
      <c r="C3265" s="117"/>
      <c r="D3265" s="4">
        <v>13</v>
      </c>
      <c r="E3265" s="4">
        <v>6.47</v>
      </c>
      <c r="F3265" s="4" t="s">
        <v>203</v>
      </c>
      <c r="G3265" s="1"/>
    </row>
    <row r="3266" spans="1:7" x14ac:dyDescent="0.3">
      <c r="A3266" s="4">
        <v>5</v>
      </c>
      <c r="B3266" s="117"/>
      <c r="C3266" s="117"/>
      <c r="D3266" s="4">
        <v>15</v>
      </c>
      <c r="E3266" s="4">
        <v>6.51</v>
      </c>
      <c r="F3266" s="4" t="s">
        <v>189</v>
      </c>
      <c r="G3266" s="1"/>
    </row>
    <row r="3267" spans="1:7" x14ac:dyDescent="0.3">
      <c r="A3267" s="4">
        <v>6</v>
      </c>
      <c r="B3267" s="117"/>
      <c r="C3267" s="117"/>
      <c r="D3267" s="4">
        <v>17.3</v>
      </c>
      <c r="E3267" s="4">
        <v>6.41</v>
      </c>
      <c r="F3267" s="4" t="s">
        <v>203</v>
      </c>
      <c r="G3267" s="1"/>
    </row>
    <row r="3268" spans="1:7" x14ac:dyDescent="0.3">
      <c r="A3268" s="4">
        <v>7</v>
      </c>
      <c r="B3268" s="117"/>
      <c r="C3268" s="117"/>
      <c r="D3268" s="4">
        <v>19</v>
      </c>
      <c r="E3268" s="4">
        <v>5.53</v>
      </c>
      <c r="F3268" s="4" t="s">
        <v>203</v>
      </c>
      <c r="G3268" s="1"/>
    </row>
    <row r="3269" spans="1:7" x14ac:dyDescent="0.3">
      <c r="A3269" s="4">
        <v>8</v>
      </c>
      <c r="B3269" s="117"/>
      <c r="C3269" s="117"/>
      <c r="D3269" s="4">
        <v>21</v>
      </c>
      <c r="E3269" s="4">
        <v>4.55</v>
      </c>
      <c r="F3269" s="4" t="s">
        <v>203</v>
      </c>
      <c r="G3269" s="1"/>
    </row>
    <row r="3270" spans="1:7" x14ac:dyDescent="0.3">
      <c r="A3270" s="4">
        <v>9</v>
      </c>
      <c r="B3270" s="117"/>
      <c r="C3270" s="117"/>
      <c r="D3270" s="4">
        <v>22</v>
      </c>
      <c r="E3270" s="4">
        <v>3.93</v>
      </c>
      <c r="F3270" s="4" t="s">
        <v>203</v>
      </c>
      <c r="G3270" s="1"/>
    </row>
    <row r="3271" spans="1:7" x14ac:dyDescent="0.3">
      <c r="A3271" s="4">
        <v>10</v>
      </c>
      <c r="B3271" s="118"/>
      <c r="C3271" s="118"/>
      <c r="D3271" s="4">
        <v>25</v>
      </c>
      <c r="E3271" s="4">
        <v>3.66</v>
      </c>
      <c r="F3271" s="4" t="s">
        <v>194</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185</v>
      </c>
      <c r="C3312" s="16" t="s">
        <v>139</v>
      </c>
      <c r="D3312" s="16" t="s">
        <v>186</v>
      </c>
      <c r="E3312" s="16" t="s">
        <v>187</v>
      </c>
      <c r="F3312" s="16" t="s">
        <v>188</v>
      </c>
      <c r="G3312" s="1"/>
    </row>
    <row r="3313" spans="1:7" x14ac:dyDescent="0.3">
      <c r="A3313" s="4">
        <v>1</v>
      </c>
      <c r="B3313" s="116">
        <v>165</v>
      </c>
      <c r="C3313" s="116">
        <v>32460</v>
      </c>
      <c r="D3313" s="4">
        <v>0</v>
      </c>
      <c r="E3313" s="4">
        <v>4</v>
      </c>
      <c r="F3313" s="4" t="s">
        <v>190</v>
      </c>
      <c r="G3313" s="1"/>
    </row>
    <row r="3314" spans="1:7" x14ac:dyDescent="0.3">
      <c r="A3314" s="4">
        <v>2</v>
      </c>
      <c r="B3314" s="117"/>
      <c r="C3314" s="117"/>
      <c r="D3314" s="4">
        <v>8</v>
      </c>
      <c r="E3314" s="4">
        <v>4.1100000000000003</v>
      </c>
      <c r="F3314" s="4" t="s">
        <v>203</v>
      </c>
      <c r="G3314" s="1"/>
    </row>
    <row r="3315" spans="1:7" x14ac:dyDescent="0.3">
      <c r="A3315" s="4">
        <v>3</v>
      </c>
      <c r="B3315" s="117"/>
      <c r="C3315" s="117"/>
      <c r="D3315" s="4">
        <v>10</v>
      </c>
      <c r="E3315" s="4">
        <v>5.3</v>
      </c>
      <c r="F3315" s="4" t="s">
        <v>203</v>
      </c>
      <c r="G3315" s="1"/>
    </row>
    <row r="3316" spans="1:7" x14ac:dyDescent="0.3">
      <c r="A3316" s="4">
        <v>4</v>
      </c>
      <c r="B3316" s="117"/>
      <c r="C3316" s="117"/>
      <c r="D3316" s="4">
        <v>13</v>
      </c>
      <c r="E3316" s="4">
        <v>6.27</v>
      </c>
      <c r="F3316" s="4" t="s">
        <v>203</v>
      </c>
      <c r="G3316" s="1"/>
    </row>
    <row r="3317" spans="1:7" x14ac:dyDescent="0.3">
      <c r="A3317" s="4">
        <v>5</v>
      </c>
      <c r="B3317" s="117"/>
      <c r="C3317" s="117"/>
      <c r="D3317" s="4">
        <v>15</v>
      </c>
      <c r="E3317" s="4">
        <v>6.22</v>
      </c>
      <c r="F3317" s="4" t="s">
        <v>189</v>
      </c>
      <c r="G3317" s="1"/>
    </row>
    <row r="3318" spans="1:7" x14ac:dyDescent="0.3">
      <c r="A3318" s="4">
        <v>6</v>
      </c>
      <c r="B3318" s="117"/>
      <c r="C3318" s="117"/>
      <c r="D3318" s="4">
        <v>17.3</v>
      </c>
      <c r="E3318" s="4">
        <v>6.18</v>
      </c>
      <c r="F3318" s="4" t="s">
        <v>203</v>
      </c>
      <c r="G3318" s="1"/>
    </row>
    <row r="3319" spans="1:7" x14ac:dyDescent="0.3">
      <c r="A3319" s="4">
        <v>7</v>
      </c>
      <c r="B3319" s="117"/>
      <c r="C3319" s="117"/>
      <c r="D3319" s="4">
        <v>19</v>
      </c>
      <c r="E3319" s="4">
        <v>5.35</v>
      </c>
      <c r="F3319" s="4" t="s">
        <v>203</v>
      </c>
      <c r="G3319" s="1"/>
    </row>
    <row r="3320" spans="1:7" x14ac:dyDescent="0.3">
      <c r="A3320" s="4">
        <v>8</v>
      </c>
      <c r="B3320" s="117"/>
      <c r="C3320" s="117"/>
      <c r="D3320" s="4">
        <v>21</v>
      </c>
      <c r="E3320" s="4">
        <v>4.34</v>
      </c>
      <c r="F3320" s="4" t="s">
        <v>203</v>
      </c>
      <c r="G3320" s="1"/>
    </row>
    <row r="3321" spans="1:7" x14ac:dyDescent="0.3">
      <c r="A3321" s="4">
        <v>9</v>
      </c>
      <c r="B3321" s="117"/>
      <c r="C3321" s="117"/>
      <c r="D3321" s="4">
        <v>22</v>
      </c>
      <c r="E3321" s="4">
        <v>3.84</v>
      </c>
      <c r="F3321" s="4" t="s">
        <v>203</v>
      </c>
      <c r="G3321" s="1"/>
    </row>
    <row r="3322" spans="1:7" x14ac:dyDescent="0.3">
      <c r="A3322" s="4">
        <v>10</v>
      </c>
      <c r="B3322" s="118"/>
      <c r="C3322" s="118"/>
      <c r="D3322" s="4">
        <v>25</v>
      </c>
      <c r="E3322" s="4">
        <v>3.35</v>
      </c>
      <c r="F3322" s="4" t="s">
        <v>194</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185</v>
      </c>
      <c r="C3363" s="16" t="s">
        <v>139</v>
      </c>
      <c r="D3363" s="16" t="s">
        <v>186</v>
      </c>
      <c r="E3363" s="16" t="s">
        <v>187</v>
      </c>
      <c r="F3363" s="16" t="s">
        <v>188</v>
      </c>
      <c r="G3363" s="1"/>
    </row>
    <row r="3364" spans="1:7" x14ac:dyDescent="0.3">
      <c r="A3364" s="4">
        <v>1</v>
      </c>
      <c r="B3364" s="116">
        <v>166</v>
      </c>
      <c r="C3364" s="116">
        <v>32520</v>
      </c>
      <c r="D3364" s="4">
        <v>0</v>
      </c>
      <c r="E3364" s="4">
        <v>4.26</v>
      </c>
      <c r="F3364" s="4" t="s">
        <v>190</v>
      </c>
      <c r="G3364" s="1"/>
    </row>
    <row r="3365" spans="1:7" x14ac:dyDescent="0.3">
      <c r="A3365" s="4">
        <v>2</v>
      </c>
      <c r="B3365" s="117"/>
      <c r="C3365" s="117"/>
      <c r="D3365" s="4">
        <v>7.5</v>
      </c>
      <c r="E3365" s="4">
        <v>4.03</v>
      </c>
      <c r="F3365" s="4" t="s">
        <v>203</v>
      </c>
      <c r="G3365" s="1"/>
    </row>
    <row r="3366" spans="1:7" x14ac:dyDescent="0.3">
      <c r="A3366" s="4">
        <v>3</v>
      </c>
      <c r="B3366" s="117"/>
      <c r="C3366" s="117"/>
      <c r="D3366" s="4">
        <v>10</v>
      </c>
      <c r="E3366" s="4">
        <v>5.16</v>
      </c>
      <c r="F3366" s="4" t="s">
        <v>203</v>
      </c>
      <c r="G3366" s="1"/>
    </row>
    <row r="3367" spans="1:7" x14ac:dyDescent="0.3">
      <c r="A3367" s="4">
        <v>4</v>
      </c>
      <c r="B3367" s="117"/>
      <c r="C3367" s="117"/>
      <c r="D3367" s="4">
        <v>13</v>
      </c>
      <c r="E3367" s="4">
        <v>6.39</v>
      </c>
      <c r="F3367" s="4" t="s">
        <v>203</v>
      </c>
      <c r="G3367" s="1"/>
    </row>
    <row r="3368" spans="1:7" x14ac:dyDescent="0.3">
      <c r="A3368" s="4">
        <v>5</v>
      </c>
      <c r="B3368" s="117"/>
      <c r="C3368" s="117"/>
      <c r="D3368" s="4">
        <v>15</v>
      </c>
      <c r="E3368" s="4">
        <v>6.42</v>
      </c>
      <c r="F3368" s="4" t="s">
        <v>189</v>
      </c>
      <c r="G3368" s="1"/>
    </row>
    <row r="3369" spans="1:7" x14ac:dyDescent="0.3">
      <c r="A3369" s="4">
        <v>6</v>
      </c>
      <c r="B3369" s="117"/>
      <c r="C3369" s="117"/>
      <c r="D3369" s="4">
        <v>17.3</v>
      </c>
      <c r="E3369" s="4">
        <v>6.5</v>
      </c>
      <c r="F3369" s="4" t="s">
        <v>203</v>
      </c>
      <c r="G3369" s="1"/>
    </row>
    <row r="3370" spans="1:7" x14ac:dyDescent="0.3">
      <c r="A3370" s="4">
        <v>7</v>
      </c>
      <c r="B3370" s="117"/>
      <c r="C3370" s="117"/>
      <c r="D3370" s="4">
        <v>19</v>
      </c>
      <c r="E3370" s="4">
        <v>5.75</v>
      </c>
      <c r="F3370" s="4" t="s">
        <v>203</v>
      </c>
      <c r="G3370" s="1"/>
    </row>
    <row r="3371" spans="1:7" x14ac:dyDescent="0.3">
      <c r="A3371" s="4">
        <v>8</v>
      </c>
      <c r="B3371" s="117"/>
      <c r="C3371" s="117"/>
      <c r="D3371" s="4">
        <v>21</v>
      </c>
      <c r="E3371" s="4">
        <v>4.66</v>
      </c>
      <c r="F3371" s="4" t="s">
        <v>203</v>
      </c>
      <c r="G3371" s="1"/>
    </row>
    <row r="3372" spans="1:7" x14ac:dyDescent="0.3">
      <c r="A3372" s="4">
        <v>9</v>
      </c>
      <c r="B3372" s="117"/>
      <c r="C3372" s="117"/>
      <c r="D3372" s="4">
        <v>22</v>
      </c>
      <c r="E3372" s="4">
        <v>3.96</v>
      </c>
      <c r="F3372" s="4" t="s">
        <v>203</v>
      </c>
      <c r="G3372" s="1"/>
    </row>
    <row r="3373" spans="1:7" x14ac:dyDescent="0.3">
      <c r="A3373" s="4">
        <v>10</v>
      </c>
      <c r="B3373" s="118"/>
      <c r="C3373" s="118"/>
      <c r="D3373" s="4">
        <v>26</v>
      </c>
      <c r="E3373" s="4">
        <v>3.61</v>
      </c>
      <c r="F3373" s="4" t="s">
        <v>194</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185</v>
      </c>
      <c r="C3414" s="16" t="s">
        <v>139</v>
      </c>
      <c r="D3414" s="16" t="s">
        <v>186</v>
      </c>
      <c r="E3414" s="16" t="s">
        <v>187</v>
      </c>
      <c r="F3414" s="16" t="s">
        <v>188</v>
      </c>
      <c r="G3414" s="1"/>
    </row>
    <row r="3415" spans="1:7" x14ac:dyDescent="0.3">
      <c r="A3415" s="4">
        <v>1</v>
      </c>
      <c r="B3415" s="116">
        <v>167</v>
      </c>
      <c r="C3415" s="116">
        <v>32580</v>
      </c>
      <c r="D3415" s="4">
        <v>0</v>
      </c>
      <c r="E3415" s="4">
        <v>4.32</v>
      </c>
      <c r="F3415" s="4" t="s">
        <v>190</v>
      </c>
      <c r="G3415" s="1"/>
    </row>
    <row r="3416" spans="1:7" x14ac:dyDescent="0.3">
      <c r="A3416" s="4">
        <v>2</v>
      </c>
      <c r="B3416" s="117"/>
      <c r="C3416" s="117"/>
      <c r="D3416" s="4">
        <v>8</v>
      </c>
      <c r="E3416" s="4">
        <v>4.47</v>
      </c>
      <c r="F3416" s="4" t="s">
        <v>191</v>
      </c>
      <c r="G3416" s="1"/>
    </row>
    <row r="3417" spans="1:7" x14ac:dyDescent="0.3">
      <c r="A3417" s="4">
        <v>3</v>
      </c>
      <c r="B3417" s="117"/>
      <c r="C3417" s="117"/>
      <c r="D3417" s="4">
        <v>10</v>
      </c>
      <c r="E3417" s="4">
        <v>5.43</v>
      </c>
      <c r="F3417" s="4" t="s">
        <v>203</v>
      </c>
      <c r="G3417" s="1"/>
    </row>
    <row r="3418" spans="1:7" x14ac:dyDescent="0.3">
      <c r="A3418" s="4">
        <v>4</v>
      </c>
      <c r="B3418" s="117"/>
      <c r="C3418" s="117"/>
      <c r="D3418" s="4">
        <v>13</v>
      </c>
      <c r="E3418" s="4">
        <v>6.37</v>
      </c>
      <c r="F3418" s="4" t="s">
        <v>203</v>
      </c>
      <c r="G3418" s="1"/>
    </row>
    <row r="3419" spans="1:7" x14ac:dyDescent="0.3">
      <c r="A3419" s="4">
        <v>5</v>
      </c>
      <c r="B3419" s="117"/>
      <c r="C3419" s="117"/>
      <c r="D3419" s="4">
        <v>15</v>
      </c>
      <c r="E3419" s="4">
        <v>6.42</v>
      </c>
      <c r="F3419" s="4" t="s">
        <v>189</v>
      </c>
      <c r="G3419" s="1"/>
    </row>
    <row r="3420" spans="1:7" x14ac:dyDescent="0.3">
      <c r="A3420" s="4">
        <v>6</v>
      </c>
      <c r="B3420" s="117"/>
      <c r="C3420" s="117"/>
      <c r="D3420" s="4">
        <v>17.3</v>
      </c>
      <c r="E3420" s="4">
        <v>6.4</v>
      </c>
      <c r="F3420" s="4" t="s">
        <v>203</v>
      </c>
      <c r="G3420" s="1"/>
    </row>
    <row r="3421" spans="1:7" x14ac:dyDescent="0.3">
      <c r="A3421" s="4">
        <v>7</v>
      </c>
      <c r="B3421" s="117"/>
      <c r="C3421" s="117"/>
      <c r="D3421" s="4">
        <v>19</v>
      </c>
      <c r="E3421" s="4">
        <v>5.61</v>
      </c>
      <c r="F3421" s="4" t="s">
        <v>203</v>
      </c>
      <c r="G3421" s="1"/>
    </row>
    <row r="3422" spans="1:7" x14ac:dyDescent="0.3">
      <c r="A3422" s="4">
        <v>8</v>
      </c>
      <c r="B3422" s="117"/>
      <c r="C3422" s="117"/>
      <c r="D3422" s="4">
        <v>21</v>
      </c>
      <c r="E3422" s="4">
        <v>4.62</v>
      </c>
      <c r="F3422" s="4" t="s">
        <v>203</v>
      </c>
      <c r="G3422" s="1"/>
    </row>
    <row r="3423" spans="1:7" x14ac:dyDescent="0.3">
      <c r="A3423" s="4">
        <v>9</v>
      </c>
      <c r="B3423" s="117"/>
      <c r="C3423" s="117"/>
      <c r="D3423" s="4">
        <v>22</v>
      </c>
      <c r="E3423" s="4">
        <v>3.92</v>
      </c>
      <c r="F3423" s="4" t="s">
        <v>203</v>
      </c>
      <c r="G3423" s="1"/>
    </row>
    <row r="3424" spans="1:7" x14ac:dyDescent="0.3">
      <c r="A3424" s="4">
        <v>10</v>
      </c>
      <c r="B3424" s="118"/>
      <c r="C3424" s="118"/>
      <c r="D3424" s="4">
        <v>26</v>
      </c>
      <c r="E3424" s="4">
        <v>3.38</v>
      </c>
      <c r="F3424" s="4" t="s">
        <v>194</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205</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185</v>
      </c>
      <c r="C3465" s="16" t="s">
        <v>139</v>
      </c>
      <c r="D3465" s="16" t="s">
        <v>186</v>
      </c>
      <c r="E3465" s="16" t="s">
        <v>187</v>
      </c>
      <c r="F3465" s="16" t="s">
        <v>188</v>
      </c>
      <c r="G3465" s="1"/>
    </row>
    <row r="3466" spans="1:7" x14ac:dyDescent="0.3">
      <c r="A3466" s="4">
        <v>1</v>
      </c>
      <c r="B3466" s="116">
        <v>168</v>
      </c>
      <c r="C3466" s="116">
        <v>32610</v>
      </c>
      <c r="D3466" s="4">
        <v>0</v>
      </c>
      <c r="E3466" s="4">
        <v>3.54</v>
      </c>
      <c r="F3466" s="4" t="s">
        <v>190</v>
      </c>
      <c r="G3466" s="1"/>
    </row>
    <row r="3467" spans="1:7" x14ac:dyDescent="0.3">
      <c r="A3467" s="4">
        <v>2</v>
      </c>
      <c r="B3467" s="117"/>
      <c r="C3467" s="117"/>
      <c r="D3467" s="4">
        <v>8</v>
      </c>
      <c r="E3467" s="4">
        <v>3.9</v>
      </c>
      <c r="F3467" s="4" t="s">
        <v>191</v>
      </c>
      <c r="G3467" s="1"/>
    </row>
    <row r="3468" spans="1:7" x14ac:dyDescent="0.3">
      <c r="A3468" s="4">
        <v>3</v>
      </c>
      <c r="B3468" s="117"/>
      <c r="C3468" s="117"/>
      <c r="D3468" s="4">
        <v>10</v>
      </c>
      <c r="E3468" s="4">
        <v>4.96</v>
      </c>
      <c r="F3468" s="4" t="s">
        <v>203</v>
      </c>
      <c r="G3468" s="1"/>
    </row>
    <row r="3469" spans="1:7" x14ac:dyDescent="0.3">
      <c r="A3469" s="4">
        <v>4</v>
      </c>
      <c r="B3469" s="117"/>
      <c r="C3469" s="117"/>
      <c r="D3469" s="4">
        <v>13</v>
      </c>
      <c r="E3469" s="4">
        <v>6.42</v>
      </c>
      <c r="F3469" s="4" t="s">
        <v>203</v>
      </c>
      <c r="G3469" s="1"/>
    </row>
    <row r="3470" spans="1:7" x14ac:dyDescent="0.3">
      <c r="A3470" s="4">
        <v>5</v>
      </c>
      <c r="B3470" s="117"/>
      <c r="C3470" s="117"/>
      <c r="D3470" s="4">
        <v>15</v>
      </c>
      <c r="E3470" s="4">
        <v>6.44</v>
      </c>
      <c r="F3470" s="4" t="s">
        <v>189</v>
      </c>
      <c r="G3470" s="1"/>
    </row>
    <row r="3471" spans="1:7" x14ac:dyDescent="0.3">
      <c r="A3471" s="4">
        <v>6</v>
      </c>
      <c r="B3471" s="117"/>
      <c r="C3471" s="117"/>
      <c r="D3471" s="4">
        <v>17.3</v>
      </c>
      <c r="E3471" s="4">
        <v>6.49</v>
      </c>
      <c r="F3471" s="4" t="s">
        <v>203</v>
      </c>
      <c r="G3471" s="1"/>
    </row>
    <row r="3472" spans="1:7" x14ac:dyDescent="0.3">
      <c r="A3472" s="4">
        <v>7</v>
      </c>
      <c r="B3472" s="117"/>
      <c r="C3472" s="117"/>
      <c r="D3472" s="4">
        <v>19</v>
      </c>
      <c r="E3472" s="4">
        <v>5.44</v>
      </c>
      <c r="F3472" s="4" t="s">
        <v>203</v>
      </c>
      <c r="G3472" s="1"/>
    </row>
    <row r="3473" spans="1:7" x14ac:dyDescent="0.3">
      <c r="A3473" s="4">
        <v>8</v>
      </c>
      <c r="B3473" s="117"/>
      <c r="C3473" s="117"/>
      <c r="D3473" s="4">
        <v>21</v>
      </c>
      <c r="E3473" s="4">
        <v>4.33</v>
      </c>
      <c r="F3473" s="4" t="s">
        <v>203</v>
      </c>
      <c r="G3473" s="1"/>
    </row>
    <row r="3474" spans="1:7" x14ac:dyDescent="0.3">
      <c r="A3474" s="4">
        <v>9</v>
      </c>
      <c r="B3474" s="118"/>
      <c r="C3474" s="118"/>
      <c r="D3474" s="4">
        <v>22</v>
      </c>
      <c r="E3474" s="4">
        <v>3.84</v>
      </c>
      <c r="F3474" s="4" t="s">
        <v>194</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185</v>
      </c>
      <c r="C3516" s="16" t="s">
        <v>139</v>
      </c>
      <c r="D3516" s="16" t="s">
        <v>186</v>
      </c>
      <c r="E3516" s="16" t="s">
        <v>187</v>
      </c>
      <c r="F3516" s="16" t="s">
        <v>188</v>
      </c>
    </row>
    <row r="3517" spans="1:7" x14ac:dyDescent="0.3">
      <c r="A3517" s="4">
        <v>1</v>
      </c>
      <c r="B3517" s="116">
        <v>169</v>
      </c>
      <c r="C3517" s="116">
        <v>32700</v>
      </c>
      <c r="D3517" s="4">
        <v>0</v>
      </c>
      <c r="E3517" s="4">
        <v>4.21</v>
      </c>
      <c r="F3517" s="4" t="s">
        <v>190</v>
      </c>
    </row>
    <row r="3518" spans="1:7" x14ac:dyDescent="0.3">
      <c r="A3518" s="4">
        <v>2</v>
      </c>
      <c r="B3518" s="117"/>
      <c r="C3518" s="117"/>
      <c r="D3518" s="4">
        <v>8.5</v>
      </c>
      <c r="E3518" s="4">
        <v>4.41</v>
      </c>
      <c r="F3518" s="4" t="s">
        <v>203</v>
      </c>
    </row>
    <row r="3519" spans="1:7" x14ac:dyDescent="0.3">
      <c r="A3519" s="4">
        <v>3</v>
      </c>
      <c r="B3519" s="117"/>
      <c r="C3519" s="117"/>
      <c r="D3519" s="4">
        <v>11</v>
      </c>
      <c r="E3519" s="4">
        <v>5.67</v>
      </c>
      <c r="F3519" s="4" t="s">
        <v>203</v>
      </c>
    </row>
    <row r="3520" spans="1:7" x14ac:dyDescent="0.3">
      <c r="A3520" s="4">
        <v>4</v>
      </c>
      <c r="B3520" s="117"/>
      <c r="C3520" s="117"/>
      <c r="D3520" s="4">
        <v>13</v>
      </c>
      <c r="E3520" s="4">
        <v>6.42</v>
      </c>
      <c r="F3520" s="4" t="s">
        <v>203</v>
      </c>
    </row>
    <row r="3521" spans="1:6" x14ac:dyDescent="0.3">
      <c r="A3521" s="4">
        <v>5</v>
      </c>
      <c r="B3521" s="117"/>
      <c r="C3521" s="117"/>
      <c r="D3521" s="4">
        <v>15</v>
      </c>
      <c r="E3521" s="4">
        <v>6.41</v>
      </c>
      <c r="F3521" s="4" t="s">
        <v>189</v>
      </c>
    </row>
    <row r="3522" spans="1:6" x14ac:dyDescent="0.3">
      <c r="A3522" s="4">
        <v>6</v>
      </c>
      <c r="B3522" s="117"/>
      <c r="C3522" s="117"/>
      <c r="D3522" s="4">
        <v>17.3</v>
      </c>
      <c r="E3522" s="4">
        <v>6.39</v>
      </c>
      <c r="F3522" s="4" t="s">
        <v>203</v>
      </c>
    </row>
    <row r="3523" spans="1:6" x14ac:dyDescent="0.3">
      <c r="A3523" s="4">
        <v>7</v>
      </c>
      <c r="B3523" s="117"/>
      <c r="C3523" s="117"/>
      <c r="D3523" s="4">
        <v>19</v>
      </c>
      <c r="E3523" s="4">
        <v>5.2</v>
      </c>
      <c r="F3523" s="4" t="s">
        <v>203</v>
      </c>
    </row>
    <row r="3524" spans="1:6" x14ac:dyDescent="0.3">
      <c r="A3524" s="4">
        <v>8</v>
      </c>
      <c r="B3524" s="117"/>
      <c r="C3524" s="117"/>
      <c r="D3524" s="4">
        <v>21</v>
      </c>
      <c r="E3524" s="4">
        <v>4.41</v>
      </c>
      <c r="F3524" s="4" t="s">
        <v>203</v>
      </c>
    </row>
    <row r="3525" spans="1:6" x14ac:dyDescent="0.3">
      <c r="A3525" s="4">
        <v>9</v>
      </c>
      <c r="B3525" s="118"/>
      <c r="C3525" s="118"/>
      <c r="D3525" s="4">
        <v>25</v>
      </c>
      <c r="E3525" s="4">
        <v>4.26</v>
      </c>
      <c r="F3525" s="4" t="s">
        <v>194</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484:B493"/>
    <mergeCell ref="C484:C493"/>
    <mergeCell ref="B581:B590"/>
    <mergeCell ref="C581:C590"/>
    <mergeCell ref="B2086:B2094"/>
    <mergeCell ref="C2086:C2094"/>
    <mergeCell ref="B1042:B1051"/>
    <mergeCell ref="C1042:C1051"/>
    <mergeCell ref="B1096:B1105"/>
    <mergeCell ref="C1096:C1105"/>
    <mergeCell ref="B1304:B1313"/>
    <mergeCell ref="C1304:C1313"/>
    <mergeCell ref="B530:B539"/>
    <mergeCell ref="C530:C539"/>
    <mergeCell ref="B939:B948"/>
    <mergeCell ref="C939:C948"/>
    <mergeCell ref="B791:B800"/>
    <mergeCell ref="C791:C800"/>
    <mergeCell ref="B844:B853"/>
    <mergeCell ref="C844:C853"/>
    <mergeCell ref="B889:B898"/>
    <mergeCell ref="C889:C898"/>
    <mergeCell ref="B2137:B2146"/>
    <mergeCell ref="C2137:C2146"/>
    <mergeCell ref="B2188:B2196"/>
    <mergeCell ref="C2188:C2196"/>
    <mergeCell ref="B1355:B1364"/>
    <mergeCell ref="C1355:C1364"/>
    <mergeCell ref="B1406:B1415"/>
    <mergeCell ref="C1406:C1415"/>
    <mergeCell ref="B1457:B1466"/>
    <mergeCell ref="C1457:C1466"/>
    <mergeCell ref="B1508:B1516"/>
    <mergeCell ref="C1508:C1516"/>
    <mergeCell ref="B2:B11"/>
    <mergeCell ref="C2:C11"/>
    <mergeCell ref="B49:B58"/>
    <mergeCell ref="C49:C58"/>
    <mergeCell ref="B102:B111"/>
    <mergeCell ref="C102:C111"/>
    <mergeCell ref="B138:B147"/>
    <mergeCell ref="C138:C147"/>
    <mergeCell ref="B185:B192"/>
    <mergeCell ref="C185:C192"/>
    <mergeCell ref="B1201:B1210"/>
    <mergeCell ref="C1201:C1210"/>
    <mergeCell ref="B1252:B1261"/>
    <mergeCell ref="C1252:C1261"/>
    <mergeCell ref="B1147:B1156"/>
    <mergeCell ref="C1147:C1156"/>
    <mergeCell ref="B433:B441"/>
    <mergeCell ref="C433:C441"/>
    <mergeCell ref="B236:B244"/>
    <mergeCell ref="C236:C244"/>
    <mergeCell ref="B277:B286"/>
    <mergeCell ref="C277:C286"/>
    <mergeCell ref="B330:B339"/>
    <mergeCell ref="C330:C339"/>
    <mergeCell ref="B382:B390"/>
    <mergeCell ref="C382:C390"/>
    <mergeCell ref="B635:B644"/>
    <mergeCell ref="C635:C644"/>
    <mergeCell ref="B686:B695"/>
    <mergeCell ref="C686:C695"/>
    <mergeCell ref="B991:B1000"/>
    <mergeCell ref="C991:C1000"/>
    <mergeCell ref="B738:B747"/>
    <mergeCell ref="C738:C747"/>
    <mergeCell ref="B1563:B1572"/>
    <mergeCell ref="C1563:C1572"/>
    <mergeCell ref="B2035:B2045"/>
    <mergeCell ref="C2035:C2045"/>
    <mergeCell ref="B1772:B1781"/>
    <mergeCell ref="C1772:C1781"/>
    <mergeCell ref="B1825:B1833"/>
    <mergeCell ref="C1825:C1833"/>
    <mergeCell ref="B2239:B2247"/>
    <mergeCell ref="C2239:C2247"/>
    <mergeCell ref="B1615:B1624"/>
    <mergeCell ref="C1615:C1624"/>
    <mergeCell ref="B1668:B1677"/>
    <mergeCell ref="C1668:C1677"/>
    <mergeCell ref="B1721:B1730"/>
    <mergeCell ref="C1721:C1730"/>
    <mergeCell ref="B3364:B3373"/>
    <mergeCell ref="C3364:C3373"/>
    <mergeCell ref="B3160:B3169"/>
    <mergeCell ref="C3160:C3169"/>
    <mergeCell ref="B3211:B3220"/>
    <mergeCell ref="C3211:C3220"/>
    <mergeCell ref="B3262:B3271"/>
    <mergeCell ref="C3262:C3271"/>
    <mergeCell ref="B3109:B3117"/>
    <mergeCell ref="C3109:C3117"/>
    <mergeCell ref="B2292:B2301"/>
    <mergeCell ref="C2292:C2301"/>
    <mergeCell ref="B3058:B3065"/>
    <mergeCell ref="C3058:C3065"/>
    <mergeCell ref="B2905:B2914"/>
    <mergeCell ref="C2905:C2914"/>
    <mergeCell ref="B2956:B2964"/>
    <mergeCell ref="C2956:C2964"/>
    <mergeCell ref="B2701:B2710"/>
    <mergeCell ref="C2701:C2710"/>
    <mergeCell ref="B2752:B2761"/>
    <mergeCell ref="C2752:C2761"/>
    <mergeCell ref="B2803:B2811"/>
    <mergeCell ref="C2803:C2811"/>
    <mergeCell ref="B2854:B2862"/>
    <mergeCell ref="C2854:C2862"/>
    <mergeCell ref="B3466:B3474"/>
    <mergeCell ref="C3466:C3474"/>
    <mergeCell ref="B3415:B3424"/>
    <mergeCell ref="C3415:C3424"/>
    <mergeCell ref="B3007:B3014"/>
    <mergeCell ref="C3007:C3014"/>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2497:B2506"/>
    <mergeCell ref="C2497:C2506"/>
    <mergeCell ref="B2344:B2353"/>
    <mergeCell ref="C2344:C2353"/>
    <mergeCell ref="B2446:B2455"/>
    <mergeCell ref="C2446:C2455"/>
  </mergeCells>
  <pageMargins left="1" right="0.45" top="0.75" bottom="0.5" header="0.3" footer="0.3"/>
  <pageSetup paperSize="9" orientation="portrait"/>
  <rowBreaks count="1" manualBreakCount="1">
    <brk id="47" max="1048575"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160" zoomScaleNormal="160" workbookViewId="0">
      <selection activeCell="B19" sqref="B19"/>
    </sheetView>
  </sheetViews>
  <sheetFormatPr defaultRowHeight="14.4" x14ac:dyDescent="0.3"/>
  <cols>
    <col min="1" max="2" width="13.109375" customWidth="1"/>
  </cols>
  <sheetData>
    <row r="1" spans="1:8" x14ac:dyDescent="0.3">
      <c r="A1" s="115" t="s">
        <v>206</v>
      </c>
      <c r="B1" s="115" t="s">
        <v>77</v>
      </c>
      <c r="C1" s="115" t="s">
        <v>190</v>
      </c>
      <c r="D1" s="115" t="s">
        <v>194</v>
      </c>
      <c r="E1" s="115" t="s">
        <v>194</v>
      </c>
      <c r="F1" s="115" t="s">
        <v>207</v>
      </c>
      <c r="H1" s="34"/>
    </row>
    <row r="2" spans="1:8" x14ac:dyDescent="0.3">
      <c r="A2" s="115" t="s">
        <v>266</v>
      </c>
      <c r="B2" s="115">
        <v>0</v>
      </c>
      <c r="C2" s="115">
        <v>0.36</v>
      </c>
      <c r="D2" s="115">
        <v>0.67</v>
      </c>
      <c r="E2" s="115">
        <v>-0.28999999999999998</v>
      </c>
      <c r="F2" s="115">
        <v>-0.42</v>
      </c>
      <c r="H2" s="103"/>
    </row>
    <row r="3" spans="1:8" x14ac:dyDescent="0.3">
      <c r="A3" s="115" t="s">
        <v>266</v>
      </c>
      <c r="B3" s="115">
        <v>200</v>
      </c>
      <c r="C3" s="115">
        <v>0.68</v>
      </c>
      <c r="D3" s="115">
        <v>1.54</v>
      </c>
      <c r="E3" s="115">
        <v>-0.21</v>
      </c>
      <c r="F3" s="115">
        <v>-0.43</v>
      </c>
      <c r="H3" s="46"/>
    </row>
    <row r="4" spans="1:8" x14ac:dyDescent="0.3">
      <c r="A4" s="115" t="s">
        <v>266</v>
      </c>
      <c r="B4" s="115">
        <v>550</v>
      </c>
      <c r="C4" s="115">
        <v>0.46</v>
      </c>
      <c r="D4" s="115">
        <v>0.55000000000000004</v>
      </c>
      <c r="E4" s="115">
        <v>-0.69</v>
      </c>
      <c r="F4" s="115">
        <v>-0.44750000000000001</v>
      </c>
      <c r="H4" s="46"/>
    </row>
    <row r="5" spans="1:8" x14ac:dyDescent="0.3">
      <c r="A5" s="115" t="s">
        <v>266</v>
      </c>
      <c r="B5" s="115">
        <v>850</v>
      </c>
      <c r="C5" s="115">
        <v>0.43</v>
      </c>
      <c r="D5" s="115">
        <v>0.44</v>
      </c>
      <c r="E5" s="115">
        <v>-1.1100000000000001</v>
      </c>
      <c r="F5" s="115">
        <v>-0.46250000000000002</v>
      </c>
      <c r="H5" s="46"/>
    </row>
    <row r="6" spans="1:8" x14ac:dyDescent="0.3">
      <c r="A6" s="115" t="s">
        <v>266</v>
      </c>
      <c r="B6" s="115">
        <v>1150</v>
      </c>
      <c r="C6" s="115">
        <v>0.38</v>
      </c>
      <c r="D6" s="115">
        <v>0.42</v>
      </c>
      <c r="E6" s="115">
        <v>-0.99</v>
      </c>
      <c r="F6" s="115">
        <v>-0.47749999999999998</v>
      </c>
      <c r="H6" s="104"/>
    </row>
    <row r="7" spans="1:8" x14ac:dyDescent="0.3">
      <c r="A7" s="115" t="s">
        <v>266</v>
      </c>
      <c r="B7" s="115">
        <v>1450</v>
      </c>
      <c r="C7" s="115">
        <v>0.15</v>
      </c>
      <c r="D7" s="115">
        <v>0.51</v>
      </c>
      <c r="E7" s="115">
        <v>-1.7</v>
      </c>
      <c r="F7" s="115">
        <v>-0.49249999999999999</v>
      </c>
      <c r="H7" s="104"/>
    </row>
    <row r="8" spans="1:8" x14ac:dyDescent="0.3">
      <c r="A8" s="115" t="s">
        <v>266</v>
      </c>
      <c r="B8" s="115">
        <v>1750</v>
      </c>
      <c r="C8" s="115">
        <v>-0.51</v>
      </c>
      <c r="D8" s="115">
        <v>0.54</v>
      </c>
      <c r="E8" s="115">
        <v>0.02</v>
      </c>
      <c r="F8" s="115">
        <v>-0.50749999999999995</v>
      </c>
      <c r="H8" s="104"/>
    </row>
    <row r="9" spans="1:8" x14ac:dyDescent="0.3">
      <c r="A9" s="115" t="s">
        <v>266</v>
      </c>
      <c r="B9" s="115">
        <v>2050</v>
      </c>
      <c r="C9" s="115">
        <v>0.5</v>
      </c>
      <c r="D9" s="115">
        <v>0.62</v>
      </c>
      <c r="E9" s="115">
        <v>-0.55000000000000004</v>
      </c>
      <c r="F9" s="115">
        <v>-0.52249999999999996</v>
      </c>
      <c r="H9" s="46"/>
    </row>
    <row r="10" spans="1:8" x14ac:dyDescent="0.3">
      <c r="A10" s="115" t="s">
        <v>266</v>
      </c>
      <c r="B10" s="115">
        <v>2350</v>
      </c>
      <c r="C10" s="115">
        <v>0.36</v>
      </c>
      <c r="D10" s="115">
        <v>0.52</v>
      </c>
      <c r="E10" s="115">
        <v>-1.07</v>
      </c>
      <c r="F10" s="115">
        <v>-0.53749999999999998</v>
      </c>
      <c r="H10" s="105"/>
    </row>
    <row r="11" spans="1:8" x14ac:dyDescent="0.3">
      <c r="A11" s="115" t="s">
        <v>266</v>
      </c>
      <c r="B11" s="115">
        <v>2650</v>
      </c>
      <c r="C11" s="115">
        <v>0.4</v>
      </c>
      <c r="D11" s="115">
        <v>0.43</v>
      </c>
      <c r="E11" s="115">
        <v>-0.89</v>
      </c>
      <c r="F11" s="115">
        <v>-0.55249999999999999</v>
      </c>
      <c r="H11" s="46"/>
    </row>
    <row r="12" spans="1:8" x14ac:dyDescent="0.3">
      <c r="A12" s="115" t="s">
        <v>266</v>
      </c>
      <c r="B12" s="115">
        <v>2800</v>
      </c>
      <c r="C12" s="115">
        <v>1.46</v>
      </c>
      <c r="D12" s="115">
        <v>1.6</v>
      </c>
      <c r="E12" s="115">
        <v>0.06</v>
      </c>
      <c r="F12" s="115">
        <v>-0.56000000000000005</v>
      </c>
      <c r="H12" s="46"/>
    </row>
    <row r="13" spans="1:8" x14ac:dyDescent="0.3">
      <c r="A13" s="115" t="s">
        <v>266</v>
      </c>
      <c r="B13" s="115">
        <v>3100</v>
      </c>
      <c r="C13" s="115">
        <v>0.39</v>
      </c>
      <c r="D13" s="115">
        <v>0.54</v>
      </c>
      <c r="E13" s="115">
        <v>-0.43</v>
      </c>
      <c r="F13" s="115">
        <v>-0.57499999999999996</v>
      </c>
      <c r="H13" s="34"/>
    </row>
    <row r="14" spans="1:8" x14ac:dyDescent="0.3">
      <c r="A14" s="115" t="s">
        <v>266</v>
      </c>
      <c r="B14" s="115">
        <v>3400</v>
      </c>
      <c r="C14" s="115">
        <v>0.36</v>
      </c>
      <c r="D14" s="115">
        <v>7.0000000000000007E-2</v>
      </c>
      <c r="E14" s="115">
        <v>0.6</v>
      </c>
      <c r="F14" s="115">
        <v>-0.59</v>
      </c>
    </row>
    <row r="15" spans="1:8" x14ac:dyDescent="0.3">
      <c r="A15" s="115" t="s">
        <v>266</v>
      </c>
      <c r="B15" s="115">
        <v>3700</v>
      </c>
      <c r="C15" s="115">
        <v>0.51</v>
      </c>
      <c r="D15" s="115">
        <v>1.71</v>
      </c>
      <c r="E15" s="115">
        <v>-0.33</v>
      </c>
      <c r="F15" s="115">
        <v>-0.60499999999999998</v>
      </c>
    </row>
    <row r="16" spans="1:8" x14ac:dyDescent="0.3">
      <c r="A16" s="115" t="s">
        <v>266</v>
      </c>
      <c r="B16" s="115">
        <v>4000</v>
      </c>
      <c r="C16" s="115">
        <v>0.64</v>
      </c>
      <c r="D16" s="115">
        <v>1.24</v>
      </c>
      <c r="E16" s="115">
        <v>-0.7</v>
      </c>
      <c r="F16" s="115">
        <v>-0.62</v>
      </c>
    </row>
    <row r="17" spans="1:6" x14ac:dyDescent="0.3">
      <c r="A17" s="115" t="s">
        <v>266</v>
      </c>
      <c r="B17" s="115">
        <v>4300</v>
      </c>
      <c r="C17" s="115">
        <v>0.78</v>
      </c>
      <c r="D17" s="115">
        <v>0.09</v>
      </c>
      <c r="E17" s="115">
        <v>-0.48</v>
      </c>
      <c r="F17" s="115">
        <v>-0.63500000000000001</v>
      </c>
    </row>
    <row r="18" spans="1:6" x14ac:dyDescent="0.3">
      <c r="A18" s="115" t="s">
        <v>266</v>
      </c>
      <c r="B18" s="115">
        <v>4590</v>
      </c>
      <c r="C18" s="115">
        <v>0.78</v>
      </c>
      <c r="D18" s="115">
        <v>0.59</v>
      </c>
      <c r="E18" s="115">
        <v>-1.42</v>
      </c>
      <c r="F18" s="115">
        <v>-0.64949999999999997</v>
      </c>
    </row>
    <row r="19" spans="1:6" s="34" customFormat="1" x14ac:dyDescent="0.3">
      <c r="A19" s="115" t="s">
        <v>266</v>
      </c>
      <c r="B19" s="115">
        <v>4590</v>
      </c>
      <c r="C19" s="115">
        <v>0.78</v>
      </c>
      <c r="D19" s="115">
        <v>0.59</v>
      </c>
      <c r="E19" s="115">
        <v>-1.42</v>
      </c>
      <c r="F19" s="115">
        <v>-0.64949999999999997</v>
      </c>
    </row>
    <row r="20" spans="1:6" x14ac:dyDescent="0.3">
      <c r="A20" s="115" t="s">
        <v>267</v>
      </c>
      <c r="B20" s="115">
        <v>4890</v>
      </c>
      <c r="C20" s="115">
        <v>0.02</v>
      </c>
      <c r="D20" s="115">
        <v>-0.22</v>
      </c>
      <c r="E20" s="115">
        <v>-0.44</v>
      </c>
      <c r="F20" s="115">
        <v>-0.66449999999999998</v>
      </c>
    </row>
    <row r="21" spans="1:6" x14ac:dyDescent="0.3">
      <c r="A21" s="115" t="s">
        <v>267</v>
      </c>
      <c r="B21" s="115">
        <v>5190</v>
      </c>
      <c r="C21" s="115">
        <v>2.7</v>
      </c>
      <c r="D21" s="115">
        <v>0.43</v>
      </c>
      <c r="E21" s="115">
        <v>-2.0499999999999998</v>
      </c>
      <c r="F21" s="115">
        <v>-0.67949999999999999</v>
      </c>
    </row>
    <row r="22" spans="1:6" x14ac:dyDescent="0.3">
      <c r="A22" s="115" t="s">
        <v>267</v>
      </c>
      <c r="B22" s="115">
        <v>5490</v>
      </c>
      <c r="C22" s="115">
        <v>0.35</v>
      </c>
      <c r="D22" s="115">
        <v>0.44</v>
      </c>
      <c r="E22" s="115">
        <v>-1.97</v>
      </c>
      <c r="F22" s="115">
        <v>-0.69450000000000001</v>
      </c>
    </row>
    <row r="23" spans="1:6" x14ac:dyDescent="0.3">
      <c r="A23" s="115" t="s">
        <v>267</v>
      </c>
      <c r="B23" s="115">
        <v>5790</v>
      </c>
      <c r="C23" s="115">
        <v>0.19</v>
      </c>
      <c r="D23" s="115">
        <v>0.17</v>
      </c>
      <c r="E23" s="115">
        <v>-1.49</v>
      </c>
      <c r="F23" s="115">
        <v>-0.70950000000000002</v>
      </c>
    </row>
    <row r="24" spans="1:6" x14ac:dyDescent="0.3">
      <c r="A24" s="115" t="s">
        <v>267</v>
      </c>
      <c r="B24" s="115">
        <v>5950</v>
      </c>
      <c r="C24" s="115">
        <v>0.9</v>
      </c>
      <c r="D24" s="115">
        <v>2.09</v>
      </c>
      <c r="E24" s="115">
        <v>-1.28</v>
      </c>
      <c r="F24" s="115">
        <v>-0.71750000000000003</v>
      </c>
    </row>
    <row r="25" spans="1:6" x14ac:dyDescent="0.3">
      <c r="A25" s="115" t="s">
        <v>267</v>
      </c>
      <c r="B25" s="115">
        <v>6250</v>
      </c>
      <c r="C25" s="115">
        <v>0.73</v>
      </c>
      <c r="D25" s="115">
        <v>1.37</v>
      </c>
      <c r="E25" s="115">
        <v>-0.39</v>
      </c>
      <c r="F25" s="115">
        <v>-0.73250000000000004</v>
      </c>
    </row>
    <row r="26" spans="1:6" x14ac:dyDescent="0.3">
      <c r="A26" s="115" t="s">
        <v>267</v>
      </c>
      <c r="B26" s="115">
        <v>6550</v>
      </c>
      <c r="C26" s="115">
        <v>0.97</v>
      </c>
      <c r="D26" s="115">
        <v>0.87</v>
      </c>
      <c r="E26" s="115">
        <v>-0.66</v>
      </c>
      <c r="F26" s="115">
        <v>-0.74750000000000005</v>
      </c>
    </row>
    <row r="27" spans="1:6" x14ac:dyDescent="0.3">
      <c r="A27" s="115" t="s">
        <v>267</v>
      </c>
      <c r="B27" s="115">
        <v>6850</v>
      </c>
      <c r="C27" s="115">
        <v>0.32</v>
      </c>
      <c r="D27" s="115">
        <v>1.36</v>
      </c>
      <c r="E27" s="115">
        <v>-1.21</v>
      </c>
      <c r="F27" s="115">
        <v>-0.76249999999999996</v>
      </c>
    </row>
    <row r="28" spans="1:6" x14ac:dyDescent="0.3">
      <c r="A28" s="115" t="s">
        <v>267</v>
      </c>
      <c r="B28" s="115">
        <v>7150</v>
      </c>
      <c r="C28" s="115">
        <v>0.4</v>
      </c>
      <c r="D28" s="115">
        <v>1</v>
      </c>
      <c r="E28" s="115">
        <v>-0.76</v>
      </c>
      <c r="F28" s="115">
        <v>-0.77749999999999997</v>
      </c>
    </row>
    <row r="29" spans="1:6" x14ac:dyDescent="0.3">
      <c r="A29" s="115" t="s">
        <v>267</v>
      </c>
      <c r="B29" s="115">
        <v>7450</v>
      </c>
      <c r="C29" s="115">
        <v>0.54</v>
      </c>
      <c r="D29" s="115">
        <v>0.12</v>
      </c>
      <c r="E29" s="115">
        <v>-1.53</v>
      </c>
      <c r="F29" s="115">
        <v>-0.79249999999999998</v>
      </c>
    </row>
    <row r="30" spans="1:6" x14ac:dyDescent="0.3">
      <c r="A30" s="115" t="s">
        <v>267</v>
      </c>
      <c r="B30" s="115">
        <v>7750</v>
      </c>
      <c r="C30" s="115">
        <v>0.34</v>
      </c>
      <c r="D30" s="115">
        <v>-0.36</v>
      </c>
      <c r="E30" s="115">
        <v>-1.85</v>
      </c>
      <c r="F30" s="115">
        <v>-0.8075</v>
      </c>
    </row>
    <row r="31" spans="1:6" x14ac:dyDescent="0.3">
      <c r="A31" s="115" t="s">
        <v>267</v>
      </c>
      <c r="B31" s="115">
        <v>8050</v>
      </c>
      <c r="C31" s="115">
        <v>0.16</v>
      </c>
      <c r="D31" s="115">
        <v>0.91</v>
      </c>
      <c r="E31" s="115">
        <v>-1.07</v>
      </c>
      <c r="F31" s="115">
        <v>-0.82250000000000001</v>
      </c>
    </row>
    <row r="32" spans="1:6" x14ac:dyDescent="0.3">
      <c r="A32" s="115" t="s">
        <v>267</v>
      </c>
      <c r="B32" s="115">
        <v>8350</v>
      </c>
      <c r="C32" s="115">
        <v>-0.19</v>
      </c>
      <c r="D32" s="115">
        <v>0.36</v>
      </c>
      <c r="E32" s="115">
        <v>-1.47</v>
      </c>
      <c r="F32" s="115">
        <v>-0.83750000000000002</v>
      </c>
    </row>
    <row r="33" spans="1:6" x14ac:dyDescent="0.3">
      <c r="A33" s="115" t="s">
        <v>267</v>
      </c>
      <c r="B33" s="115">
        <v>8650</v>
      </c>
      <c r="C33" s="115">
        <v>0.74</v>
      </c>
      <c r="D33" s="115">
        <v>1.29</v>
      </c>
      <c r="E33" s="115">
        <v>-1.46</v>
      </c>
      <c r="F33" s="115">
        <v>-0.85250000000000004</v>
      </c>
    </row>
    <row r="34" spans="1:6" x14ac:dyDescent="0.3">
      <c r="A34" s="115" t="s">
        <v>267</v>
      </c>
      <c r="B34" s="115">
        <v>8800</v>
      </c>
      <c r="C34" s="115">
        <v>0.1</v>
      </c>
      <c r="D34" s="115">
        <v>-0.86</v>
      </c>
      <c r="E34" s="115">
        <v>-1.48</v>
      </c>
      <c r="F34" s="115">
        <v>-0.86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11" sqref="H11"/>
    </sheetView>
  </sheetViews>
  <sheetFormatPr defaultRowHeight="14.4" x14ac:dyDescent="0.3"/>
  <cols>
    <col min="3" max="3" width="21.77734375" customWidth="1"/>
    <col min="4" max="4" width="46.6640625" customWidth="1"/>
  </cols>
  <sheetData>
    <row r="1" spans="1:6" x14ac:dyDescent="0.3">
      <c r="A1" t="s">
        <v>67</v>
      </c>
      <c r="B1" t="s">
        <v>216</v>
      </c>
      <c r="C1" s="2" t="s">
        <v>74</v>
      </c>
      <c r="D1" t="s">
        <v>217</v>
      </c>
      <c r="E1" s="2" t="s">
        <v>218</v>
      </c>
      <c r="F1" s="2" t="s">
        <v>219</v>
      </c>
    </row>
    <row r="2" spans="1:6" x14ac:dyDescent="0.3">
      <c r="A2" s="2">
        <v>1</v>
      </c>
      <c r="B2" s="2" t="s">
        <v>266</v>
      </c>
      <c r="C2" s="2">
        <v>4</v>
      </c>
      <c r="D2" t="s">
        <v>268</v>
      </c>
      <c r="E2" s="2">
        <v>0</v>
      </c>
      <c r="F2" s="2">
        <v>4.59</v>
      </c>
    </row>
    <row r="3" spans="1:6" x14ac:dyDescent="0.3">
      <c r="A3" s="46">
        <v>1</v>
      </c>
      <c r="B3" s="46" t="s">
        <v>266</v>
      </c>
      <c r="C3" s="46">
        <v>5</v>
      </c>
      <c r="D3" s="34" t="s">
        <v>268</v>
      </c>
      <c r="E3" s="46">
        <v>4.59</v>
      </c>
      <c r="F3" s="46">
        <v>8.8000000000000007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208</v>
      </c>
      <c r="B1" s="2" t="s">
        <v>209</v>
      </c>
      <c r="C1" s="2" t="s">
        <v>210</v>
      </c>
      <c r="D1" s="2" t="s">
        <v>211</v>
      </c>
      <c r="E1" s="2" t="s">
        <v>212</v>
      </c>
      <c r="F1" s="2" t="s">
        <v>213</v>
      </c>
      <c r="G1" s="2" t="s">
        <v>214</v>
      </c>
    </row>
    <row r="2" spans="1:7" x14ac:dyDescent="0.3">
      <c r="A2" s="2" t="s">
        <v>215</v>
      </c>
      <c r="B2" s="2">
        <v>28410</v>
      </c>
      <c r="C2" s="2">
        <v>0</v>
      </c>
      <c r="D2" s="2">
        <v>1</v>
      </c>
      <c r="E2" s="2">
        <v>100</v>
      </c>
      <c r="F2" s="2">
        <v>200</v>
      </c>
      <c r="G2" s="2">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s>
  <sheetData>
    <row r="1" spans="1:8" x14ac:dyDescent="0.3">
      <c r="A1" s="19" t="s">
        <v>106</v>
      </c>
      <c r="B1" s="19" t="s">
        <v>107</v>
      </c>
      <c r="C1" s="19" t="s">
        <v>108</v>
      </c>
      <c r="D1" s="23" t="s">
        <v>109</v>
      </c>
      <c r="E1" s="20" t="s">
        <v>110</v>
      </c>
      <c r="F1" s="20" t="s">
        <v>111</v>
      </c>
      <c r="G1" s="20" t="s">
        <v>1</v>
      </c>
      <c r="H1" s="21" t="s">
        <v>112</v>
      </c>
    </row>
    <row r="2" spans="1:8" x14ac:dyDescent="0.3">
      <c r="A2" s="19">
        <v>1</v>
      </c>
      <c r="B2" s="19" t="s">
        <v>113</v>
      </c>
      <c r="C2" s="19" t="s">
        <v>114</v>
      </c>
      <c r="D2" s="23" t="s">
        <v>115</v>
      </c>
      <c r="E2" s="19">
        <v>100000</v>
      </c>
      <c r="F2" s="19">
        <v>0</v>
      </c>
      <c r="G2" s="25">
        <v>6000</v>
      </c>
      <c r="H2" s="19" t="s">
        <v>116</v>
      </c>
    </row>
    <row r="3" spans="1:8" x14ac:dyDescent="0.3">
      <c r="A3" s="19">
        <v>2</v>
      </c>
      <c r="B3" s="19" t="s">
        <v>38</v>
      </c>
      <c r="C3" s="19" t="s">
        <v>117</v>
      </c>
      <c r="D3" s="23" t="s">
        <v>115</v>
      </c>
      <c r="E3" s="19">
        <v>110000</v>
      </c>
      <c r="F3" s="19">
        <v>0</v>
      </c>
      <c r="G3" s="25">
        <v>6000</v>
      </c>
      <c r="H3" s="19" t="s">
        <v>118</v>
      </c>
    </row>
    <row r="4" spans="1:8" x14ac:dyDescent="0.3">
      <c r="A4" s="19">
        <v>3</v>
      </c>
      <c r="B4" s="19" t="s">
        <v>38</v>
      </c>
      <c r="C4" s="19" t="s">
        <v>119</v>
      </c>
      <c r="D4" s="23" t="s">
        <v>115</v>
      </c>
      <c r="E4" s="19">
        <v>120000</v>
      </c>
      <c r="F4" s="19">
        <v>0</v>
      </c>
      <c r="G4" s="25">
        <v>6000</v>
      </c>
      <c r="H4" s="19" t="s">
        <v>120</v>
      </c>
    </row>
    <row r="5" spans="1:8" x14ac:dyDescent="0.3">
      <c r="A5" s="19">
        <v>4</v>
      </c>
      <c r="B5" s="19" t="s">
        <v>121</v>
      </c>
      <c r="C5" s="19" t="s">
        <v>122</v>
      </c>
      <c r="D5" s="23" t="s">
        <v>115</v>
      </c>
      <c r="E5" s="19">
        <v>130000</v>
      </c>
      <c r="F5" s="19">
        <v>0</v>
      </c>
      <c r="G5" s="25">
        <v>6000</v>
      </c>
      <c r="H5" s="19" t="s">
        <v>123</v>
      </c>
    </row>
    <row r="6" spans="1:8" x14ac:dyDescent="0.3">
      <c r="A6" s="19">
        <v>5</v>
      </c>
      <c r="B6" s="38" t="s">
        <v>124</v>
      </c>
      <c r="C6" s="19" t="s">
        <v>125</v>
      </c>
      <c r="D6" s="23" t="s">
        <v>115</v>
      </c>
      <c r="E6" s="19">
        <v>140000</v>
      </c>
      <c r="F6" s="19">
        <v>0</v>
      </c>
      <c r="G6" s="25">
        <v>6000</v>
      </c>
      <c r="H6" s="19" t="s">
        <v>126</v>
      </c>
    </row>
    <row r="7" spans="1:8" x14ac:dyDescent="0.3">
      <c r="A7" s="19">
        <v>6</v>
      </c>
      <c r="B7" s="19" t="s">
        <v>124</v>
      </c>
      <c r="C7" s="19" t="s">
        <v>127</v>
      </c>
      <c r="D7" s="23" t="s">
        <v>115</v>
      </c>
      <c r="E7" s="19">
        <v>150000</v>
      </c>
      <c r="F7" s="19">
        <v>0</v>
      </c>
      <c r="G7" s="25">
        <v>6000</v>
      </c>
      <c r="H7" s="19" t="s">
        <v>128</v>
      </c>
    </row>
    <row r="8" spans="1:8" x14ac:dyDescent="0.3">
      <c r="A8" s="19">
        <v>7</v>
      </c>
      <c r="B8" s="19" t="s">
        <v>124</v>
      </c>
      <c r="C8" s="19" t="s">
        <v>129</v>
      </c>
      <c r="D8" s="23" t="s">
        <v>115</v>
      </c>
      <c r="E8" s="19">
        <v>160000</v>
      </c>
      <c r="F8" s="19">
        <v>0</v>
      </c>
      <c r="G8" s="25">
        <v>6000</v>
      </c>
      <c r="H8" s="19" t="s">
        <v>130</v>
      </c>
    </row>
    <row r="9" spans="1:8" x14ac:dyDescent="0.3">
      <c r="A9" s="19">
        <v>8</v>
      </c>
      <c r="B9" s="19" t="s">
        <v>124</v>
      </c>
      <c r="C9" s="19" t="s">
        <v>131</v>
      </c>
      <c r="D9" s="23" t="s">
        <v>115</v>
      </c>
      <c r="E9" s="19">
        <v>170000</v>
      </c>
      <c r="F9" s="20">
        <v>0</v>
      </c>
      <c r="G9" s="25">
        <v>6000</v>
      </c>
      <c r="H9" s="19" t="s">
        <v>132</v>
      </c>
    </row>
    <row r="10" spans="1:8" x14ac:dyDescent="0.3">
      <c r="A10" s="19">
        <v>9</v>
      </c>
      <c r="B10" s="19" t="s">
        <v>124</v>
      </c>
      <c r="C10" s="19" t="s">
        <v>133</v>
      </c>
      <c r="D10" s="23" t="s">
        <v>115</v>
      </c>
      <c r="E10" s="19">
        <v>180000</v>
      </c>
      <c r="F10" s="20">
        <v>0</v>
      </c>
      <c r="G10" s="25">
        <v>6000</v>
      </c>
      <c r="H10" s="19" t="s">
        <v>134</v>
      </c>
    </row>
    <row r="11" spans="1:8" x14ac:dyDescent="0.3">
      <c r="A11" s="19">
        <v>10</v>
      </c>
      <c r="B11" s="19" t="s">
        <v>124</v>
      </c>
      <c r="C11" s="19" t="s">
        <v>135</v>
      </c>
      <c r="D11" s="23" t="s">
        <v>115</v>
      </c>
      <c r="E11" s="19">
        <v>190000</v>
      </c>
      <c r="F11" s="20">
        <v>0</v>
      </c>
      <c r="G11" s="25">
        <v>6000</v>
      </c>
      <c r="H11" s="19" t="s">
        <v>136</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Sheet1</vt:lpstr>
      <vt:lpstr>Combined</vt:lpstr>
      <vt:lpstr>Crossection_List</vt:lpstr>
      <vt:lpstr>Sheet2</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lpstr>Raw_Cross_Section_Data!Print_Area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2021-11-25T17:19:21Z</dcterms:modified>
</cp:coreProperties>
</file>