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6" activeTab="7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Counter_Fort_Backup" sheetId="17" r:id="rId9"/>
    <sheet name="Wing_Wall_Data" sheetId="8" r:id="rId10"/>
    <sheet name="Foundation_Pressure_Calcualtion" sheetId="9" r:id="rId11"/>
    <sheet name="granualr_column_settlement" sheetId="16" r:id="rId12"/>
    <sheet name="Structural_Design_Parameter" sheetId="10" r:id="rId13"/>
    <sheet name="Flexure_Design" sheetId="11" r:id="rId14"/>
    <sheet name="Regulator_plan" sheetId="12" r:id="rId15"/>
    <sheet name="reinforcement_data" sheetId="13" r:id="rId16"/>
    <sheet name="reinforcement_design_result" sheetId="14" r:id="rId17"/>
  </sheets>
  <definedNames>
    <definedName name="_xlnm.Print_Area" localSheetId="14">Regulator_plan!$A$1:$E$27</definedName>
  </definedNames>
  <calcPr calcId="162913"/>
</workbook>
</file>

<file path=xl/calcChain.xml><?xml version="1.0" encoding="utf-8"?>
<calcChain xmlns="http://schemas.openxmlformats.org/spreadsheetml/2006/main">
  <c r="D21" i="16" l="1"/>
  <c r="D20" i="16"/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<sst xmlns="http://schemas.openxmlformats.org/spreadsheetml/2006/main" count="1060" uniqueCount="346">
  <si>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</si>
  <si>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</si>
  <si>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</si>
  <si>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</si>
  <si>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</si>
  <si>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</si>
  <si>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</si>
  <si>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</si>
  <si>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</si>
  <si>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</si>
  <si>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</si>
  <si>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</si>
  <si>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</si>
  <si>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</si>
  <si>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</si>
  <si>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</si>
  <si>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</si>
  <si>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</si>
  <si>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</si>
  <si>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</si>
  <si>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</si>
  <si>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</si>
  <si>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</si>
  <si>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</si>
  <si>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</si>
  <si>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</si>
  <si>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</si>
  <si>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</si>
  <si>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</si>
  <si>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</si>
  <si>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</si>
  <si>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</si>
  <si>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</si>
  <si>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</si>
  <si>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</si>
  <si>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</si>
  <si>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</si>
  <si>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</si>
  <si>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</si>
  <si>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</si>
  <si>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</si>
  <si>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</si>
  <si>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</si>
  <si>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</si>
  <si>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</si>
  <si>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</si>
  <si>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</si>
  <si>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</si>
  <si>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</si>
  <si>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</si>
  <si>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</si>
  <si>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</si>
  <si>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</si>
  <si>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</si>
  <si>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</si>
  <si>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</si>
  <si>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</si>
  <si>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</si>
  <si>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</si>
  <si>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</si>
  <si>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</si>
  <si>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</si>
  <si>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</si>
  <si>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</si>
  <si>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</si>
  <si>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</si>
  <si>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</si>
  <si>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</si>
  <si>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</si>
  <si>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</si>
  <si>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</si>
  <si>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</si>
  <si>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</si>
  <si>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</si>
  <si>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</si>
  <si>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</si>
  <si>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</si>
  <si>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</si>
  <si>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</si>
  <si>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</si>
  <si>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</si>
  <si>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</si>
  <si>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</si>
  <si>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</si>
  <si>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</si>
  <si>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</si>
  <si>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</si>
  <si>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</si>
  <si>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</si>
  <si>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</si>
  <si>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</si>
  <si>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</si>
  <si>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</si>
  <si>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</si>
  <si>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</si>
  <si>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</si>
  <si>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</si>
  <si>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</si>
  <si>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</si>
  <si>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</si>
  <si>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</si>
  <si>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</si>
  <si>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</si>
  <si>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</si>
  <si>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</si>
  <si>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</si>
  <si>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</si>
  <si>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</si>
  <si>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</si>
  <si>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</si>
  <si>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</si>
  <si>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</si>
  <si>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</si>
  <si>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</si>
  <si>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</si>
  <si>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</si>
  <si>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</si>
  <si>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</si>
  <si>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</si>
  <si>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</si>
  <si>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</si>
  <si>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</si>
  <si>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</si>
  <si>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</si>
  <si>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</si>
  <si>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</si>
  <si>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</si>
  <si>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</si>
  <si>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</si>
  <si>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</si>
  <si>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</si>
  <si>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</si>
  <si>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</si>
  <si>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</si>
  <si>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</si>
  <si>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</si>
  <si>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</si>
  <si>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</si>
  <si>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</si>
  <si>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</si>
  <si>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</si>
  <si>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</si>
  <si>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</si>
  <si>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</si>
  <si>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</si>
  <si>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</si>
  <si>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</si>
  <si>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</si>
  <si>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</si>
  <si>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</si>
  <si>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</si>
  <si>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</si>
  <si>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</si>
  <si>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</si>
  <si>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</si>
  <si>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</si>
  <si>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</si>
  <si>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</si>
  <si>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</si>
  <si>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</si>
  <si>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</si>
  <si>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</si>
  <si>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</si>
  <si>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</si>
  <si>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</si>
  <si>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</si>
  <si>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</si>
  <si>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</si>
  <si>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</si>
  <si>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</si>
  <si>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</si>
  <si>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</si>
  <si>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</si>
  <si>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</si>
  <si>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</si>
  <si>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</si>
  <si>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</si>
  <si>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</si>
  <si>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</si>
  <si>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</si>
  <si>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</si>
  <si>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</si>
  <si>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</si>
  <si>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</si>
  <si>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</si>
  <si>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</si>
  <si>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</si>
  <si>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</si>
  <si>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</si>
  <si>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</si>
  <si>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</si>
  <si>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</si>
  <si>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</si>
  <si>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</si>
  <si>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</si>
  <si>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</si>
  <si>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</si>
  <si>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</si>
  <si>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</si>
  <si>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</si>
  <si>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</si>
  <si>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</si>
  <si>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</si>
  <si>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</si>
  <si>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</si>
  <si>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</si>
  <si>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</si>
  <si>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</si>
  <si>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</si>
  <si>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</si>
  <si>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</si>
  <si>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</si>
  <si>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</si>
  <si>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</si>
  <si>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</si>
  <si>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</si>
  <si>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</si>
  <si>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</si>
  <si>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</si>
  <si>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</si>
  <si>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</si>
  <si>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</si>
  <si>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</si>
  <si>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</si>
  <si>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</si>
  <si>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</si>
  <si>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</si>
  <si>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</si>
  <si>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</si>
  <si>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</si>
  <si>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</si>
  <si>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</si>
  <si>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</si>
  <si>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</si>
  <si>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</si>
  <si>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</si>
  <si>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</si>
  <si>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</si>
  <si>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</si>
  <si>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</si>
  <si>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</si>
  <si>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</si>
  <si>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</si>
  <si>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</si>
  <si>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</si>
  <si>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</si>
  <si>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</si>
  <si>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</si>
  <si>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</si>
  <si>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</si>
  <si>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</si>
  <si>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</si>
  <si>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</si>
  <si>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</si>
  <si>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</si>
  <si>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</si>
  <si>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</si>
  <si>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</si>
  <si>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</si>
  <si>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</si>
  <si>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</si>
  <si>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</si>
  <si>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</si>
  <si>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</si>
  <si>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</si>
  <si>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</si>
  <si>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</si>
  <si>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</si>
  <si>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</si>
  <si>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</si>
  <si>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</si>
  <si>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</si>
  <si>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</si>
  <si>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</si>
  <si>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</si>
  <si>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</si>
  <si>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</si>
  <si>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</si>
  <si>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</si>
  <si>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</si>
  <si>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</si>
  <si>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</si>
  <si>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</si>
  <si>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</si>
  <si>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</si>
  <si>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</si>
  <si>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</si>
  <si>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</si>
  <si>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</si>
  <si>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</si>
  <si>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</si>
  <si>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</si>
  <si>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</si>
  <si>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</si>
  <si>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</si>
  <si>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</si>
  <si>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</si>
  <si>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</si>
  <si>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</si>
  <si>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</si>
  <si>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</si>
  <si>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</si>
  <si>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</si>
  <si>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</si>
  <si>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</si>
  <si>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</si>
  <si>
    <t>Young's modulus for Soil</t>
  </si>
  <si>
    <t>neu_s</t>
  </si>
  <si>
    <t>poisson's ratio of soil</t>
  </si>
  <si>
    <t>gamma_sub_s</t>
  </si>
  <si>
    <t>kn/cum</t>
  </si>
  <si>
    <t>del_sigma_sub_z</t>
  </si>
  <si>
    <t>thickness of clay layer</t>
  </si>
  <si>
    <t>additional effective stress due to structure</t>
  </si>
  <si>
    <t>unit weight of clay soil layer</t>
  </si>
  <si>
    <t>a_s</t>
  </si>
  <si>
    <t>area replacement ratio</t>
  </si>
  <si>
    <t>Young's modulus for grannular column</t>
  </si>
  <si>
    <t>gamma_sub_d</t>
  </si>
  <si>
    <t>Dry unit weight of stone column</t>
  </si>
  <si>
    <t>G_s</t>
  </si>
  <si>
    <t>P_200</t>
  </si>
  <si>
    <t>percent</t>
  </si>
  <si>
    <t>D10</t>
  </si>
  <si>
    <t>mm</t>
  </si>
  <si>
    <t>Specific Gravity of Grannular Column</t>
  </si>
  <si>
    <t>k_sub_v</t>
  </si>
  <si>
    <t>k_sub_r</t>
  </si>
  <si>
    <t>coeffeicient of permeability in vertical direction</t>
  </si>
  <si>
    <t>coeffeicient of permeability in radial direction</t>
  </si>
  <si>
    <t>m/sec</t>
  </si>
  <si>
    <t>d_sub_e</t>
  </si>
  <si>
    <t>Equivalent Diameter of Unit Cell</t>
  </si>
  <si>
    <t>d_sub_c</t>
  </si>
  <si>
    <t>diameter of grannular column</t>
  </si>
  <si>
    <t>Percent of Clay Particle in grannular column</t>
  </si>
  <si>
    <t>Sieve size in mm for which 10% material is finer in grannular column</t>
  </si>
  <si>
    <t>interval</t>
  </si>
  <si>
    <t>Finishing year for settlement calcualtion</t>
  </si>
  <si>
    <t>Settlement Calcualtion Interval</t>
  </si>
  <si>
    <t>year</t>
  </si>
  <si>
    <t>days</t>
  </si>
  <si>
    <t>start</t>
  </si>
  <si>
    <t>starting day of settlement calculation</t>
  </si>
  <si>
    <t>Distance of Water Surface from Top</t>
  </si>
  <si>
    <t>Distance of Water Surface From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</si>
</sst>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zoomScale="145" zoomScaleNormal="145" workbookViewId="0">
      <selection activeCell="D22" sqref="D22"/>
    </sheetView>
  </sheetViews>
  <sheetFormatPr defaultRowHeight="14.4" x14ac:dyDescent="0.3"/>
  <cols>
    <col min="1" max="1" width="43.88671875" customWidth="1"/>
    <col min="2" max="2" width="21" customWidth="1"/>
    <col min="3" max="3" width="23" customWidth="1"/>
    <col min="4" max="4" width="83.33203125" style="25" customWidth="1"/>
  </cols>
  <sheetData>
    <row r="1" spans="1:4" x14ac:dyDescent="0.3">
      <c r="A1" t="s">
        <v>0</v>
      </c>
      <c r="B1" s="1" t="s">
        <v>1</v>
      </c>
      <c r="C1" s="1" t="s">
        <v>2</v>
      </c>
      <c r="D1" s="25" t="s">
        <v>51</v>
      </c>
    </row>
    <row r="2" spans="1:4" x14ac:dyDescent="0.3">
      <c r="A2" s="27" t="s">
        <v>123</v>
      </c>
      <c r="B2" s="21" t="s">
        <v>95</v>
      </c>
      <c r="C2" s="21">
        <v>1100</v>
      </c>
      <c r="D2" s="27" t="s">
        <v>306</v>
      </c>
    </row>
    <row r="3" spans="1:4" x14ac:dyDescent="0.3">
      <c r="A3" s="27" t="s">
        <v>307</v>
      </c>
      <c r="B3" s="21"/>
      <c r="C3" s="21">
        <v>0.3</v>
      </c>
      <c r="D3" s="27" t="s">
        <v>308</v>
      </c>
    </row>
    <row r="4" spans="1:4" x14ac:dyDescent="0.3">
      <c r="A4" s="27" t="s">
        <v>309</v>
      </c>
      <c r="B4" s="21" t="s">
        <v>310</v>
      </c>
      <c r="C4" s="21">
        <v>15</v>
      </c>
      <c r="D4" s="27" t="s">
        <v>314</v>
      </c>
    </row>
    <row r="5" spans="1:4" s="2" customFormat="1" x14ac:dyDescent="0.3">
      <c r="A5" s="27" t="s">
        <v>326</v>
      </c>
      <c r="B5" s="21" t="s">
        <v>330</v>
      </c>
      <c r="C5" s="21">
        <v>1.1599999999999999E-9</v>
      </c>
      <c r="D5" s="27" t="s">
        <v>328</v>
      </c>
    </row>
    <row r="6" spans="1:4" s="2" customFormat="1" x14ac:dyDescent="0.3">
      <c r="A6" s="27" t="s">
        <v>327</v>
      </c>
      <c r="B6" s="21" t="s">
        <v>330</v>
      </c>
      <c r="C6" s="21">
        <v>3.4700000000000002E-9</v>
      </c>
      <c r="D6" s="27" t="s">
        <v>329</v>
      </c>
    </row>
    <row r="7" spans="1:4" x14ac:dyDescent="0.3">
      <c r="A7" s="27" t="s">
        <v>311</v>
      </c>
      <c r="B7" s="21" t="s">
        <v>304</v>
      </c>
      <c r="C7" s="21">
        <v>32.4</v>
      </c>
      <c r="D7" s="27" t="s">
        <v>313</v>
      </c>
    </row>
    <row r="8" spans="1:4" x14ac:dyDescent="0.3">
      <c r="A8" s="27" t="s">
        <v>66</v>
      </c>
      <c r="B8" s="21" t="s">
        <v>104</v>
      </c>
      <c r="C8" s="21">
        <v>5</v>
      </c>
      <c r="D8" s="27" t="s">
        <v>312</v>
      </c>
    </row>
    <row r="9" spans="1:4" s="2" customFormat="1" x14ac:dyDescent="0.3">
      <c r="A9" s="27" t="s">
        <v>315</v>
      </c>
      <c r="B9" s="21"/>
      <c r="C9" s="21">
        <v>8.6999999999999994E-2</v>
      </c>
      <c r="D9" s="27" t="s">
        <v>316</v>
      </c>
    </row>
    <row r="10" spans="1:4" s="2" customFormat="1" x14ac:dyDescent="0.3">
      <c r="A10" s="27" t="s">
        <v>125</v>
      </c>
      <c r="B10" s="21" t="s">
        <v>304</v>
      </c>
      <c r="C10" s="21">
        <v>21376</v>
      </c>
      <c r="D10" s="27" t="s">
        <v>317</v>
      </c>
    </row>
    <row r="11" spans="1:4" s="2" customFormat="1" x14ac:dyDescent="0.3">
      <c r="A11" s="27" t="s">
        <v>318</v>
      </c>
      <c r="B11" s="21" t="s">
        <v>310</v>
      </c>
      <c r="C11" s="21">
        <v>15.7</v>
      </c>
      <c r="D11" s="27" t="s">
        <v>319</v>
      </c>
    </row>
    <row r="12" spans="1:4" s="2" customFormat="1" x14ac:dyDescent="0.3">
      <c r="A12" s="27" t="s">
        <v>320</v>
      </c>
      <c r="B12" s="21"/>
      <c r="C12" s="21">
        <v>2.7</v>
      </c>
      <c r="D12" s="27" t="s">
        <v>325</v>
      </c>
    </row>
    <row r="13" spans="1:4" s="2" customFormat="1" x14ac:dyDescent="0.3">
      <c r="A13" s="27" t="s">
        <v>323</v>
      </c>
      <c r="B13" s="21" t="s">
        <v>324</v>
      </c>
      <c r="C13" s="21">
        <v>5.0000000000000001E-3</v>
      </c>
      <c r="D13" s="27" t="s">
        <v>336</v>
      </c>
    </row>
    <row r="14" spans="1:4" s="2" customFormat="1" x14ac:dyDescent="0.3">
      <c r="A14" s="27" t="s">
        <v>321</v>
      </c>
      <c r="B14" s="21" t="s">
        <v>322</v>
      </c>
      <c r="C14" s="21">
        <v>20</v>
      </c>
      <c r="D14" s="27" t="s">
        <v>335</v>
      </c>
    </row>
    <row r="15" spans="1:4" s="2" customFormat="1" x14ac:dyDescent="0.3">
      <c r="A15" s="27" t="s">
        <v>333</v>
      </c>
      <c r="B15" s="21" t="s">
        <v>104</v>
      </c>
      <c r="C15" s="21">
        <v>0.8</v>
      </c>
      <c r="D15" s="27" t="s">
        <v>334</v>
      </c>
    </row>
    <row r="16" spans="1:4" s="2" customFormat="1" x14ac:dyDescent="0.3">
      <c r="A16" s="27" t="s">
        <v>331</v>
      </c>
      <c r="B16" s="21" t="s">
        <v>104</v>
      </c>
      <c r="C16" s="21">
        <v>2.7</v>
      </c>
      <c r="D16" s="27" t="s">
        <v>332</v>
      </c>
    </row>
    <row r="17" spans="1:4" s="2" customFormat="1" x14ac:dyDescent="0.3">
      <c r="A17" s="27" t="s">
        <v>119</v>
      </c>
      <c r="B17" s="21" t="s">
        <v>340</v>
      </c>
      <c r="C17" s="21">
        <v>10</v>
      </c>
      <c r="D17" s="27" t="s">
        <v>338</v>
      </c>
    </row>
    <row r="18" spans="1:4" s="2" customFormat="1" x14ac:dyDescent="0.3">
      <c r="A18" s="27" t="s">
        <v>337</v>
      </c>
      <c r="B18" s="21" t="s">
        <v>341</v>
      </c>
      <c r="C18" s="21">
        <v>30</v>
      </c>
      <c r="D18" s="27" t="s">
        <v>339</v>
      </c>
    </row>
    <row r="19" spans="1:4" s="2" customFormat="1" x14ac:dyDescent="0.3">
      <c r="A19" s="27" t="s">
        <v>342</v>
      </c>
      <c r="B19" s="21" t="s">
        <v>341</v>
      </c>
      <c r="C19" s="21">
        <v>7</v>
      </c>
      <c r="D19" s="27" t="s">
        <v>343</v>
      </c>
    </row>
    <row r="20" spans="1:4" x14ac:dyDescent="0.3">
      <c r="A20" s="11" t="s">
        <v>89</v>
      </c>
      <c r="B20" s="3" t="s">
        <v>40</v>
      </c>
      <c r="C20" s="3">
        <v>120</v>
      </c>
      <c r="D20" s="26">
        <f>1.16/10^9</f>
        <v>1.1599999999999999E-9</v>
      </c>
    </row>
    <row r="21" spans="1:4" x14ac:dyDescent="0.3">
      <c r="A21" s="11" t="s">
        <v>90</v>
      </c>
      <c r="B21" s="3" t="s">
        <v>91</v>
      </c>
      <c r="C21" s="3">
        <v>3235.2000000000003</v>
      </c>
      <c r="D21" s="26">
        <f>3.47/10^9</f>
        <v>3.4700000000000002E-9</v>
      </c>
    </row>
    <row r="22" spans="1:4" x14ac:dyDescent="0.3">
      <c r="A22" s="11" t="s">
        <v>92</v>
      </c>
      <c r="B22" s="3" t="s">
        <v>93</v>
      </c>
      <c r="C22" s="3">
        <v>20.888999999999999</v>
      </c>
      <c r="D22" s="26"/>
    </row>
    <row r="23" spans="1:4" x14ac:dyDescent="0.3">
      <c r="A23" s="11" t="s">
        <v>94</v>
      </c>
      <c r="B23" s="3" t="s">
        <v>95</v>
      </c>
      <c r="C23" s="3">
        <v>154.87577193738332</v>
      </c>
      <c r="D23" s="26"/>
    </row>
    <row r="24" spans="1:4" x14ac:dyDescent="0.3">
      <c r="A24" s="11" t="s">
        <v>96</v>
      </c>
      <c r="B24" s="3" t="s">
        <v>93</v>
      </c>
      <c r="C24" s="3">
        <v>9.8000000000000007</v>
      </c>
      <c r="D24" s="26"/>
    </row>
    <row r="25" spans="1:4" x14ac:dyDescent="0.3">
      <c r="A25" s="11" t="s">
        <v>97</v>
      </c>
      <c r="B25" s="3"/>
      <c r="C25" s="3">
        <v>15.803650197692175</v>
      </c>
      <c r="D25" s="26"/>
    </row>
    <row r="26" spans="1:4" x14ac:dyDescent="0.3">
      <c r="A26" s="11" t="s">
        <v>98</v>
      </c>
      <c r="B26" s="3"/>
      <c r="C26" s="3">
        <v>15</v>
      </c>
      <c r="D26" s="26" t="s">
        <v>99</v>
      </c>
    </row>
    <row r="27" spans="1:4" x14ac:dyDescent="0.3">
      <c r="A27" s="11" t="s">
        <v>100</v>
      </c>
      <c r="B27" s="3" t="s">
        <v>101</v>
      </c>
      <c r="C27" s="3">
        <v>-12.17</v>
      </c>
      <c r="D27" s="26"/>
    </row>
    <row r="28" spans="1:4" x14ac:dyDescent="0.3">
      <c r="A28" s="11" t="s">
        <v>102</v>
      </c>
      <c r="B28" s="3" t="s">
        <v>101</v>
      </c>
      <c r="C28" s="3">
        <v>-3.7749999999999999</v>
      </c>
      <c r="D28" s="26"/>
    </row>
    <row r="29" spans="1:4" x14ac:dyDescent="0.3">
      <c r="A29" s="11" t="s">
        <v>103</v>
      </c>
      <c r="B29" s="3" t="s">
        <v>104</v>
      </c>
      <c r="C29" s="3">
        <v>8.3949999999999996</v>
      </c>
      <c r="D29" s="26"/>
    </row>
    <row r="30" spans="1:4" x14ac:dyDescent="0.3">
      <c r="A30" s="11" t="s">
        <v>105</v>
      </c>
      <c r="B30" s="3" t="s">
        <v>104</v>
      </c>
      <c r="C30" s="3">
        <v>8.5</v>
      </c>
      <c r="D30" s="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6" zoomScale="145" zoomScaleNormal="145" workbookViewId="0">
      <selection activeCell="D3" sqref="D3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4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13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205" zoomScaleNormal="205" workbookViewId="0">
      <selection activeCell="C9" sqref="C9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5.1999999999999998E-2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0.107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0.35699999999999998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0.24099999999999999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5.6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3.07</v>
      </c>
      <c r="D12" s="1" t="s">
        <v>344</v>
      </c>
    </row>
    <row r="13" spans="1:4" x14ac:dyDescent="0.3">
      <c r="A13" s="1" t="s">
        <v>70</v>
      </c>
      <c r="B13" s="1" t="s">
        <v>55</v>
      </c>
      <c r="C13" s="1">
        <v>2.5299999999999998</v>
      </c>
      <c r="D13" s="1" t="s">
        <v>345</v>
      </c>
    </row>
    <row r="14" spans="1:4" x14ac:dyDescent="0.3">
      <c r="A14" s="1" t="s">
        <v>72</v>
      </c>
      <c r="B14" s="1" t="s">
        <v>55</v>
      </c>
      <c r="C14" s="1">
        <v>0</v>
      </c>
      <c r="D14" s="1"/>
    </row>
    <row r="15" spans="1:4" x14ac:dyDescent="0.3">
      <c r="A15" s="1" t="s">
        <v>74</v>
      </c>
      <c r="B15" s="1" t="s">
        <v>58</v>
      </c>
      <c r="C15" s="1">
        <v>0.33333000000000002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7" zoomScale="205" zoomScaleNormal="205" workbookViewId="0">
      <selection activeCell="D8" sqref="D8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 t="s">
        <v>344</v>
      </c>
    </row>
    <row r="13" spans="1:4" x14ac:dyDescent="0.3">
      <c r="A13" s="1" t="s">
        <v>70</v>
      </c>
      <c r="B13" s="1" t="s">
        <v>55</v>
      </c>
      <c r="C13" s="1">
        <v>1.49</v>
      </c>
      <c r="D13" s="1" t="s">
        <v>345</v>
      </c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Counter_Fort_Backup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2023-03-20T17:10:44Z</dcterms:modified>
</cp:coreProperties>
</file>