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J3" i="1"/>
  <c r="J4" i="1"/>
  <c r="J5" i="1"/>
  <c r="J6" i="1"/>
  <c r="J7" i="1"/>
  <c r="J8" i="1"/>
  <c r="J9" i="1"/>
  <c r="J10" i="1"/>
  <c r="J11" i="1"/>
  <c r="J12" i="1"/>
  <c r="J13" i="1"/>
  <c r="J2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D13" i="1"/>
  <c r="E13" i="1" s="1"/>
  <c r="E3" i="1"/>
  <c r="E4" i="1"/>
  <c r="E5" i="1"/>
  <c r="E6" i="1"/>
  <c r="E7" i="1"/>
  <c r="E8" i="1"/>
  <c r="E9" i="1"/>
  <c r="E10" i="1"/>
  <c r="E11" i="1"/>
  <c r="E12" i="1"/>
  <c r="E2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<sst xmlns="http://schemas.openxmlformats.org/spreadsheetml/2006/main" count="10" uniqueCount="10">
  <si>
    <t>phi</t>
  </si>
  <si>
    <t>(45+phi)</t>
  </si>
  <si>
    <t>radians</t>
  </si>
  <si>
    <t>tan</t>
  </si>
  <si>
    <t>tan^2</t>
  </si>
  <si>
    <t>uulimate</t>
  </si>
  <si>
    <t>SF</t>
  </si>
  <si>
    <t>allowable</t>
  </si>
  <si>
    <t>c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</si>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</sst>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zoomScale="130" zoomScaleNormal="130" workbookViewId="0">
      <selection activeCell="O9" sqref="O9"/>
    </sheetView>
  </sheetViews>
  <sheetFormatPr defaultRowHeight="14.4" x14ac:dyDescent="0.3"/>
  <sheetData>
    <row r="1" spans="2:13" x14ac:dyDescent="0.3">
      <c r="B1">
        <v>45</v>
      </c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  <c r="K1" t="s">
        <v>8</v>
      </c>
      <c r="M1" t="s">
        <v>9</v>
      </c>
    </row>
    <row r="2" spans="2:13" x14ac:dyDescent="0.3">
      <c r="B2" s="1">
        <v>45</v>
      </c>
      <c r="C2" s="1">
        <v>25</v>
      </c>
      <c r="D2" s="1">
        <f>B2+C2</f>
        <v>70</v>
      </c>
      <c r="E2" s="1">
        <f>RADIANS(D2)</f>
        <v>1.2217304763960306</v>
      </c>
      <c r="F2" s="1">
        <f>TAN(E2)</f>
        <v>2.7474774194546216</v>
      </c>
      <c r="G2" s="1">
        <f>F2^2</f>
        <v>7.5486321704130273</v>
      </c>
      <c r="H2" s="1">
        <f>G2*6</f>
        <v>45.29179302247816</v>
      </c>
      <c r="I2" s="1">
        <v>3</v>
      </c>
      <c r="J2" s="1">
        <f>H2:H3/3</f>
        <v>15.097264340826053</v>
      </c>
      <c r="K2" s="1">
        <v>20</v>
      </c>
      <c r="L2" s="1">
        <f>J2*K2</f>
        <v>301.94528681652105</v>
      </c>
    </row>
    <row r="3" spans="2:13" x14ac:dyDescent="0.3">
      <c r="B3" s="1">
        <v>45</v>
      </c>
      <c r="C3" s="1">
        <v>26</v>
      </c>
      <c r="D3" s="1">
        <f t="shared" ref="D3:D13" si="0">B3+C3</f>
        <v>71</v>
      </c>
      <c r="E3" s="1">
        <f t="shared" ref="E3:E13" si="1">RADIANS(D3)</f>
        <v>1.2391837689159739</v>
      </c>
      <c r="F3" s="1">
        <f t="shared" ref="F3:F13" si="2">TAN(E3)</f>
        <v>2.9042108776758222</v>
      </c>
      <c r="G3" s="1">
        <f t="shared" ref="G3:G13" si="3">F3^2</f>
        <v>8.4344408220105702</v>
      </c>
      <c r="H3" s="1">
        <f t="shared" ref="H3:H13" si="4">G3*6</f>
        <v>50.606644932063418</v>
      </c>
      <c r="I3" s="1">
        <v>3</v>
      </c>
      <c r="J3" s="1">
        <f t="shared" ref="J3:J13" si="5">H3:H4/3</f>
        <v>16.86888164402114</v>
      </c>
      <c r="K3" s="1">
        <v>20</v>
      </c>
      <c r="L3" s="1">
        <f t="shared" ref="L3:L13" si="6">J3*K3</f>
        <v>337.37763288042282</v>
      </c>
    </row>
    <row r="4" spans="2:13" x14ac:dyDescent="0.3">
      <c r="B4" s="1">
        <v>45</v>
      </c>
      <c r="C4" s="1">
        <v>27</v>
      </c>
      <c r="D4" s="1">
        <f t="shared" si="0"/>
        <v>72</v>
      </c>
      <c r="E4" s="1">
        <f t="shared" si="1"/>
        <v>1.2566370614359172</v>
      </c>
      <c r="F4" s="1">
        <f t="shared" si="2"/>
        <v>3.0776835371752527</v>
      </c>
      <c r="G4" s="1">
        <f t="shared" si="3"/>
        <v>9.4721359549995743</v>
      </c>
      <c r="H4" s="1">
        <f t="shared" si="4"/>
        <v>56.832815729997449</v>
      </c>
      <c r="I4" s="1">
        <v>3</v>
      </c>
      <c r="J4" s="1">
        <f t="shared" si="5"/>
        <v>18.944271909999149</v>
      </c>
      <c r="K4" s="1">
        <v>20</v>
      </c>
      <c r="L4" s="1">
        <f t="shared" si="6"/>
        <v>378.88543819998296</v>
      </c>
    </row>
    <row r="5" spans="2:13" x14ac:dyDescent="0.3">
      <c r="B5" s="1">
        <v>45</v>
      </c>
      <c r="C5" s="1">
        <v>28</v>
      </c>
      <c r="D5" s="1">
        <f t="shared" si="0"/>
        <v>73</v>
      </c>
      <c r="E5" s="1">
        <f t="shared" si="1"/>
        <v>1.2740903539558606</v>
      </c>
      <c r="F5" s="1">
        <f t="shared" si="2"/>
        <v>3.2708526184841404</v>
      </c>
      <c r="G5" s="1">
        <f t="shared" si="3"/>
        <v>10.698476851844559</v>
      </c>
      <c r="H5" s="1">
        <f t="shared" si="4"/>
        <v>64.190861111067349</v>
      </c>
      <c r="I5" s="1">
        <v>3</v>
      </c>
      <c r="J5" s="1">
        <f t="shared" si="5"/>
        <v>21.396953703689118</v>
      </c>
      <c r="K5" s="1">
        <v>20</v>
      </c>
      <c r="L5" s="1">
        <f t="shared" si="6"/>
        <v>427.93907407378236</v>
      </c>
    </row>
    <row r="6" spans="2:13" x14ac:dyDescent="0.3">
      <c r="B6" s="1">
        <v>45</v>
      </c>
      <c r="C6" s="1">
        <v>29</v>
      </c>
      <c r="D6" s="1">
        <f t="shared" si="0"/>
        <v>74</v>
      </c>
      <c r="E6" s="1">
        <f t="shared" si="1"/>
        <v>1.2915436464758039</v>
      </c>
      <c r="F6" s="1">
        <f t="shared" si="2"/>
        <v>3.4874144438409087</v>
      </c>
      <c r="G6" s="1">
        <f t="shared" si="3"/>
        <v>12.162059503110195</v>
      </c>
      <c r="H6" s="1">
        <f t="shared" si="4"/>
        <v>72.972357018661171</v>
      </c>
      <c r="I6" s="1">
        <v>3</v>
      </c>
      <c r="J6" s="1">
        <f t="shared" si="5"/>
        <v>24.324119006220389</v>
      </c>
      <c r="K6" s="1">
        <v>20</v>
      </c>
      <c r="L6" s="1">
        <f t="shared" si="6"/>
        <v>486.48238012440777</v>
      </c>
    </row>
    <row r="7" spans="2:13" x14ac:dyDescent="0.3">
      <c r="B7" s="1">
        <v>45</v>
      </c>
      <c r="C7" s="1">
        <v>30</v>
      </c>
      <c r="D7" s="1">
        <f t="shared" si="0"/>
        <v>75</v>
      </c>
      <c r="E7" s="1">
        <f t="shared" si="1"/>
        <v>1.3089969389957472</v>
      </c>
      <c r="F7" s="1">
        <f t="shared" si="2"/>
        <v>3.7320508075688776</v>
      </c>
      <c r="G7" s="1">
        <f t="shared" si="3"/>
        <v>13.928203230275512</v>
      </c>
      <c r="H7" s="1">
        <f t="shared" si="4"/>
        <v>83.56921938165307</v>
      </c>
      <c r="I7" s="1">
        <v>3</v>
      </c>
      <c r="J7" s="1">
        <f t="shared" si="5"/>
        <v>27.856406460551025</v>
      </c>
      <c r="K7" s="1">
        <v>20</v>
      </c>
      <c r="L7" s="1">
        <f t="shared" si="6"/>
        <v>557.12812921102045</v>
      </c>
    </row>
    <row r="8" spans="2:13" x14ac:dyDescent="0.3">
      <c r="B8" s="1">
        <v>45</v>
      </c>
      <c r="C8" s="1">
        <v>31</v>
      </c>
      <c r="D8" s="1">
        <f t="shared" si="0"/>
        <v>76</v>
      </c>
      <c r="E8" s="1">
        <f t="shared" si="1"/>
        <v>1.3264502315156905</v>
      </c>
      <c r="F8" s="1">
        <f t="shared" si="2"/>
        <v>4.0107809335358455</v>
      </c>
      <c r="G8" s="1">
        <f t="shared" si="3"/>
        <v>16.086363696814669</v>
      </c>
      <c r="H8" s="1">
        <f t="shared" si="4"/>
        <v>96.518182180888004</v>
      </c>
      <c r="I8" s="1">
        <v>3</v>
      </c>
      <c r="J8" s="1">
        <f t="shared" si="5"/>
        <v>32.172727393629337</v>
      </c>
      <c r="K8" s="1">
        <v>20</v>
      </c>
      <c r="L8" s="1">
        <f t="shared" si="6"/>
        <v>643.45454787258677</v>
      </c>
    </row>
    <row r="9" spans="2:13" x14ac:dyDescent="0.3">
      <c r="B9" s="1">
        <v>45</v>
      </c>
      <c r="C9" s="1">
        <v>32</v>
      </c>
      <c r="D9" s="1">
        <f t="shared" si="0"/>
        <v>77</v>
      </c>
      <c r="E9" s="1">
        <f t="shared" si="1"/>
        <v>1.3439035240356338</v>
      </c>
      <c r="F9" s="1">
        <f t="shared" si="2"/>
        <v>4.3314758742841573</v>
      </c>
      <c r="G9" s="1">
        <f t="shared" si="3"/>
        <v>18.761683249505705</v>
      </c>
      <c r="H9" s="1">
        <f t="shared" si="4"/>
        <v>112.57009949703422</v>
      </c>
      <c r="I9" s="1">
        <v>3</v>
      </c>
      <c r="J9" s="1">
        <f t="shared" si="5"/>
        <v>37.523366499011409</v>
      </c>
      <c r="K9" s="1">
        <v>20</v>
      </c>
      <c r="L9" s="1">
        <f t="shared" si="6"/>
        <v>750.46732998022821</v>
      </c>
    </row>
    <row r="10" spans="2:13" x14ac:dyDescent="0.3">
      <c r="B10" s="1">
        <v>45</v>
      </c>
      <c r="C10" s="1">
        <v>33</v>
      </c>
      <c r="D10" s="1">
        <f t="shared" si="0"/>
        <v>78</v>
      </c>
      <c r="E10" s="1">
        <f t="shared" si="1"/>
        <v>1.3613568165555769</v>
      </c>
      <c r="F10" s="1">
        <f t="shared" si="2"/>
        <v>4.7046301094784511</v>
      </c>
      <c r="G10" s="1">
        <f t="shared" si="3"/>
        <v>22.133544467011223</v>
      </c>
      <c r="H10" s="1">
        <f t="shared" si="4"/>
        <v>132.80126680206735</v>
      </c>
      <c r="I10" s="1">
        <v>3</v>
      </c>
      <c r="J10" s="1">
        <f t="shared" si="5"/>
        <v>44.267088934022446</v>
      </c>
      <c r="K10" s="1">
        <v>20</v>
      </c>
      <c r="L10" s="1">
        <f t="shared" si="6"/>
        <v>885.3417786804489</v>
      </c>
    </row>
    <row r="11" spans="2:13" x14ac:dyDescent="0.3">
      <c r="B11" s="1">
        <v>45</v>
      </c>
      <c r="C11" s="1">
        <v>34</v>
      </c>
      <c r="D11" s="1">
        <f t="shared" si="0"/>
        <v>79</v>
      </c>
      <c r="E11" s="1">
        <f t="shared" si="1"/>
        <v>1.3788101090755203</v>
      </c>
      <c r="F11" s="1">
        <f t="shared" si="2"/>
        <v>5.1445540159703071</v>
      </c>
      <c r="G11" s="1">
        <f t="shared" si="3"/>
        <v>26.466436023236216</v>
      </c>
      <c r="H11" s="1">
        <f t="shared" si="4"/>
        <v>158.79861613941731</v>
      </c>
      <c r="I11" s="1">
        <v>3</v>
      </c>
      <c r="J11" s="1">
        <f t="shared" si="5"/>
        <v>52.932872046472433</v>
      </c>
      <c r="K11" s="1">
        <v>20</v>
      </c>
      <c r="L11" s="1">
        <f t="shared" si="6"/>
        <v>1058.6574409294487</v>
      </c>
    </row>
    <row r="12" spans="2:13" x14ac:dyDescent="0.3">
      <c r="B12" s="1">
        <v>45</v>
      </c>
      <c r="C12" s="1">
        <v>35</v>
      </c>
      <c r="D12" s="1">
        <f t="shared" si="0"/>
        <v>80</v>
      </c>
      <c r="E12" s="1">
        <f t="shared" si="1"/>
        <v>1.3962634015954636</v>
      </c>
      <c r="F12" s="1">
        <f t="shared" si="2"/>
        <v>5.6712818196177066</v>
      </c>
      <c r="G12" s="1">
        <f t="shared" si="3"/>
        <v>32.163437477526323</v>
      </c>
      <c r="H12" s="1">
        <f t="shared" si="4"/>
        <v>192.98062486515795</v>
      </c>
      <c r="I12" s="1">
        <v>3</v>
      </c>
      <c r="J12" s="1">
        <f t="shared" si="5"/>
        <v>64.326874955052645</v>
      </c>
      <c r="K12" s="1">
        <v>20</v>
      </c>
      <c r="L12" s="1">
        <f t="shared" si="6"/>
        <v>1286.5374991010528</v>
      </c>
    </row>
    <row r="13" spans="2:13" x14ac:dyDescent="0.3">
      <c r="B13" s="1">
        <v>45</v>
      </c>
      <c r="C13" s="1">
        <v>0</v>
      </c>
      <c r="D13" s="1">
        <f t="shared" si="0"/>
        <v>45</v>
      </c>
      <c r="E13" s="1">
        <f t="shared" si="1"/>
        <v>0.78539816339744828</v>
      </c>
      <c r="F13" s="1">
        <f t="shared" si="2"/>
        <v>0.99999999999999989</v>
      </c>
      <c r="G13" s="1">
        <f t="shared" si="3"/>
        <v>0.99999999999999978</v>
      </c>
      <c r="H13" s="1">
        <f t="shared" si="4"/>
        <v>5.9999999999999982</v>
      </c>
      <c r="I13" s="1">
        <v>3</v>
      </c>
      <c r="J13" s="1">
        <f t="shared" si="5"/>
        <v>1.9999999999999993</v>
      </c>
      <c r="K13" s="1">
        <v>20</v>
      </c>
      <c r="L13" s="1">
        <f t="shared" si="6"/>
        <v>39.999999999999986</v>
      </c>
    </row>
    <row r="14" spans="2:13" x14ac:dyDescent="0.3">
      <c r="C14" s="1"/>
    </row>
    <row r="15" spans="2:13" x14ac:dyDescent="0.3">
      <c r="C15" s="1"/>
    </row>
    <row r="16" spans="2:1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2023-04-26T21:11:00Z</dcterms:modified>
</cp:coreProperties>
</file>