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rian_irish_usda_gov/Documents/Documents/IRISH/SEEDS OF SUCCESS/CAPE MAY (SOS)/"/>
    </mc:Choice>
  </mc:AlternateContent>
  <xr:revisionPtr revIDLastSave="3" documentId="8_{5C3898F5-43B6-4406-B42B-31D260B819F1}" xr6:coauthVersionLast="46" xr6:coauthVersionMax="46" xr10:uidLastSave="{318135D9-7F78-452E-9E51-FF557100BB0D}"/>
  <bookViews>
    <workbookView xWindow="28680" yWindow="-15" windowWidth="29040" windowHeight="15840" xr2:uid="{49763080-3F51-4435-8D6D-27E002DBBDF7}"/>
  </bookViews>
  <sheets>
    <sheet name="Weights and Seed Amounts (22)" sheetId="2" r:id="rId1"/>
    <sheet name="Germination Results (22)" sheetId="1" r:id="rId2"/>
  </sheets>
  <definedNames>
    <definedName name="_xlnm._FilterDatabase" localSheetId="1" hidden="1">'Germination Results (22)'!$A$1:$I$1</definedName>
    <definedName name="_xlnm._FilterDatabase" localSheetId="0" hidden="1">'Weights and Seed Amounts (22)'!$A$1:$G$1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14" i="2"/>
  <c r="G21" i="2"/>
  <c r="G6" i="2"/>
  <c r="G3" i="2"/>
  <c r="G2" i="2"/>
  <c r="G13" i="2"/>
  <c r="G16" i="2"/>
  <c r="G9" i="2"/>
  <c r="G19" i="2"/>
  <c r="G11" i="2"/>
  <c r="G20" i="2"/>
  <c r="G18" i="2"/>
  <c r="G8" i="2"/>
  <c r="G17" i="2"/>
  <c r="G23" i="2"/>
  <c r="G4" i="2"/>
  <c r="G5" i="2"/>
  <c r="G22" i="2"/>
  <c r="G12" i="2"/>
  <c r="G15" i="2"/>
  <c r="G10" i="2"/>
  <c r="D19" i="1"/>
  <c r="D9" i="1"/>
  <c r="D3" i="1"/>
  <c r="D4" i="1"/>
</calcChain>
</file>

<file path=xl/sharedStrings.xml><?xml version="1.0" encoding="utf-8"?>
<sst xmlns="http://schemas.openxmlformats.org/spreadsheetml/2006/main" count="153" uniqueCount="73">
  <si>
    <t xml:space="preserve">Genus </t>
  </si>
  <si>
    <t>Account Number</t>
  </si>
  <si>
    <t>Carex</t>
  </si>
  <si>
    <t>annectens</t>
  </si>
  <si>
    <t>MARSB-565</t>
  </si>
  <si>
    <t>lurida</t>
  </si>
  <si>
    <t>MARSB-635</t>
  </si>
  <si>
    <t>caroliniana</t>
  </si>
  <si>
    <t>Dichanthelium</t>
  </si>
  <si>
    <t>scoparium</t>
  </si>
  <si>
    <t>MARSB-636</t>
  </si>
  <si>
    <t>Elymus</t>
  </si>
  <si>
    <t>virginicus</t>
  </si>
  <si>
    <t>MARSB-267</t>
  </si>
  <si>
    <t>virginicum</t>
  </si>
  <si>
    <t>Eupatorium</t>
  </si>
  <si>
    <t>serotinum</t>
  </si>
  <si>
    <t>MARSB-375</t>
  </si>
  <si>
    <t>Euthamia</t>
  </si>
  <si>
    <t>MARSB-405</t>
  </si>
  <si>
    <t>Hudsonia</t>
  </si>
  <si>
    <t>ericoides</t>
  </si>
  <si>
    <t>MARSB-134</t>
  </si>
  <si>
    <t>tomentosa</t>
  </si>
  <si>
    <t>MARSB-132</t>
  </si>
  <si>
    <t>MARSB-133</t>
  </si>
  <si>
    <t>MARSB-137</t>
  </si>
  <si>
    <t>MARSB-144</t>
  </si>
  <si>
    <t>Limonium</t>
  </si>
  <si>
    <t>carolinianum</t>
  </si>
  <si>
    <t>MARSB-415</t>
  </si>
  <si>
    <t>Pinus</t>
  </si>
  <si>
    <t>rigida</t>
  </si>
  <si>
    <t>MARSB-446</t>
  </si>
  <si>
    <t>Pityopsis</t>
  </si>
  <si>
    <t>falcata</t>
  </si>
  <si>
    <t>MARSB-357</t>
  </si>
  <si>
    <t>Pluchea</t>
  </si>
  <si>
    <t>odorata</t>
  </si>
  <si>
    <t>MARSB-606</t>
  </si>
  <si>
    <t>Rhynchospora</t>
  </si>
  <si>
    <t>capitellata</t>
  </si>
  <si>
    <t>MARSB-486</t>
  </si>
  <si>
    <t>Solidago</t>
  </si>
  <si>
    <t>juncea</t>
  </si>
  <si>
    <t>MARSB-403</t>
  </si>
  <si>
    <t>rugosa</t>
  </si>
  <si>
    <t>MARSB-401</t>
  </si>
  <si>
    <t>Sorghastrum</t>
  </si>
  <si>
    <t>nutans</t>
  </si>
  <si>
    <t>MARSB-387</t>
  </si>
  <si>
    <t>Symphyotrichum</t>
  </si>
  <si>
    <t>subulatum</t>
  </si>
  <si>
    <t>MARSB-607</t>
  </si>
  <si>
    <t>Triadenum</t>
  </si>
  <si>
    <t>MARSB-610</t>
  </si>
  <si>
    <t>Tridens</t>
  </si>
  <si>
    <t>flavus</t>
  </si>
  <si>
    <t>MARSB-410</t>
  </si>
  <si>
    <t>Species</t>
  </si>
  <si>
    <t>100 Seed Weight (g)</t>
  </si>
  <si>
    <t>100 Seed Inert Weight (g)</t>
  </si>
  <si>
    <t>Collector Weight (g)</t>
  </si>
  <si>
    <t>Collector Estimated Seed (#)</t>
  </si>
  <si>
    <t>Normal Germination (%)</t>
  </si>
  <si>
    <t>Dead Seeds (%)</t>
  </si>
  <si>
    <t>Empty Seeds (%)</t>
  </si>
  <si>
    <t>Estimated Viability of Sample (%)</t>
  </si>
  <si>
    <t>Dormant Seeds (%)</t>
  </si>
  <si>
    <t>Total Seeds Planted (#)</t>
  </si>
  <si>
    <t>Notes from Analyst</t>
  </si>
  <si>
    <t>Initial TZ of ~ 1 seeds indicated no viability.  High proportion of empty seeds or embryos damaged by insect/handling. Perhaps immature. Not planted for germ assay.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</si>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</sst>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164" fontId="0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9144-766B-4C5F-B769-0A2EDF5509C5}">
  <dimension ref="A1:G2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style="5" bestFit="1" customWidth="1"/>
    <col min="2" max="2" width="12.5703125" style="5" bestFit="1" customWidth="1"/>
    <col min="3" max="3" width="16" style="5" bestFit="1" customWidth="1"/>
    <col min="4" max="4" width="19" style="10" bestFit="1" customWidth="1"/>
    <col min="5" max="5" width="23.85546875" style="10" bestFit="1" customWidth="1"/>
    <col min="6" max="6" width="19.140625" style="10" bestFit="1" customWidth="1"/>
    <col min="7" max="7" width="26.5703125" style="10" bestFit="1" customWidth="1"/>
    <col min="8" max="16384" width="9.140625" style="4"/>
  </cols>
  <sheetData>
    <row r="1" spans="1:7" s="3" customFormat="1" x14ac:dyDescent="0.25">
      <c r="A1" s="6" t="s">
        <v>0</v>
      </c>
      <c r="B1" s="6" t="s">
        <v>59</v>
      </c>
      <c r="C1" s="6" t="s">
        <v>1</v>
      </c>
      <c r="D1" s="7" t="s">
        <v>60</v>
      </c>
      <c r="E1" s="7" t="s">
        <v>61</v>
      </c>
      <c r="F1" s="7" t="s">
        <v>62</v>
      </c>
      <c r="G1" s="7" t="s">
        <v>63</v>
      </c>
    </row>
    <row r="2" spans="1:7" x14ac:dyDescent="0.25">
      <c r="A2" s="5" t="s">
        <v>43</v>
      </c>
      <c r="B2" s="5" t="s">
        <v>44</v>
      </c>
      <c r="C2" s="5" t="s">
        <v>45</v>
      </c>
      <c r="D2" s="8">
        <v>1.03E-2</v>
      </c>
      <c r="E2" s="8">
        <v>3.3300000000000003E-2</v>
      </c>
      <c r="F2" s="20">
        <v>207.62</v>
      </c>
      <c r="G2" s="9">
        <f>(F2/(D2+E2))*100</f>
        <v>476192.66055045871</v>
      </c>
    </row>
    <row r="3" spans="1:7" x14ac:dyDescent="0.25">
      <c r="A3" s="5" t="s">
        <v>43</v>
      </c>
      <c r="B3" s="5" t="s">
        <v>46</v>
      </c>
      <c r="C3" s="5" t="s">
        <v>47</v>
      </c>
      <c r="D3" s="8">
        <v>1.5100000000000001E-2</v>
      </c>
      <c r="E3" s="8">
        <v>7.2099999999999997E-2</v>
      </c>
      <c r="F3" s="20">
        <v>272.12</v>
      </c>
      <c r="G3" s="9">
        <f>(F3/(D3+E3))*100</f>
        <v>312064.22018348624</v>
      </c>
    </row>
    <row r="4" spans="1:7" x14ac:dyDescent="0.25">
      <c r="A4" s="5" t="s">
        <v>18</v>
      </c>
      <c r="B4" s="5" t="s">
        <v>7</v>
      </c>
      <c r="C4" s="5" t="s">
        <v>19</v>
      </c>
      <c r="D4" s="8">
        <v>6.4999999999999997E-3</v>
      </c>
      <c r="E4" s="8">
        <v>4.7100000000000003E-2</v>
      </c>
      <c r="F4" s="20">
        <v>150.63</v>
      </c>
      <c r="G4" s="9">
        <f>(F4/(D4+E4))*100</f>
        <v>281026.11940298509</v>
      </c>
    </row>
    <row r="5" spans="1:7" x14ac:dyDescent="0.25">
      <c r="A5" s="5" t="s">
        <v>15</v>
      </c>
      <c r="B5" s="5" t="s">
        <v>16</v>
      </c>
      <c r="C5" s="5" t="s">
        <v>17</v>
      </c>
      <c r="D5" s="8">
        <v>2.1499999999999998E-2</v>
      </c>
      <c r="E5" s="8">
        <v>9.7100000000000006E-2</v>
      </c>
      <c r="F5" s="20">
        <v>259</v>
      </c>
      <c r="G5" s="9">
        <f>(F5/(D5+E5))*100</f>
        <v>218381.11298482289</v>
      </c>
    </row>
    <row r="6" spans="1:7" x14ac:dyDescent="0.25">
      <c r="A6" s="5" t="s">
        <v>48</v>
      </c>
      <c r="B6" s="5" t="s">
        <v>49</v>
      </c>
      <c r="C6" s="5" t="s">
        <v>50</v>
      </c>
      <c r="D6" s="8">
        <v>0.19450000000000001</v>
      </c>
      <c r="E6" s="8">
        <v>0.43369999999999997</v>
      </c>
      <c r="F6" s="20">
        <v>1330.32</v>
      </c>
      <c r="G6" s="9">
        <f>(F6/(D6+E6))*100</f>
        <v>211766.95319961794</v>
      </c>
    </row>
    <row r="7" spans="1:7" x14ac:dyDescent="0.25">
      <c r="A7" s="5" t="s">
        <v>56</v>
      </c>
      <c r="B7" s="5" t="s">
        <v>57</v>
      </c>
      <c r="C7" s="5" t="s">
        <v>58</v>
      </c>
      <c r="D7" s="8">
        <v>9.2299999999999993E-2</v>
      </c>
      <c r="E7" s="8">
        <v>0.1201</v>
      </c>
      <c r="F7" s="20">
        <v>276.38</v>
      </c>
      <c r="G7" s="9">
        <f>(F7/(D7+E7))*100</f>
        <v>130122.41054613938</v>
      </c>
    </row>
    <row r="8" spans="1:7" x14ac:dyDescent="0.25">
      <c r="A8" s="5" t="s">
        <v>20</v>
      </c>
      <c r="B8" s="5" t="s">
        <v>23</v>
      </c>
      <c r="C8" s="5" t="s">
        <v>25</v>
      </c>
      <c r="D8" s="8">
        <v>4.7199999999999999E-2</v>
      </c>
      <c r="E8" s="8">
        <v>0.99970000000000003</v>
      </c>
      <c r="F8" s="20">
        <v>916.45</v>
      </c>
      <c r="G8" s="9">
        <f>(F8/(D8+E8))*100</f>
        <v>87539.4020441303</v>
      </c>
    </row>
    <row r="9" spans="1:7" x14ac:dyDescent="0.25">
      <c r="A9" s="5" t="s">
        <v>34</v>
      </c>
      <c r="B9" s="5" t="s">
        <v>35</v>
      </c>
      <c r="C9" s="5" t="s">
        <v>36</v>
      </c>
      <c r="D9" s="8">
        <v>3.4599999999999999E-2</v>
      </c>
      <c r="E9" s="8">
        <v>0.10829999999999999</v>
      </c>
      <c r="F9" s="20">
        <v>122.55</v>
      </c>
      <c r="G9" s="9">
        <f>(F9/(D9+E9))*100</f>
        <v>85759.272218334503</v>
      </c>
    </row>
    <row r="10" spans="1:7" x14ac:dyDescent="0.25">
      <c r="A10" s="5" t="s">
        <v>2</v>
      </c>
      <c r="B10" s="5" t="s">
        <v>3</v>
      </c>
      <c r="C10" s="5" t="s">
        <v>4</v>
      </c>
      <c r="D10" s="8">
        <v>3.4799999999999998E-2</v>
      </c>
      <c r="E10" s="8">
        <v>3.0200000000000001E-2</v>
      </c>
      <c r="F10" s="20">
        <v>33.71</v>
      </c>
      <c r="G10" s="9">
        <f>(F10/(D10+E10))*100</f>
        <v>51861.538461538461</v>
      </c>
    </row>
    <row r="11" spans="1:7" x14ac:dyDescent="0.25">
      <c r="A11" s="5" t="s">
        <v>28</v>
      </c>
      <c r="B11" s="5" t="s">
        <v>29</v>
      </c>
      <c r="C11" s="5" t="s">
        <v>30</v>
      </c>
      <c r="D11" s="8">
        <v>5.5500000000000001E-2</v>
      </c>
      <c r="E11" s="8">
        <v>1.3028999999999999</v>
      </c>
      <c r="F11" s="20">
        <v>504.7</v>
      </c>
      <c r="G11" s="9">
        <f>(F11/(D11+E11))*100</f>
        <v>37154.004711425208</v>
      </c>
    </row>
    <row r="12" spans="1:7" x14ac:dyDescent="0.25">
      <c r="A12" s="5" t="s">
        <v>8</v>
      </c>
      <c r="B12" s="5" t="s">
        <v>9</v>
      </c>
      <c r="C12" s="5" t="s">
        <v>10</v>
      </c>
      <c r="D12" s="8">
        <v>6.6400000000000001E-2</v>
      </c>
      <c r="E12" s="8">
        <v>0.1187</v>
      </c>
      <c r="F12" s="20">
        <v>65.34</v>
      </c>
      <c r="G12" s="9">
        <f>(F12/(D12+E12))*100</f>
        <v>35299.83792544571</v>
      </c>
    </row>
    <row r="13" spans="1:7" x14ac:dyDescent="0.25">
      <c r="A13" s="5" t="s">
        <v>40</v>
      </c>
      <c r="B13" s="5" t="s">
        <v>41</v>
      </c>
      <c r="C13" s="5" t="s">
        <v>42</v>
      </c>
      <c r="D13" s="8">
        <v>2.4299999999999999E-2</v>
      </c>
      <c r="E13" s="8">
        <v>0.1782</v>
      </c>
      <c r="F13" s="20">
        <v>43.98</v>
      </c>
      <c r="G13" s="9">
        <f>(F13/(D13+E13))*100</f>
        <v>21718.518518518518</v>
      </c>
    </row>
    <row r="14" spans="1:7" x14ac:dyDescent="0.25">
      <c r="A14" s="5" t="s">
        <v>54</v>
      </c>
      <c r="B14" s="5" t="s">
        <v>14</v>
      </c>
      <c r="C14" s="5" t="s">
        <v>55</v>
      </c>
      <c r="D14" s="8">
        <v>8.3000000000000001E-3</v>
      </c>
      <c r="E14" s="8">
        <v>9.98E-2</v>
      </c>
      <c r="F14" s="20">
        <v>21.89</v>
      </c>
      <c r="G14" s="9">
        <f>(F14/(D14+E14))*100</f>
        <v>20249.768732654949</v>
      </c>
    </row>
    <row r="15" spans="1:7" x14ac:dyDescent="0.25">
      <c r="A15" s="5" t="s">
        <v>2</v>
      </c>
      <c r="B15" s="5" t="s">
        <v>5</v>
      </c>
      <c r="C15" s="5" t="s">
        <v>6</v>
      </c>
      <c r="D15" s="8">
        <v>0.12820000000000001</v>
      </c>
      <c r="E15" s="8">
        <v>0.83309999999999995</v>
      </c>
      <c r="F15" s="20">
        <v>187.3</v>
      </c>
      <c r="G15" s="9">
        <f>(F15/(D15+E15))*100</f>
        <v>19484.032039945909</v>
      </c>
    </row>
    <row r="16" spans="1:7" x14ac:dyDescent="0.25">
      <c r="A16" s="5" t="s">
        <v>37</v>
      </c>
      <c r="B16" s="5" t="s">
        <v>38</v>
      </c>
      <c r="C16" s="5" t="s">
        <v>39</v>
      </c>
      <c r="D16" s="8">
        <v>1.37E-2</v>
      </c>
      <c r="E16" s="8">
        <v>7.3099999999999998E-2</v>
      </c>
      <c r="F16" s="20">
        <v>12.7</v>
      </c>
      <c r="G16" s="9">
        <f>(F16/(D16+E16))*100</f>
        <v>14631.336405529953</v>
      </c>
    </row>
    <row r="17" spans="1:7" x14ac:dyDescent="0.25">
      <c r="A17" s="5" t="s">
        <v>20</v>
      </c>
      <c r="B17" s="5" t="s">
        <v>23</v>
      </c>
      <c r="C17" s="5" t="s">
        <v>24</v>
      </c>
      <c r="D17" s="8">
        <v>5.0299999999999997E-2</v>
      </c>
      <c r="E17" s="8">
        <v>1.7710999999999999</v>
      </c>
      <c r="F17" s="20">
        <v>239.29</v>
      </c>
      <c r="G17" s="9">
        <f>(F17/(D17+E17))*100</f>
        <v>13137.696277588668</v>
      </c>
    </row>
    <row r="18" spans="1:7" x14ac:dyDescent="0.25">
      <c r="A18" s="5" t="s">
        <v>20</v>
      </c>
      <c r="B18" s="5" t="s">
        <v>23</v>
      </c>
      <c r="C18" s="5" t="s">
        <v>26</v>
      </c>
      <c r="D18" s="8">
        <v>3.5499999999999997E-2</v>
      </c>
      <c r="E18" s="8">
        <v>2.0009999999999999</v>
      </c>
      <c r="F18" s="20">
        <v>247.07</v>
      </c>
      <c r="G18" s="9">
        <f>(F18/(D18+E18))*100</f>
        <v>12132.08936901547</v>
      </c>
    </row>
    <row r="19" spans="1:7" x14ac:dyDescent="0.25">
      <c r="A19" s="5" t="s">
        <v>31</v>
      </c>
      <c r="B19" s="5" t="s">
        <v>32</v>
      </c>
      <c r="C19" s="5" t="s">
        <v>33</v>
      </c>
      <c r="D19" s="8">
        <v>0.75980000000000003</v>
      </c>
      <c r="E19" s="8">
        <v>16.47</v>
      </c>
      <c r="F19" s="20">
        <v>1929.33</v>
      </c>
      <c r="G19" s="9">
        <f>(F19/(D19+E19))*100</f>
        <v>11197.634331216846</v>
      </c>
    </row>
    <row r="20" spans="1:7" x14ac:dyDescent="0.25">
      <c r="A20" s="5" t="s">
        <v>20</v>
      </c>
      <c r="B20" s="5" t="s">
        <v>23</v>
      </c>
      <c r="C20" s="5" t="s">
        <v>27</v>
      </c>
      <c r="D20" s="8">
        <v>4.5400000000000003E-2</v>
      </c>
      <c r="E20" s="8">
        <v>1.8720000000000001</v>
      </c>
      <c r="F20" s="20">
        <v>123.48</v>
      </c>
      <c r="G20" s="9">
        <f>(F20/(D20+E20))*100</f>
        <v>6439.9707937832472</v>
      </c>
    </row>
    <row r="21" spans="1:7" x14ac:dyDescent="0.25">
      <c r="A21" s="5" t="s">
        <v>51</v>
      </c>
      <c r="B21" s="5" t="s">
        <v>52</v>
      </c>
      <c r="C21" s="5" t="s">
        <v>53</v>
      </c>
      <c r="D21" s="8">
        <v>1.78E-2</v>
      </c>
      <c r="E21" s="8">
        <v>9.8100000000000007E-2</v>
      </c>
      <c r="F21" s="20">
        <v>5.13</v>
      </c>
      <c r="G21" s="9">
        <f>(F21/(D21+E21))*100</f>
        <v>4426.2295081967213</v>
      </c>
    </row>
    <row r="22" spans="1:7" x14ac:dyDescent="0.25">
      <c r="A22" s="18" t="s">
        <v>11</v>
      </c>
      <c r="B22" s="18" t="s">
        <v>12</v>
      </c>
      <c r="C22" s="18" t="s">
        <v>13</v>
      </c>
      <c r="D22" s="22">
        <v>0.56089999999999995</v>
      </c>
      <c r="E22" s="22">
        <v>2.0070999999999999</v>
      </c>
      <c r="F22" s="21">
        <v>0</v>
      </c>
      <c r="G22" s="19">
        <f>(F22/(D22+E22))*100</f>
        <v>0</v>
      </c>
    </row>
    <row r="23" spans="1:7" x14ac:dyDescent="0.25">
      <c r="A23" s="18" t="s">
        <v>20</v>
      </c>
      <c r="B23" s="18" t="s">
        <v>21</v>
      </c>
      <c r="C23" s="18" t="s">
        <v>22</v>
      </c>
      <c r="D23" s="22">
        <v>2.4799999999999999E-2</v>
      </c>
      <c r="E23" s="22">
        <v>1.2370000000000001</v>
      </c>
      <c r="F23" s="21">
        <v>0</v>
      </c>
      <c r="G23" s="19">
        <f>(F23/(D23+E23))*100</f>
        <v>0</v>
      </c>
    </row>
  </sheetData>
  <autoFilter ref="A1:G1" xr:uid="{36FC9E3C-0145-4083-B9DD-73B683D52AD1}">
    <sortState xmlns:xlrd2="http://schemas.microsoft.com/office/spreadsheetml/2017/richdata2" ref="A2:G23">
      <sortCondition descending="1" ref="G1"/>
    </sortState>
  </autoFilter>
  <conditionalFormatting sqref="G2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8AE1-3DE9-477F-8E02-7880C01C0DD2}">
  <dimension ref="A1:K23"/>
  <sheetViews>
    <sheetView workbookViewId="0"/>
  </sheetViews>
  <sheetFormatPr defaultColWidth="9.140625" defaultRowHeight="15" x14ac:dyDescent="0.25"/>
  <cols>
    <col min="1" max="1" width="16.140625" style="12" bestFit="1" customWidth="1"/>
    <col min="2" max="2" width="12.5703125" style="12" bestFit="1" customWidth="1"/>
    <col min="3" max="3" width="16" style="12" bestFit="1" customWidth="1"/>
    <col min="4" max="4" width="21.7109375" style="14" bestFit="1" customWidth="1"/>
    <col min="5" max="5" width="23.140625" style="14" bestFit="1" customWidth="1"/>
    <col min="6" max="6" width="18.140625" style="14" bestFit="1" customWidth="1"/>
    <col min="7" max="7" width="15.85546875" style="14" bestFit="1" customWidth="1"/>
    <col min="8" max="8" width="14.85546875" style="14" bestFit="1" customWidth="1"/>
    <col min="9" max="9" width="31.140625" style="14" bestFit="1" customWidth="1"/>
    <col min="10" max="10" width="100.7109375" style="12" customWidth="1"/>
    <col min="11" max="11" width="45" style="12" customWidth="1"/>
    <col min="12" max="15" width="9.140625" style="2"/>
    <col min="16" max="16" width="9.42578125" style="2" bestFit="1" customWidth="1"/>
    <col min="17" max="16384" width="9.140625" style="2"/>
  </cols>
  <sheetData>
    <row r="1" spans="1:11" s="1" customFormat="1" x14ac:dyDescent="0.25">
      <c r="A1" s="6" t="s">
        <v>0</v>
      </c>
      <c r="B1" s="6" t="s">
        <v>59</v>
      </c>
      <c r="C1" s="6" t="s">
        <v>1</v>
      </c>
      <c r="D1" s="7" t="s">
        <v>69</v>
      </c>
      <c r="E1" s="7" t="s">
        <v>64</v>
      </c>
      <c r="F1" s="7" t="s">
        <v>68</v>
      </c>
      <c r="G1" s="7" t="s">
        <v>66</v>
      </c>
      <c r="H1" s="7" t="s">
        <v>65</v>
      </c>
      <c r="I1" s="7" t="s">
        <v>67</v>
      </c>
      <c r="J1" s="6" t="s">
        <v>70</v>
      </c>
      <c r="K1" s="11"/>
    </row>
    <row r="2" spans="1:11" x14ac:dyDescent="0.25">
      <c r="A2" s="12" t="s">
        <v>11</v>
      </c>
      <c r="B2" s="12" t="s">
        <v>12</v>
      </c>
      <c r="C2" s="12" t="s">
        <v>13</v>
      </c>
      <c r="D2" s="14">
        <v>106</v>
      </c>
      <c r="E2" s="15">
        <v>0.85849056603773588</v>
      </c>
      <c r="F2" s="15">
        <v>0</v>
      </c>
      <c r="G2" s="15">
        <v>0.12264150943396226</v>
      </c>
      <c r="H2" s="15">
        <v>-2.7755575615628914E-17</v>
      </c>
      <c r="I2" s="15">
        <v>0.87735849056603776</v>
      </c>
      <c r="J2" s="13"/>
    </row>
    <row r="3" spans="1:11" x14ac:dyDescent="0.25">
      <c r="A3" s="12" t="s">
        <v>20</v>
      </c>
      <c r="B3" s="12" t="s">
        <v>23</v>
      </c>
      <c r="C3" s="12" t="s">
        <v>25</v>
      </c>
      <c r="D3" s="14">
        <f>100+8</f>
        <v>108</v>
      </c>
      <c r="E3" s="15">
        <v>3.7037037037037035E-2</v>
      </c>
      <c r="F3" s="15">
        <v>0.80555555555555558</v>
      </c>
      <c r="G3" s="15">
        <v>5.5555555555555552E-2</v>
      </c>
      <c r="H3" s="15">
        <v>7.4074074074074098E-2</v>
      </c>
      <c r="I3" s="15">
        <v>0.87037037037037035</v>
      </c>
      <c r="J3" s="13"/>
    </row>
    <row r="4" spans="1:11" x14ac:dyDescent="0.25">
      <c r="A4" s="12" t="s">
        <v>20</v>
      </c>
      <c r="B4" s="12" t="s">
        <v>23</v>
      </c>
      <c r="C4" s="12" t="s">
        <v>24</v>
      </c>
      <c r="D4" s="14">
        <f>100+8</f>
        <v>108</v>
      </c>
      <c r="E4" s="15">
        <v>4.6296296296296294E-2</v>
      </c>
      <c r="F4" s="15">
        <v>0.72222222222222221</v>
      </c>
      <c r="G4" s="15">
        <v>0.10185185185185185</v>
      </c>
      <c r="H4" s="15">
        <v>3.7037037037036993E-2</v>
      </c>
      <c r="I4" s="15">
        <v>0.86111111111111116</v>
      </c>
      <c r="J4" s="13"/>
    </row>
    <row r="5" spans="1:11" x14ac:dyDescent="0.25">
      <c r="A5" s="12" t="s">
        <v>15</v>
      </c>
      <c r="B5" s="12" t="s">
        <v>16</v>
      </c>
      <c r="C5" s="12" t="s">
        <v>17</v>
      </c>
      <c r="D5" s="14">
        <v>100</v>
      </c>
      <c r="E5" s="15">
        <v>0.76</v>
      </c>
      <c r="F5" s="15">
        <v>0</v>
      </c>
      <c r="G5" s="15">
        <v>0.24</v>
      </c>
      <c r="H5" s="15">
        <v>0</v>
      </c>
      <c r="I5" s="15">
        <v>0.76</v>
      </c>
      <c r="J5" s="13"/>
    </row>
    <row r="6" spans="1:11" x14ac:dyDescent="0.25">
      <c r="A6" s="12" t="s">
        <v>20</v>
      </c>
      <c r="B6" s="12" t="s">
        <v>21</v>
      </c>
      <c r="C6" s="12" t="s">
        <v>22</v>
      </c>
      <c r="D6" s="14">
        <v>100</v>
      </c>
      <c r="E6" s="15">
        <v>0.01</v>
      </c>
      <c r="F6" s="15">
        <v>0.74</v>
      </c>
      <c r="G6" s="15">
        <v>0</v>
      </c>
      <c r="H6" s="15">
        <v>0.25</v>
      </c>
      <c r="I6" s="15">
        <v>0.75</v>
      </c>
      <c r="J6" s="13"/>
    </row>
    <row r="7" spans="1:11" x14ac:dyDescent="0.25">
      <c r="A7" s="12" t="s">
        <v>2</v>
      </c>
      <c r="B7" s="12" t="s">
        <v>5</v>
      </c>
      <c r="C7" s="12" t="s">
        <v>6</v>
      </c>
      <c r="D7" s="14">
        <v>116</v>
      </c>
      <c r="E7" s="15">
        <v>0.20689655172413793</v>
      </c>
      <c r="F7" s="15">
        <v>0.51724137931034486</v>
      </c>
      <c r="G7" s="15">
        <v>0.10344827586206896</v>
      </c>
      <c r="H7" s="15">
        <v>0.17241379310344829</v>
      </c>
      <c r="I7" s="15">
        <v>0.72413793103448276</v>
      </c>
      <c r="J7" s="13"/>
    </row>
    <row r="8" spans="1:11" x14ac:dyDescent="0.25">
      <c r="A8" s="12" t="s">
        <v>56</v>
      </c>
      <c r="B8" s="12" t="s">
        <v>57</v>
      </c>
      <c r="C8" s="12" t="s">
        <v>58</v>
      </c>
      <c r="D8" s="14">
        <v>100</v>
      </c>
      <c r="E8" s="15">
        <v>0.5</v>
      </c>
      <c r="F8" s="15">
        <v>0.16</v>
      </c>
      <c r="G8" s="15">
        <v>0.33</v>
      </c>
      <c r="H8" s="15">
        <v>9.9999999999999534E-3</v>
      </c>
      <c r="I8" s="15">
        <v>0.66</v>
      </c>
      <c r="J8" s="13"/>
    </row>
    <row r="9" spans="1:11" x14ac:dyDescent="0.25">
      <c r="A9" s="12" t="s">
        <v>20</v>
      </c>
      <c r="B9" s="12" t="s">
        <v>23</v>
      </c>
      <c r="C9" s="12" t="s">
        <v>27</v>
      </c>
      <c r="D9" s="14">
        <f>113+7</f>
        <v>120</v>
      </c>
      <c r="E9" s="15">
        <v>0.11666666666666667</v>
      </c>
      <c r="F9" s="15">
        <v>0.54166666666666663</v>
      </c>
      <c r="G9" s="15">
        <v>0.28333333333333333</v>
      </c>
      <c r="H9" s="15">
        <v>5.8333333333333348E-2</v>
      </c>
      <c r="I9" s="15">
        <v>0.65833333333333333</v>
      </c>
      <c r="J9" s="13"/>
    </row>
    <row r="10" spans="1:11" x14ac:dyDescent="0.25">
      <c r="A10" s="12" t="s">
        <v>31</v>
      </c>
      <c r="B10" s="12" t="s">
        <v>32</v>
      </c>
      <c r="C10" s="12" t="s">
        <v>33</v>
      </c>
      <c r="D10" s="14">
        <v>100</v>
      </c>
      <c r="E10" s="15">
        <v>0.44</v>
      </c>
      <c r="F10" s="15">
        <v>0.15</v>
      </c>
      <c r="G10" s="15">
        <v>0.28000000000000003</v>
      </c>
      <c r="H10" s="15">
        <v>0.13</v>
      </c>
      <c r="I10" s="15">
        <v>0.59</v>
      </c>
      <c r="J10" s="13"/>
    </row>
    <row r="11" spans="1:11" x14ac:dyDescent="0.25">
      <c r="A11" s="12" t="s">
        <v>20</v>
      </c>
      <c r="B11" s="12" t="s">
        <v>23</v>
      </c>
      <c r="C11" s="12" t="s">
        <v>26</v>
      </c>
      <c r="D11" s="14">
        <v>100</v>
      </c>
      <c r="E11" s="15">
        <v>0</v>
      </c>
      <c r="F11" s="15">
        <v>0.47</v>
      </c>
      <c r="G11" s="15">
        <v>0.46</v>
      </c>
      <c r="H11" s="15">
        <v>9.9999999999999534E-3</v>
      </c>
      <c r="I11" s="15">
        <v>0.53</v>
      </c>
      <c r="J11" s="13"/>
    </row>
    <row r="12" spans="1:11" x14ac:dyDescent="0.25">
      <c r="A12" s="12" t="s">
        <v>18</v>
      </c>
      <c r="B12" s="12" t="s">
        <v>7</v>
      </c>
      <c r="C12" s="12" t="s">
        <v>19</v>
      </c>
      <c r="D12" s="14">
        <v>100</v>
      </c>
      <c r="E12" s="15">
        <v>0.3</v>
      </c>
      <c r="F12" s="15">
        <v>0.13</v>
      </c>
      <c r="G12" s="15">
        <v>0.5</v>
      </c>
      <c r="H12" s="15">
        <v>7.0000000000000062E-2</v>
      </c>
      <c r="I12" s="15">
        <v>0.43</v>
      </c>
      <c r="J12" s="13"/>
    </row>
    <row r="13" spans="1:11" x14ac:dyDescent="0.25">
      <c r="A13" s="12" t="s">
        <v>2</v>
      </c>
      <c r="B13" s="12" t="s">
        <v>3</v>
      </c>
      <c r="C13" s="12" t="s">
        <v>4</v>
      </c>
      <c r="D13" s="14">
        <v>100</v>
      </c>
      <c r="E13" s="15">
        <v>0.42</v>
      </c>
      <c r="F13" s="15">
        <v>0</v>
      </c>
      <c r="G13" s="15">
        <v>0.57999999999999996</v>
      </c>
      <c r="H13" s="15">
        <v>1.1102230246251565E-16</v>
      </c>
      <c r="I13" s="15">
        <v>0.42</v>
      </c>
      <c r="J13" s="13"/>
    </row>
    <row r="14" spans="1:11" x14ac:dyDescent="0.25">
      <c r="A14" s="12" t="s">
        <v>34</v>
      </c>
      <c r="B14" s="12" t="s">
        <v>35</v>
      </c>
      <c r="C14" s="12" t="s">
        <v>36</v>
      </c>
      <c r="D14" s="14">
        <v>100</v>
      </c>
      <c r="E14" s="15">
        <v>0</v>
      </c>
      <c r="F14" s="15">
        <v>0.31</v>
      </c>
      <c r="G14" s="15">
        <v>0.64</v>
      </c>
      <c r="H14" s="15">
        <v>4.9999999999999933E-2</v>
      </c>
      <c r="I14" s="15">
        <v>0.31</v>
      </c>
      <c r="J14" s="13"/>
    </row>
    <row r="15" spans="1:11" x14ac:dyDescent="0.25">
      <c r="A15" s="12" t="s">
        <v>37</v>
      </c>
      <c r="B15" s="12" t="s">
        <v>38</v>
      </c>
      <c r="C15" s="12" t="s">
        <v>39</v>
      </c>
      <c r="D15" s="14">
        <v>100</v>
      </c>
      <c r="E15" s="15">
        <v>0.23</v>
      </c>
      <c r="F15" s="15">
        <v>0.08</v>
      </c>
      <c r="G15" s="15">
        <v>0.14000000000000001</v>
      </c>
      <c r="H15" s="15">
        <v>0.54999999999999993</v>
      </c>
      <c r="I15" s="15">
        <v>0.31</v>
      </c>
      <c r="J15" s="13"/>
    </row>
    <row r="16" spans="1:11" x14ac:dyDescent="0.25">
      <c r="A16" s="12" t="s">
        <v>40</v>
      </c>
      <c r="B16" s="12" t="s">
        <v>41</v>
      </c>
      <c r="C16" s="12" t="s">
        <v>42</v>
      </c>
      <c r="D16" s="14">
        <v>100</v>
      </c>
      <c r="E16" s="15">
        <v>0.02</v>
      </c>
      <c r="F16" s="15">
        <v>0.28999999999999998</v>
      </c>
      <c r="G16" s="15">
        <v>0</v>
      </c>
      <c r="H16" s="15">
        <v>0.69</v>
      </c>
      <c r="I16" s="15">
        <v>0.31</v>
      </c>
      <c r="J16" s="13"/>
    </row>
    <row r="17" spans="1:10" x14ac:dyDescent="0.25">
      <c r="A17" s="12" t="s">
        <v>48</v>
      </c>
      <c r="B17" s="12" t="s">
        <v>49</v>
      </c>
      <c r="C17" s="12" t="s">
        <v>50</v>
      </c>
      <c r="D17" s="14">
        <v>100</v>
      </c>
      <c r="E17" s="15">
        <v>0.27</v>
      </c>
      <c r="F17" s="15">
        <v>0</v>
      </c>
      <c r="G17" s="15">
        <v>0.73</v>
      </c>
      <c r="H17" s="15">
        <v>0</v>
      </c>
      <c r="I17" s="15">
        <v>0.27</v>
      </c>
      <c r="J17" s="13"/>
    </row>
    <row r="18" spans="1:10" x14ac:dyDescent="0.25">
      <c r="A18" s="12" t="s">
        <v>43</v>
      </c>
      <c r="B18" s="12" t="s">
        <v>46</v>
      </c>
      <c r="C18" s="12" t="s">
        <v>47</v>
      </c>
      <c r="D18" s="14">
        <v>100</v>
      </c>
      <c r="E18" s="15">
        <v>0.15</v>
      </c>
      <c r="F18" s="15">
        <v>0</v>
      </c>
      <c r="G18" s="15">
        <v>0.85</v>
      </c>
      <c r="H18" s="15">
        <v>0</v>
      </c>
      <c r="I18" s="15">
        <v>0.15</v>
      </c>
    </row>
    <row r="19" spans="1:10" x14ac:dyDescent="0.25">
      <c r="A19" s="12" t="s">
        <v>54</v>
      </c>
      <c r="B19" s="12" t="s">
        <v>14</v>
      </c>
      <c r="C19" s="12" t="s">
        <v>55</v>
      </c>
      <c r="D19" s="14">
        <f>98+7</f>
        <v>105</v>
      </c>
      <c r="E19" s="15">
        <v>0</v>
      </c>
      <c r="F19" s="15">
        <v>0.13333333333333333</v>
      </c>
      <c r="G19" s="15">
        <v>8.5714285714285715E-2</v>
      </c>
      <c r="H19" s="15">
        <v>0.78095238095238095</v>
      </c>
      <c r="I19" s="15">
        <v>0.13333333333333333</v>
      </c>
      <c r="J19" s="13"/>
    </row>
    <row r="20" spans="1:10" x14ac:dyDescent="0.25">
      <c r="A20" s="12" t="s">
        <v>8</v>
      </c>
      <c r="B20" s="12" t="s">
        <v>9</v>
      </c>
      <c r="C20" s="12" t="s">
        <v>10</v>
      </c>
      <c r="D20" s="14">
        <v>116</v>
      </c>
      <c r="E20" s="15">
        <v>2.5862068965517241E-2</v>
      </c>
      <c r="F20" s="15">
        <v>8.6206896551724144E-2</v>
      </c>
      <c r="G20" s="15">
        <v>0.59482758620689657</v>
      </c>
      <c r="H20" s="15">
        <v>0.2931034482758621</v>
      </c>
      <c r="I20" s="15">
        <v>0.11206896551724138</v>
      </c>
      <c r="J20" s="13"/>
    </row>
    <row r="21" spans="1:10" x14ac:dyDescent="0.25">
      <c r="A21" s="12" t="s">
        <v>51</v>
      </c>
      <c r="B21" s="12" t="s">
        <v>52</v>
      </c>
      <c r="C21" s="12" t="s">
        <v>53</v>
      </c>
      <c r="D21" s="14">
        <v>100</v>
      </c>
      <c r="E21" s="15">
        <v>0.1</v>
      </c>
      <c r="F21" s="15">
        <v>0</v>
      </c>
      <c r="G21" s="15">
        <v>0.9</v>
      </c>
      <c r="H21" s="15">
        <v>0</v>
      </c>
      <c r="I21" s="15">
        <v>0.1</v>
      </c>
      <c r="J21" s="13"/>
    </row>
    <row r="22" spans="1:10" x14ac:dyDescent="0.25">
      <c r="A22" s="12" t="s">
        <v>28</v>
      </c>
      <c r="B22" s="12" t="s">
        <v>29</v>
      </c>
      <c r="C22" s="12" t="s">
        <v>30</v>
      </c>
      <c r="D22" s="14">
        <v>100</v>
      </c>
      <c r="E22" s="15">
        <v>0.09</v>
      </c>
      <c r="F22" s="15">
        <v>0</v>
      </c>
      <c r="G22" s="15">
        <v>0.91</v>
      </c>
      <c r="H22" s="15">
        <v>0</v>
      </c>
      <c r="I22" s="15">
        <v>0.09</v>
      </c>
      <c r="J22" s="13"/>
    </row>
    <row r="23" spans="1:10" x14ac:dyDescent="0.25">
      <c r="A23" s="18" t="s">
        <v>43</v>
      </c>
      <c r="B23" s="18" t="s">
        <v>44</v>
      </c>
      <c r="C23" s="18" t="s">
        <v>45</v>
      </c>
      <c r="D23" s="16">
        <v>0</v>
      </c>
      <c r="E23" s="17" t="s">
        <v>72</v>
      </c>
      <c r="F23" s="17" t="s">
        <v>72</v>
      </c>
      <c r="G23" s="17" t="s">
        <v>72</v>
      </c>
      <c r="H23" s="17">
        <v>1</v>
      </c>
      <c r="I23" s="17">
        <v>0</v>
      </c>
      <c r="J23" s="23" t="s">
        <v>71</v>
      </c>
    </row>
  </sheetData>
  <autoFilter ref="A1:I1" xr:uid="{73110694-0F88-4443-9139-E26BF50AEE7E}">
    <sortState xmlns:xlrd2="http://schemas.microsoft.com/office/spreadsheetml/2017/richdata2" ref="A2:I23">
      <sortCondition descending="1" ref="I1"/>
    </sortState>
  </autoFilter>
  <conditionalFormatting sqref="I2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 and Seed Amounts (22)</vt:lpstr>
      <vt:lpstr>Germination Results (22)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Visintin, Jaelyn - ARS</dc:creator>
  <cp:lastModifiedBy>Irish, Brian</cp:lastModifiedBy>
  <dcterms:created xsi:type="dcterms:W3CDTF">2021-11-03T19:03:25Z</dcterms:created>
  <dcterms:modified xsi:type="dcterms:W3CDTF">2022-01-05T00:41:40Z</dcterms:modified>
</cp:coreProperties>
</file>