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SOS\"/>
    </mc:Choice>
  </mc:AlternateContent>
  <xr:revisionPtr revIDLastSave="0" documentId="13_ncr:1_{FE5FA7D8-56A2-44A5-9879-DBAA8180988A}" xr6:coauthVersionLast="41" xr6:coauthVersionMax="41" xr10:uidLastSave="{00000000-0000-0000-0000-000000000000}"/>
  <bookViews>
    <workbookView xWindow="3975" yWindow="1335" windowWidth="21645" windowHeight="11355" activeTab="4" xr2:uid="{564A8CF9-16C1-4739-BB86-18AFEB8970D9}"/>
  </bookViews>
  <sheets>
    <sheet name="NCBG" sheetId="1" r:id="rId1"/>
    <sheet name="Sheet1" sheetId="2" r:id="rId2"/>
    <sheet name="Sheet2" sheetId="3" r:id="rId3"/>
    <sheet name="Sheet3" sheetId="4" r:id="rId4"/>
    <sheet name="SOS 91 W6 #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2" i="1"/>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2" i="1"/>
  <c r="X49" i="1"/>
  <c r="X113" i="1"/>
  <c r="X141" i="1"/>
  <c r="X139" i="1"/>
  <c r="X138"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4" i="1"/>
  <c r="X115" i="1"/>
  <c r="X116" i="1"/>
  <c r="X117" i="1"/>
  <c r="X118" i="1"/>
  <c r="X119" i="1"/>
  <c r="X120" i="1"/>
  <c r="X121" i="1"/>
  <c r="X122" i="1"/>
  <c r="X123" i="1"/>
  <c r="X124" i="1"/>
  <c r="X125" i="1"/>
  <c r="X126" i="1"/>
  <c r="X127" i="1"/>
  <c r="X128" i="1"/>
  <c r="X129" i="1"/>
  <c r="X130" i="1"/>
  <c r="X131" i="1"/>
  <c r="X132" i="1"/>
  <c r="X133" i="1"/>
  <c r="X134" i="1"/>
  <c r="X135" i="1"/>
  <c r="X136" i="1"/>
  <c r="X137" i="1"/>
  <c r="X140" i="1"/>
  <c r="X142" i="1"/>
  <c r="X143" i="1"/>
  <c r="X144" i="1"/>
  <c r="X2" i="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2" i="3"/>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2" i="2"/>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alcChain>
</file>

<file path=xl/sharedStrings.xml><?xml version="1.0" encoding="utf-8"?>
<sst xmlns="http://schemas.openxmlformats.org/spreadsheetml/2006/main" count="12890" uniqueCount="2720">
  <si>
    <t>Chamaecyparis thyoides</t>
  </si>
  <si>
    <t>CUPRESSACEAE</t>
  </si>
  <si>
    <t>CHTH2</t>
  </si>
  <si>
    <t>NCBG</t>
  </si>
  <si>
    <t>North Carolina Botanical Garden</t>
  </si>
  <si>
    <t>US</t>
  </si>
  <si>
    <t>65E</t>
  </si>
  <si>
    <t>Southeastern Plains (Omernik)</t>
  </si>
  <si>
    <t>North Carolina</t>
  </si>
  <si>
    <t>GPS</t>
  </si>
  <si>
    <t>WGS84</t>
  </si>
  <si>
    <t>FT</t>
  </si>
  <si>
    <t>SW</t>
  </si>
  <si>
    <t>P</t>
  </si>
  <si>
    <t>CHAMAECYPARIS</t>
  </si>
  <si>
    <t>thyoides</t>
  </si>
  <si>
    <t>POACEAE</t>
  </si>
  <si>
    <t>63E</t>
  </si>
  <si>
    <t>Middle Atlantic Coastal Plains (Omernik)</t>
  </si>
  <si>
    <t>Burned</t>
  </si>
  <si>
    <t>ARISTIDA</t>
  </si>
  <si>
    <t>CYPERACEAE</t>
  </si>
  <si>
    <t>conservation</t>
  </si>
  <si>
    <t>CAREX</t>
  </si>
  <si>
    <t>ROSACEAE</t>
  </si>
  <si>
    <t>W</t>
  </si>
  <si>
    <t>virginiana</t>
  </si>
  <si>
    <t>45E</t>
  </si>
  <si>
    <t>Piedmont (Omernik)</t>
  </si>
  <si>
    <t>Montgomery</t>
  </si>
  <si>
    <t>Schizachyrium scoparium</t>
  </si>
  <si>
    <t>SORGHASTRUM</t>
  </si>
  <si>
    <t>ERICACEAE</t>
  </si>
  <si>
    <t>Mowed</t>
  </si>
  <si>
    <t>Orange</t>
  </si>
  <si>
    <t>Powerline corridor</t>
  </si>
  <si>
    <t>JUNCACEAE</t>
  </si>
  <si>
    <t>JUNCUS</t>
  </si>
  <si>
    <t>ASTERACEAE</t>
  </si>
  <si>
    <t>CAMPANULACEAE</t>
  </si>
  <si>
    <t>LOBELIA</t>
  </si>
  <si>
    <t>Roadside</t>
  </si>
  <si>
    <t>NW</t>
  </si>
  <si>
    <t>Flooded</t>
  </si>
  <si>
    <t>FABACEAE</t>
  </si>
  <si>
    <t>AGERATINA</t>
  </si>
  <si>
    <t>SACCHARUM</t>
  </si>
  <si>
    <t>SOLIDAGO</t>
  </si>
  <si>
    <t>Hillside</t>
  </si>
  <si>
    <t>EUPATORIUM</t>
  </si>
  <si>
    <t>LAMIACEAE</t>
  </si>
  <si>
    <t>Rosa palustris</t>
  </si>
  <si>
    <t>ROPA</t>
  </si>
  <si>
    <t>Recreation</t>
  </si>
  <si>
    <t>ROSA</t>
  </si>
  <si>
    <t>palustris</t>
  </si>
  <si>
    <t>COMPOSITAE</t>
  </si>
  <si>
    <t>SYMPHYOTRICHUM</t>
  </si>
  <si>
    <t>SCROPHULARIACEAE</t>
  </si>
  <si>
    <t>Itea virginica</t>
  </si>
  <si>
    <t>GROSSULARIACEAE</t>
  </si>
  <si>
    <t>ITVI</t>
  </si>
  <si>
    <t>Clethra alnifolia</t>
  </si>
  <si>
    <t>ITEA</t>
  </si>
  <si>
    <t>virginica</t>
  </si>
  <si>
    <t>Conservation</t>
  </si>
  <si>
    <t>AQUIFOLIACEAE</t>
  </si>
  <si>
    <t>ILEX</t>
  </si>
  <si>
    <t>Rhexia nashii</t>
  </si>
  <si>
    <t>MELASTOMATACEAE</t>
  </si>
  <si>
    <t>RHNA</t>
  </si>
  <si>
    <t>RHEXIA</t>
  </si>
  <si>
    <t>nashii</t>
  </si>
  <si>
    <t>ANDROPOGON</t>
  </si>
  <si>
    <t>Solidago sempervirens</t>
  </si>
  <si>
    <t>SOSE</t>
  </si>
  <si>
    <t>Salt marsh</t>
  </si>
  <si>
    <t>sempervirens</t>
  </si>
  <si>
    <t>BETULACEAE</t>
  </si>
  <si>
    <t>biennis</t>
  </si>
  <si>
    <t>MONARDA</t>
  </si>
  <si>
    <t>odoratus</t>
  </si>
  <si>
    <t>Schoenoplectus tabernaemontani</t>
  </si>
  <si>
    <t>SCTA2</t>
  </si>
  <si>
    <t>Roadside ditch</t>
  </si>
  <si>
    <t>SCHOENOPLECTUS</t>
  </si>
  <si>
    <t>tabernaemontani</t>
  </si>
  <si>
    <t>CAPRIFOLIACEAE</t>
  </si>
  <si>
    <t>Mason Farm Biological Reserve</t>
  </si>
  <si>
    <t>occidentalis</t>
  </si>
  <si>
    <t>americana</t>
  </si>
  <si>
    <t>ONAGRACEAE</t>
  </si>
  <si>
    <t>LUDWIGIA</t>
  </si>
  <si>
    <t>ARALIACEAE</t>
  </si>
  <si>
    <t>ARALIA</t>
  </si>
  <si>
    <t>Sparganium americanum</t>
  </si>
  <si>
    <t>TYPHACEAE</t>
  </si>
  <si>
    <t>SPAM</t>
  </si>
  <si>
    <t>SPARGANIUM</t>
  </si>
  <si>
    <t>americanum</t>
  </si>
  <si>
    <t>Nash</t>
  </si>
  <si>
    <t>Glyceria striata</t>
  </si>
  <si>
    <t>GLST</t>
  </si>
  <si>
    <t>NCBG-201</t>
  </si>
  <si>
    <t>SOS EAST TRAINING</t>
  </si>
  <si>
    <t>MASON FARM BIOLOGICAL PRESERVE</t>
  </si>
  <si>
    <t>SILER'S BOG</t>
  </si>
  <si>
    <t>ALONG BOARDWALK, BOTH SIDES. APPROX. 1 MILE FROM PARKING LOT</t>
  </si>
  <si>
    <t>35°52' 56.42" N</t>
  </si>
  <si>
    <t>79°00 59.61" W</t>
  </si>
  <si>
    <t>UNC</t>
  </si>
  <si>
    <t>Acer rubrum:Betula nigra:Smilax sp.:Fraxinus sp.:Glyceria septentrionalis:Saururus cernuus</t>
  </si>
  <si>
    <t>SWAMP FOREST</t>
  </si>
  <si>
    <t>BOTTOMLAND HARDWOOD FOREST</t>
  </si>
  <si>
    <t>CONSERVATION, RECREATION</t>
  </si>
  <si>
    <t>FLUVAQUENTIC DYSTROCHREPTS</t>
  </si>
  <si>
    <t>Other : LOAM</t>
  </si>
  <si>
    <t>1700+</t>
  </si>
  <si>
    <t>ARCHING INFLORESCENCE</t>
  </si>
  <si>
    <t>H. LILJENGREN - MARSB:In Field:03 JUN 2015</t>
  </si>
  <si>
    <t>2:03 JUN 2015:NCU, US</t>
  </si>
  <si>
    <t>WEB</t>
  </si>
  <si>
    <t>1.5-4</t>
  </si>
  <si>
    <t>10 YR 4/3</t>
  </si>
  <si>
    <t>GLYCERIA</t>
  </si>
  <si>
    <t>striata</t>
  </si>
  <si>
    <t>0-2</t>
  </si>
  <si>
    <t>CONSERVATION</t>
  </si>
  <si>
    <t>5000+</t>
  </si>
  <si>
    <t>Virginia</t>
  </si>
  <si>
    <t>Accomack</t>
  </si>
  <si>
    <t>ROADSIDE</t>
  </si>
  <si>
    <t>Other : SANDY LOAM</t>
  </si>
  <si>
    <t>10 YR 4/1</t>
  </si>
  <si>
    <t>Currituck</t>
  </si>
  <si>
    <t>Sand</t>
  </si>
  <si>
    <t>6+</t>
  </si>
  <si>
    <t>10 YR 5/2</t>
  </si>
  <si>
    <t>10YR 4/3</t>
  </si>
  <si>
    <t>Dare</t>
  </si>
  <si>
    <t>MARSH</t>
  </si>
  <si>
    <t>SALT MARSH</t>
  </si>
  <si>
    <t>THERMIC, UNCOATED TYPIC QUARTZIPSAMMENTS</t>
  </si>
  <si>
    <t>10YR 5/2</t>
  </si>
  <si>
    <t>BRACKISH MARSH</t>
  </si>
  <si>
    <t>10YR 4/2</t>
  </si>
  <si>
    <t>ELEOCHARIS</t>
  </si>
  <si>
    <t>Schoenoplectus pungens</t>
  </si>
  <si>
    <t>SCPU10</t>
  </si>
  <si>
    <t>pungens</t>
  </si>
  <si>
    <t>500+</t>
  </si>
  <si>
    <t>Maryland</t>
  </si>
  <si>
    <t>Dorchester</t>
  </si>
  <si>
    <t>USFWS</t>
  </si>
  <si>
    <t>ROADSIDE DITCH</t>
  </si>
  <si>
    <t>5YR 2.5/2</t>
  </si>
  <si>
    <t>Tyrell</t>
  </si>
  <si>
    <t>DYSIC, THERMIC TYPIC MEDISAPRISTS</t>
  </si>
  <si>
    <t>Other : MUCK</t>
  </si>
  <si>
    <t>5YR 2/1</t>
  </si>
  <si>
    <t>POCOSIN LAKES NATIONAL WILDLIFE REFUGE</t>
  </si>
  <si>
    <t>scoparium</t>
  </si>
  <si>
    <t>3+</t>
  </si>
  <si>
    <t>50-500</t>
  </si>
  <si>
    <t>10YR 6/2</t>
  </si>
  <si>
    <t>MEADOW</t>
  </si>
  <si>
    <t>CONSERVATION/RECREATION</t>
  </si>
  <si>
    <t>CLAYEY, KAOLINITIC, THERMIC TYPIC HAPLUDULTS</t>
  </si>
  <si>
    <t>angustifolia</t>
  </si>
  <si>
    <t>Panicum virgatum</t>
  </si>
  <si>
    <t>PAVI2</t>
  </si>
  <si>
    <t>SWAMP</t>
  </si>
  <si>
    <t>FINE-LOAMY, MIXED, THERMIC AQUIC HAPLUDULTS</t>
  </si>
  <si>
    <t>M. HERATY - NCBG:In Field:04 AUG 2015</t>
  </si>
  <si>
    <t>2:04 AUG 2015:NCU, US</t>
  </si>
  <si>
    <t>PANICUM</t>
  </si>
  <si>
    <t>virgatum</t>
  </si>
  <si>
    <t>Typha latifolia</t>
  </si>
  <si>
    <t>TYLA</t>
  </si>
  <si>
    <t>NCBG-221</t>
  </si>
  <si>
    <t>ALONG ROADSIDE OF NORTHERN ROADSIDE</t>
  </si>
  <si>
    <t>TAKE NC STATE ROUTE 64 E TO ROUTE 94. TAKE 94 SOUTH TO NORTHERN RD. TAKE A RIGHT ONTO NORTHERN RD. CONTINUE PAST PARK ENTRANCE SIGN FOR ABOUT 1 MILE.</t>
  </si>
  <si>
    <t>35°49' 33.9" N</t>
  </si>
  <si>
    <t>76°16' 43.5" W</t>
  </si>
  <si>
    <t>Carex lurida:Liquidambar styraciflua:Juncus effusus:Lespedeza cuneata:Scirpus cyperinus</t>
  </si>
  <si>
    <t>EDGE OF SWAMP FOREST</t>
  </si>
  <si>
    <t>WIDE, FLAT LEAF BLADES</t>
  </si>
  <si>
    <t>MH-4</t>
  </si>
  <si>
    <t>TYPHA</t>
  </si>
  <si>
    <t>latifolia</t>
  </si>
  <si>
    <t>TIDAL MARSH</t>
  </si>
  <si>
    <t>2.5-3</t>
  </si>
  <si>
    <t>Mackay Island National Wildlife Refuge</t>
  </si>
  <si>
    <t>36°30' 39.8" N</t>
  </si>
  <si>
    <t>NAD83</t>
  </si>
  <si>
    <t>0 - 2</t>
  </si>
  <si>
    <t>Conservation/Recreation</t>
  </si>
  <si>
    <t>Sandy, mixed Euic, Thermic, Terric Medisaprists</t>
  </si>
  <si>
    <t>Other : muck</t>
  </si>
  <si>
    <t>10 YR 3/2</t>
  </si>
  <si>
    <t>Typha angustifolia</t>
  </si>
  <si>
    <t>TYAN</t>
  </si>
  <si>
    <t>Mackay Island Road</t>
  </si>
  <si>
    <t>Marsh</t>
  </si>
  <si>
    <t>Other : Muck</t>
  </si>
  <si>
    <t>Hibiscus moscheutos</t>
  </si>
  <si>
    <t>MALVACEAE</t>
  </si>
  <si>
    <t>HIMO</t>
  </si>
  <si>
    <t>HIBISCUS</t>
  </si>
  <si>
    <t>moscheutos</t>
  </si>
  <si>
    <t>Mikania scandens</t>
  </si>
  <si>
    <t>MISC</t>
  </si>
  <si>
    <t>NCBG-227</t>
  </si>
  <si>
    <t>36°30' 44.9" N</t>
  </si>
  <si>
    <t>75°56' 0.54" W</t>
  </si>
  <si>
    <t>Typha latifolia:Sagittaria sp.:Acer rubrum:Phragmites australis:Morella cerifera:Morella cerifera</t>
  </si>
  <si>
    <t>marsh</t>
  </si>
  <si>
    <t>Vine with opposite leaves</t>
  </si>
  <si>
    <t>J. Dakar:In Field:11 AUG 2015</t>
  </si>
  <si>
    <t>2:11 AUG 2015:SmithsonianûNorth Carolina University</t>
  </si>
  <si>
    <t>JD-100</t>
  </si>
  <si>
    <t>MIKANIA</t>
  </si>
  <si>
    <t>scandens</t>
  </si>
  <si>
    <t>Northampton</t>
  </si>
  <si>
    <t>Eastern Shore NWR</t>
  </si>
  <si>
    <t>Thermic, Uncoated, Typic, Quartzipsamments</t>
  </si>
  <si>
    <t>E. Driskill - NCBG:In Field:12 AUG 2015</t>
  </si>
  <si>
    <t>2:12 AUG 2015:SmithsonianûNorth Carolina University</t>
  </si>
  <si>
    <t>Borrichia frutescens</t>
  </si>
  <si>
    <t>BOFR</t>
  </si>
  <si>
    <t>NCBG-229</t>
  </si>
  <si>
    <t>Wise Point boat ramp area</t>
  </si>
  <si>
    <t>From VA-RT13 North, take the first right after crossing the Chesapeak Bay Bridge onto RT600. Take right at T-intersection and follow signs for boat ramp. Collection between the kayak launch and motor boat ramp at the end of the road.</t>
  </si>
  <si>
    <t>37°7' 45" N</t>
  </si>
  <si>
    <t>75°57' 16.9" W</t>
  </si>
  <si>
    <t>Iva frutescens:Baccharis halimifolia:Strophostyles helvola:Spartina patens:Juncus roemerianus</t>
  </si>
  <si>
    <t>Tidal marsh</t>
  </si>
  <si>
    <t>Fine-silty, mixed, nonacid, Thermic Typic Sulfaquents</t>
  </si>
  <si>
    <t>Other : silt loam</t>
  </si>
  <si>
    <t>Opposite, gray-green leaves; capitate inflorescence with yellow ray flowers; rhizomatous.</t>
  </si>
  <si>
    <t>ED-10</t>
  </si>
  <si>
    <t>up to 1</t>
  </si>
  <si>
    <t>5Y 4/1</t>
  </si>
  <si>
    <t>BORRICHIA</t>
  </si>
  <si>
    <t>frutescens</t>
  </si>
  <si>
    <t>Tidal salt marsh</t>
  </si>
  <si>
    <t>Tripsacum dactyloides</t>
  </si>
  <si>
    <t>TRDA3</t>
  </si>
  <si>
    <t>Prince William</t>
  </si>
  <si>
    <t>Occoquan Bay National Wildlife Refuge</t>
  </si>
  <si>
    <t>NE</t>
  </si>
  <si>
    <t>Roadside meadow</t>
  </si>
  <si>
    <t>&gt; 5000</t>
  </si>
  <si>
    <t>TRIPSACUM</t>
  </si>
  <si>
    <t>dactyloides</t>
  </si>
  <si>
    <t>Meadow</t>
  </si>
  <si>
    <t>Other : loam</t>
  </si>
  <si>
    <t>10YR 3/2</t>
  </si>
  <si>
    <t>Teucrium canadense</t>
  </si>
  <si>
    <t>TECA3</t>
  </si>
  <si>
    <t>NCBG-233</t>
  </si>
  <si>
    <t>Buxton Woods Coastal Reserve</t>
  </si>
  <si>
    <t>Upper portion of Brackish Marsh north of NC Hwy12, across from Old Doctor's Rd.</t>
  </si>
  <si>
    <t>35°15' 50.3" N</t>
  </si>
  <si>
    <t>75°33' 51" W</t>
  </si>
  <si>
    <t>NC Dept. of Environment and Natural Resources</t>
  </si>
  <si>
    <t>Quercus virginiana:Hydrocotyle bonariensis:Baccharis halimifolia:Toxicodendron radicans</t>
  </si>
  <si>
    <t>Brackish marsh edge</t>
  </si>
  <si>
    <t>Brackish marsh</t>
  </si>
  <si>
    <t>Thermic, Uncoated Typic Quartzipsamments</t>
  </si>
  <si>
    <t>A. Faucette:In Field:12 AUG 2015</t>
  </si>
  <si>
    <t>ALF-491</t>
  </si>
  <si>
    <t>TEUCRIUM</t>
  </si>
  <si>
    <t>canadense</t>
  </si>
  <si>
    <t>NCBG-234</t>
  </si>
  <si>
    <t>Spartina patens:Iva frutescens:Juniperus virginiana:Salicornia sp.</t>
  </si>
  <si>
    <t>Brackish Marsh</t>
  </si>
  <si>
    <t>A. Faucette - NCBG:In Field:12 AUG 2015</t>
  </si>
  <si>
    <t>ALF-492</t>
  </si>
  <si>
    <t>Roadside marsh</t>
  </si>
  <si>
    <t>Silt, Other : loam</t>
  </si>
  <si>
    <t>10YR 4/1</t>
  </si>
  <si>
    <t>Roadside Marsh</t>
  </si>
  <si>
    <t>NC DOT</t>
  </si>
  <si>
    <t>Tidal brackish marsh</t>
  </si>
  <si>
    <t>2:18 AUG 2015:SmithsonianûNorth Carolina University</t>
  </si>
  <si>
    <t>NCBG-240</t>
  </si>
  <si>
    <t>Alligator River NWR</t>
  </si>
  <si>
    <t>Mashoe Rd. roadside</t>
  </si>
  <si>
    <t>From US-64 East, turn right onto US-64 at Manns Harbor. Go 1.8 miles. Turn left onto Mashoes Road. Population on right after 0.4 miles</t>
  </si>
  <si>
    <t>35°54' 38.1" N</t>
  </si>
  <si>
    <t>75°46' 43.7" W</t>
  </si>
  <si>
    <t>Pinus sp.:Typha angustifolia:Typha latifolia:Acer rubrum:Kosteletzkya virginica:Morella cerifera:Baccharis halimifolia</t>
  </si>
  <si>
    <t>Tidal Marsh</t>
  </si>
  <si>
    <t>Sandt, siliceous, Thermic Aeric Haplaquods</t>
  </si>
  <si>
    <t>White flowers, liana</t>
  </si>
  <si>
    <t>J. Dakar:In Field:18 AUG 2015</t>
  </si>
  <si>
    <t>JD-102</t>
  </si>
  <si>
    <t>Monarda punctata</t>
  </si>
  <si>
    <t>MOPU</t>
  </si>
  <si>
    <t>Kitty Hawk Woods Coastal Reserve</t>
  </si>
  <si>
    <t>meadow</t>
  </si>
  <si>
    <t>punctata</t>
  </si>
  <si>
    <t>Pea Island NWR</t>
  </si>
  <si>
    <t>Siliceous, Thermic Typic Psammaquents</t>
  </si>
  <si>
    <t>J. Dakar:In Field:19 AUG 2015</t>
  </si>
  <si>
    <t>2:19 AUG 2015:SmithsonianûNorth Carolina University</t>
  </si>
  <si>
    <t>10YR 2/1</t>
  </si>
  <si>
    <t>Fine-silty, mixed, Thermic Typic Umbraquults</t>
  </si>
  <si>
    <t>MYRICACEAE</t>
  </si>
  <si>
    <t>Currituck NWR</t>
  </si>
  <si>
    <t>Conservation/recreation</t>
  </si>
  <si>
    <t>MORELLA</t>
  </si>
  <si>
    <t>Freshwater marsh</t>
  </si>
  <si>
    <t>Kosteletzkya virginica</t>
  </si>
  <si>
    <t>KOVI</t>
  </si>
  <si>
    <t>KOSTELETZKYA</t>
  </si>
  <si>
    <t>Mixed, Thermic Typic Psammaquents</t>
  </si>
  <si>
    <t>35°15' 25.1" N</t>
  </si>
  <si>
    <t>75°35' 9.9" W</t>
  </si>
  <si>
    <t>Psamments</t>
  </si>
  <si>
    <t>Juniperus virginiana</t>
  </si>
  <si>
    <t>JUVI</t>
  </si>
  <si>
    <t>NCBG-253</t>
  </si>
  <si>
    <t>Water Association Road</t>
  </si>
  <si>
    <t>Population throughout entire reserve</t>
  </si>
  <si>
    <t>Typha latifolia:Eleocharis sp.:Baccharis halimifolia:Vitis sp.:Kosteletzkya virginica:Parthenocissus quinquefolia</t>
  </si>
  <si>
    <t>Blue, glaucous drupes</t>
  </si>
  <si>
    <t>JD-106</t>
  </si>
  <si>
    <t>JUNIPERUS</t>
  </si>
  <si>
    <t>Jockey's Ridge State Park</t>
  </si>
  <si>
    <t>NC State Parks</t>
  </si>
  <si>
    <t>Sand dune</t>
  </si>
  <si>
    <t>Conservation and recreation</t>
  </si>
  <si>
    <t>2:20 AUG 2015:SmithsonianûNorth Carolina University</t>
  </si>
  <si>
    <t>Parthenocissus quinquefolia</t>
  </si>
  <si>
    <t>VITACEAE</t>
  </si>
  <si>
    <t>PAQU2</t>
  </si>
  <si>
    <t>NCBG-257</t>
  </si>
  <si>
    <t>On NC-158. Park at Kitty Hawk Kites on east side of road around MP-12. Cross the highway on the big crosswalk and walk south on the perimeter of the park about 0.3 mile.</t>
  </si>
  <si>
    <t>35°57' 22.9" N</t>
  </si>
  <si>
    <t>75°37' 36.8" W</t>
  </si>
  <si>
    <t>State of NC</t>
  </si>
  <si>
    <t>Vitis sp.:Campsis radicans:Quercus nigra:Cenchrus tribuloides:Smilax sp.</t>
  </si>
  <si>
    <t>Palmately lobed leaves; purple fruits</t>
  </si>
  <si>
    <t>E. Driskill - NCBG:In Field:20 AUG 2015</t>
  </si>
  <si>
    <t>ED-18</t>
  </si>
  <si>
    <t>up to 12 (vine)</t>
  </si>
  <si>
    <t>PARTHENOCISSUS</t>
  </si>
  <si>
    <t>quinquefolia</t>
  </si>
  <si>
    <t>Silt, Sand</t>
  </si>
  <si>
    <t>Virginia Beach</t>
  </si>
  <si>
    <t>False Cape State Park</t>
  </si>
  <si>
    <t>2:27 AUG 2015:SmithsonianûNorth Carolina University</t>
  </si>
  <si>
    <t>Morella cerifera</t>
  </si>
  <si>
    <t>MOCE2</t>
  </si>
  <si>
    <t>cerifera</t>
  </si>
  <si>
    <t>Back Bay NWR</t>
  </si>
  <si>
    <t>Cenchrus tribuloides</t>
  </si>
  <si>
    <t>CETR</t>
  </si>
  <si>
    <t>Dune</t>
  </si>
  <si>
    <t>2:08 SEP 2015:SmithsonianûNorth Carolina University</t>
  </si>
  <si>
    <t>CENCHRUS</t>
  </si>
  <si>
    <t>tribuloides</t>
  </si>
  <si>
    <t>First Landing State Park</t>
  </si>
  <si>
    <t>VA DCR</t>
  </si>
  <si>
    <t>0.5-1</t>
  </si>
  <si>
    <t>10 YR 4/2</t>
  </si>
  <si>
    <t>VA Dept. of Conservation and Recreation</t>
  </si>
  <si>
    <t>75°54' 29.6" W</t>
  </si>
  <si>
    <t>Upper portion brackish marsh</t>
  </si>
  <si>
    <t>NCBG-269</t>
  </si>
  <si>
    <t>Unnamed Trail</t>
  </si>
  <si>
    <t>From visitors' center, head west on trail for 0.6 miles.</t>
  </si>
  <si>
    <t>36°37' 09.9" N</t>
  </si>
  <si>
    <t>Schoenoplectus pungens:Typha angustifolia:Panicum virgatum:Pinus taeda:Morella cerifera:Fimbristylis castanea</t>
  </si>
  <si>
    <t>Vine</t>
  </si>
  <si>
    <t>L.Maynard - NCBG:From pressed specimen on another date:27 AUG 2015</t>
  </si>
  <si>
    <t>2:27 AUG 2015:US, NCU</t>
  </si>
  <si>
    <t>LM-17</t>
  </si>
  <si>
    <t>0 - 5</t>
  </si>
  <si>
    <t>NCBG-271</t>
  </si>
  <si>
    <t>Mackay Island NWR</t>
  </si>
  <si>
    <t>All along south side of Mackay Island Road after entrance to refuge.</t>
  </si>
  <si>
    <t>75°56' 18.8" W</t>
  </si>
  <si>
    <t>Rosa multiflora:Cyperus odoratus:Smilax laurifolia:Pinus sp.:Acer rubrum:Typha angustifolia:Phragmites australis:Polygonum sp.</t>
  </si>
  <si>
    <t>Clayey, mixed, Thermic Typic Ochraquults</t>
  </si>
  <si>
    <t>Very small fruits, blue-ish when ripe</t>
  </si>
  <si>
    <t>J. Dakar:In Field:09 SEP 2015</t>
  </si>
  <si>
    <t>2:09 SEP 2015:SmithsonianûNorth Carolina University</t>
  </si>
  <si>
    <t>JD-109</t>
  </si>
  <si>
    <t>10 YR 3/1</t>
  </si>
  <si>
    <t>Rhexia mariana</t>
  </si>
  <si>
    <t>RHMA</t>
  </si>
  <si>
    <t>2:09 SEP 2015:SmithsonianûNorth Carolina Universityû</t>
  </si>
  <si>
    <t>mariana</t>
  </si>
  <si>
    <t>NCBG-275</t>
  </si>
  <si>
    <t>East Dike Road</t>
  </si>
  <si>
    <t>From the visitor's center, head south on north entrance road. In 500 ft, take left at fork and continue south for ~3 miles. Population will be on the right side of service road.</t>
  </si>
  <si>
    <t>36°37' 50.4" N</t>
  </si>
  <si>
    <t>75°53' 57.9" W</t>
  </si>
  <si>
    <t>Morella cerifera:Smilax rotundifolia:Rhexia mariana:Panicum virgatum:Rhynchospora sp.</t>
  </si>
  <si>
    <t>Tidal influenced brackish marsh</t>
  </si>
  <si>
    <t>Fine-loamy, mixed, nonacid, Thermic Histic Humaquepts</t>
  </si>
  <si>
    <t>A. Faucette - NCBG:In Field:27 AUG 2015</t>
  </si>
  <si>
    <t>AF-494</t>
  </si>
  <si>
    <t>up to 4</t>
  </si>
  <si>
    <t>10YR 2/2</t>
  </si>
  <si>
    <t>NCBG-276</t>
  </si>
  <si>
    <t>Pamlico Road</t>
  </si>
  <si>
    <t>Off of US 264 along Pamlico Rd</t>
  </si>
  <si>
    <t>35°35' 58.3" N</t>
  </si>
  <si>
    <t>75°50' 51.3" W</t>
  </si>
  <si>
    <t>Spartina cynosuroides:Spartina alterniflora:Bolboschoenus robustus:Lespedeza cuneata:Acer rubrum:Rhus copallinum:Juncus roemerianus</t>
  </si>
  <si>
    <t>Sandy, mixed, Euic, Thermic Terric Medisaprists</t>
  </si>
  <si>
    <t>Other : Peat</t>
  </si>
  <si>
    <t>E. Driskill - NCBG:In Field:08 SEP 2015</t>
  </si>
  <si>
    <t>ED-21</t>
  </si>
  <si>
    <t>7.5 YR 3/2</t>
  </si>
  <si>
    <t>Hyde</t>
  </si>
  <si>
    <t>Swanquarter NWR</t>
  </si>
  <si>
    <t>Marsh edge</t>
  </si>
  <si>
    <t>10 YR 2/1</t>
  </si>
  <si>
    <t>NCBG-278</t>
  </si>
  <si>
    <t>Chincoteague NWR</t>
  </si>
  <si>
    <t>Beach Road parking area</t>
  </si>
  <si>
    <t>From Chincoteague NWR visitor's center, head SW on beach access road for 2 miles. Population in marsh to the NW of parking area.</t>
  </si>
  <si>
    <t>37°53' 26.9" N</t>
  </si>
  <si>
    <t>75°20' 37.9" W</t>
  </si>
  <si>
    <t>Iva frutescens:Teucrium canadense:Hibiscus moscheutos:Pluchea odorata:Toxicodendron radicans:Phragmites australis:Spartina sp.</t>
  </si>
  <si>
    <t>L. Maynard - NCBG:In Field:09 SEP 2015</t>
  </si>
  <si>
    <t>LM-18</t>
  </si>
  <si>
    <t>NCBG-279</t>
  </si>
  <si>
    <t>Chincoteague National Wildlife Refuge</t>
  </si>
  <si>
    <t>From Chincoteague NWR visitors' center, head southwest on Beach Access Road for 2 miles, in marsh to the northwest of parking area.</t>
  </si>
  <si>
    <t>Mikania scandens:Hibiscus moscheutos:Pluchea odorata:Toxicodendron radicans:Phragmites australis:Spartina alterniflora</t>
  </si>
  <si>
    <t>2:09 SEP 2015:US, NCU</t>
  </si>
  <si>
    <t>LM-19</t>
  </si>
  <si>
    <t>Aralia spinosa</t>
  </si>
  <si>
    <t>ARSP2</t>
  </si>
  <si>
    <t>NCBG-280</t>
  </si>
  <si>
    <t>Pump Road roadside</t>
  </si>
  <si>
    <t>From US 64 East, turn right onto Pump Road. Population all along road on east (left) side.</t>
  </si>
  <si>
    <t>35°52' 52" N</t>
  </si>
  <si>
    <t>75°57' 4.7" W</t>
  </si>
  <si>
    <t>Liquidambar styraciflua:Smilax sp.:Dichanthelium scoparium:Scutellaria sp.:Vitis rotundifolia:Rhexia nashii</t>
  </si>
  <si>
    <t>Irrigation ditch</t>
  </si>
  <si>
    <t>Roadside irrigation ditch/marsh edge</t>
  </si>
  <si>
    <t>Branches of inflorescence maroon and berries dark purple to black when mature.</t>
  </si>
  <si>
    <t>M. Heraty - CLM Intern:In Field:15 SEP 2015</t>
  </si>
  <si>
    <t>2:15 SEP 2015:SmithsonianûNorth Carolina University</t>
  </si>
  <si>
    <t>MH17</t>
  </si>
  <si>
    <t>spinosa</t>
  </si>
  <si>
    <t>NCBG-281</t>
  </si>
  <si>
    <t>New Kent</t>
  </si>
  <si>
    <t>Vandell Preserve at Cumberland Marsh</t>
  </si>
  <si>
    <t>Old Dam Site</t>
  </si>
  <si>
    <t>From preserve info kiosk, walk to the left toward Woods Trail. Walk 0.3 mile, turn right, walk across old dam site. Population on left for ~ 0.5 mile.</t>
  </si>
  <si>
    <t>37°32' 38.7" N</t>
  </si>
  <si>
    <t>76°59' 14.5" W</t>
  </si>
  <si>
    <t>The Nature Conservancy</t>
  </si>
  <si>
    <t>Morella cerifera:Smilax rotundifolia:Fagus grandifolia:Vitis sp.:Ilex opaca:Alnus sp.</t>
  </si>
  <si>
    <t>Hillside marsh forest</t>
  </si>
  <si>
    <t>Fine-loamy, mixed Thermic Aquic Hapludults and clayey, mixed Thermic Aquic Hapludults</t>
  </si>
  <si>
    <t>Sand, Other : loam</t>
  </si>
  <si>
    <t>Inflorescence bright pink</t>
  </si>
  <si>
    <t>M. Heraty - CLM Intern:In Field:16 SEP 2015</t>
  </si>
  <si>
    <t>2:16 SEP 2015:SmithsonianûNorth Carolina University</t>
  </si>
  <si>
    <t>MH18</t>
  </si>
  <si>
    <t>10YR 5/3 - 10YR 4/2</t>
  </si>
  <si>
    <t>Lobelia cardinalis</t>
  </si>
  <si>
    <t>LOCA2</t>
  </si>
  <si>
    <t>NCBG-283</t>
  </si>
  <si>
    <t>Dam site</t>
  </si>
  <si>
    <t>From preserve info kiosk, walk to the left toward "Woods Trail" for 0.3 miles, turn right to talk through clearing in woods, continue down 300 feet, population ahead.</t>
  </si>
  <si>
    <t>37°32' 41.6" N</t>
  </si>
  <si>
    <t>76°59' 10.6" W</t>
  </si>
  <si>
    <t>VA TNC</t>
  </si>
  <si>
    <t>Agalinis purpurea:Morella cerifera:Pinus sp.:Rhexia nashii:Typha angustifolia:Zizania aquatica:Scirpus sp.:Solidago sp.:Helenium autumnale</t>
  </si>
  <si>
    <t>0-5</t>
  </si>
  <si>
    <t>Wet meadow</t>
  </si>
  <si>
    <t>Clayey, Mixed, Thermic AquicHapludults</t>
  </si>
  <si>
    <t>Other : Loam</t>
  </si>
  <si>
    <t>150-200</t>
  </si>
  <si>
    <t>Bright red, raceme, capsule</t>
  </si>
  <si>
    <t>J. Dakar - NCBG:In Field:17 SEP 2015</t>
  </si>
  <si>
    <t>2:17 SEP 2015:US, NCU</t>
  </si>
  <si>
    <t>JD-113</t>
  </si>
  <si>
    <t>cardinalis</t>
  </si>
  <si>
    <t>Ilex verticillata</t>
  </si>
  <si>
    <t>ILVE</t>
  </si>
  <si>
    <t>NCBG-284</t>
  </si>
  <si>
    <t>Westmoreland</t>
  </si>
  <si>
    <t>Voorhees Nature Preserve</t>
  </si>
  <si>
    <t>Bridge over Owl Howl Creek</t>
  </si>
  <si>
    <t>From I-95 N, take exit 104 and continue onto VA-207 , continue onto US 301 N, right at state RTE 623, right at RTE 647 at VA 3E, right on Claymont Rd, right on RTE 637, right on Berry Farm Lane, park at Westmoreland Berry Farm Store and hike to trailhead.</t>
  </si>
  <si>
    <t>38°8' 54" N</t>
  </si>
  <si>
    <t>77°2' 56.9" W</t>
  </si>
  <si>
    <t>Zizania aquatica:Polygonum sagittatum:Polygonum arifolium:Toxicodendron radicans:Aralia spinosa:Rubus sp.:Alnus maritima</t>
  </si>
  <si>
    <t>Swamp</t>
  </si>
  <si>
    <t>Coarse-loamy, Siliceou Active, Acid Thermic Typic Fluvaquents</t>
  </si>
  <si>
    <t>Sand, Other : Loam</t>
  </si>
  <si>
    <t>Red berries in leaf axils, leaves deciduous and dark green.</t>
  </si>
  <si>
    <t>J. Dakar - NCBG:In Field:21 SEP 2015</t>
  </si>
  <si>
    <t>2:21 SEP 2015:US, NCU</t>
  </si>
  <si>
    <t>JD-114</t>
  </si>
  <si>
    <t>verticillata</t>
  </si>
  <si>
    <t>NCBG-285</t>
  </si>
  <si>
    <t>Wildlife Loop/ Marsh Trail</t>
  </si>
  <si>
    <t>Collected along the entirety of Wildlife Loop and Marsh Trail.</t>
  </si>
  <si>
    <t>37°54' 36.4" N</t>
  </si>
  <si>
    <t>75°20' 57.3" W</t>
  </si>
  <si>
    <t>Diospyros virginiana:Morella cerifera:Toxicodendron radicans:Hibiscus moscheutos:Acer rubrum:Liquidambar styraciflua</t>
  </si>
  <si>
    <t>Roadside of salt marsh</t>
  </si>
  <si>
    <t>Mixed, Thermic Aquic Udipsamments and Mixed, Thermic Typic Psamments</t>
  </si>
  <si>
    <t>LM-20</t>
  </si>
  <si>
    <t>NCBG-286</t>
  </si>
  <si>
    <t>Wildlife Drive/ Ragged Point Trail</t>
  </si>
  <si>
    <t>Collected among eastern portion of Wildlife Loop and Sow Pond area of Ragged Point Trail.</t>
  </si>
  <si>
    <t>37°54' 26.9" N</t>
  </si>
  <si>
    <t>75°21' 03.9" W</t>
  </si>
  <si>
    <t>Toxicodendron radicans:Rhus copallinum:Hibiscus moscheutos:Panicum virgatum:Phragmites australis:Pinus sp.</t>
  </si>
  <si>
    <t>Smaller leaves and fruit compared to M. pensylvanica.</t>
  </si>
  <si>
    <t>LM-21</t>
  </si>
  <si>
    <t>NCBG-287</t>
  </si>
  <si>
    <t>Wildlife Loop</t>
  </si>
  <si>
    <t>Collected along the entirety of the Wildlife Loop</t>
  </si>
  <si>
    <t>Morella cerifera:Toxicodendron radicans:Toxicodendron radicans:Hibiscus moscheutos:Eupatorium capillifolium</t>
  </si>
  <si>
    <t>E. Driskill - NCBG:In Field:09 SEP 2015</t>
  </si>
  <si>
    <t>ED-26</t>
  </si>
  <si>
    <t>NCBG-288</t>
  </si>
  <si>
    <t>Wildlife Drive</t>
  </si>
  <si>
    <t>From Chincoteague Island, head south on Maddox Blvd. continuing onto Beach Access Rd. for 0.6 miles, turn left on Wildlife Loop access road, take another left onto Wildlife Loop, population on right in 0.3 miles.</t>
  </si>
  <si>
    <t>37°54' 42.4" N</t>
  </si>
  <si>
    <t>75°20' 44.6" W</t>
  </si>
  <si>
    <t>Toxicodendron radicans:Salix nigra:Phragmites australis:Mikania scandens:Erechtites hieraciifolius:Dichanthelium scoparium</t>
  </si>
  <si>
    <t>Mixed, Thermic Aquic Udipsamments</t>
  </si>
  <si>
    <t>E. Driskill - NCBG:In Field:10 SEP 2015</t>
  </si>
  <si>
    <t>2:10 SEP 2015:US, NCU</t>
  </si>
  <si>
    <t>ED-23</t>
  </si>
  <si>
    <t>&lt; 7</t>
  </si>
  <si>
    <t>Blackwater National Wildlife Refuge</t>
  </si>
  <si>
    <t>Fine-loamy, Siliceous, Semiactive, Mesic Typic Hapludults</t>
  </si>
  <si>
    <t>Silt</t>
  </si>
  <si>
    <t>Bridge over Owl Hollow Creek</t>
  </si>
  <si>
    <t>Fine-loamy, Mixed, Thermic Aeric Ochraquults</t>
  </si>
  <si>
    <t>2.5 YR 5/2</t>
  </si>
  <si>
    <t>NCBG-291</t>
  </si>
  <si>
    <t>From I-95 N, take exit 104 and continue onto VA-207 E, continue onto US-301 N, right at state Rte. 623, right onto state Rte. 647, right onto VA-3 E, right onto Claymont Rd., right onto state Rte. 637, right onto Berry Farm Lane, park at farm store and hike to trailhead.</t>
  </si>
  <si>
    <t>Ilex opaca:Toxicodendron radicans:Polygonum arifolium:Polygonum sagittatum:Ilex verticillata:Alnus maritima</t>
  </si>
  <si>
    <t>M. Heraty - NCBG:In Field:21 SEP 2015</t>
  </si>
  <si>
    <t>MH-19</t>
  </si>
  <si>
    <t>Alnus serrulata</t>
  </si>
  <si>
    <t>ALSE2</t>
  </si>
  <si>
    <t>ALNUS</t>
  </si>
  <si>
    <t>serrulata</t>
  </si>
  <si>
    <t>NCBG-293</t>
  </si>
  <si>
    <t>Leesylvania State Park</t>
  </si>
  <si>
    <t>Potomac Heritage Trail</t>
  </si>
  <si>
    <t>From I-95 S take exit 156A E to state Rte. 784 and merge onto Dale Blvd. take a right on US.-1 S, turn left on Neabsco Rd., right onto Dale K. Ludwig Drive, from contact station park at Powell's Creek Trailhead, follow trail until Potomac Heritage Trial continue to southwestern point of trail.</t>
  </si>
  <si>
    <t>38°35' 19.9" N</t>
  </si>
  <si>
    <t>77°16' 12.3" W</t>
  </si>
  <si>
    <t>Va State Parks</t>
  </si>
  <si>
    <t>Polygonum sagittatum:Polygonum arifolium:Hibiscus moscheutos:Quercus alba:Ilex opaca:Sagittaria latifolia:Acer sp.</t>
  </si>
  <si>
    <t>Tidal freshwater marsh</t>
  </si>
  <si>
    <t>Fine-loamy, Mixed, Mesic Ultic Hapludalfs</t>
  </si>
  <si>
    <t>Serrate margins, axillary inflorescence</t>
  </si>
  <si>
    <t>J. Dakar - NCBG:In Field:22 SEP 2015</t>
  </si>
  <si>
    <t>2:22 SEP 2015:US, NCU</t>
  </si>
  <si>
    <t>JD-116</t>
  </si>
  <si>
    <t>NCBG-294</t>
  </si>
  <si>
    <t>Calvert</t>
  </si>
  <si>
    <t>Parkers Creek Preserve, south side trails</t>
  </si>
  <si>
    <t>Beaver Dam at Swamp Trail</t>
  </si>
  <si>
    <t>From MD 45, turn left on Parkers Creek Rd; right on Scientists Cliffs Rd. At Aspen Rd intersection, park at Parkers Creek Preserve parking lot. Take Swamp Trail to Beaver Dam site. Population in marsh and creek area.</t>
  </si>
  <si>
    <t>38°31' 10.7" N</t>
  </si>
  <si>
    <t>76°31' 31.3" W</t>
  </si>
  <si>
    <t>American Chestnut Land Trust</t>
  </si>
  <si>
    <t>Lobelia cardinalis:Typha latifolia:Polygonum sagittatum:Polygonum arifolium:Lindera benzoin:Impatiens capensis</t>
  </si>
  <si>
    <t>Streamside swamp</t>
  </si>
  <si>
    <t>Coarse-loamy, siliceous, active, acid, Mesic Typic Fluvaquents</t>
  </si>
  <si>
    <t>M. Heraty - CLM Intern:In Field:23 SEP 2015</t>
  </si>
  <si>
    <t>2:23 SEP 2015:SmithsonianûNorth Carolina University</t>
  </si>
  <si>
    <t>MH22</t>
  </si>
  <si>
    <t>NCBG-295</t>
  </si>
  <si>
    <t>Maple Dam Road</t>
  </si>
  <si>
    <t>From Blackwater NWR visitors center, turn right on Key Wallace Dr. Then right on Maple Dam Rd. Continue straight for 3.3 miles. Collected from both sides of Maple Dam Rd.</t>
  </si>
  <si>
    <t>38°24' 25.9" N</t>
  </si>
  <si>
    <t>76°3' 35" W</t>
  </si>
  <si>
    <t>Schoenoplectus pungens:Phragmites australis:Spartina cynosuroides:Iva frutescens:Kosteletzkya virginica:Pluchea odorata</t>
  </si>
  <si>
    <t>Fine-loamy, siliceous, semi active, Mesic Typic Hapludults</t>
  </si>
  <si>
    <t>2:10 SEP 2015:SmithsonianûNorth Carolina University</t>
  </si>
  <si>
    <t>ED-25</t>
  </si>
  <si>
    <t>10YR 3/2 - 7.5YR4/4</t>
  </si>
  <si>
    <t>Strophostyles helvola</t>
  </si>
  <si>
    <t>STHE9</t>
  </si>
  <si>
    <t>NCBG-296</t>
  </si>
  <si>
    <t>Deephole Point Road</t>
  </si>
  <si>
    <t>From intersection of US-1 and Dawson Beach Rd, head SW on Dawson Beach Rd for 1 mile. Turn right on Lake Dr and continue straight onto Deephole Point Rd. Collected along entirety of Deephole Point Rd.</t>
  </si>
  <si>
    <t>38°38' 14.1" N</t>
  </si>
  <si>
    <t>77°13' 51.4" W</t>
  </si>
  <si>
    <t>Panicum virgatum:Oenothera biennis:Acer negundo:Lespedeza cuneata:Clematis virginiana:Parthenocissus quinquefolia</t>
  </si>
  <si>
    <t>Freshwater riverbank</t>
  </si>
  <si>
    <t>Fine-loamy, mixed, acid, Thermic Typic Hydraquents</t>
  </si>
  <si>
    <t>L. Maynard - NCBG:In Field:11 SEP 2015</t>
  </si>
  <si>
    <t>2:11 SEP 2015:SmithsonianûNorth Carolina University</t>
  </si>
  <si>
    <t>LM-22</t>
  </si>
  <si>
    <t>STROPHOSTYLES</t>
  </si>
  <si>
    <t>helvola</t>
  </si>
  <si>
    <t>NCBG-297</t>
  </si>
  <si>
    <t>From visitors contact center, head south on Dawson Beach Rd for 0.4 mile. Turn right onto Lake Dr and continue onto Deephole Point Rd. for 0.5 mile.</t>
  </si>
  <si>
    <t>38°38' 12.1" N</t>
  </si>
  <si>
    <t>77°14' 3.9" W</t>
  </si>
  <si>
    <t>Toxicodendron radicans:Strophostyles helvola:Clematis virginiana:Clematis virginiana:Conoclinium coelestinum:Tripsacum dactyloides</t>
  </si>
  <si>
    <t>River shore</t>
  </si>
  <si>
    <t>Mesic deciduous woods edge</t>
  </si>
  <si>
    <t>Fine, mixed, mesic, Aeric Ochraqualfs</t>
  </si>
  <si>
    <t>E. Driskill - NCBG:In Field:12 SEP 2015</t>
  </si>
  <si>
    <t>2:12 SEP 2015:SmithsonianûNorth Carolina University</t>
  </si>
  <si>
    <t>ED-27</t>
  </si>
  <si>
    <t>10YR 6/4</t>
  </si>
  <si>
    <t>NCBG-298</t>
  </si>
  <si>
    <t>Westmoreland State Park</t>
  </si>
  <si>
    <t>Big Marsh Trail</t>
  </si>
  <si>
    <t>From Westmoreland State Park visitors center, head SW on Big Meadow Trail for 0.69 mile. Collected along and off of boardwalk.</t>
  </si>
  <si>
    <t>38°9' 58" N</t>
  </si>
  <si>
    <t>76°51' 15.1" W</t>
  </si>
  <si>
    <t>Hibiscus moscheutos:Phragmites australis:Rosa palustris:Toxicodendron radicans:Baccharis halimifolia</t>
  </si>
  <si>
    <t>Fine-loamy, mixed,Thermic Aeric Ochraquults</t>
  </si>
  <si>
    <t>L. Maynard - NCBG:In Field:13 SEP 2015</t>
  </si>
  <si>
    <t>2:13 SEP 2015:US, NCU</t>
  </si>
  <si>
    <t>LM-23</t>
  </si>
  <si>
    <t>2.5 Y 5/2</t>
  </si>
  <si>
    <t>2.5Y 5/2</t>
  </si>
  <si>
    <t>Kalmia latifolia</t>
  </si>
  <si>
    <t>KALA</t>
  </si>
  <si>
    <t>KALMIA</t>
  </si>
  <si>
    <t>Iva frutescens</t>
  </si>
  <si>
    <t>IVFR</t>
  </si>
  <si>
    <t>St. Mary's</t>
  </si>
  <si>
    <t>Myrtle Point Park</t>
  </si>
  <si>
    <t>2:24 SEP 2015:NCU, US</t>
  </si>
  <si>
    <t>IVA</t>
  </si>
  <si>
    <t>Gates</t>
  </si>
  <si>
    <t>MERCHANTS MILLPOND STATE PARK</t>
  </si>
  <si>
    <t>NC STATE PARKS</t>
  </si>
  <si>
    <t>NCBG-303</t>
  </si>
  <si>
    <t>MERCHANTS MILLPOND</t>
  </si>
  <si>
    <t>IN POND BEHIND VISITORS CENTER</t>
  </si>
  <si>
    <t>36°26' 8.6" N</t>
  </si>
  <si>
    <t>76°41' 53.5" W</t>
  </si>
  <si>
    <t>Cephalanthus occidentalis:Nyssa aquatica:Taxodium distichum:Tillandsia usneoides:Toxicodendron radicans</t>
  </si>
  <si>
    <t>CYPRESS SWAMP</t>
  </si>
  <si>
    <t>2 DOWNWARD POINTING PRICKLES ON STEMS</t>
  </si>
  <si>
    <t>J. DAKAR - NCBG:In Field:01 OCT 2015</t>
  </si>
  <si>
    <t>2:01 OCT 2015:NCU, US</t>
  </si>
  <si>
    <t>JD-118</t>
  </si>
  <si>
    <t>NCBG-305</t>
  </si>
  <si>
    <t>WESTMORELAND STATE PARK</t>
  </si>
  <si>
    <t>BIG MARSH TRAIL</t>
  </si>
  <si>
    <t>FROM STATE PARK VISITOR'S CENTER, HEAD SW ON BIG MEADOW TRAIL FOR .70 MILES. POPULATION COLLECTED ALONG AND OFF OF BOARDWALK.</t>
  </si>
  <si>
    <t>38°09' 58" N</t>
  </si>
  <si>
    <t>VDCR</t>
  </si>
  <si>
    <t>Hibiscus moscheutos:Phragmites australis:Kosteletzkya virginica:Toxicodendron radicans:Baccharis halimifolia</t>
  </si>
  <si>
    <t>FINE-LOAMY, MIXED, THERMIC AERIC OCHRAQUULTS</t>
  </si>
  <si>
    <t>Sand, Other : LOAM</t>
  </si>
  <si>
    <t>L. MAYNARD - NCBG:In Field:13 SEP 2015</t>
  </si>
  <si>
    <t>2:13 SEP 2015:NCU, US</t>
  </si>
  <si>
    <t>LM-25</t>
  </si>
  <si>
    <t>Essex</t>
  </si>
  <si>
    <t>RAPPAHANNOCK RIVER VALLEY NATIONAL WILDLIFE REFUGE</t>
  </si>
  <si>
    <t>UNNAMED ROAD</t>
  </si>
  <si>
    <t>2:21 SEP 2015:NCU, US</t>
  </si>
  <si>
    <t>10 YR 5/3</t>
  </si>
  <si>
    <t>NCBG-307</t>
  </si>
  <si>
    <t>FROM MT LANDING RD GOING SE, TURN LEFT ONTO STATE RTE 627, GO 0.9 MILES, TURN LEFT, GO 0.1 MILES, POPULATION ON LEFT.</t>
  </si>
  <si>
    <t>37°56' 35.1" N</t>
  </si>
  <si>
    <t>76°53' 25.2" W</t>
  </si>
  <si>
    <t>Lespedeza cuneata:Rhus copallinum:Baccharis halimifolia:Asclepias syriaca:Diospyros virginiana</t>
  </si>
  <si>
    <t>L. MAYNARD - NCBG:In Field:21 SEP 2015</t>
  </si>
  <si>
    <t>LM-27</t>
  </si>
  <si>
    <t>2.5Y 5/4</t>
  </si>
  <si>
    <t>LOAMY, MIXED, EUIC, MESIC TERRIC SULFIHEMISTS</t>
  </si>
  <si>
    <t>2:22 SEP 2015:NCU, US</t>
  </si>
  <si>
    <t>NCBG-309</t>
  </si>
  <si>
    <t>LEESYLVANIA STATE PARK</t>
  </si>
  <si>
    <t>BUSHEY POINT TRAIL AREA</t>
  </si>
  <si>
    <t>FROM ENTRANCE GATE ON DANIEL K. LUDWIG DR, CONTINUE S FOR 1.1 MILES, TURN RIGHT, GO 0.1 MILES. POPULATION IS ON LEFT.</t>
  </si>
  <si>
    <t>38°35' 8.9" N</t>
  </si>
  <si>
    <t>77°15' 24.0" W</t>
  </si>
  <si>
    <t>VA DEPT. OF CONSERVATION &amp; RECREATION</t>
  </si>
  <si>
    <t>Cornus florida:Liquidambar styraciflua:Lindera benzoin:Smilax rotundifolia:Asimina triloba:Asimina triloba:Microstegium vimineum</t>
  </si>
  <si>
    <t>WOODS EDGE</t>
  </si>
  <si>
    <t>MESIC HARDWOOD FOREST</t>
  </si>
  <si>
    <t>CLAYEY, MONTMORILLONITIC, THERMIC AQUIC HAPLUDULTS</t>
  </si>
  <si>
    <t>E. DRISKILL - NCBG::22 SEP 2015</t>
  </si>
  <si>
    <t>&lt;15</t>
  </si>
  <si>
    <t>caroliniana</t>
  </si>
  <si>
    <t>Cephalanthus occidentalis</t>
  </si>
  <si>
    <t>RUBIACEAE</t>
  </si>
  <si>
    <t>CEOC2</t>
  </si>
  <si>
    <t>NCBG-310</t>
  </si>
  <si>
    <t>Rosa palustris:Taxodium distichum:Toxicodendron radicans:Nyssa aquatica:Tillandsia usneoides</t>
  </si>
  <si>
    <t>JD-120</t>
  </si>
  <si>
    <t>CEPHALANTHUS</t>
  </si>
  <si>
    <t>Callicarpa americana</t>
  </si>
  <si>
    <t>VERBENACEAE</t>
  </si>
  <si>
    <t>CAAM2</t>
  </si>
  <si>
    <t>NCBG-312</t>
  </si>
  <si>
    <t>CYPRESS POINT TRAIL</t>
  </si>
  <si>
    <t>FROM VISITOR'S CENTER, TRAVEL 0.7 MILES ON MILLPOND ROAD, TURN LEFT INTO PARKING LOT, POPULATION ALL ALONG EAST SIDE OF TRAIL.</t>
  </si>
  <si>
    <t>36°25' 52.5" N</t>
  </si>
  <si>
    <t>76°41' 50.7" W</t>
  </si>
  <si>
    <t>Rhus copallinum:Fagus grandifolia:Toxicodendron radicans:Asimina triloba:Vitis sp.</t>
  </si>
  <si>
    <t>FOREST</t>
  </si>
  <si>
    <t>0-10</t>
  </si>
  <si>
    <t>CYPRESS SWAMP FOREST</t>
  </si>
  <si>
    <t>VIBRANT PURPLE, AXILLARY BERRY CLUSTERS</t>
  </si>
  <si>
    <t>JD-122</t>
  </si>
  <si>
    <t>CALLICARPA</t>
  </si>
  <si>
    <t>Liquidambar styraciflua</t>
  </si>
  <si>
    <t>HAMAMELIDACEAE</t>
  </si>
  <si>
    <t>LIST2</t>
  </si>
  <si>
    <t>NCBG-313</t>
  </si>
  <si>
    <t>RESIDENTIAL</t>
  </si>
  <si>
    <t>FROM US-64E, TAKE EXIT 459, LEFT ONTO 58, RIGHT ONTO TAYLOR'S STORE RD. GO 11.8 MILES, LEFT ONTO HARRISON RD. POPULATIONON LEFT AT 3501 HARRISON RD.</t>
  </si>
  <si>
    <t>36°08' 54.1" N</t>
  </si>
  <si>
    <t>78°00 27.9" W</t>
  </si>
  <si>
    <t>WILSON FAUCETTE</t>
  </si>
  <si>
    <t>Rhus copallinum:Toxicodendron radicans:Smilax rotundifolia:Solidago altissima:Quercus sp.:Pinus taeda:Acer rubrum</t>
  </si>
  <si>
    <t>PINE FOREST</t>
  </si>
  <si>
    <t>J. DAKAR - NCBG:In Field:03 OCT 2015</t>
  </si>
  <si>
    <t>2:03 OCT 2015:NCU, US</t>
  </si>
  <si>
    <t>JD-123</t>
  </si>
  <si>
    <t>2.5YR 4/6</t>
  </si>
  <si>
    <t>LIQUIDAMBAR</t>
  </si>
  <si>
    <t>styraciflua</t>
  </si>
  <si>
    <t>Eupatorium hyssopifolium</t>
  </si>
  <si>
    <t>EUHY</t>
  </si>
  <si>
    <t>Silt, Other : LOAM</t>
  </si>
  <si>
    <t>hyssopifolium</t>
  </si>
  <si>
    <t>WOODLAND EDGE</t>
  </si>
  <si>
    <t>NCBG-317</t>
  </si>
  <si>
    <t>Suffolk</t>
  </si>
  <si>
    <t>GREAT DISMAL SWAMP NATIONAL WILDLIFE REFUGE</t>
  </si>
  <si>
    <t>FROM VA-13N, TURN RIGHT ONTO RTE 32 (CAROLINA RD), GO 3.1 MILES, TURN LEFT ONTO BABBTOWN RD. GO 1.6 MILES, TURN LEFT ONTO WHITE MARSH RD. GO 1.5 MILES, TURN RIGHT ONTO WASHINGTON DITCH RD. GO 0.8, POPULATION IS ON RIGHT.</t>
  </si>
  <si>
    <t>36°38' 47.8" N</t>
  </si>
  <si>
    <t>76°33' 05.5" W</t>
  </si>
  <si>
    <t>Impatiens capensis:Liquidambar styraciflua:Carpinus caroliniana:Pinus taeda</t>
  </si>
  <si>
    <t>DITCH/FOREST EDGE</t>
  </si>
  <si>
    <t>FINE-LOAMY, MIXED, THERMIC TYPIC OCHRAQUULT</t>
  </si>
  <si>
    <t>L. MAYNARD - NCBG:In Field:24 SEP 2015</t>
  </si>
  <si>
    <t>LM-29</t>
  </si>
  <si>
    <t>Washington</t>
  </si>
  <si>
    <t>PETTIGREW STATE PARK</t>
  </si>
  <si>
    <t>NCDENR</t>
  </si>
  <si>
    <t>FINE-SILTY, MIXED, ACID, THERMIC CUMULIC HUMAQUEPTS</t>
  </si>
  <si>
    <t>Other : MUCKY LOAM</t>
  </si>
  <si>
    <t>E. DRISKILL - NCBG:In Field:30 SEP 2015</t>
  </si>
  <si>
    <t>2:30 SEP 2015:NCU, US</t>
  </si>
  <si>
    <t>5Y 2/2</t>
  </si>
  <si>
    <t>NCBG-319</t>
  </si>
  <si>
    <t>BEE TREE TRAILS</t>
  </si>
  <si>
    <t>FROM PARK OFFICE, TURN RIGHT ONTO LAKE SHORE ROAD AND AHEAD SE FOR 0.4 MILES, THEN TURN RIGHT ONTO MAGNOLIA RD. FOLLOW ROAD FOR 0.2 MILES UNTIL BEE TREE TRAIL BEGINGS, HEADING NE.</t>
  </si>
  <si>
    <t>35°47' 01.0" N</t>
  </si>
  <si>
    <t>76°24' 07.2" W</t>
  </si>
  <si>
    <t>Smilax rotundifolia:Microstegium vimineum:Lonicera japonica:Asimina triloba:Phytolacca americana:Platanus occidentalis</t>
  </si>
  <si>
    <t>MESIC WOODLAND</t>
  </si>
  <si>
    <t>BEAUTIFUL MAGENTA BERRY IN WHORLS AROUND TWIGS</t>
  </si>
  <si>
    <t>ED-30</t>
  </si>
  <si>
    <t>NCBG-320</t>
  </si>
  <si>
    <t>Halifax</t>
  </si>
  <si>
    <t>MEDOC MOUNTAIN STATE PARK</t>
  </si>
  <si>
    <t>STREAM LOOP TRAIL</t>
  </si>
  <si>
    <t>FROM VISITOR'S CENTER, HEAD SOUTH ON MEDOC STATE PARK ROAD FOR 1 MILE, TURN LEFT ONTO PICNIC AREA RD. START WALKING STREAM LOOP TRAIL. POPULATION ON BOTH SIDES.</t>
  </si>
  <si>
    <t>36°14' 49.2" N</t>
  </si>
  <si>
    <t>77°53' 14.5" W</t>
  </si>
  <si>
    <t>Fagus grandifolia:Cornus florida:Toxicodendron radicans:Smilax rotundifolia:Quercus sp.:Ilex opaca</t>
  </si>
  <si>
    <t>STREAMSIDE FOREST</t>
  </si>
  <si>
    <t>FINE, MIXED, SEMIACTIVE, THERMIC TYPIC HAPLUDULTS</t>
  </si>
  <si>
    <t>G</t>
  </si>
  <si>
    <t>M. HERATY - NCBG:In Field:06 OCT 2015</t>
  </si>
  <si>
    <t>2:06 OCT 2015:NCU, US</t>
  </si>
  <si>
    <t>MH-24</t>
  </si>
  <si>
    <t>7.5TR 4/4</t>
  </si>
  <si>
    <t>NCBG-321</t>
  </si>
  <si>
    <t>MEDOC STATE PARK RD</t>
  </si>
  <si>
    <t>FROM VISITOR'S CENTER HEAD SOUTH ON MEDOC STATE PARK RD. POPULATION ON ROADSIDES.</t>
  </si>
  <si>
    <t>36°15' 10.8" N</t>
  </si>
  <si>
    <t>77°53' 20.9" W</t>
  </si>
  <si>
    <t>Rhus copallinum:Smilax rotundifolia:Prunus serotina:Toxicodendron radicans:Quercus sp.:Pinus taeda:Acer rubrum</t>
  </si>
  <si>
    <t>UPLAND FOREST</t>
  </si>
  <si>
    <t>FINE, MIXED, SEMI ACTIVE, THERMIC TYPIC HAPLUDULTS</t>
  </si>
  <si>
    <t>2:06 OCT 2013:NCU, US</t>
  </si>
  <si>
    <t>MH-25</t>
  </si>
  <si>
    <t>7.5YR 4/4</t>
  </si>
  <si>
    <t>Pinus taeda</t>
  </si>
  <si>
    <t>PINACEAE</t>
  </si>
  <si>
    <t>PITA</t>
  </si>
  <si>
    <t>NCBG-323</t>
  </si>
  <si>
    <t>BIKE TRAIL</t>
  </si>
  <si>
    <t>FROM VISITOR'S CENTER, TURN RIGHT ONTO MILLPOND RD, TURN RIGHT AT YIELD LIGHT. CONTINUE 0.9 MILES, TURN RIGHT ONTO GRACEL ROAD. PARK IN LOT. HEAD SOUTH ON TRAIL. POPULATION ON BOTH SIDES.</t>
  </si>
  <si>
    <t>36°26' 58.9" N</t>
  </si>
  <si>
    <t>76°40' 47.5" W</t>
  </si>
  <si>
    <t>Liquidambar styraciflua:Solidago sp.:Acer rubrum:Pinus palustris</t>
  </si>
  <si>
    <t>CLAYEY, MIXED, THERMIC TYPIC ALBAQUULTS</t>
  </si>
  <si>
    <t>Clay</t>
  </si>
  <si>
    <t>MH-27</t>
  </si>
  <si>
    <t>PINUS</t>
  </si>
  <si>
    <t>taeda</t>
  </si>
  <si>
    <t>CLETHRACEAE</t>
  </si>
  <si>
    <t>CLAL3</t>
  </si>
  <si>
    <t>NCBG-324</t>
  </si>
  <si>
    <t>Camden</t>
  </si>
  <si>
    <t>DISMAL SWAMP STATE PARK</t>
  </si>
  <si>
    <t>CORAPEAKE ROAD AND LAUREL TRAIL</t>
  </si>
  <si>
    <t>FROM PARK OFFICE, FOLLOW CANAL ROAD. TAKE LEFT AT KIM SAUNDERS ROAD. POPULATION IS ALONG ROADSIDE, CONTINUES ON LAUREL TRAIL AND CORAPEAKE ROAD.</t>
  </si>
  <si>
    <t>36°32' 52.2" N</t>
  </si>
  <si>
    <t>76°25' 39.5" W</t>
  </si>
  <si>
    <t>Vitis rotundifolia:Smilax rotundifolia:Rubus hispidus:Rhus copallinum:Callicarpa americana:Pinus sp.:Liquidambar styraciflua:Aralia spinosa</t>
  </si>
  <si>
    <t>HARDWOOD SWAMP ROADSIDE</t>
  </si>
  <si>
    <t>J. DAKAR NCBG:In Field:07 OCT 2015</t>
  </si>
  <si>
    <t>2:07 OCT 2015:NCU, US</t>
  </si>
  <si>
    <t>JD-125</t>
  </si>
  <si>
    <t>5 YR 2/2</t>
  </si>
  <si>
    <t>CLETHRA</t>
  </si>
  <si>
    <t>alnifolia</t>
  </si>
  <si>
    <t>FRESHWATER MARSH</t>
  </si>
  <si>
    <t>NCBG-326</t>
  </si>
  <si>
    <t>PUNGO UNIT</t>
  </si>
  <si>
    <t>FROM NC-45 AND NC-99 INTERSECTION, HEAD SOUTH ON NC-45 FOR 1.1 MILES. CONTINUE STRAIGHT ONTO REFUGE ROAD FOR 2.4 MILES. TURN LEFT ONTO PUNGO LAKE CANAL ROAD. POPULATION ON LEFT IN 1.1 MILES.</t>
  </si>
  <si>
    <t>35°40' 32.9" N</t>
  </si>
  <si>
    <t>76°32' 47.3" W</t>
  </si>
  <si>
    <t>Liquidambar styraciflua:Acer rubrum:Eleocharis sp.:Pinus taeda:Eupatorium hyssopifolium</t>
  </si>
  <si>
    <t>L. MAYNARD - NCBG::01 OCT 2015</t>
  </si>
  <si>
    <t>LM-31</t>
  </si>
  <si>
    <t>NCBG-327</t>
  </si>
  <si>
    <t>Lancaster</t>
  </si>
  <si>
    <t>BELLE ISLE STATE PARK</t>
  </si>
  <si>
    <t>WATCH TRAIL</t>
  </si>
  <si>
    <t>FROM START OF BELLE ISLE RD, GO 1.6 MILES, TURN RIGHT ONTO CREEK LANDING RD. TURN LEFT, GO 0.3 MILES, POPULATION AHEAD.</t>
  </si>
  <si>
    <t>37°46' 40.2" N</t>
  </si>
  <si>
    <t>76°35' 49.7" W</t>
  </si>
  <si>
    <t>VA STATE PARKS</t>
  </si>
  <si>
    <t>Baccharis halimifolia:Toxicodendron radicans:Distichlis spicata:Pinus taeda:Solidago sp.:Panicum virgatum</t>
  </si>
  <si>
    <t>MARSH EDGE</t>
  </si>
  <si>
    <t>FINE-LOAMY, SILICEOUS, SEMIACTIVE, MESIC TYPIC HAPLUDULTS</t>
  </si>
  <si>
    <t>E. DRISKILL - NCBG:In Field:03 OCT 2015</t>
  </si>
  <si>
    <t>ED-33</t>
  </si>
  <si>
    <t>Baccharis halimifolia</t>
  </si>
  <si>
    <t>BAHA</t>
  </si>
  <si>
    <t>NCBG-328</t>
  </si>
  <si>
    <t>BACK BAY NATIONAL WILDLIFE REFUGE</t>
  </si>
  <si>
    <t>VISITOR'S CENTER/BOARDWALK</t>
  </si>
  <si>
    <t>FROM VISITOR'S CENTER, HEAD SW ONTO BOARDWALK TRAIL. COLLECTED ALONG BOARDWALK TRAIL AND AROUND THE PARKING AREA FOR THE VISITOR'S CENTER.</t>
  </si>
  <si>
    <t>36°40' 21.5" N</t>
  </si>
  <si>
    <t>75°54' 57.6" W</t>
  </si>
  <si>
    <t>Taxodium distichum:Phragmites australis:Iva frutescens:Morella cerifera:Andropogon glomeratus</t>
  </si>
  <si>
    <t>TIDAL MARSH EDGE</t>
  </si>
  <si>
    <t>L. MAYNARD - NCBG:In Field:13 OCT 2015</t>
  </si>
  <si>
    <t>2:03 OCT 2015:US, NCU</t>
  </si>
  <si>
    <t>LM-32</t>
  </si>
  <si>
    <t>BACCHARIS</t>
  </si>
  <si>
    <t>halimifolia</t>
  </si>
  <si>
    <t>2:13 OCT 2015:NCU, US</t>
  </si>
  <si>
    <t>J. DAKAR - NCBG:In Field:07 OCT 2015</t>
  </si>
  <si>
    <t>NCBG-331</t>
  </si>
  <si>
    <t>FROM PARK OFFICE, FOLLOW CANAL ROAD. POPULATION LOCATED ON ROADSIDES BEFORE YOU REACH KIM SAUNDERS ROAD.</t>
  </si>
  <si>
    <t>36°31' 49.5" N</t>
  </si>
  <si>
    <t>76°22' 4.0" W</t>
  </si>
  <si>
    <t>Platanus occidentalis:Smilax rotundifolia:Prunus serotina:Asimina triloba:Quercus sp.:Vitis rotundifolia</t>
  </si>
  <si>
    <t>FOREST ROADSIDE</t>
  </si>
  <si>
    <t>UDORTHENTS</t>
  </si>
  <si>
    <t>JD-127</t>
  </si>
  <si>
    <t>NCBG-332</t>
  </si>
  <si>
    <t>GREAT DISMAL SWAMP NWR</t>
  </si>
  <si>
    <t>JERICHO DITCH TRAIL</t>
  </si>
  <si>
    <t>FROM REFUGE OFFICE, CONTINUE NORTH ON RTE 604. TAKE RIGHT ONTO RTE 642. RIGHT ONTO JERICHO LANE ROAD. PARK AT GATE AND WALK ALONG JERICHO DITCH TRAIL. POPULATION ALONG TRAIL SIDES.</t>
  </si>
  <si>
    <t>36°42' 39.9" N</t>
  </si>
  <si>
    <t>76°31' 24.3" W</t>
  </si>
  <si>
    <t>Ilex opaca:Clethra alnifolia:Smilax laurifolia:Smilax rotundifolia:Platanus occidentalis</t>
  </si>
  <si>
    <t>FOREST ALONG MANMADE DRAINAGE DITCH</t>
  </si>
  <si>
    <t>LOAMY, MIXED, DYSIC, THERMIC TERRIC HAPLOSAPRISTS</t>
  </si>
  <si>
    <t>M. HERATY - NCBG:In Field:08 OCT 2015</t>
  </si>
  <si>
    <t>2:08 OCT 2015:NCU, US</t>
  </si>
  <si>
    <t>MH-28</t>
  </si>
  <si>
    <t>5 YR 2.5/1</t>
  </si>
  <si>
    <t>10 YR 2/2</t>
  </si>
  <si>
    <t>Panicum amarum</t>
  </si>
  <si>
    <t>PAAM2</t>
  </si>
  <si>
    <t>NCBG-336</t>
  </si>
  <si>
    <t>SEASIDE TRAIL</t>
  </si>
  <si>
    <t>COLLECTED ALONG THE DUNES OF SEASIDE TRAIL. FROM VISITO CENTER HEAD EAST TO SEASIDE TRAIL.</t>
  </si>
  <si>
    <t>36°40' 20.4" N</t>
  </si>
  <si>
    <t>75°54' 46.8" W</t>
  </si>
  <si>
    <t>Uniola paniculata:Ammophila breviligulata:Cakile edentula:Iva imbricata</t>
  </si>
  <si>
    <t>DUNE</t>
  </si>
  <si>
    <t>PRIMARY DUNES</t>
  </si>
  <si>
    <t>SILICEOUS, THERMIC TYPIC PSAMMAQUENTS</t>
  </si>
  <si>
    <t>LM-35</t>
  </si>
  <si>
    <t>2-4.5</t>
  </si>
  <si>
    <t>amarum</t>
  </si>
  <si>
    <t>CHENOPODIACEAE</t>
  </si>
  <si>
    <t>Mathews</t>
  </si>
  <si>
    <t>NEW POINT COMFORT NATURAL AREA PRESERVE</t>
  </si>
  <si>
    <t>76°16' 56.4" W</t>
  </si>
  <si>
    <t>SALTWATER TIDAL MARSH</t>
  </si>
  <si>
    <t>FINE-LOAMY, CARBONATIC, MESIC FLUVAQUENTIC ENDOAQUOLLS</t>
  </si>
  <si>
    <t>J. DAKAR - NCBG:In Field:13 OCT 2015</t>
  </si>
  <si>
    <t>SALICORNIA</t>
  </si>
  <si>
    <t>37°19' 8.9" N</t>
  </si>
  <si>
    <t>OLD LIGHTHOUSE RD (VA-600)</t>
  </si>
  <si>
    <t>NCBG-344</t>
  </si>
  <si>
    <t>FROM BAVON, VA, GO SE ON STATE RTE 600 FOR 1.3 MILES. POPULATION SOUTH OF PIER.</t>
  </si>
  <si>
    <t>Limonium carolinianum:Symphyotrichum tenuifolium:Phragmites australis:Salicornia depressa:Juncus roemerianus</t>
  </si>
  <si>
    <t>JD-131</t>
  </si>
  <si>
    <t>Distichlis spicata</t>
  </si>
  <si>
    <t>DISP</t>
  </si>
  <si>
    <t>2:14 OCT 2015:NCU, US</t>
  </si>
  <si>
    <t>DISTICHLIS</t>
  </si>
  <si>
    <t>spicata</t>
  </si>
  <si>
    <t>SCSC</t>
  </si>
  <si>
    <t>SCHIZACHYRIUM</t>
  </si>
  <si>
    <t>NCBG-348</t>
  </si>
  <si>
    <t>CHINCOTEAGUE NATIONAL WILDLIFE REFUGE</t>
  </si>
  <si>
    <t>BEACH ROAD</t>
  </si>
  <si>
    <t>FROM HERBERT H. BATEMAN EDUCATION AND ADMINISTRATIVE CENTER, HEAD SW ON BEACH ACCESS ROAD FOR 2 MILES. TURN RIGHT AT TRAFFIC CIRCLE, POPLATION IS AROUND BOARDWALK OFF OF BEACH ROAD ACCESS AND PARKING AREA.</t>
  </si>
  <si>
    <t>37°53' 19.7" N</t>
  </si>
  <si>
    <t>75°20' 36.7" W</t>
  </si>
  <si>
    <t>Salicornia depressa:Baccharis halimifolia:Solidago sempervirens:Limonium carolinianum:Spartina sp.</t>
  </si>
  <si>
    <t>FINE-SILTY, MIXED, ACTIVE, NONACID, THERMIC TYPIC SULFAQUENTS</t>
  </si>
  <si>
    <t>L. MAYNARD - NCBG:In Field:15 OCT 2015</t>
  </si>
  <si>
    <t>2:15 OCT 2015:NCU, US</t>
  </si>
  <si>
    <t>LM-37</t>
  </si>
  <si>
    <t>5 Y 4/1</t>
  </si>
  <si>
    <t>CHINCOTEAGUE NWR</t>
  </si>
  <si>
    <t>MULBERRY TRAIL BOARDWALK</t>
  </si>
  <si>
    <t>37°46' 54.1" N</t>
  </si>
  <si>
    <t>76°36' 14.7" W</t>
  </si>
  <si>
    <t>M. HERATY - NCBG:In Field:14 OCT 2015</t>
  </si>
  <si>
    <t>1-1.5</t>
  </si>
  <si>
    <t>Pluchea odorata</t>
  </si>
  <si>
    <t>PLOD</t>
  </si>
  <si>
    <t>10YR 5/3</t>
  </si>
  <si>
    <t>PLUCHEA</t>
  </si>
  <si>
    <t>odorata</t>
  </si>
  <si>
    <t>NCBG-352</t>
  </si>
  <si>
    <t>MULBERRY + WATCH HOUSE TRAILS</t>
  </si>
  <si>
    <t>FROM PARK ENTRANCE, CONTINUE ONTO STATE RTE 683/ BELLE ISLE ROAD. TURN RIGHT ONTO CREEK LANDING ROAD AND PARK AT END OF THE ROAD, FOLLOW MULBERRY TRAIL. POPULATION IN MARSH OFF OF BOARDWALK.</t>
  </si>
  <si>
    <t>Juncus roemerianus:Distichlis spicata:Iva frutescens:Pluchea odorata:Bolboschoenus robustus:Symphyotrichum tenuifolium</t>
  </si>
  <si>
    <t>MH-33</t>
  </si>
  <si>
    <t>Ilex opaca</t>
  </si>
  <si>
    <t>ILOP</t>
  </si>
  <si>
    <t>NCBG-354</t>
  </si>
  <si>
    <t>FROM PARK ENTRANCE, CONTINUE ON STATE RTE. 683/BELLE ISLE RD. TURN RIGHT ONTO CREEK LANDING ROAD. PARK AT END OF ROAD, FOLLOW MULBERRY TRAIL. POPULATION ALONG BOARDWALK AS YOU WALK TOWARD THE CANOE LAUNCH.</t>
  </si>
  <si>
    <t>37°46' 56" N</t>
  </si>
  <si>
    <t>76°36' 15.1" W</t>
  </si>
  <si>
    <t>Smilax rotundifolia:Juniperus virginiana:Baccharis halimifolia:Quercus sp.:Acer rubrum:Liquidambar styraciflua:Toxicodendron radicans</t>
  </si>
  <si>
    <t>FINE-LOAMY, SILICEOUS, SEMIACTIVE, MESIC TYPICHAPLUDULTS</t>
  </si>
  <si>
    <t>MH-35</t>
  </si>
  <si>
    <t>opaca</t>
  </si>
  <si>
    <t>Symphyotrichum subulatum</t>
  </si>
  <si>
    <t>SYSU5</t>
  </si>
  <si>
    <t>2:15 OCT 2015:US, NCU</t>
  </si>
  <si>
    <t>subulatum</t>
  </si>
  <si>
    <t>NCBG-357</t>
  </si>
  <si>
    <t>FROM HERBERT H. BATEMAN EDUCATIONAL AND ADMINISTRATIVE CENTER, HEAD SW ON BEACH ACCESS ROAD FOR 2 MILES. TAKE A LEFT AT TRAFFIC CIRCLE. POPULATION IS ALONG DUNES TO THE NORTH OF BEACH ACESS AND PARKING AREA OFF OF BEACH RD.</t>
  </si>
  <si>
    <t>37°53' 47.9" N</t>
  </si>
  <si>
    <t>75°20' 19.4" W</t>
  </si>
  <si>
    <t>Spartina sp.:Solidago sempervirens:Phragmites australis:Baccharis halimifolia:Baccharis halimifolia:Ammophila breviligulata:Morella cerifera:Toxicodendron radicans</t>
  </si>
  <si>
    <t>SAND DUNE</t>
  </si>
  <si>
    <t>LM-41</t>
  </si>
  <si>
    <t>HORN'S POINT LABORATORY</t>
  </si>
  <si>
    <t>FROM HORNS POINT ROAD, TURN ONTO DUPONT LANE AND CONTINUE FOR 0.8 MILES. ON LEFT SIDE OF ROAD, WALK THROUGH PHRAGMITES INTO MARSH.</t>
  </si>
  <si>
    <t>38°35' 31.8" N</t>
  </si>
  <si>
    <t>76°07' 48.6" W</t>
  </si>
  <si>
    <t>UMCES</t>
  </si>
  <si>
    <t>RESEARCH/CONSERVATION</t>
  </si>
  <si>
    <t>Silt, Other : PEAT</t>
  </si>
  <si>
    <t>2:16 OCT 2015:NCU, US</t>
  </si>
  <si>
    <t>NCBG-366</t>
  </si>
  <si>
    <t>HORNS POINT LABORATORY</t>
  </si>
  <si>
    <t>DUPONT LANE</t>
  </si>
  <si>
    <t>Iva frutescens:Fimbristylis castanea:Bolboschoenus robustus:Symphyotrichum tenuifolium:Phragmites australis</t>
  </si>
  <si>
    <t>E. DRISKILL - NCBG:In Field:16 OCT 2015</t>
  </si>
  <si>
    <t>ED-41</t>
  </si>
  <si>
    <t>10 YR 3/3</t>
  </si>
  <si>
    <t>VIBURNUM</t>
  </si>
  <si>
    <t>NCBG-376</t>
  </si>
  <si>
    <t>LOVERS LANE</t>
  </si>
  <si>
    <t>COLLECTED ALONG BOTH SIDES OF LOVERS LANE</t>
  </si>
  <si>
    <t>38°35' 4.0" N</t>
  </si>
  <si>
    <t>76°08' 30.5" W</t>
  </si>
  <si>
    <t>Pinus taeda:Campsis radicans:Scirpus cyperinus:Smilax rotundifolia:Quercus alba:Plantago major</t>
  </si>
  <si>
    <t>0-3</t>
  </si>
  <si>
    <t>FINE-SILTY, MIXED, ACTIVE, MESIC TYPIC ENDOAQUULTS</t>
  </si>
  <si>
    <t>ED-46</t>
  </si>
  <si>
    <t>10 YR 3</t>
  </si>
  <si>
    <t>Spotsylvania</t>
  </si>
  <si>
    <t>Lake Anna State Park</t>
  </si>
  <si>
    <t>Ware Field</t>
  </si>
  <si>
    <t>Forest</t>
  </si>
  <si>
    <t>Conservation and Recreation</t>
  </si>
  <si>
    <t>: Loam</t>
  </si>
  <si>
    <t>Eastern Shore of Virginia NWR</t>
  </si>
  <si>
    <t>Queen Anne's</t>
  </si>
  <si>
    <t>Chesapeake Bay Environmental Center</t>
  </si>
  <si>
    <t>Waterfowl Trust of North America</t>
  </si>
  <si>
    <t>Marsh Trail</t>
  </si>
  <si>
    <t>Fine-silty, mixed, active, Mesic Typic Endoaquults</t>
  </si>
  <si>
    <t>Sorghastrum nutans</t>
  </si>
  <si>
    <t>SONU2</t>
  </si>
  <si>
    <t>nutans</t>
  </si>
  <si>
    <t>Anne Arundel</t>
  </si>
  <si>
    <t>Patuxent Wildlife Research Center</t>
  </si>
  <si>
    <t>N/A</t>
  </si>
  <si>
    <t>Pokosin Lakes National Wildlife Refuge</t>
  </si>
  <si>
    <t>Dysic, Thermic Typic Haplosaprists</t>
  </si>
  <si>
    <t>Alligator River National Wildlife Refuge</t>
  </si>
  <si>
    <t>Mashoes Road</t>
  </si>
  <si>
    <t>J. Dakar - NCBG:In Field:03 NOV 2015</t>
  </si>
  <si>
    <t>2:03 NOV 2015:SmithsonianûNorth Carolina University</t>
  </si>
  <si>
    <t>Euthamia caroliniana</t>
  </si>
  <si>
    <t>EUCA26</t>
  </si>
  <si>
    <t>NCBG-397</t>
  </si>
  <si>
    <t>Burrow Pit Road</t>
  </si>
  <si>
    <t>From Refuge Headquarters, head SW on US-64W for 5.6 miles. Turn right to stay on US-64W. In 1.7 miles, turn left onto US-264W. In 5 miles, turn left onto Burrow Pit Rd. Population in 0.5 mile.</t>
  </si>
  <si>
    <t>35°48' 23.5" N</t>
  </si>
  <si>
    <t>75°47' 56.6" W</t>
  </si>
  <si>
    <t>Rhus copallinum:Dichanthelium scoparium:Acer rubrum:Baccharis halimifolia</t>
  </si>
  <si>
    <t>Blackwater Swamp</t>
  </si>
  <si>
    <t>Fine-silty, mixed, semiactive, acid, Thermic Histic Humaquepts</t>
  </si>
  <si>
    <t>E. Driskill - NCBG:In Field:02 NOV 2015</t>
  </si>
  <si>
    <t>ED-55</t>
  </si>
  <si>
    <t>N 2/0</t>
  </si>
  <si>
    <t>EUTHAMIA</t>
  </si>
  <si>
    <t>Mesic meadow</t>
  </si>
  <si>
    <t>2.5 Y 4/2</t>
  </si>
  <si>
    <t>NCBG-401</t>
  </si>
  <si>
    <t>Pea Island National Wildlife Refuge</t>
  </si>
  <si>
    <t>From the visitors center, follow foot path to the south, then west until you reach observation deck. Population approx. 75 feet due south, continuing eastward around pond</t>
  </si>
  <si>
    <t>35°42' 44.6" N</t>
  </si>
  <si>
    <t>75°30' 6.2" W</t>
  </si>
  <si>
    <t>Symphyotrichum subulatum:Ilex vomitoria:Morella cerifera:Bolboschoenus robustus:Parthenocissus quinquefolia:Smilax sp.</t>
  </si>
  <si>
    <t>JD-145</t>
  </si>
  <si>
    <t>NCBG-402</t>
  </si>
  <si>
    <t>From visitors center, walk south then west on foot path until you reach observation deck. Population is due south along pond's edge.</t>
  </si>
  <si>
    <t>Pluchea odorata:Ilex vomitoria:Morella cerifera:Bolboschoenus robustus:Parthenocissus quinquefolia:Smilax sp.</t>
  </si>
  <si>
    <t>JD-146</t>
  </si>
  <si>
    <t>0 - 15</t>
  </si>
  <si>
    <t>2:09 NOV 2015:SmithsonianûNorth Carolina University</t>
  </si>
  <si>
    <t>LYTHRACEAE</t>
  </si>
  <si>
    <t>Other : peat</t>
  </si>
  <si>
    <t>Andropogon gerardii</t>
  </si>
  <si>
    <t>ANGE</t>
  </si>
  <si>
    <t>gerardii</t>
  </si>
  <si>
    <t>Decodon verticillatus</t>
  </si>
  <si>
    <t>DEVE</t>
  </si>
  <si>
    <t>NCBG-406</t>
  </si>
  <si>
    <t>Pettigrew State Park</t>
  </si>
  <si>
    <t>Boardwalk Trail</t>
  </si>
  <si>
    <t>From the park office parking lot, head SW on Thirty-foot Canal Road for 0.1 mile. turn left onto Boardwalk Trail. Population begins in 300 ft.</t>
  </si>
  <si>
    <t>35°47' 27.1" N</t>
  </si>
  <si>
    <t>76°24' 37.4" W</t>
  </si>
  <si>
    <t>NCDNCR</t>
  </si>
  <si>
    <t>Fine-silty, mixed, active, acid Thermic Cumuuc Humaquerts</t>
  </si>
  <si>
    <t>Clay, Silt, Other : loam</t>
  </si>
  <si>
    <t>L. Maynard - NCBGýIn Fieldý02 NOV 2015</t>
  </si>
  <si>
    <t>2ý02 NOV 2015ýSmithsonianûNorth Carolina University</t>
  </si>
  <si>
    <t>LM-49</t>
  </si>
  <si>
    <t>up to 6</t>
  </si>
  <si>
    <t>DECODON</t>
  </si>
  <si>
    <t>verticillatus</t>
  </si>
  <si>
    <t>Cyrilla racemiflora</t>
  </si>
  <si>
    <t>CYRILLACEAE</t>
  </si>
  <si>
    <t>CYRA</t>
  </si>
  <si>
    <t>NCBG-407</t>
  </si>
  <si>
    <t>Blueberry Road</t>
  </si>
  <si>
    <t>From Refuge headquarters, head SW on US-64 for 5.6 miles, then turn right to stay on US-64W. In 5.9 miles, turn left onto Miltail Road. In 2.3 miles turn left onto Blueberry Rd. Population in 1.9 miles.</t>
  </si>
  <si>
    <t>35°48' 25.6" N</t>
  </si>
  <si>
    <t>75°50' 27.7" W</t>
  </si>
  <si>
    <t>Rhus copallinum:Persea palustris:Arundinaria sp.:Acer rubrum:Smilax laurifolia</t>
  </si>
  <si>
    <t>Swamp edge</t>
  </si>
  <si>
    <t>Fine-silty, mixed, active, Thermic Typic Umbraquults</t>
  </si>
  <si>
    <t>E. Driskill - NCBG:In Field:03 NOV 2015</t>
  </si>
  <si>
    <t>ED-56</t>
  </si>
  <si>
    <t>CYRILLA</t>
  </si>
  <si>
    <t>racemiflora</t>
  </si>
  <si>
    <t>Spiraea tomentosa</t>
  </si>
  <si>
    <t>SPTO2</t>
  </si>
  <si>
    <t>NCBG-409</t>
  </si>
  <si>
    <t>De Hoog Road</t>
  </si>
  <si>
    <t>From Tyrrell County visitor center, head N onto Ludwig Drive. Continue onto US-64W. Take exit 558, turn left onto Alligood Rd. Continue onto 6th Street; turn left onto Palmetto Street; turn right onto 4th Street; continue onto Cherry Rd.; turn right onto Weston Rd.; slight right onto Newland Rd.; turn left onto Shore Dr., continue for 8.5 miles, then turn right onto De Hoog Rd.</t>
  </si>
  <si>
    <t>35°44' 1.7" N</t>
  </si>
  <si>
    <t>76°27' 38.1" W</t>
  </si>
  <si>
    <t>Persea palustris:Dichanthelium scoparium:Rhus copallinum:Smilax laurifolia:Andropogon glomeratus</t>
  </si>
  <si>
    <t>0 - 1</t>
  </si>
  <si>
    <t>ED-57</t>
  </si>
  <si>
    <t>SPIRAEA</t>
  </si>
  <si>
    <t>tomentosa</t>
  </si>
  <si>
    <t>Lechea maritima</t>
  </si>
  <si>
    <t>CISTACEAE</t>
  </si>
  <si>
    <t>LEMA</t>
  </si>
  <si>
    <t>NCBG-410</t>
  </si>
  <si>
    <t>Visitors Center</t>
  </si>
  <si>
    <t>From Toms Cove visitor center, walk 200 ft SE on boardwalk; population on left.</t>
  </si>
  <si>
    <t>37°53' 22.5" N</t>
  </si>
  <si>
    <t>75°20' 41.4" W</t>
  </si>
  <si>
    <t>Opuntia humifusa:Hudsonia tomentosa:Borrichia frutescens:Solidago sempervirens:Iva frutescens:Pinus taeda:Salicornia depressa</t>
  </si>
  <si>
    <t>Interdune marsh</t>
  </si>
  <si>
    <t>J. Dakar - NCBG:In Field:12 NOV 2015</t>
  </si>
  <si>
    <t>2:12 NOV 2015:SmithsonianûNorth Carolina University</t>
  </si>
  <si>
    <t>JD-147</t>
  </si>
  <si>
    <t>LECHEA</t>
  </si>
  <si>
    <t>maritima</t>
  </si>
  <si>
    <t>Oenothera biennis</t>
  </si>
  <si>
    <t>OEBI</t>
  </si>
  <si>
    <t>NCBG-411</t>
  </si>
  <si>
    <t>From Toms Cove visitor center, drive NW on beach road 0.2 miles. Population on both sides of road.</t>
  </si>
  <si>
    <t>37°53' 29.8" N</t>
  </si>
  <si>
    <t>75°20' 49.4" W</t>
  </si>
  <si>
    <t>Strophostyles helvola:Pinus taeda:Euthamia caroliniana:Poa sp.:Festuca sp.</t>
  </si>
  <si>
    <t>Fine-silty, mixed, active, nonacid Thermic Typic Sulfaquents</t>
  </si>
  <si>
    <t>JD-148</t>
  </si>
  <si>
    <t>OENOTHERA</t>
  </si>
  <si>
    <t>NCBG-412</t>
  </si>
  <si>
    <t>Beach Road</t>
  </si>
  <si>
    <t>From Toms Cove visitor center, drive NW on Beach Rd 0.8 miles. Population on left.</t>
  </si>
  <si>
    <t>37°53' 37" N</t>
  </si>
  <si>
    <t>75°21' 24" W</t>
  </si>
  <si>
    <t>Rubus hispidus:Rhus copallinum:Morella cerifera:Pinus taeda:Strophostyles helvola:Smilax rotundifolia</t>
  </si>
  <si>
    <t>JD-149</t>
  </si>
  <si>
    <t>NCBG-413</t>
  </si>
  <si>
    <t>Service Road and C Dike</t>
  </si>
  <si>
    <t>From visitors center, continue E on Wildlife Loop. Continue straight onto Ragged Point Trail through gate. Go 0.6 miles. Population on right in meadow. gate</t>
  </si>
  <si>
    <t>37°55' 6.8" N</t>
  </si>
  <si>
    <t>75°19' 43.8" W</t>
  </si>
  <si>
    <t>Andropogon virginicus:Pinus taeda:Cyperus sp.:Toxicodendron radicans:Rubus hispidus:Smilax rotundifolia:Smilax rotundifolia</t>
  </si>
  <si>
    <t>JD-150</t>
  </si>
  <si>
    <t>Schizachyrium littorale</t>
  </si>
  <si>
    <t>SCLI11</t>
  </si>
  <si>
    <t>NCBG-415</t>
  </si>
  <si>
    <t>Run Hill State Natural Area</t>
  </si>
  <si>
    <t>Corrigan Street</t>
  </si>
  <si>
    <t>From US-158W, turn left to head W/SW onto Airstrip Rd/Landing St. In 0.6 mile, continue as the road turns right and becomes 10th Ave. In 0.2 mile, you will see the entrance to Run Hill State Natural Area. Collection took place at the entrance, N and W of the road.</t>
  </si>
  <si>
    <t>36°0 6.4" N</t>
  </si>
  <si>
    <t>75°39' 53.4" W</t>
  </si>
  <si>
    <t>Quercus falcata:Quercus nigra:Baccharis halimifolia:Pinus taeda:Lechea maritima:Diodia virginiana</t>
  </si>
  <si>
    <t>Interdune flat</t>
  </si>
  <si>
    <t>L. Maynard - NCBG:In Field:04 NOV 2015</t>
  </si>
  <si>
    <t>2:04 NOV 2015:SmithsonianûNorth Carolina University</t>
  </si>
  <si>
    <t>LM-5</t>
  </si>
  <si>
    <t>littorale</t>
  </si>
  <si>
    <t>NCBG-416</t>
  </si>
  <si>
    <t>From US-158W, turn left to head W/SW on Airstrip Rd/Landing Ave. In 0.6 miles, continue as the road turns right and becomes 10th Ave. In 0.2 miles, you will see the entrance to Run Hill State Natural Area. Collection took place at this point, just N of the road.</t>
  </si>
  <si>
    <t>75°39' 52.4" W</t>
  </si>
  <si>
    <t>Quercus falcata:Quercus nigra:Baccharis halimifolia:Schizachyrium scoparium:Diodia virginiana:Pinus taeda</t>
  </si>
  <si>
    <t>LM-50</t>
  </si>
  <si>
    <t>Dune Trail</t>
  </si>
  <si>
    <t>NCBG-418</t>
  </si>
  <si>
    <t>Soundside Natural Trail</t>
  </si>
  <si>
    <t>Take US-64E to the Outter Banks. Once across the bridge, continue as the highway turns north and becomes US-158W. In 3.7 miles, turn left to head SW on Soundside Road. in 0.4 mile turn right into the entrance for Jockey's Ridge State Park. Walkthe trail from the NW end of the parking lot about 250 feet to the collection area.</t>
  </si>
  <si>
    <t>35°57' 13.6" N</t>
  </si>
  <si>
    <t>75°37' 59.2" W</t>
  </si>
  <si>
    <t>Solidago sp.:Pinus sp.:Quercus nigra:Quercus falcata:Morella pensylvanica:Baccharis halimifolia</t>
  </si>
  <si>
    <t>Intertidal flat</t>
  </si>
  <si>
    <t>LM-52</t>
  </si>
  <si>
    <t>NCBG-419</t>
  </si>
  <si>
    <t>Bald Cypress Trail</t>
  </si>
  <si>
    <t>From Shore Dr. (US-60E), turn right to head S on VA-343. Enter the state park in 0.5 mile. Park at the visitor centr. Walk around the building and follow the Bald Cypress Trail for about 0.25 mile to the collection site. Collection took place on the east side of the trail.</t>
  </si>
  <si>
    <t>36°54' 56.3" N</t>
  </si>
  <si>
    <t>76°2' 23.3" W</t>
  </si>
  <si>
    <t>Taxodium distichum:Morella cerifera:Acer rubrum:Aronia sp.:Aronia sp.</t>
  </si>
  <si>
    <t>swamp</t>
  </si>
  <si>
    <t>0 - 3</t>
  </si>
  <si>
    <t>Bald cypress swamp</t>
  </si>
  <si>
    <t>Sandy or sandy skeletal, Siliceous, Dysic, Thermic Terric Haplosaprists</t>
  </si>
  <si>
    <t>E. Driskill - NCBG:In Field:09 NOV 2015</t>
  </si>
  <si>
    <t>ED-58</t>
  </si>
  <si>
    <t>M. Heraty - CLM Intern:In Field:12 NOV 2015</t>
  </si>
  <si>
    <t>tuberculosa</t>
  </si>
  <si>
    <t>NCBG-421</t>
  </si>
  <si>
    <t>Unnamed road</t>
  </si>
  <si>
    <t>From visitors center, go east on wildlife loop. Continue onto Ragged Point Trail for 3.6 miles. turn right onto unnamed road. go 0.7 mile. Population on right.</t>
  </si>
  <si>
    <t>37°57' 8.8" N</t>
  </si>
  <si>
    <t>75°18' 19" W</t>
  </si>
  <si>
    <t>Rhus copallinum:Toxicodendron radicans:Smilax rotundifolia:Panicum virgatum:Solidago sp.:Rhexia nashii</t>
  </si>
  <si>
    <t>MH47</t>
  </si>
  <si>
    <t>1 - 2.5</t>
  </si>
  <si>
    <t>NCBG-423</t>
  </si>
  <si>
    <t>Westover Lane</t>
  </si>
  <si>
    <t>Take St. David Rd. from HWY64 at Creswell. Drive approx. 1.5 miles, turn right on Westover Lane. Population is approx. 1.5 miles from bar gate on left.</t>
  </si>
  <si>
    <t>35°52' 3" N</t>
  </si>
  <si>
    <t>76°21' 12" W</t>
  </si>
  <si>
    <t>Pinus taeda:Ilex opaca:Persea palustris:Gelsemium sempervirens:Sorghastrum nutans:Eupatorium hyssopifolium</t>
  </si>
  <si>
    <t>Bottomland Forest</t>
  </si>
  <si>
    <t>Fine-loamy, mixed, semi active, Thermic Aquic Hapludults</t>
  </si>
  <si>
    <t>A. Faucette - NCBG:In Field:11 NOV 2015</t>
  </si>
  <si>
    <t>2:11 NOV 2015:SmithsonianûNorth Carolina University</t>
  </si>
  <si>
    <t>ALF503</t>
  </si>
  <si>
    <t>30 +</t>
  </si>
  <si>
    <t>35°54' 36.2" N</t>
  </si>
  <si>
    <t>75°46' 40.7" W</t>
  </si>
  <si>
    <t>E. Driskill - NCBG:In Field:11 NOV 2015</t>
  </si>
  <si>
    <t>NCBG-426</t>
  </si>
  <si>
    <t>From MD-335S, turn left onto Key Wallace Dr. Follow signs for Blackwater NWR. In 2.5 miles, turn right onto the Wildlife Dr. In 1.5 miles, park on roadside. Collection was made on south side of Wildlife Dr.</t>
  </si>
  <si>
    <t>38°26' 33.2" N</t>
  </si>
  <si>
    <t>76°6' 38.1" W</t>
  </si>
  <si>
    <t>Sorghastrum nutans:Andropogon virginicus:Baccharis halimifolia:Cephalanthus occidentalis</t>
  </si>
  <si>
    <t>Road bank</t>
  </si>
  <si>
    <t>Tidal salt marsh edge</t>
  </si>
  <si>
    <t>ED-60</t>
  </si>
  <si>
    <t>3 - 5.5</t>
  </si>
  <si>
    <t>Pinus virginiana</t>
  </si>
  <si>
    <t>PIVI2</t>
  </si>
  <si>
    <t>NCBG-427</t>
  </si>
  <si>
    <t>East Tipton Field on Wildlife Loop</t>
  </si>
  <si>
    <t>From Laurel-Fort Meade Rd. (MD-198E), turn right to head S on Bald Eagle Dr. Just past the refuge's north tract visitor contact station (1 mile), turn left onto the wildlife loop. Continue 1.3 miles to where the collection was made on the north side of the road.</t>
  </si>
  <si>
    <t>39°4' 57.9" N</t>
  </si>
  <si>
    <t>76°45' 1.8" W</t>
  </si>
  <si>
    <t>Lespedeza cuneata:Toxicodendron radicans:Monarda punctata:Rubus sp.:Andropogon virginicus:Pyrus calleryana</t>
  </si>
  <si>
    <t>Successional forest</t>
  </si>
  <si>
    <t>Loamy, siliceous, subactive, Mesic Grossarenic Paleudults</t>
  </si>
  <si>
    <t>L. Maynard - NCBG:In Field:12 NOV 2015</t>
  </si>
  <si>
    <t>LM-54</t>
  </si>
  <si>
    <t>20 - 30</t>
  </si>
  <si>
    <t>NCBG-428</t>
  </si>
  <si>
    <t>The Savannah on Whip-poor-will Way</t>
  </si>
  <si>
    <t>From Laurel-Fort Meade Rd (MD-198E), turn right to head S on Bald Eagle Drive. In 1 mile, just past the visitor contact station, turn right onto Wildlife Loop. In 170 ft, stay straight on Wild Turkey Way as the Wildlife Loop veers south. In 1.3 miles, veer right onto Sweetgum Lane. In 0.3 miles, veer right again onto Whip-poor-will Way and park. Collection took place on N side of Whip-poor-will Way.</t>
  </si>
  <si>
    <t>39°4' 47.1" N</t>
  </si>
  <si>
    <t>76°47' 44.7" W</t>
  </si>
  <si>
    <t>Sorghastrum nutans:Pinus virginiana:Quercus alba:Quercus falcata:Liquidambar styraciflua:Eupatorium hyssopifolium</t>
  </si>
  <si>
    <t>Successional meadow</t>
  </si>
  <si>
    <t>Fine-loamy, siliceous, semiactive, Mesic Typic Hapludults</t>
  </si>
  <si>
    <t>LM-55</t>
  </si>
  <si>
    <t>NCBG-429</t>
  </si>
  <si>
    <t>From Jefferson-Davis HWY (US1) heading NE, turn right to head SE on Dawson Beach Rd. Follow the road for 0.7 mile, then park at the first right turn you see after entering the wildlife refuge. Collection was from the SW side of Dawson Creek Rd.</t>
  </si>
  <si>
    <t>38°38' 42.1" N</t>
  </si>
  <si>
    <t>77°14' 28.2" W</t>
  </si>
  <si>
    <t>Sorghastrum nutans:Tripsacum dactyloides:Panicum virgatum:Toxicodendron radicans:Solidago sp.</t>
  </si>
  <si>
    <t>Fine-loamy, mixed, semiactive, Mesic Typic Hapludults</t>
  </si>
  <si>
    <t>E. Driskill - NCBG:In Field:13 NOV 2015</t>
  </si>
  <si>
    <t>2:13 NOV 2015:SmithsonianûNorth Carolina Universityû</t>
  </si>
  <si>
    <t>ED-61</t>
  </si>
  <si>
    <t>2.5 - 3</t>
  </si>
  <si>
    <t>7.5YR 4/3</t>
  </si>
  <si>
    <t>Aronia arbutifolia Aronia arbutifolia</t>
  </si>
  <si>
    <t>ARAR7</t>
  </si>
  <si>
    <t>NCBG-432</t>
  </si>
  <si>
    <t>Turn left on old Hwy 64 at Mann's Harbor; drive approximately 1.2 miles and turn left on Mashoes Rd. Population is on both sides of road.</t>
  </si>
  <si>
    <t>Artemisia tridentata:Bromus carinatus:Lupinus argenteus:Hymenoxys hoopesii:Carex sp.:Poa secunda:Achillea millefolium:Arenaria aculeata:Chrysanthemum nauseosa:Eriogonum umbellatum:Rosa palustris:Ilex glabra:Morella cerifera:Cladium mariscus ssp. jamaicense</t>
  </si>
  <si>
    <t>Euic, Thermic, Typic Halosaprists</t>
  </si>
  <si>
    <t>A. Faucette - NCBG:12 NOV 2015</t>
  </si>
  <si>
    <t>ALF507</t>
  </si>
  <si>
    <t>10 YR 5/1</t>
  </si>
  <si>
    <t>ARONIA</t>
  </si>
  <si>
    <t>arbutifolia</t>
  </si>
  <si>
    <t>N, NE, E, SE, S, SW, W, NW</t>
  </si>
  <si>
    <t>Powerline Corridor</t>
  </si>
  <si>
    <t>Acer rubrum</t>
  </si>
  <si>
    <t>ACERACEAE</t>
  </si>
  <si>
    <t>ACRU</t>
  </si>
  <si>
    <t>NCBG-435</t>
  </si>
  <si>
    <t>Bonarva Trail boardwalk</t>
  </si>
  <si>
    <t>From US-64 E in Creswell, take exit 558. Head S on 6th street. Turn left onto Main St, then right onto 4th. Continue onto Cherry Rd, then Weston Rd. Left onto Mail Rte. Rd. Right onto Thirty Foot Canal Rd. Left onto Lakeshore Rd. Follow directions to boardwalk, population on both sides.</t>
  </si>
  <si>
    <t>35°47' 18.3" N</t>
  </si>
  <si>
    <t>76°24' 23" W</t>
  </si>
  <si>
    <t>Rubus pensilvanicus:Taxodium distichum:Ludwigia leptocarpa:Typha latifolia:Salix nigra:Linum striatum:Liquidambar styraciflua:Polygonum sagittatum</t>
  </si>
  <si>
    <t>Bald Cypress swamp</t>
  </si>
  <si>
    <t>Fine-silty, mixed, active, thermic cumulic humaquepts</t>
  </si>
  <si>
    <t>Clay, Silt</t>
  </si>
  <si>
    <t>Red petioles, reddish peduncle.</t>
  </si>
  <si>
    <t>A. Faucette - NCBG:In Field:20 APR 2016</t>
  </si>
  <si>
    <t>2:20 APR 2016:NCU, US</t>
  </si>
  <si>
    <t>ALF-509</t>
  </si>
  <si>
    <t>ACER</t>
  </si>
  <si>
    <t>rubrum</t>
  </si>
  <si>
    <t>Charles</t>
  </si>
  <si>
    <t>38°33' 21.6" N</t>
  </si>
  <si>
    <t>77°11' 05.3" W</t>
  </si>
  <si>
    <t>MD DNR</t>
  </si>
  <si>
    <t>Recreation/Conservation</t>
  </si>
  <si>
    <t>7.5 YR 4/4</t>
  </si>
  <si>
    <t>conservation/recreation</t>
  </si>
  <si>
    <t>Gaillardia pulchella</t>
  </si>
  <si>
    <t>GAPU</t>
  </si>
  <si>
    <t>NCBG-439</t>
  </si>
  <si>
    <t>West side of HWY 12</t>
  </si>
  <si>
    <t>0.25 mile North of Rodanthe on HWY 12, collect of W side of highway.</t>
  </si>
  <si>
    <t>35°37' 28.3" N</t>
  </si>
  <si>
    <t>75°28' 13.6" W</t>
  </si>
  <si>
    <t>Juniperus virginiana:Oenothera fruticosa:Smilax bona-nox:Toxicodendron radicans:Morella pensylvanica</t>
  </si>
  <si>
    <t>roadside/dunes</t>
  </si>
  <si>
    <t>Roadside/dunes</t>
  </si>
  <si>
    <t>Thermic, uncoated, typic quartzipsamments</t>
  </si>
  <si>
    <t>Yellow and red petals</t>
  </si>
  <si>
    <t>A. Faucette - NCBG:In Field:15 JUN 2016</t>
  </si>
  <si>
    <t>2:15 JUN 2016:NCU, US</t>
  </si>
  <si>
    <t>ALF-510</t>
  </si>
  <si>
    <t>GAILLARDIA</t>
  </si>
  <si>
    <t>pulchella</t>
  </si>
  <si>
    <t>Wet Meadow</t>
  </si>
  <si>
    <t>Maritime evergreen forest</t>
  </si>
  <si>
    <t>Thermic, uncoated aquic quartzipsamments</t>
  </si>
  <si>
    <t>Point Lookout State Park</t>
  </si>
  <si>
    <t>Smallwood State Park</t>
  </si>
  <si>
    <t>2000+</t>
  </si>
  <si>
    <t>5+</t>
  </si>
  <si>
    <t>Belle Isle State Park</t>
  </si>
  <si>
    <t>VA DNR</t>
  </si>
  <si>
    <t>Fine-loamy, siliceous, semiactive, mesic typic hapludults</t>
  </si>
  <si>
    <t>1000+</t>
  </si>
  <si>
    <t>Saururus cernuus</t>
  </si>
  <si>
    <t>SAURURACEAE</t>
  </si>
  <si>
    <t>SACE</t>
  </si>
  <si>
    <t>SAURURUS</t>
  </si>
  <si>
    <t>cernuus</t>
  </si>
  <si>
    <t>Occoquan Bay NWR</t>
  </si>
  <si>
    <t>200+</t>
  </si>
  <si>
    <t>A. Faucette - NCBG:In Field:11 JUL 2016</t>
  </si>
  <si>
    <t>2:11 JUL 2016:NCU, US</t>
  </si>
  <si>
    <t>Fox Rd.</t>
  </si>
  <si>
    <t>38°38' 39.1" N</t>
  </si>
  <si>
    <t>grassland</t>
  </si>
  <si>
    <t>Viburnum dentatum</t>
  </si>
  <si>
    <t>VIDE</t>
  </si>
  <si>
    <t>NCBG-450</t>
  </si>
  <si>
    <t>From Woodbridge, VA, drive 1.2 miles SE on Dawson Beach Rd. Park, walk Locust Rd to Bayview Rd. Turn right, then left onto Easy Rd. Population is 75 feet on right.</t>
  </si>
  <si>
    <t>77°14' 05.0" W</t>
  </si>
  <si>
    <t>Cornus amomum:Sambucus canadensis:Toxicodendron radicans:Tripsacum dactyloides:Liquidambar styraciflua:Rubus pensilvanicus</t>
  </si>
  <si>
    <t>wet grassland</t>
  </si>
  <si>
    <t>fine, smectitic, mesic aquic hapludults</t>
  </si>
  <si>
    <t>ALF-515</t>
  </si>
  <si>
    <t>dentatum</t>
  </si>
  <si>
    <t>Cecil</t>
  </si>
  <si>
    <t>Elk Neck State Park</t>
  </si>
  <si>
    <t>Kent</t>
  </si>
  <si>
    <t>Eastern Neck NWR</t>
  </si>
  <si>
    <t>Loamy, mixed, euic, mesic terric sulfihemists</t>
  </si>
  <si>
    <t>4000+</t>
  </si>
  <si>
    <t>Fine, Mixed, Semiactive, Thermic Aquic Hapludults</t>
  </si>
  <si>
    <t>NCBG-460</t>
  </si>
  <si>
    <t>Brownsville Preserve</t>
  </si>
  <si>
    <t>Northern Duck Impoundment</t>
  </si>
  <si>
    <t>From Nassawadox, VA, go NE on US-13 N, turn right onto Rogers Dr., left onto Seaside Rd., right onto Brownsville Rd., in approx. 1.5 miles population on right.</t>
  </si>
  <si>
    <t>37°28' 14.7" N</t>
  </si>
  <si>
    <t>75°49' 41.8" W</t>
  </si>
  <si>
    <t>Schoenoplectus mucronatus:Eleocharis quadrangulata:Polygonum sp.:Sagittaria sp.:Scirpus cyperinus:Juncus effusus</t>
  </si>
  <si>
    <t>Woolgrass marsh</t>
  </si>
  <si>
    <t>Coarse-loamy, Mixed, Semiactive, Thermic Aquic Hapludults</t>
  </si>
  <si>
    <t>Other : Sandy loam</t>
  </si>
  <si>
    <t>2,000+</t>
  </si>
  <si>
    <t>Culm round in cross section.</t>
  </si>
  <si>
    <t>J. Dakar-NCBG:In Field:25 JUL 2016</t>
  </si>
  <si>
    <t>2:25 JUL 2016:US, NCU</t>
  </si>
  <si>
    <t>JD-155</t>
  </si>
  <si>
    <t>Patuxent Research Refuge</t>
  </si>
  <si>
    <t>Other : Sandy Loam</t>
  </si>
  <si>
    <t>Other : Silt Loam</t>
  </si>
  <si>
    <t>Fine-Silty, Mixed, Active, Mesic Typic Endoaquults</t>
  </si>
  <si>
    <t>Pamlico Rd</t>
  </si>
  <si>
    <t>5 YR 2.5/2</t>
  </si>
  <si>
    <t>NCBG-473</t>
  </si>
  <si>
    <t>Bell Island Pier</t>
  </si>
  <si>
    <t>From downtown Swanquarter, NC, turn right onto NC-45 N for approx. 2 miles, turn left onto US-264 W for 1.5 miles, then left onto Bell Island Rd. population on right side along length of road.</t>
  </si>
  <si>
    <t>35°26' 08.7" N</t>
  </si>
  <si>
    <t>76°23' 56.3" W</t>
  </si>
  <si>
    <t>Sabatia brachiata:Salicornia depressa:Spartina patens:Eleocharis sp.:Solidago sempervirens:Baccharis halimifolia:Myrica cerifera:Morella cerifera:Pinus taeda</t>
  </si>
  <si>
    <t>Tidal Shrub Flat</t>
  </si>
  <si>
    <t>Seaside-Tansy Tidal Shrub Flat</t>
  </si>
  <si>
    <t>Fine-Loamy, Mixed, Active, Nonacid, Thermic Histic Humaquepts</t>
  </si>
  <si>
    <t>Other : Mucky Peat</t>
  </si>
  <si>
    <t>yellow ray flowers</t>
  </si>
  <si>
    <t>M. Flood-NCBG::04 AUG 2016</t>
  </si>
  <si>
    <t>2:04 AUG 2016:US, NCU</t>
  </si>
  <si>
    <t>MF-41</t>
  </si>
  <si>
    <t>NCBG-474</t>
  </si>
  <si>
    <t>Bell Island Rd</t>
  </si>
  <si>
    <t>From downtown Swanquarter, NC. go SE on Main st. turn right onto NC-45 N for approx. 2 miles, left onto US-264 W for 1.5 miles, then left onto Bell island Rd. population at end of road around pier</t>
  </si>
  <si>
    <t>35°26' 21.1" N</t>
  </si>
  <si>
    <t>76°23' 21.1" W</t>
  </si>
  <si>
    <t>Kosteletzkya virginica:Phragmites australis:Cladium mariscus ssp. jamaicense:Typha latifolia:Baccharis halimifolia:Juncus roemerianus:Persea palustris:Toxicodendron radicans</t>
  </si>
  <si>
    <t>Cattail Brackish Tidal Marsh</t>
  </si>
  <si>
    <t>Fine, mixed, Superactive, Thermic Umbric Endoaqualfs</t>
  </si>
  <si>
    <t>Other : Clay Loam</t>
  </si>
  <si>
    <t>2500+</t>
  </si>
  <si>
    <t>M. Flood-NCBG:In Field:04 AUG 2016</t>
  </si>
  <si>
    <t>MF-42</t>
  </si>
  <si>
    <t>Shrubland</t>
  </si>
  <si>
    <t>Other : Mucky peat</t>
  </si>
  <si>
    <t>NCBG-479</t>
  </si>
  <si>
    <t>Access only permitted if accompanied by a Park Ranger on staff. Inquire at visitor center.</t>
  </si>
  <si>
    <t>38°7' 28.3" N</t>
  </si>
  <si>
    <t>77°50' 21.2" W</t>
  </si>
  <si>
    <t>Solidago juncea:Rudbeckia hirta:Tridens flavus:Asclepias syriaca:Lespedeza cuneata:Andropogon virginicus:Panicum anceps:Diospyros virginiana</t>
  </si>
  <si>
    <t>Prairie</t>
  </si>
  <si>
    <t>Gamagrass - Switchgrass tallgrass prairie</t>
  </si>
  <si>
    <t>Fine, mixed, semiactive, thermic typic hapludults</t>
  </si>
  <si>
    <t>A. Faucette - NCBG:In Field:22 AUG 2016</t>
  </si>
  <si>
    <t>2:22 AUG 2016:NCU, US</t>
  </si>
  <si>
    <t>ALF-520</t>
  </si>
  <si>
    <t>Swamp forest</t>
  </si>
  <si>
    <t>M. Flood - NCBG:In Field:08 AUG 2016</t>
  </si>
  <si>
    <t>2:08 AUG 2016:NCU, US</t>
  </si>
  <si>
    <t>36°32' 19.9" N</t>
  </si>
  <si>
    <t>75°57' 33.6" W</t>
  </si>
  <si>
    <t>Brackish tidal marsh</t>
  </si>
  <si>
    <t>Sandy or sandy-skeletal, mixed, euic, thermic terric haplosaprists</t>
  </si>
  <si>
    <t>NCBG-482</t>
  </si>
  <si>
    <t>From Knotts Island, NC head West on Ward's Rd toward NC-615 S. Turn right, drive 3.1 miles, population on right.</t>
  </si>
  <si>
    <t>Pontederia cordata:Juncus effusus:Sagittaria sp.:Salix nigra:Taxodium distichum:Phragmites australis:Kosteletzkya virginica</t>
  </si>
  <si>
    <t>400+</t>
  </si>
  <si>
    <t>JD-165</t>
  </si>
  <si>
    <t>NCBG-483</t>
  </si>
  <si>
    <t>East Dike Trail</t>
  </si>
  <si>
    <t>From Visitor Center, go south, stay left at fork for East Dike Trail, drive approx. 1.7 miles. Population on left.</t>
  </si>
  <si>
    <t>36°38' 53.3" N</t>
  </si>
  <si>
    <t>75°54' 17.3" W</t>
  </si>
  <si>
    <t>Lythrum lineare:Hibiscus moscheutos:Phragmites australis:Rhynchospora colorata:Eleocharis sp.</t>
  </si>
  <si>
    <t>Atlantic coast brackish tidal marsh</t>
  </si>
  <si>
    <t>Fine-loamy, mixed, active, nonacid, thermic histic humaquepts</t>
  </si>
  <si>
    <t>1500+</t>
  </si>
  <si>
    <t>C. Healy - NCBG:In Field:09 AUG 2016</t>
  </si>
  <si>
    <t>2:09 AUG 2016:NCU, US</t>
  </si>
  <si>
    <t>CH-1</t>
  </si>
  <si>
    <t>A. Faucette - NCBG:In Field:24 AUG 2016</t>
  </si>
  <si>
    <t>2:24 AUG 2016:NCU, US</t>
  </si>
  <si>
    <t>Bogles Wharf Rd</t>
  </si>
  <si>
    <t>NCBG-488</t>
  </si>
  <si>
    <t>From visitor center, take trail at end of gravel parking lot. Population on right in 0.2 miles before kayaks and boardwalk.</t>
  </si>
  <si>
    <t>38°57' 6.6" N</t>
  </si>
  <si>
    <t>76°13' 46.8" W</t>
  </si>
  <si>
    <t>Pinus taeda:Baccharis halimifolia:Phragmites australis:Iva frutescens:Distichlis spicata:Diospyros virginiana:Diospyros virginiana</t>
  </si>
  <si>
    <t>Woodland</t>
  </si>
  <si>
    <t>Loblolly pine woodland</t>
  </si>
  <si>
    <t>Fine silty, mixed, active, mesic typic endoaquults</t>
  </si>
  <si>
    <t>Other : Silt loam</t>
  </si>
  <si>
    <t>ALF-521</t>
  </si>
  <si>
    <t>Raccoon Creek</t>
  </si>
  <si>
    <t>75°57' 28.3" W</t>
  </si>
  <si>
    <t>3000+</t>
  </si>
  <si>
    <t>NCBG-493</t>
  </si>
  <si>
    <t>From Wise Point boat ramp, kayak to the right of the ramp. Turn right down 3rd canal. Population is on left during first bend to the right.</t>
  </si>
  <si>
    <t>37°7' 28.2" N</t>
  </si>
  <si>
    <t>Spartina patens:Spartina alterniflora:Limonium carolinianum:Iva frutescens:Fimbristylis castanea:Salicornia depressa:Distichlis spicata:Morella cerifera</t>
  </si>
  <si>
    <t>Coarse-loamy, mixed, superactive, thermic typic natraqualfs</t>
  </si>
  <si>
    <t>J. Dakar, NCBG:In Field:25 AUG 2016</t>
  </si>
  <si>
    <t>2:25 AUG 2016:NCU, US</t>
  </si>
  <si>
    <t>ALF-524</t>
  </si>
  <si>
    <t>J. Dakar - NCBG:In Field:29 AUG 2016</t>
  </si>
  <si>
    <t>2:29 AUG 2016:NCU, US</t>
  </si>
  <si>
    <t>Eleocharis tuberculosa</t>
  </si>
  <si>
    <t>ELTU</t>
  </si>
  <si>
    <t>NCBG-496</t>
  </si>
  <si>
    <t>From N end of Pamlico Rd, drive 0.2 miles S, turn left into pullout area. Population in marshy area south of pullout.</t>
  </si>
  <si>
    <t>35°36' 47.3" N</t>
  </si>
  <si>
    <t>75°49' 59.3" W</t>
  </si>
  <si>
    <t>Pluchea odorata:Cladium mariscoides:Typha latifolia:Phragmites australis:Panicum virgatum:Baccharis halimifolia</t>
  </si>
  <si>
    <t>Fine-silty, mixed, active, thermic typic umbraquults</t>
  </si>
  <si>
    <t>JD-169</t>
  </si>
  <si>
    <t>Cyperus strigosus</t>
  </si>
  <si>
    <t>CYST</t>
  </si>
  <si>
    <t>NCBG-497</t>
  </si>
  <si>
    <t>Big Field</t>
  </si>
  <si>
    <t>From NCBG, turn right onto Old Mason Farm Rd, right into Finley Golf Course parking lot, keep right, turn right following sign for reserve. Population in Big Field.</t>
  </si>
  <si>
    <t>35°53' 23" N</t>
  </si>
  <si>
    <t>79°0 55.5" W</t>
  </si>
  <si>
    <t>Asclepias syriaca:Apocynum cannabinum:Microstegium vimineum:Sabatia angularis:Eleocharis sp.:Eleocharis sp.:Eleocharis sp.:Liquidambar styraciflua:Pinus taeda</t>
  </si>
  <si>
    <t>Fine-loamy, mixed, active, thermic fluvaquentic dystrudepts</t>
  </si>
  <si>
    <t>Rachilla disarticulating from rachis, spikelets persistent on rachilla</t>
  </si>
  <si>
    <t>J. Dakar - NCBG:In Field:13 SEP 2016</t>
  </si>
  <si>
    <t>2:16 SEP 2016:NCU, US</t>
  </si>
  <si>
    <t>ALF-531</t>
  </si>
  <si>
    <t>CYPERUS</t>
  </si>
  <si>
    <t>strigosus</t>
  </si>
  <si>
    <t>Carex glaucescens</t>
  </si>
  <si>
    <t>CAGL5</t>
  </si>
  <si>
    <t>NCBG-498</t>
  </si>
  <si>
    <t>US-264</t>
  </si>
  <si>
    <t>From US-64 E turn right onto US-264 W. Population on left on roadside 2.8 miles down.</t>
  </si>
  <si>
    <t>35°50' 2.022" N</t>
  </si>
  <si>
    <t>75°48' 38.536" W</t>
  </si>
  <si>
    <t>Salix nigra:Fimbristylis annua:Typha latifolia:Rhynchospora colorata:Mikania scandens:Xyris sp.</t>
  </si>
  <si>
    <t>Mixed, semi-active, acid, thermic histic humaquepts</t>
  </si>
  <si>
    <t>Other : Mucky silt</t>
  </si>
  <si>
    <t>J. Dakar - NCBG:In Field:30 AUG 2016</t>
  </si>
  <si>
    <t>2:30 AUG 2016:NCU, US</t>
  </si>
  <si>
    <t>JD-170</t>
  </si>
  <si>
    <t>glaucescens</t>
  </si>
  <si>
    <t>NCBG-499</t>
  </si>
  <si>
    <t>East Field</t>
  </si>
  <si>
    <t>From Reserve parking lot, walk S through gate, take left at fork, right at turn, walk into field on left just before start of woods. Population ahead.</t>
  </si>
  <si>
    <t>35°53' 12.3" N</t>
  </si>
  <si>
    <t>79°0 42.8" W</t>
  </si>
  <si>
    <t>Rhamnus cathartica:Asclepias syriaca:Microstegium vimineum:Rubus pensilvanicus:Acer negundo:Panicum rigidulum</t>
  </si>
  <si>
    <t>300+</t>
  </si>
  <si>
    <t>A. Faucette - NCBG:In Field:30 AUG 2016</t>
  </si>
  <si>
    <t>ALF-525</t>
  </si>
  <si>
    <t>Pollock Rd</t>
  </si>
  <si>
    <t>Loamy, mixed, dysic, thermic terric haplosaprists</t>
  </si>
  <si>
    <t>NCBG-503</t>
  </si>
  <si>
    <t>NC-12</t>
  </si>
  <si>
    <t>From Buxton, NC head W on NC-12 for 1.5 miles. Population along roadside on left.</t>
  </si>
  <si>
    <t>35°15' 49" N</t>
  </si>
  <si>
    <t>75°33' 50.7" W</t>
  </si>
  <si>
    <t>NCDEQ</t>
  </si>
  <si>
    <t>Lechea mucronata:Pityopsis graminifolia:Vitis rotundifolia:Smilax bona-nox:Chasmanthium laxum:Richardia brasiliensis:Passiflora lutea:Ilex vomitoria:Paspalum notatum</t>
  </si>
  <si>
    <t>Thermic, uncoated, aquic quartzipsamments</t>
  </si>
  <si>
    <t>A. Faucette - NCBG:In Field:07 SEP 2016</t>
  </si>
  <si>
    <t>2:07 SEP 2016:NCU, US</t>
  </si>
  <si>
    <t>CH-4</t>
  </si>
  <si>
    <t>Dune shrubland</t>
  </si>
  <si>
    <t>Central coast beach-heather dune shrubland</t>
  </si>
  <si>
    <t>A. Faucette - NCBG:In Field:29 SEP 2016</t>
  </si>
  <si>
    <t>2:29 SEP 2016:NCU, US</t>
  </si>
  <si>
    <t>Donal C. O'Brien, Jr. Sanctuary and Audubon Center</t>
  </si>
  <si>
    <t>NC Audubon Society</t>
  </si>
  <si>
    <t>Thermic, Uncoated Aquic Quartzipsamments</t>
  </si>
  <si>
    <t>South Marsh Unit</t>
  </si>
  <si>
    <t>Transportation</t>
  </si>
  <si>
    <t>2:20 SEP 2016:NCU, US</t>
  </si>
  <si>
    <t>Grassland</t>
  </si>
  <si>
    <t>NCBG-519</t>
  </si>
  <si>
    <t>Fisherman's Hook parking lot</t>
  </si>
  <si>
    <t>From Assateague National Seashore visitor center, drive S on Beach Access road, continue 0.5 miles past end of parking lot. Population on right.</t>
  </si>
  <si>
    <t>37°53' 0.1" N</t>
  </si>
  <si>
    <t>75°20' 54.8" W</t>
  </si>
  <si>
    <t>Cenchrus tribuloides:Strophostyles helvola:Distichlis spicata:Salicornia depressa:Suaeda linearis:Limonium carolinianum</t>
  </si>
  <si>
    <t>Interdune</t>
  </si>
  <si>
    <t>Fine-silty, mixed, active, nonacid, thermic typic sulfaquents</t>
  </si>
  <si>
    <t>S. Walker - NCBG:In Field:21 SEP 2016</t>
  </si>
  <si>
    <t>2:21 SEP 2016:NCU, US</t>
  </si>
  <si>
    <t>SW-14</t>
  </si>
  <si>
    <t>Service Rd</t>
  </si>
  <si>
    <t>Mixed, thermic typic psammaquents</t>
  </si>
  <si>
    <t>Other : Fine sand</t>
  </si>
  <si>
    <t>Mixed, thermic aquic udipsamments</t>
  </si>
  <si>
    <t>C. Healy - NCBG:In Field:21 SEP 2016</t>
  </si>
  <si>
    <t>Cyperus odoratus</t>
  </si>
  <si>
    <t>CYOD</t>
  </si>
  <si>
    <t>NCBG-522</t>
  </si>
  <si>
    <t>From Wildlife loop, continue onto service road in NW corner of loop. Drive 1.5 miles, population on both sides of road.</t>
  </si>
  <si>
    <t>37°55' 46.2" N</t>
  </si>
  <si>
    <t>75°19' 15" W</t>
  </si>
  <si>
    <t>Cenchrus spinifex:Typha angustifolia:Phragmites australis:Tridens flavus:Morella cerifera:Fimbristylis castanea:Agalinis purpurea:Diodia teres</t>
  </si>
  <si>
    <t>Other : Fine Sand</t>
  </si>
  <si>
    <t>CH-9</t>
  </si>
  <si>
    <t>Coarse-loamy, mixed, semiactive, thermic typic hapludults</t>
  </si>
  <si>
    <t>Brackish meadow</t>
  </si>
  <si>
    <t>Fine-silty, mixed, active, nonacid, mesic typic hydraquents</t>
  </si>
  <si>
    <t>J. Dakar - NCBG:In Field:20 SEP 2016</t>
  </si>
  <si>
    <t>NCBG-533</t>
  </si>
  <si>
    <t>Kingfisher Pond</t>
  </si>
  <si>
    <t>From California, MD, go NW on Three Notch Rd, night on Patuxent Beach Rd, left on Patuxent Blvd, population at Kingfisher Pond, N side.</t>
  </si>
  <si>
    <t>38°20' 10.6" N</t>
  </si>
  <si>
    <t>76°29' 45.7" W</t>
  </si>
  <si>
    <t>St. Mary's County Parks</t>
  </si>
  <si>
    <t>Solidago sempervirens:Panicum virgatum:Strophostyles helvola:Spartina patens:Spartina alterniflora:Diodia teres:Phragmites australis:Acer rubrum</t>
  </si>
  <si>
    <t>Overwash dune grassland</t>
  </si>
  <si>
    <t>JD-178</t>
  </si>
  <si>
    <t>Easy Rd</t>
  </si>
  <si>
    <t>A. Faucette - NCBG:In Field:21 SEP 2016</t>
  </si>
  <si>
    <t>NCBG-541</t>
  </si>
  <si>
    <t>Birding and Wildlife Trail</t>
  </si>
  <si>
    <t>From entrance, continue down Birding and Wildlife Trail to the end. Population on right.</t>
  </si>
  <si>
    <t>37°27' 21.3" N</t>
  </si>
  <si>
    <t>75°49' 58.4" W</t>
  </si>
  <si>
    <t>Andropogon glomeratus:Ambrosia artemisiifolia:Pluchea odorata:Juniperus virginiana:Iva frutescens:Setaria parviflora:Tridens flavus</t>
  </si>
  <si>
    <t>ALF-538</t>
  </si>
  <si>
    <t>Thermic, uncoated typic quartzipsamments</t>
  </si>
  <si>
    <t>Watch House Trail</t>
  </si>
  <si>
    <t>2:28 SEP 2016:NCU, US</t>
  </si>
  <si>
    <t>J. Dakar - NCBG:In Field:28 SEP 2016</t>
  </si>
  <si>
    <t>Mid-atlantic high salt marsh</t>
  </si>
  <si>
    <t>2+</t>
  </si>
  <si>
    <t>NCBG-553</t>
  </si>
  <si>
    <t>Coinjock, NC</t>
  </si>
  <si>
    <t>Old US-158</t>
  </si>
  <si>
    <t>From Coinjock, NC, head E on US-158 for 3 miles. Population on right.</t>
  </si>
  <si>
    <t>36°17' 47.3" N</t>
  </si>
  <si>
    <t>75°55' 25.9" W</t>
  </si>
  <si>
    <t>Eupatorium capillifolium:Liquidambar styraciflua:Diodia virginiana:Arundinaria gigantea ssp. tecta:Solidago sp.:Conoclinium coelestinum</t>
  </si>
  <si>
    <t>Fine-loamy, mixed, semiactive, thermic typic hapludults</t>
  </si>
  <si>
    <t>JD-190</t>
  </si>
  <si>
    <t>Cyperus haspan</t>
  </si>
  <si>
    <t>CYHA</t>
  </si>
  <si>
    <t>NCBG-557</t>
  </si>
  <si>
    <t>From Stumpy Point, NC, head NW on Bayview Dr for 1.6 miles. Turn right onto US-264 E, go 11.6 miles. Population on right.</t>
  </si>
  <si>
    <t>35°51' 35.6" N</t>
  </si>
  <si>
    <t>75°47' 42" W</t>
  </si>
  <si>
    <t>Typha latifolia:Acer rubrum:Xyris sp.:Murdannia keisak:Juncus scirpoides:Phragmites australis:Agalinis purpurea:Ilex glabra:Rhynchospora colorata</t>
  </si>
  <si>
    <t>Dysic, thermic typic haplosaprists</t>
  </si>
  <si>
    <t>ALF-546</t>
  </si>
  <si>
    <t>haspan</t>
  </si>
  <si>
    <t>NCBG-558</t>
  </si>
  <si>
    <t>Widgeon Rd</t>
  </si>
  <si>
    <t>Population centered at intersection of Widgeon Rd and Pollock Rd within refuge.</t>
  </si>
  <si>
    <t>35°46' 55.5" N</t>
  </si>
  <si>
    <t>75°50' 11.7" W</t>
  </si>
  <si>
    <t>Nyssa sylvatica:Decodon verticillatus:Salix nigra:Acer rubrum:Phragmites australis:Pinus taeda:Arundinaria gigantea ssp. tecta:Agalinis purpurea:Ilex glabra</t>
  </si>
  <si>
    <t>Peatland atlantic white cedar forest</t>
  </si>
  <si>
    <t>ALF-547</t>
  </si>
  <si>
    <t>2:03 OCT 2016:NCU, US</t>
  </si>
  <si>
    <t>Sand Ridge Trail</t>
  </si>
  <si>
    <t>Wetland Forest</t>
  </si>
  <si>
    <t>Coastal Loblolly Pine Wetland Forest</t>
  </si>
  <si>
    <t>Silt, Other : Loam</t>
  </si>
  <si>
    <t>NCBG-566</t>
  </si>
  <si>
    <t>Elkneck State Park</t>
  </si>
  <si>
    <t>Turkey point Lighthouse Trail</t>
  </si>
  <si>
    <t>From Northeast, MD, head south on MD_272, once road ends, continue onto Turkey Point Lighthouse Trail for 0.85 miles, veer right at the Y. Population on rock wall by water</t>
  </si>
  <si>
    <t>39°27' 05.2" N</t>
  </si>
  <si>
    <t>76°00 41.3" W</t>
  </si>
  <si>
    <t>Lindera benzoin:Solidago odora:Vitis sp.:Acer negundo:Platanus occidentalis:Liquidambar styraciflua</t>
  </si>
  <si>
    <t>Successional Tuliptree Bottomland Forest</t>
  </si>
  <si>
    <t>Fine-Loamy, Mixed, Semiactive, Mesic Typic Fragiudults</t>
  </si>
  <si>
    <t>M. Flood-NCBG:In Field:04 OCT 2016</t>
  </si>
  <si>
    <t>2:04 OCT 2016:NCU, US</t>
  </si>
  <si>
    <t>MF-52</t>
  </si>
  <si>
    <t>Tridens flavus</t>
  </si>
  <si>
    <t>TRFL2</t>
  </si>
  <si>
    <t>TRIDENS</t>
  </si>
  <si>
    <t>flavus</t>
  </si>
  <si>
    <t>graminifolia</t>
  </si>
  <si>
    <t>Solidago odora</t>
  </si>
  <si>
    <t>SOOD</t>
  </si>
  <si>
    <t>NCBG-570</t>
  </si>
  <si>
    <t>South Rd</t>
  </si>
  <si>
    <t>From Visitor's Center turn right at T, then right onto South Rd. In 1.2 miles the population is on the left.</t>
  </si>
  <si>
    <t>39°04' 10.1" N</t>
  </si>
  <si>
    <t>76°47' 58.7" W</t>
  </si>
  <si>
    <t>Lespedeza cuneata:Pinus virginiana:Liquidambar styraciflua:Eupatorium sp.:Platanus occidentalis:Cornus florida:Rubus hispidus:Smilax rotundifolia</t>
  </si>
  <si>
    <t>Fine-Loamy, Siliceous, Semiactive, Mesic Typic Hapludults</t>
  </si>
  <si>
    <t>A. Faucetet-NCBG:In Field:03 OCT 2016</t>
  </si>
  <si>
    <t>JD-193</t>
  </si>
  <si>
    <t>odora</t>
  </si>
  <si>
    <t>purpurascens</t>
  </si>
  <si>
    <t>Sweden Point Rd</t>
  </si>
  <si>
    <t>Alder-Black Willow Tidal Shrubland</t>
  </si>
  <si>
    <t>A. Faucette-NCBG:In Field:04 OCT 2016</t>
  </si>
  <si>
    <t>Coarse-Loamy, Mixed, Active, Nonacid, Mesic Fluvaquentic Endoaquents</t>
  </si>
  <si>
    <t>NCBG-578</t>
  </si>
  <si>
    <t>From Marbury, MD head SW on MD-224 S for 1.7 miles. Turn right onto Sweden Point Rd. Population on left, 0.1 miles in marsh</t>
  </si>
  <si>
    <t>Polygonum sagittatum:Leersia oryzoides:Lindera benzoin:Platanus occidentalis:Typha latifolia:Toxicodendron radicans:Salix nigra:Alnus serrulata</t>
  </si>
  <si>
    <t>ALF-550</t>
  </si>
  <si>
    <t>2:05 OCT 2016:NCU, US</t>
  </si>
  <si>
    <t>35°53' 07.9" N</t>
  </si>
  <si>
    <t>79°01' 05.3" W</t>
  </si>
  <si>
    <t>J. Dakar-NCBG:In Field:21 OCT 2016</t>
  </si>
  <si>
    <t>2:21 OCT 2016:NCU, US</t>
  </si>
  <si>
    <t>S. Walker-NCBG:In Field:06 OCT 2016</t>
  </si>
  <si>
    <t>Service Rd.</t>
  </si>
  <si>
    <t>37°55' 50.5" N</t>
  </si>
  <si>
    <t>75°19' 12.9" W</t>
  </si>
  <si>
    <t>Roadside grassland</t>
  </si>
  <si>
    <t>M. Flood-NCBG:In Field:06 OCT 2016</t>
  </si>
  <si>
    <t>2:06 OCT 2016:NCU, US</t>
  </si>
  <si>
    <t>NCBG-585</t>
  </si>
  <si>
    <t>From Chincoteague Island, head east on Maddox Blvd, continue on Beach Access Rd, turn left onto Wildlife Loop Access Rd, continue onto Service Rd. for approx 3 miles. Population on right</t>
  </si>
  <si>
    <t>Cenchrus spinifex:Morella pensylvanica:Smilax rotundifolia:Fimbristylis castanea:Schizachyrium scoparium</t>
  </si>
  <si>
    <t>Roaside grassland</t>
  </si>
  <si>
    <t>MF-57</t>
  </si>
  <si>
    <t>NCBG-587</t>
  </si>
  <si>
    <t>Along Beach Access and parking</t>
  </si>
  <si>
    <t>From Chincoteague Island, head east on Maddox Blvd, continue onto Beach Access Rd, turn right at the roundabout to beach parking. Population at end of parking area</t>
  </si>
  <si>
    <t>37°52' 55.198" N</t>
  </si>
  <si>
    <t>75°20' 52.67" W</t>
  </si>
  <si>
    <t>Ammophila breviligulata:Strophostyles helvola:Panicum amarum:Solidago sempervirens:Cakile edentula</t>
  </si>
  <si>
    <t>Panicgrass Dune Grassland</t>
  </si>
  <si>
    <t>SW-24</t>
  </si>
  <si>
    <t>2:17 OCT 2016:NCU, US</t>
  </si>
  <si>
    <t>NCBG-590</t>
  </si>
  <si>
    <t>From Rison, MD, head north on MD-224, turn left onto Sweden Point Rd. Population will be on the left in approx 1 mile in marsh</t>
  </si>
  <si>
    <t>Salix nigra:Typha latifolia:Eleocharis sp.:Leersia oryzoides:Cephalanthus occidentalis:Polygonum sagittatum</t>
  </si>
  <si>
    <t>Coarse-loamy, Mixed, Active, nonacid, Mesic Fluvaquentic Endoaquepts</t>
  </si>
  <si>
    <t>ALF-552</t>
  </si>
  <si>
    <t>St. Mary's River State Park</t>
  </si>
  <si>
    <t>From River Rd, turn right onto Belle Isle Rd, after 1.6 miles turn right on Creek Landing Rd, then left on Watch House Trail. Population is 0.6 miles on the right.</t>
  </si>
  <si>
    <t>NCBG-598</t>
  </si>
  <si>
    <t>Watch House Loop Trail</t>
  </si>
  <si>
    <t>37°46' 25.9" N</t>
  </si>
  <si>
    <t>76°36' 02.0" W</t>
  </si>
  <si>
    <t>Sorghastrum nutans:Panicum virgatum:Chamaecrista fasciculata:Pinus taeda:Rubus argutus:Commelina communis:Bidens sp.</t>
  </si>
  <si>
    <t>A, Faucette-NCBG:In Field:06 OCT 2016</t>
  </si>
  <si>
    <t>ALF-559</t>
  </si>
  <si>
    <t>7+</t>
  </si>
  <si>
    <t>NCBG-599</t>
  </si>
  <si>
    <t>Indian Bridge Rd and Powerline Corridor</t>
  </si>
  <si>
    <t>Head SW on MD-4 S toward Leonardtown, turn left onto Indian Bridge Rd, powerline corridor on left in 2.8 miles.</t>
  </si>
  <si>
    <t>38°15' 32.6" N</t>
  </si>
  <si>
    <t>76°31' 12.1" W</t>
  </si>
  <si>
    <t>Bidens aristosa:Panicum anceps:Ambrosia artemisiifolia:Lespedeza cuneata:Rubus sp.:Liquidambar styraciflua:Solidago sp.:Tradescantia sp.</t>
  </si>
  <si>
    <t>Fine-loamy, Mixed, Semiactive, Mesic Typic Fragaudults</t>
  </si>
  <si>
    <t>J. Dakar-NCBG:In Field:17 OCT 2016</t>
  </si>
  <si>
    <t>CH-13</t>
  </si>
  <si>
    <t>NCBG-601</t>
  </si>
  <si>
    <t>Indian Field</t>
  </si>
  <si>
    <t>From NCBG turn right onto Old Mason Farm Road, right into Finley Golf Course parking lot, stay right and turn into the Reserve. Population on southernmost part of trail after passing Morgan Creek.</t>
  </si>
  <si>
    <t>35°53' 40" N</t>
  </si>
  <si>
    <t>79°00 34.4" W</t>
  </si>
  <si>
    <t>Cyperus sp.:Agalinis purpurea:Solidago sp.:Microstegium vimineum:Pinus taeda:Lespedeza cuneata:Rhus copallinum</t>
  </si>
  <si>
    <t>Fine-Loamy, Mixed, Active, Thermic, Fluvaquentic Dystrudepts</t>
  </si>
  <si>
    <t>C. Healy:In Field:05 OCT 2016</t>
  </si>
  <si>
    <t>CH-12</t>
  </si>
  <si>
    <t>BIDENS</t>
  </si>
  <si>
    <t>Agalinis purpurea</t>
  </si>
  <si>
    <t>AGPU5</t>
  </si>
  <si>
    <t>NCBG-604</t>
  </si>
  <si>
    <t>Loop Rd</t>
  </si>
  <si>
    <t>Collected along loop through Reserve</t>
  </si>
  <si>
    <t>Pycnanthemum tenuifolium:Pinus taeda:Pinus echinata:Andropogon gerardii:Rhexia mariana:Juncus effusus</t>
  </si>
  <si>
    <t>JD-201</t>
  </si>
  <si>
    <t>AGALINIS</t>
  </si>
  <si>
    <t>purpurea</t>
  </si>
  <si>
    <t>NCBG-606</t>
  </si>
  <si>
    <t>Population all along roadside of Pollock Rd within refuge.</t>
  </si>
  <si>
    <t>35°46' 52" N</t>
  </si>
  <si>
    <t>75°50' 51.5" W</t>
  </si>
  <si>
    <t>Chamaecyparis thyoides:Juncus canadensis:Salix nigra:Persea palustris:Saccharum giganteum:Scirpus cyperinus</t>
  </si>
  <si>
    <t>Shrub swamp</t>
  </si>
  <si>
    <t>Maritime swamp bay shrub swamp</t>
  </si>
  <si>
    <t>Loamy, mixed, dysic, thermic terric halposaprists</t>
  </si>
  <si>
    <t>Other : Rubbed muck</t>
  </si>
  <si>
    <t>C. Healy - NCBG:In Field:24 OCT 2016</t>
  </si>
  <si>
    <t>2:24 OCT 2016:NCU, US</t>
  </si>
  <si>
    <t>Chrysopsis gossypina ssp. gossypina</t>
  </si>
  <si>
    <t>CHGOG</t>
  </si>
  <si>
    <t>NCBG-608</t>
  </si>
  <si>
    <t>From beginning on NC-12 on sand N of Corolla, NC, head N for 3.7 miles, turn left onto Sandfiddler Rd, left onto Ocean Pearl Rd. Entrance is 0.3 miles on right. Population along dunes at end of road.</t>
  </si>
  <si>
    <t>36°26' 23.6" N</t>
  </si>
  <si>
    <t>75°50' 59.1" W</t>
  </si>
  <si>
    <t>Quercus virginiana:Pinus taeda:Lechea maritima:Hudsonia tomentosa:Panicum amarum:Cyperus grayi:Smilax bona-nox:Morella pensylvanica</t>
  </si>
  <si>
    <t>0-20</t>
  </si>
  <si>
    <t>J. Dakar - NCBG:In Field:25 OCT 2016</t>
  </si>
  <si>
    <t>2:25 OCT 2016:NCU, US</t>
  </si>
  <si>
    <t>JD-204</t>
  </si>
  <si>
    <t>CHRYSOPSIS</t>
  </si>
  <si>
    <t>gossypina</t>
  </si>
  <si>
    <t>NCBG-609</t>
  </si>
  <si>
    <t>Quercus virginiana:Pinus taeda:Cyperus grayi:Hudsonia tomentosa:Panicum amarum:Smilax bona-nox:Morella pensylvanica:Heterotheca subaxillaris</t>
  </si>
  <si>
    <t>C. Healy - NCBG:In Field:25 OCT 2016</t>
  </si>
  <si>
    <t>CH-14</t>
  </si>
  <si>
    <t>S. Walker - NCBG:In Field:25 OCT 2016</t>
  </si>
  <si>
    <t>NCBG-611</t>
  </si>
  <si>
    <t>From visitor center head toward parking area on Dawson Beach Rd, continue through gate to the left onto Easy Rd, population on both sides in about 1 mile.</t>
  </si>
  <si>
    <t>38°38' 26.118" N</t>
  </si>
  <si>
    <t>77°13' 52.775" W</t>
  </si>
  <si>
    <t>Liquidambar styraciflua:Panicum virgatum:Carya sp.:Rubus sp.:Morella cerifera:Liriodendron tulipifera:Pinus taeda</t>
  </si>
  <si>
    <t>Wetland forest</t>
  </si>
  <si>
    <t>Coastal loblolly pine wetland forest</t>
  </si>
  <si>
    <t>Fine, mixed, semiactive, mesic aeric epiaqualfs</t>
  </si>
  <si>
    <t>SW-29</t>
  </si>
  <si>
    <t>10 YR 6/4</t>
  </si>
  <si>
    <t>NCBG-612</t>
  </si>
  <si>
    <t>Great Dismal Swamp NWR</t>
  </si>
  <si>
    <t>US-158</t>
  </si>
  <si>
    <t>From Acorn Hill, NC, head E on US-158, population on left in 2.7 miles.</t>
  </si>
  <si>
    <t>36°26' 10.797" N</t>
  </si>
  <si>
    <t>76°30' 2.364" W</t>
  </si>
  <si>
    <t>Hibiscus moscheutos:Taxodium distichum:Paspalum sp.:Acer rubrum:Campsis radicans</t>
  </si>
  <si>
    <t>Coastal plain bald cypress - mixed hardwood forest swamp</t>
  </si>
  <si>
    <t>S. Walker - NCBG:In Field:26 OCT 2016</t>
  </si>
  <si>
    <t>2:26 OCT 2016:NCU, US</t>
  </si>
  <si>
    <t>SW-30</t>
  </si>
  <si>
    <t>Pityopsis graminifolia</t>
  </si>
  <si>
    <t>PIGR4</t>
  </si>
  <si>
    <t>NCBG-613</t>
  </si>
  <si>
    <t>From Nags Head, NC, head NW on US-158 toward Duck, NC. Turn left onto W Eckner St, population in powerline corridor on left in 0.7 miles.</t>
  </si>
  <si>
    <t>36°4' 49" N</t>
  </si>
  <si>
    <t>75°42' 52.8" W</t>
  </si>
  <si>
    <t>Trichostema dichotomum:Lechea mucronata:Aristida purpurascens:Sorghastrum elliottii:Cenchrus spinifex:Tridens flavus:Smilax bona-nox:Callicarpa americana</t>
  </si>
  <si>
    <t>Dune grassland</t>
  </si>
  <si>
    <t>SW-31</t>
  </si>
  <si>
    <t>PITYOPSIS</t>
  </si>
  <si>
    <t>From Nags Head, NC head NW on US-158. Turn left onto W Eckner St, population in powerline corridor on left in 0.7 miles.</t>
  </si>
  <si>
    <t>Trichostema dichotomum:Lechea mucronata:Callicarpa americana:Cenchrus spinifex:Pityopsis graminifolia:Smilax bona-nox</t>
  </si>
  <si>
    <t>J. Dakar - NCBG:In Field:26 OCT 2016</t>
  </si>
  <si>
    <t>Aristida purpurascens</t>
  </si>
  <si>
    <t>ARPU8</t>
  </si>
  <si>
    <t>NCBG-615</t>
  </si>
  <si>
    <t>SW-33</t>
  </si>
  <si>
    <t>3-4.5</t>
  </si>
  <si>
    <t>NCBG-616</t>
  </si>
  <si>
    <t>Trichostema dichotomum:Lechea mucronata:Aristida purpurascens:Cenchrus spinifex:Pityopsis graminifolia:Smilax bona-nox</t>
  </si>
  <si>
    <t>SW-34</t>
  </si>
  <si>
    <t>NCBG-617</t>
  </si>
  <si>
    <t>Soundside Rd Beach</t>
  </si>
  <si>
    <t>From Nagshead, NC head NW on US-158, turn left onto W Soundside Rd, parking lot on right in 1 mile. Population down path.</t>
  </si>
  <si>
    <t>35°37' 12.8" N</t>
  </si>
  <si>
    <t>75°38' 1.6" W</t>
  </si>
  <si>
    <t>Pityopsis graminifolia:Heterotheca subaxillaris:Ambrosia artemisiifolia:Opuntia pusilla:Spartina patens:Ilex vomitoria:Quercus virginiana</t>
  </si>
  <si>
    <t>Shrubland/grassland</t>
  </si>
  <si>
    <t>Live oak shrubland</t>
  </si>
  <si>
    <t>SW-35</t>
  </si>
  <si>
    <t>1.5-2</t>
  </si>
  <si>
    <t>Saccharum giganteum</t>
  </si>
  <si>
    <t>SAGI</t>
  </si>
  <si>
    <t>NCBG-619</t>
  </si>
  <si>
    <t>Small Pond 2</t>
  </si>
  <si>
    <t>Head S on NC-12 from Corolla, NC, turn right onto Audubon Dr, follow road toward lodge, continue on trail for 0.5 miles. Population on right at pond.</t>
  </si>
  <si>
    <t>36°16' 23.8" N</t>
  </si>
  <si>
    <t>75°47' 49.2" W</t>
  </si>
  <si>
    <t>Salix nigra:Solidago sp.:Juncus scirpoides:Rhexia mariana:Pinus taeda</t>
  </si>
  <si>
    <t>Sugarcane plumegrass marsh</t>
  </si>
  <si>
    <t>S. Walker - NCBG:In Field:16 NOV 2016</t>
  </si>
  <si>
    <t>2:16 NOV 2016:NCU, US</t>
  </si>
  <si>
    <t>SW-43</t>
  </si>
  <si>
    <t>giganteum</t>
  </si>
  <si>
    <t>Ludwigia alternifolia</t>
  </si>
  <si>
    <t>LUAL2</t>
  </si>
  <si>
    <t>NCBG-625</t>
  </si>
  <si>
    <t>64E</t>
  </si>
  <si>
    <t>Northern Piedmont (Omernik)</t>
  </si>
  <si>
    <t>Seneca Creek State Park</t>
  </si>
  <si>
    <t>Lake Shore Trail</t>
  </si>
  <si>
    <t>Head NW on MD-117 W away for Gaitherburg, turn left onto Seneca Creek Rd, follow to Lake Shore Trail. Population along water.</t>
  </si>
  <si>
    <t>39°08' 37.4" N</t>
  </si>
  <si>
    <t>77°15' 08.6" W</t>
  </si>
  <si>
    <t>Viburnum dentatum:Elaeagnus umbellata:Ilex opaca:Panicum anceps:Platanus occidentalis:Pycnanthemum tenuifolium:Rosa multiflora:Polygonum caespitosum</t>
  </si>
  <si>
    <t>Hardwood Forest</t>
  </si>
  <si>
    <t>MId-Atlantic Mesic Mixed Hardwood Forest</t>
  </si>
  <si>
    <t>Fine-loamy, Mixed, Semi-active, Mesic Inceptic Hapludults</t>
  </si>
  <si>
    <t>100+</t>
  </si>
  <si>
    <t>S. Walker-NCBG:In Field:31 OCT 2016</t>
  </si>
  <si>
    <t>2:31 OCT 2016:NCU, US</t>
  </si>
  <si>
    <t>SW-36</t>
  </si>
  <si>
    <t>alternifolia</t>
  </si>
  <si>
    <t>2:01 NOV 2016:NCU, US</t>
  </si>
  <si>
    <t>NCBG-631</t>
  </si>
  <si>
    <t>Cattail Pond</t>
  </si>
  <si>
    <t>From Rt-198 turn right onto Bald Eagle Rd and continue onto Wildlife Loop, in 5.5 miles population at Cattail Pond on the left.</t>
  </si>
  <si>
    <t>39°03' 32.9" N</t>
  </si>
  <si>
    <t>76°44' 19.1" W</t>
  </si>
  <si>
    <t>Liquidambar styraciflua:Platanus occidentalis:Juncus canadensis:Scirpus cyperinus:Scutellaria sp.:Pinus virginiana:Deschampsia flexuosa</t>
  </si>
  <si>
    <t>Floodplain Forest</t>
  </si>
  <si>
    <t>Pond Floodplain Forest</t>
  </si>
  <si>
    <t>Fine-Loamy, Mixed, Active, Mesci, Typic Endoaquults</t>
  </si>
  <si>
    <t>: Sandy Loam</t>
  </si>
  <si>
    <t>J. Dakar-NCBG:In Field:01 NOV 2016</t>
  </si>
  <si>
    <t>MF-61</t>
  </si>
  <si>
    <t>NCBG-634</t>
  </si>
  <si>
    <t>Head S on MD-445, turn left onto Bogles Wharf Rd. Population in salt marsh at end of parking lot.</t>
  </si>
  <si>
    <t>39°1' 57.1" N</t>
  </si>
  <si>
    <t>76°12' 32.4" W</t>
  </si>
  <si>
    <t>Solidago sempervirens:Spartina cynosuroides:Phragmites australis:Distichlis spicata:Baccharis halimifolia:Iva frutescens</t>
  </si>
  <si>
    <t>J. Dakar - NCBG:In Field:02 NOV 2016</t>
  </si>
  <si>
    <t>2:02 NOV 2016:NCU, US</t>
  </si>
  <si>
    <t>JD-209</t>
  </si>
  <si>
    <t>NCBG-635</t>
  </si>
  <si>
    <t>Marsh off Sweden Point Rd</t>
  </si>
  <si>
    <t>Head N on MD-224, turn left onto Sweden Point Rd. Population in marsh on left in about 2 miles.</t>
  </si>
  <si>
    <t>38°33' 23.241" N</t>
  </si>
  <si>
    <t>77°11' 8.152" W</t>
  </si>
  <si>
    <t>Polygonum sagittatum:Liquidambar styraciflua:Salix nigra:Leersia oryzoides:Saururus cernuus</t>
  </si>
  <si>
    <t>C. Healy - NCBG:In Field:02 NOV 2016</t>
  </si>
  <si>
    <t>CH-17</t>
  </si>
  <si>
    <t>NCBG-638</t>
  </si>
  <si>
    <t>Head SE on VA-354 toward Somers, VA. Turn right onto VA-683, park at camp store on right, walk down Watch House Trail for 0.6 miles, population on both sides.</t>
  </si>
  <si>
    <t>37°46' 29.011" N</t>
  </si>
  <si>
    <t>76°35' 59.31" W</t>
  </si>
  <si>
    <t>Andropogon gerardii:Panicum virgatum:Solidago sp.:Rubus sp.:Baccharis halimifolia:Juniperus virginiana</t>
  </si>
  <si>
    <t>Fine-loamy, siliceous, semiactve, mesic typic hapludults</t>
  </si>
  <si>
    <t>CH-19</t>
  </si>
  <si>
    <t>2:03 NOV 2016:NCU, US</t>
  </si>
  <si>
    <t>NCBG-646</t>
  </si>
  <si>
    <t>B Pool</t>
  </si>
  <si>
    <t>Head SE on Sandpiper Rd, continue onto N Entrance Rd, stay right onto West Dike Trail, population on left in 2.4 miles.</t>
  </si>
  <si>
    <t>36°38' 27.1" N</t>
  </si>
  <si>
    <t>75°54' 30.9" W</t>
  </si>
  <si>
    <t>Bidens laevis:Schoenoplectus tabernaemontani:Mikania scandens:Typha angustifolia:Bacopa monnieri:Symphyotrichum sp.</t>
  </si>
  <si>
    <t>A. Faucette - NCBG:In Field:01 NOV 2016</t>
  </si>
  <si>
    <t>ALF-561</t>
  </si>
  <si>
    <t>A. Faucette - NCBG:In Field:02 NOV 2016</t>
  </si>
  <si>
    <t>Sacciolepis striata</t>
  </si>
  <si>
    <t>SAST</t>
  </si>
  <si>
    <t>NCBG-648</t>
  </si>
  <si>
    <t>Road between B Pool and B Pool Storage</t>
  </si>
  <si>
    <t>Head SE on Sandpiper Rd, continue onto N Entrance Rd, stay right onto West Dike Trail, population on left in 2 miles.</t>
  </si>
  <si>
    <t>36°38' 40" N</t>
  </si>
  <si>
    <t>75°54' 38.5" W</t>
  </si>
  <si>
    <t>Rosa palustris:Typha latifolia:Rubus hispidus:Bidens laevis:Symphyotrichum sp.:Saccharum giganteum:Phragmites australis</t>
  </si>
  <si>
    <t>ALF-563</t>
  </si>
  <si>
    <t>SACCIOLEPIS</t>
  </si>
  <si>
    <t>NCBG-650</t>
  </si>
  <si>
    <t>From Wildlife Loop, head to NW corner. Population interior to loop.</t>
  </si>
  <si>
    <t>37°54' 49.1" N</t>
  </si>
  <si>
    <t>75°20' 13.9" W</t>
  </si>
  <si>
    <t>Solidago sempervirens:Cyperus strigosus:Phragmites australis:Teucrium canadense:Baccharis halimifolia</t>
  </si>
  <si>
    <t>Salt Shrubland</t>
  </si>
  <si>
    <t>Irregularly flooded tidal salt shrub</t>
  </si>
  <si>
    <t>MF-67</t>
  </si>
  <si>
    <t>NCBG-651</t>
  </si>
  <si>
    <t>From refuge entrance, take first left to enter Wildlife Loop. Population is interior to loop at NW corner.</t>
  </si>
  <si>
    <t>Saccharum giganteum:Phragmites australis:Cyperus strigosus:Teucrium canadense:Baccharis halimifolia</t>
  </si>
  <si>
    <t>Salt shrubland</t>
  </si>
  <si>
    <t>MF-68</t>
  </si>
  <si>
    <t>NCBG-655</t>
  </si>
  <si>
    <t>From visitor center, turn E toward beach, right onto Sand Ridge Trail, population on right in 1500 ft.</t>
  </si>
  <si>
    <t>36°37' 3.2" N</t>
  </si>
  <si>
    <t>75°53' 29" W</t>
  </si>
  <si>
    <t>Hypericum hypericoides:Pinus taeda:Cassia fasciculata:Chamaecrista fasciculata:Chasmanthium laxum:Schizachyrium sp.:Smilax rotundifolia</t>
  </si>
  <si>
    <t>A. Faucette - NCBG:In Field:03 NOV 2016</t>
  </si>
  <si>
    <t>ALF-565</t>
  </si>
  <si>
    <t>Visitor Center Beach</t>
  </si>
  <si>
    <t>From visitor center, walk to beach. Population along dunes.</t>
  </si>
  <si>
    <t>36°55' 16.2" N</t>
  </si>
  <si>
    <t>76°2' 58.7" W</t>
  </si>
  <si>
    <t>0-25</t>
  </si>
  <si>
    <t>N, SE, S, NW</t>
  </si>
  <si>
    <t>Beachgrass-panicgrass dune grassland</t>
  </si>
  <si>
    <t>J. Dakar - NCBG:In Field:17 NOV 2016</t>
  </si>
  <si>
    <t>2:17 NOV 2016:NCU, US</t>
  </si>
  <si>
    <t>NCBG-658</t>
  </si>
  <si>
    <t>Schizachyrium littorale:Panicum amarum:Uniola paniculata:Strophostyles helvola:Ammophila breviligulata:Campsis radicans:Solidago sempervirens</t>
  </si>
  <si>
    <t>ALF-576</t>
  </si>
  <si>
    <t>NCBG-665</t>
  </si>
  <si>
    <t>Big Meadow trail and 347</t>
  </si>
  <si>
    <t>From Baynesville, VA, head E on VA-3 toward VA-642, in 0.3 miles, turn left onto VA-347 N. In 1.8 miles, turn right onto VA_686. At end of road starts Big Meadow Trail, population on either side of trail.</t>
  </si>
  <si>
    <t>38°10' 02.3" N</t>
  </si>
  <si>
    <t>76°51' 26.1" W</t>
  </si>
  <si>
    <t>Ilex opaca:Acer rubrum:Conoclinium coelestinum:Liquidambar styraciflua:Mitchella repens:Quercus alba</t>
  </si>
  <si>
    <t>Mid-Atlantic Mesic Mixed Hardwood Forest</t>
  </si>
  <si>
    <t>Fine-Loamy, Siliceous, Subactive, Thermic Typic Hapludults</t>
  </si>
  <si>
    <t>M. Flood-NCBG:In Field:14 NOV 2016</t>
  </si>
  <si>
    <t>2:14 NOV 2016:NCU, US</t>
  </si>
  <si>
    <t>MF-71</t>
  </si>
  <si>
    <t>NCBG-666</t>
  </si>
  <si>
    <t>Boat Ramp and Fishing Pier</t>
  </si>
  <si>
    <t>From Airedale, MD, head W on Airedale Rd toward Fisherman Way, in 1.3 miles turn left onto MD-5 S. In 5.3 miles turn R onto Boat Ramp Parking Lot. Population is to left beyond the trees and along road on way in.</t>
  </si>
  <si>
    <t>38°03' 04.1" N</t>
  </si>
  <si>
    <t>76°19' 36.2" W</t>
  </si>
  <si>
    <t>Solidago sempervirens:Distichlis spicata:Phragmites australis:Aralia spinosa:Juniperus virginiana:Iva frutescens:Pinus taeda</t>
  </si>
  <si>
    <t>Irregularly Flooded eastern Tidal Salt Shrub</t>
  </si>
  <si>
    <t>M. Flood-NCBG:In Field:15 NOV 2016</t>
  </si>
  <si>
    <t>2:15 NOV 2016:NCU, US</t>
  </si>
  <si>
    <t>MF-72</t>
  </si>
  <si>
    <t>NCBG-667</t>
  </si>
  <si>
    <t>Calvert Cliffs State Park</t>
  </si>
  <si>
    <t>Red Trail</t>
  </si>
  <si>
    <t>Head SE on MD-2 S/MD-4 S, turn left onto HG Tru Rd, continue into parking area. Hike onto Red Trail and population in approx 450 meters.</t>
  </si>
  <si>
    <t>38°23' 42.6" N</t>
  </si>
  <si>
    <t>76°25' 47.2" W</t>
  </si>
  <si>
    <t>Ilex opaca:Acer rubrum:Liquidambar styraciflua:Chimaphila maculata:Quercus alba:Juniperus virginiana:Pinus virginiana</t>
  </si>
  <si>
    <t>Piedmont Headwater Stream Forest</t>
  </si>
  <si>
    <t>Fine-Loamy, Siliceous, Semiactive, Mesic Aquichapludults</t>
  </si>
  <si>
    <t>C. Healy:In Field:15 NOV 2016</t>
  </si>
  <si>
    <t>CH-20</t>
  </si>
  <si>
    <t>NCBG-668</t>
  </si>
  <si>
    <t>Head SE on Riffle Ford Rd, Continue onto Seneca Ridge Trail on the left after crossing Seneca Creek. Population in powerline corridor</t>
  </si>
  <si>
    <t>39°07' 57.1" N</t>
  </si>
  <si>
    <t>77°16' 00.1" W</t>
  </si>
  <si>
    <t>Panicum virgatum:Schizachyrium scoparium:Lespedeza cuneata:Lycopodium digitatum:Rubus sp.:Juniperus virginiana:Platanus occidentalis</t>
  </si>
  <si>
    <t>SW, NW</t>
  </si>
  <si>
    <t>Fine-Loamy, Mixed, Semi-Active, Mesic Inceptic Hapludults</t>
  </si>
  <si>
    <t>M. Flood-NCBG:In Field:16 NOV 2016</t>
  </si>
  <si>
    <t>MF-73</t>
  </si>
  <si>
    <t>7.5 YR 5/4</t>
  </si>
  <si>
    <t>Ageratina altissima var. altissima</t>
  </si>
  <si>
    <t>AGALA</t>
  </si>
  <si>
    <t>NCBG-671</t>
  </si>
  <si>
    <t>Osprey Cove Ln</t>
  </si>
  <si>
    <t>Head S o MD-272 S, turn lft onto Osprey Cove Ln, make 1st right into field, population on left</t>
  </si>
  <si>
    <t>39°29' 21.5" N</t>
  </si>
  <si>
    <t>75°58' 09.9" W</t>
  </si>
  <si>
    <t>Rubus phoenicolasius:Rosa multiflora:Tridens flavus:Toxicodendron radicans:Liquidambar styraciflua:Solidago sp.:Lonicera japonica:Eragrostis sp.</t>
  </si>
  <si>
    <t>Fine-Silty, Mixed, Semiactive, Mesic Typic Hapludults</t>
  </si>
  <si>
    <t>A. Faucette-NCBG:In Field:15 NOV 2016</t>
  </si>
  <si>
    <t>ALF-567</t>
  </si>
  <si>
    <t>altissima</t>
  </si>
  <si>
    <t>NCBG-677</t>
  </si>
  <si>
    <t>From Kill Devil Hills, NC head NW to W 3rd St, turn right onto US-158 E then right onto Collington Rd, left onto Veterans Dr. Population in fenced conservation area.</t>
  </si>
  <si>
    <t>36°00 12.1" N</t>
  </si>
  <si>
    <t>75°40' 23.1" W</t>
  </si>
  <si>
    <t>NC DNR</t>
  </si>
  <si>
    <t>Morella pensylvanica:Hudsonia tomentosa:Pinus taeda:Heterotheca subaxillaris:Lechea maritima:Panicum amarum</t>
  </si>
  <si>
    <t>Mid-Atlantic Coast Backdune Grassland</t>
  </si>
  <si>
    <t>S. Walker-NCBG:In Field:17 NOV 2016</t>
  </si>
  <si>
    <t>SW-45</t>
  </si>
  <si>
    <t>NCBG-678</t>
  </si>
  <si>
    <t>US-64</t>
  </si>
  <si>
    <t>near Old Hwy 64</t>
  </si>
  <si>
    <t>From Columbia, NC head E on Main St toward Church Rd, turn left on US-64 E, after 8.5 miles population on the left</t>
  </si>
  <si>
    <t>35°54' 31.075" N</t>
  </si>
  <si>
    <t>76°6' 28.045" W</t>
  </si>
  <si>
    <t>Typha latifolia:Liquidambar styraciflua:Andropogon glomeratus:Pinus taeda:Salix nigra:Phragmites australis</t>
  </si>
  <si>
    <t>Fine-loamy Oversandy, Mixed, Semiactive, Thermic Typic Umbraquents</t>
  </si>
  <si>
    <t>SW-44</t>
  </si>
  <si>
    <t>Salicornia bigelovii</t>
  </si>
  <si>
    <t>SABI</t>
  </si>
  <si>
    <t>NCBG-680</t>
  </si>
  <si>
    <t>Beach Access Rd south</t>
  </si>
  <si>
    <t>From Chincoteague Island, take Maddox Blvd SE, stay slightly right onto Beach Access Rd, continue onto RT2113, at parking lot turn right on beach, in approx 0.5 miles population on right</t>
  </si>
  <si>
    <t>37°53' 00.5" N</t>
  </si>
  <si>
    <t>75°20' 54.6" W</t>
  </si>
  <si>
    <t>Salicornia depressa:Distichlis spicata:Ammophila breviligulata:Panicum amarum:Suaeda linearis:Strophostyles helvola:Spartina alterniflora</t>
  </si>
  <si>
    <t>0+2</t>
  </si>
  <si>
    <t>Interdune Brackish Marsh</t>
  </si>
  <si>
    <t>Fine-silty, Mixed, Active, Nonacid, Thermic Typic Sulfaquents</t>
  </si>
  <si>
    <t>J. Dakar-NCBG:In Field:16 NOV 2016</t>
  </si>
  <si>
    <t>ALF-571</t>
  </si>
  <si>
    <t>5 y 4/1</t>
  </si>
  <si>
    <t>bigelovii</t>
  </si>
  <si>
    <t>CHASMANTHIUM</t>
  </si>
  <si>
    <t>36°40' 05.7" N</t>
  </si>
  <si>
    <t>75°54' 42.8" W</t>
  </si>
  <si>
    <t>A. Faucette-NCBG:In Field:17 NOV 2016</t>
  </si>
  <si>
    <t>Chasmanthium latifolium</t>
  </si>
  <si>
    <t>CHLA5</t>
  </si>
  <si>
    <t>NCBG-689</t>
  </si>
  <si>
    <t>Fishing Creek</t>
  </si>
  <si>
    <t>From Taylor's Store Rd, drive east on Skyland Dr 1 mile, population on left side of river bank.</t>
  </si>
  <si>
    <t>36°11' 21.2" N</t>
  </si>
  <si>
    <t>77°59' 12.0" W</t>
  </si>
  <si>
    <t>Platanus occidentalis:Symphyotrichum lateriflorum:Lonicera japonica:Dichanthelium sp.:Euonymus americanus:Betula nigra</t>
  </si>
  <si>
    <t>River Bank</t>
  </si>
  <si>
    <t>S, SW, W</t>
  </si>
  <si>
    <t>Fine-loamy, Mixed, Active, Thermic Fluvaquentic Dystrudepts</t>
  </si>
  <si>
    <t>A. Faucette-NCBG:In Field:23 NOV 2016</t>
  </si>
  <si>
    <t>2:23 NOV 2016:US, NCU</t>
  </si>
  <si>
    <t>ALF-589</t>
  </si>
  <si>
    <t>latifolium</t>
  </si>
  <si>
    <t>J. Dakar-NCBG:In Field:17 NOV 2016</t>
  </si>
  <si>
    <t>Bidens laevis</t>
  </si>
  <si>
    <t>BILA</t>
  </si>
  <si>
    <t>NCBG-692</t>
  </si>
  <si>
    <t>Head SE on Sandpiper Rd, continue onto N Entrance Rd, stay right onto West Dike Trail, population on left in approx. 2.4 miles</t>
  </si>
  <si>
    <t>36°38' 26.5" N</t>
  </si>
  <si>
    <t>75°54' 31.0" W</t>
  </si>
  <si>
    <t>Phragmites australis:Schoenoplectus tabernaemontani:Bacopa monnieri:Typha latifolia:Pluchea odorata:Morella cerifera</t>
  </si>
  <si>
    <t>Brackish Tidal Marsh</t>
  </si>
  <si>
    <t>Fine-loamy, Mixed, Active, Nonacid, Thermic Histic Humaquepts</t>
  </si>
  <si>
    <t>ALF-580</t>
  </si>
  <si>
    <t>1-2.5</t>
  </si>
  <si>
    <t>laevis</t>
  </si>
  <si>
    <t>NCBG-693</t>
  </si>
  <si>
    <t>East Dike Trail/Dune Trail</t>
  </si>
  <si>
    <t>Head SE on Sandpiper Rd, continue onto N Entrance Rd, stay left onto East Dike Trail, population on left.</t>
  </si>
  <si>
    <t>36°40' 11.6" N</t>
  </si>
  <si>
    <t>75°54' 48.2" W</t>
  </si>
  <si>
    <t>Juncus scirpoides:Phragmites australis:Morella cerifera:Ilex glabra:Pinus taeda:Panicum virgatum:Panicum rigidulum</t>
  </si>
  <si>
    <t>ALF-581</t>
  </si>
  <si>
    <t>Juncus scirpoides</t>
  </si>
  <si>
    <t>JUSC</t>
  </si>
  <si>
    <t>NCBG-694</t>
  </si>
  <si>
    <t>Head SE on Sandpiper Rd, continue onto N Entrance Rd, stay left onto East Dike Trail, make 1st left toward beach access, population on right.</t>
  </si>
  <si>
    <t>Solidago fistulosa:Morella cerifera:Saccharum giganteum:Panicum amarum:Agalinis purpurea:Quercus virginiana:Ilex glabra</t>
  </si>
  <si>
    <t>ALF-582</t>
  </si>
  <si>
    <t>scirpoides</t>
  </si>
  <si>
    <t>COLL_NUM</t>
  </si>
  <si>
    <t>COLL_ID</t>
  </si>
  <si>
    <t>COLLECTOR</t>
  </si>
  <si>
    <t>COLLECTED_WITH</t>
  </si>
  <si>
    <t>COUNTRY_CODE</t>
  </si>
  <si>
    <t>PHYTOREGION</t>
  </si>
  <si>
    <t>PHYTOREGION_FULL</t>
  </si>
  <si>
    <t>SUB_CNT1</t>
  </si>
  <si>
    <t>SUB_CNT2</t>
  </si>
  <si>
    <t>SUB_CNT3</t>
  </si>
  <si>
    <t>GEOG_AREA</t>
  </si>
  <si>
    <t>LOCALITY</t>
  </si>
  <si>
    <t>LATITUDE</t>
  </si>
  <si>
    <t>LONGITUDE</t>
  </si>
  <si>
    <t>LATITUDE_DECIMAL</t>
  </si>
  <si>
    <t>LONGITUDE_DECIMAL</t>
  </si>
  <si>
    <t>GEOREF_SOURCE</t>
  </si>
  <si>
    <t>GPS_DATUM</t>
  </si>
  <si>
    <t>ALTITUDE</t>
  </si>
  <si>
    <t>ALTITUDE_UNIT</t>
  </si>
  <si>
    <t>LAND_OWNER</t>
  </si>
  <si>
    <t>ASSOCIATED_TAXA_FULL</t>
  </si>
  <si>
    <t>USER2</t>
  </si>
  <si>
    <t>GEOMORPHOLOGY</t>
  </si>
  <si>
    <t>SLOPE</t>
  </si>
  <si>
    <t>ASPECT</t>
  </si>
  <si>
    <t>HABITAT</t>
  </si>
  <si>
    <t>USER1</t>
  </si>
  <si>
    <t>GEOLOGY</t>
  </si>
  <si>
    <t>SOIL_TYPE</t>
  </si>
  <si>
    <t>COLLECTION_MISC</t>
  </si>
  <si>
    <t>POPULATION_SIZE</t>
  </si>
  <si>
    <t>OCCUPANCY</t>
  </si>
  <si>
    <t>SEED_SOURCE</t>
  </si>
  <si>
    <t>DESCRIPTION</t>
  </si>
  <si>
    <t>USER3</t>
  </si>
  <si>
    <t>USER4</t>
  </si>
  <si>
    <t>USER5</t>
  </si>
  <si>
    <t>KEYWORD</t>
  </si>
  <si>
    <t>PSOURCE_FULL</t>
  </si>
  <si>
    <t>SECOND_COLL_DT</t>
  </si>
  <si>
    <t>DATE_AS_GIVEN</t>
  </si>
  <si>
    <t>USER10</t>
  </si>
  <si>
    <t>SECONDARY_ID</t>
  </si>
  <si>
    <t>CREATED_BY</t>
  </si>
  <si>
    <t>USER8</t>
  </si>
  <si>
    <t>USER9</t>
  </si>
  <si>
    <t>ACC_DT</t>
  </si>
  <si>
    <t>GENUS</t>
  </si>
  <si>
    <t>SPECIES</t>
  </si>
  <si>
    <t>COLL_YR</t>
  </si>
  <si>
    <t>Accession Prefix</t>
  </si>
  <si>
    <t>Accession Number</t>
  </si>
  <si>
    <t>Accession</t>
  </si>
  <si>
    <t>W6</t>
  </si>
  <si>
    <t>Taxon</t>
  </si>
  <si>
    <t>Note</t>
  </si>
  <si>
    <t>Accession ID</t>
  </si>
  <si>
    <t>Digital Object Identifier</t>
  </si>
  <si>
    <t>Name</t>
  </si>
  <si>
    <t>Origin</t>
  </si>
  <si>
    <t>Maintenance Site</t>
  </si>
  <si>
    <t>Is Core?</t>
  </si>
  <si>
    <t>Is Backed Up?</t>
  </si>
  <si>
    <t>Backup Location 1</t>
  </si>
  <si>
    <t>Backup Location 2</t>
  </si>
  <si>
    <t>Status</t>
  </si>
  <si>
    <t>Life Form</t>
  </si>
  <si>
    <t>Level Of Improvement</t>
  </si>
  <si>
    <t>Reproductive Uniformity</t>
  </si>
  <si>
    <t>Received As</t>
  </si>
  <si>
    <t>Received Date Format</t>
  </si>
  <si>
    <t>Received Date</t>
  </si>
  <si>
    <t>Is Web Visible?</t>
  </si>
  <si>
    <t>Created Date</t>
  </si>
  <si>
    <t>Created By</t>
  </si>
  <si>
    <t>Modified Date</t>
  </si>
  <si>
    <t>Modified By</t>
  </si>
  <si>
    <t>Owned Date</t>
  </si>
  <si>
    <t>Owned By</t>
  </si>
  <si>
    <t>Coreopsis calliopsidea</t>
  </si>
  <si>
    <t>CA930D-19</t>
  </si>
  <si>
    <t>United States, California, San Luis Obispo</t>
  </si>
  <si>
    <t>N</t>
  </si>
  <si>
    <t>Y</t>
  </si>
  <si>
    <t>NSSL</t>
  </si>
  <si>
    <t>Active</t>
  </si>
  <si>
    <t>Wild material</t>
  </si>
  <si>
    <t>SD</t>
  </si>
  <si>
    <t>mm/dd/yyyy</t>
  </si>
  <si>
    <t>W6 55485</t>
  </si>
  <si>
    <t>Stout, Dave, USDA, ARS, WRPIS</t>
  </si>
  <si>
    <t>Taylor, Lisa, USDA, ARS</t>
  </si>
  <si>
    <t>Suaeda maritima</t>
  </si>
  <si>
    <t>NEWFS-783</t>
  </si>
  <si>
    <t>United States, Massachusetts, Suffolk</t>
  </si>
  <si>
    <t>W6 57447</t>
  </si>
  <si>
    <t>W6 57449</t>
  </si>
  <si>
    <t>W6 57450</t>
  </si>
  <si>
    <t>W6 57451</t>
  </si>
  <si>
    <t>W6 57452</t>
  </si>
  <si>
    <t>W6 57453</t>
  </si>
  <si>
    <t>W6 57454</t>
  </si>
  <si>
    <t>W6 57455</t>
  </si>
  <si>
    <t>W6 57456</t>
  </si>
  <si>
    <t>W6 57457</t>
  </si>
  <si>
    <t>W6 57458</t>
  </si>
  <si>
    <t>W6 57459</t>
  </si>
  <si>
    <t>W6 57460</t>
  </si>
  <si>
    <t>W6 57461</t>
  </si>
  <si>
    <t>Perennial</t>
  </si>
  <si>
    <t>W6 57462</t>
  </si>
  <si>
    <t>W6 57463</t>
  </si>
  <si>
    <t>W6 57464</t>
  </si>
  <si>
    <t>W6 57465</t>
  </si>
  <si>
    <t>W6 57466</t>
  </si>
  <si>
    <t>W6 57467</t>
  </si>
  <si>
    <t>W6 57468</t>
  </si>
  <si>
    <t>W6 57469</t>
  </si>
  <si>
    <t>W6 57470</t>
  </si>
  <si>
    <t>W6 57471</t>
  </si>
  <si>
    <t>W6 57472</t>
  </si>
  <si>
    <t>W6 57473</t>
  </si>
  <si>
    <t>W6 57474</t>
  </si>
  <si>
    <t>W6 57475</t>
  </si>
  <si>
    <t>W6 57476</t>
  </si>
  <si>
    <t>W6 57477</t>
  </si>
  <si>
    <t>Kosteletzkya pentacarpos</t>
  </si>
  <si>
    <t>W6 57478</t>
  </si>
  <si>
    <t>W6 57479</t>
  </si>
  <si>
    <t>W6 57480</t>
  </si>
  <si>
    <t>W6 57481</t>
  </si>
  <si>
    <t>W6 57482</t>
  </si>
  <si>
    <t>W6 57483</t>
  </si>
  <si>
    <t>W6 57484</t>
  </si>
  <si>
    <t>W6 57485</t>
  </si>
  <si>
    <t>W6 57486</t>
  </si>
  <si>
    <t>W6 57487</t>
  </si>
  <si>
    <t>W6 57488</t>
  </si>
  <si>
    <t>W6 57489</t>
  </si>
  <si>
    <t>W6 57490</t>
  </si>
  <si>
    <t>W6 57491</t>
  </si>
  <si>
    <t>W6 57492</t>
  </si>
  <si>
    <t>W6 57493</t>
  </si>
  <si>
    <t>W6 57494</t>
  </si>
  <si>
    <t>W6 57495</t>
  </si>
  <si>
    <t>W6 57496</t>
  </si>
  <si>
    <t>W6 57497</t>
  </si>
  <si>
    <t>W6 57498</t>
  </si>
  <si>
    <t>W6 57499</t>
  </si>
  <si>
    <t>W6 57500</t>
  </si>
  <si>
    <t>W6 57501</t>
  </si>
  <si>
    <t>Tree</t>
  </si>
  <si>
    <t>W6 57502</t>
  </si>
  <si>
    <t>W6 57503</t>
  </si>
  <si>
    <t>W6 57504</t>
  </si>
  <si>
    <t>W6 57505</t>
  </si>
  <si>
    <t>Pluchea odorata (L.) Cass.</t>
  </si>
  <si>
    <t>W6 57506</t>
  </si>
  <si>
    <t>W6 57507</t>
  </si>
  <si>
    <t>W6 57508</t>
  </si>
  <si>
    <t>W6 57509</t>
  </si>
  <si>
    <t>W6 57510</t>
  </si>
  <si>
    <t>W6 57511</t>
  </si>
  <si>
    <t>W6 57512</t>
  </si>
  <si>
    <t>W6 57513</t>
  </si>
  <si>
    <t>Rhexia spp.</t>
  </si>
  <si>
    <t>W6 57514</t>
  </si>
  <si>
    <t>Schizachyrium scoparium subsp. littorale</t>
  </si>
  <si>
    <t>W6 57515</t>
  </si>
  <si>
    <t>W6 57516</t>
  </si>
  <si>
    <t>W6 57517</t>
  </si>
  <si>
    <t>W6 57518</t>
  </si>
  <si>
    <t>W6 57519</t>
  </si>
  <si>
    <t>W6 57520</t>
  </si>
  <si>
    <t>W6 57521</t>
  </si>
  <si>
    <t>W6 57522</t>
  </si>
  <si>
    <t>W6 57523</t>
  </si>
  <si>
    <t>W6 57524</t>
  </si>
  <si>
    <t>Aronia arbutifolia</t>
  </si>
  <si>
    <t>W6 57525</t>
  </si>
  <si>
    <t>W6 57526</t>
  </si>
  <si>
    <t>W6 57527</t>
  </si>
  <si>
    <t>Annual</t>
  </si>
  <si>
    <t>W6 57528</t>
  </si>
  <si>
    <t>W6 57529</t>
  </si>
  <si>
    <t>W6 57530</t>
  </si>
  <si>
    <t>W6 57531</t>
  </si>
  <si>
    <t>W6 57532</t>
  </si>
  <si>
    <t>W6 57533</t>
  </si>
  <si>
    <t>W6 57534</t>
  </si>
  <si>
    <t>W6 57535</t>
  </si>
  <si>
    <t>W6 57536</t>
  </si>
  <si>
    <t>Eleocharis dulcis</t>
  </si>
  <si>
    <t>W6 57537</t>
  </si>
  <si>
    <t>W6 57538</t>
  </si>
  <si>
    <t>W6 57539</t>
  </si>
  <si>
    <t>W6 57540</t>
  </si>
  <si>
    <t>W6 57541</t>
  </si>
  <si>
    <t>W6 57542</t>
  </si>
  <si>
    <t>W6 57543</t>
  </si>
  <si>
    <t>W6 57544</t>
  </si>
  <si>
    <t>W6 57545</t>
  </si>
  <si>
    <t>W6 57546</t>
  </si>
  <si>
    <t>W6 57547</t>
  </si>
  <si>
    <t>W6 57548</t>
  </si>
  <si>
    <t>W6 57549</t>
  </si>
  <si>
    <t>W6 57550</t>
  </si>
  <si>
    <t>Saururus cernuus L.</t>
  </si>
  <si>
    <t>W6 57551</t>
  </si>
  <si>
    <t>W6 57552</t>
  </si>
  <si>
    <t>W6 57553</t>
  </si>
  <si>
    <t>W6 57554</t>
  </si>
  <si>
    <t>Andropogon gerardi</t>
  </si>
  <si>
    <t>W6 57555</t>
  </si>
  <si>
    <t>W6 57556</t>
  </si>
  <si>
    <t>W6 57557</t>
  </si>
  <si>
    <t>W6 57558</t>
  </si>
  <si>
    <t>W6 57559</t>
  </si>
  <si>
    <t>Chrysopsis spp.</t>
  </si>
  <si>
    <t>W6 57560</t>
  </si>
  <si>
    <t>W6 57561</t>
  </si>
  <si>
    <t>W6 57562</t>
  </si>
  <si>
    <t>W6 57563</t>
  </si>
  <si>
    <t>W6 57564</t>
  </si>
  <si>
    <t>W6 57565</t>
  </si>
  <si>
    <t>W6 57566</t>
  </si>
  <si>
    <t>W6 57567</t>
  </si>
  <si>
    <t>W6 57568</t>
  </si>
  <si>
    <t>W6 57569</t>
  </si>
  <si>
    <t>W6 57570</t>
  </si>
  <si>
    <t>W6 57571</t>
  </si>
  <si>
    <t>W6 57572</t>
  </si>
  <si>
    <t>W6 57573</t>
  </si>
  <si>
    <t>W6 57574</t>
  </si>
  <si>
    <t>W6 57575</t>
  </si>
  <si>
    <t>W6 57576</t>
  </si>
  <si>
    <t>W6 57577</t>
  </si>
  <si>
    <t>W6 57578</t>
  </si>
  <si>
    <t>W6 57579</t>
  </si>
  <si>
    <t>W6 57580</t>
  </si>
  <si>
    <t>W6 57581</t>
  </si>
  <si>
    <t>W6 57582</t>
  </si>
  <si>
    <t>W6 57583</t>
  </si>
  <si>
    <t>W6 57584</t>
  </si>
  <si>
    <t>W6 57585</t>
  </si>
  <si>
    <t>W6 57586</t>
  </si>
  <si>
    <t>W6 57587</t>
  </si>
  <si>
    <t>W6 57588</t>
  </si>
  <si>
    <t>Bidens spp.</t>
  </si>
  <si>
    <t>W6 57589</t>
  </si>
  <si>
    <t>W6 57590</t>
  </si>
  <si>
    <t>W6 57591</t>
  </si>
  <si>
    <t>Accession Action ID</t>
  </si>
  <si>
    <t>Inventory ID</t>
  </si>
  <si>
    <t>Inventory Prefix</t>
  </si>
  <si>
    <t>Inventory Number</t>
  </si>
  <si>
    <t>Inventory Suffix</t>
  </si>
  <si>
    <t>Inventory Type</t>
  </si>
  <si>
    <t>Inventory Maintenance Policy</t>
  </si>
  <si>
    <t>Inventory Maintenance Site</t>
  </si>
  <si>
    <t>Is Default Inventory?</t>
  </si>
  <si>
    <t>Is Auto Deducted?</t>
  </si>
  <si>
    <t>Is Available?</t>
  </si>
  <si>
    <t>Availability Status</t>
  </si>
  <si>
    <t>Status Note</t>
  </si>
  <si>
    <t>Availability Start Date</t>
  </si>
  <si>
    <t>Availability End Date</t>
  </si>
  <si>
    <t>Web Availability Note</t>
  </si>
  <si>
    <t>Quantity On Hand</t>
  </si>
  <si>
    <t>Quantity On Hand Units</t>
  </si>
  <si>
    <t>Standard Distribution Form</t>
  </si>
  <si>
    <t>Standard Distribution Quantity</t>
  </si>
  <si>
    <t>Unit of Distribution</t>
  </si>
  <si>
    <t>Distribution Critical Amount</t>
  </si>
  <si>
    <t>Replenishment Critical Amount</t>
  </si>
  <si>
    <t>Pathogen Status</t>
  </si>
  <si>
    <t>Location Section 1</t>
  </si>
  <si>
    <t>Location Section 2</t>
  </si>
  <si>
    <t>Location Section 3</t>
  </si>
  <si>
    <t>Location Section 4</t>
  </si>
  <si>
    <t>Latitude</t>
  </si>
  <si>
    <t>Longitude</t>
  </si>
  <si>
    <t>Rootstock</t>
  </si>
  <si>
    <t>Parent Inventory</t>
  </si>
  <si>
    <t>Backup Inventory</t>
  </si>
  <si>
    <t>Hundred Seed Weight</t>
  </si>
  <si>
    <t>Pollination Method</t>
  </si>
  <si>
    <t>Pollination Vector</t>
  </si>
  <si>
    <t>Preservation Method</t>
  </si>
  <si>
    <t>Regeneration Method</t>
  </si>
  <si>
    <t>Plant Sex</t>
  </si>
  <si>
    <t>Propagation Date Format</t>
  </si>
  <si>
    <t>Propagation Date</t>
  </si>
  <si>
    <t>Inventory Name</t>
  </si>
  <si>
    <t>Percent Viable</t>
  </si>
  <si>
    <t>Tested Date</t>
  </si>
  <si>
    <t>Pure Live Seed</t>
  </si>
  <si>
    <t>Inventory</t>
  </si>
  <si>
    <t>W6 57449 **</t>
  </si>
  <si>
    <t>W6 57450 **</t>
  </si>
  <si>
    <t>W6 57451 **</t>
  </si>
  <si>
    <t>W6 57452 **</t>
  </si>
  <si>
    <t>W6 57453 **</t>
  </si>
  <si>
    <t>W6 57454 **</t>
  </si>
  <si>
    <t>W6 57455 **</t>
  </si>
  <si>
    <t>W6 57456 **</t>
  </si>
  <si>
    <t>W6 57457 **</t>
  </si>
  <si>
    <t>W6 57458 **</t>
  </si>
  <si>
    <t>W6 57459 **</t>
  </si>
  <si>
    <t>W6 57460 **</t>
  </si>
  <si>
    <t>W6 57461 **</t>
  </si>
  <si>
    <t>W6 57462 **</t>
  </si>
  <si>
    <t>W6 57463 **</t>
  </si>
  <si>
    <t>W6 57464 **</t>
  </si>
  <si>
    <t>W6 57465 **</t>
  </si>
  <si>
    <t>W6 57466 **</t>
  </si>
  <si>
    <t>W6 57467 **</t>
  </si>
  <si>
    <t>W6 57468 **</t>
  </si>
  <si>
    <t>W6 57469 **</t>
  </si>
  <si>
    <t>W6 57470 **</t>
  </si>
  <si>
    <t>W6 57471 **</t>
  </si>
  <si>
    <t>W6 57472 **</t>
  </si>
  <si>
    <t>W6 57473 **</t>
  </si>
  <si>
    <t>W6 57474 **</t>
  </si>
  <si>
    <t>W6 57475 **</t>
  </si>
  <si>
    <t>W6 57476 **</t>
  </si>
  <si>
    <t>W6 57477 **</t>
  </si>
  <si>
    <t>W6 57478 **</t>
  </si>
  <si>
    <t>W6 57479 **</t>
  </si>
  <si>
    <t>W6 57480 **</t>
  </si>
  <si>
    <t>W6 57481 **</t>
  </si>
  <si>
    <t>W6 57482 **</t>
  </si>
  <si>
    <t>W6 57483 **</t>
  </si>
  <si>
    <t>W6 57484 **</t>
  </si>
  <si>
    <t>W6 57485 **</t>
  </si>
  <si>
    <t>W6 57486 **</t>
  </si>
  <si>
    <t>W6 57487 **</t>
  </si>
  <si>
    <t>W6 57488 **</t>
  </si>
  <si>
    <t>W6 57489 **</t>
  </si>
  <si>
    <t>W6 57490 **</t>
  </si>
  <si>
    <t>W6 57491 **</t>
  </si>
  <si>
    <t>W6 57492 **</t>
  </si>
  <si>
    <t>W6 57493 **</t>
  </si>
  <si>
    <t>W6 57494 **</t>
  </si>
  <si>
    <t>W6 57495 **</t>
  </si>
  <si>
    <t>W6 57496 **</t>
  </si>
  <si>
    <t>W6 57497 **</t>
  </si>
  <si>
    <t>W6 57498 **</t>
  </si>
  <si>
    <t>W6 57499 **</t>
  </si>
  <si>
    <t>W6 57500 **</t>
  </si>
  <si>
    <t>W6 57501 **</t>
  </si>
  <si>
    <t>W6 57502 **</t>
  </si>
  <si>
    <t>W6 57503 **</t>
  </si>
  <si>
    <t>W6 57504 **</t>
  </si>
  <si>
    <t>W6 57505 **</t>
  </si>
  <si>
    <t>W6 57506 **</t>
  </si>
  <si>
    <t>W6 57507 **</t>
  </si>
  <si>
    <t>W6 57508 **</t>
  </si>
  <si>
    <t>W6 57509 **</t>
  </si>
  <si>
    <t>W6 57510 **</t>
  </si>
  <si>
    <t>W6 57511 **</t>
  </si>
  <si>
    <t>W6 57512 **</t>
  </si>
  <si>
    <t>W6 57513 **</t>
  </si>
  <si>
    <t>W6 57514 **</t>
  </si>
  <si>
    <t>W6 57515 **</t>
  </si>
  <si>
    <t>W6 57516 **</t>
  </si>
  <si>
    <t>W6 57517 **</t>
  </si>
  <si>
    <t>W6 57518 **</t>
  </si>
  <si>
    <t>W6 57519 **</t>
  </si>
  <si>
    <t>W6 57520 **</t>
  </si>
  <si>
    <t>W6 57521 **</t>
  </si>
  <si>
    <t>W6 57522 **</t>
  </si>
  <si>
    <t>W6 57523 **</t>
  </si>
  <si>
    <t>W6 57524 **</t>
  </si>
  <si>
    <t>W6 57525 **</t>
  </si>
  <si>
    <t>W6 57526 **</t>
  </si>
  <si>
    <t>W6 57527 **</t>
  </si>
  <si>
    <t>W6 57528 **</t>
  </si>
  <si>
    <t>W6 57529 **</t>
  </si>
  <si>
    <t>W6 57530 **</t>
  </si>
  <si>
    <t>W6 57531 **</t>
  </si>
  <si>
    <t>W6 57532 **</t>
  </si>
  <si>
    <t>W6 57533 **</t>
  </si>
  <si>
    <t>W6 57534 **</t>
  </si>
  <si>
    <t>W6 57535 **</t>
  </si>
  <si>
    <t>W6 57536 **</t>
  </si>
  <si>
    <t>W6 57537 **</t>
  </si>
  <si>
    <t>W6 57538 **</t>
  </si>
  <si>
    <t>W6 57539 **</t>
  </si>
  <si>
    <t>W6 57540 **</t>
  </si>
  <si>
    <t>W6 57541 **</t>
  </si>
  <si>
    <t>W6 57542 **</t>
  </si>
  <si>
    <t>W6 57543 **</t>
  </si>
  <si>
    <t>W6 57544 **</t>
  </si>
  <si>
    <t>W6 57545 **</t>
  </si>
  <si>
    <t>W6 57546 **</t>
  </si>
  <si>
    <t>W6 57547 **</t>
  </si>
  <si>
    <t>W6 57548 **</t>
  </si>
  <si>
    <t>W6 57549 **</t>
  </si>
  <si>
    <t>W6 57550 **</t>
  </si>
  <si>
    <t>W6 57551 **</t>
  </si>
  <si>
    <t>W6 57552 **</t>
  </si>
  <si>
    <t>W6 57553 **</t>
  </si>
  <si>
    <t>W6 57554 **</t>
  </si>
  <si>
    <t>W6 57555 **</t>
  </si>
  <si>
    <t>W6 57556 **</t>
  </si>
  <si>
    <t>W6 57557 **</t>
  </si>
  <si>
    <t>W6 57558 **</t>
  </si>
  <si>
    <t>W6 57559 **</t>
  </si>
  <si>
    <t>W6 57560 **</t>
  </si>
  <si>
    <t>W6 57561 **</t>
  </si>
  <si>
    <t>W6 57562 **</t>
  </si>
  <si>
    <t>W6 57563 **</t>
  </si>
  <si>
    <t>W6 57564 **</t>
  </si>
  <si>
    <t>W6 57565 **</t>
  </si>
  <si>
    <t>W6 57566 **</t>
  </si>
  <si>
    <t>W6 57567 **</t>
  </si>
  <si>
    <t>W6 57568 **</t>
  </si>
  <si>
    <t>W6 57569 **</t>
  </si>
  <si>
    <t>W6 57570 **</t>
  </si>
  <si>
    <t>W6 57571 **</t>
  </si>
  <si>
    <t>W6 57572 **</t>
  </si>
  <si>
    <t>W6 57573 **</t>
  </si>
  <si>
    <t>W6 57574 **</t>
  </si>
  <si>
    <t>W6 57575 **</t>
  </si>
  <si>
    <t>W6 57576 **</t>
  </si>
  <si>
    <t>W6 57577 **</t>
  </si>
  <si>
    <t>W6 57578 **</t>
  </si>
  <si>
    <t>W6 57579 **</t>
  </si>
  <si>
    <t>W6 57580 **</t>
  </si>
  <si>
    <t>W6 57581 **</t>
  </si>
  <si>
    <t>W6 57582 **</t>
  </si>
  <si>
    <t>W6 57583 **</t>
  </si>
  <si>
    <t>W6 57584 **</t>
  </si>
  <si>
    <t>W6 57585 **</t>
  </si>
  <si>
    <t>W6 57586 **</t>
  </si>
  <si>
    <t>W6 57587 **</t>
  </si>
  <si>
    <t>W6 57588 **</t>
  </si>
  <si>
    <t>W6 57589 **</t>
  </si>
  <si>
    <t>W6 57590 **</t>
  </si>
  <si>
    <t>W6 57591 **</t>
  </si>
  <si>
    <t>2019o</t>
  </si>
  <si>
    <t>w6_native</t>
  </si>
  <si>
    <t>W6 Site Inventory ID</t>
  </si>
  <si>
    <t>Accession Source ID</t>
  </si>
  <si>
    <t>L. Maynard, E. Driskill</t>
  </si>
  <si>
    <t>E. Driskill, L. Maynard</t>
  </si>
  <si>
    <t>E. Driskill, L. Maynard, M. Heraty</t>
  </si>
  <si>
    <t>A. Faucette</t>
  </si>
  <si>
    <t>L. Maynard, E. Driskill, M. Heraty, J. Dakar</t>
  </si>
  <si>
    <t>M. Heraty, J. Dakar</t>
  </si>
  <si>
    <t>L. Maynard, A. Faucette, J. Dakar, M. Heraty, E. Driskill</t>
  </si>
  <si>
    <t>L. Maynard, E. Driskill, M. Heraty, J. Dakar, A. Faucette</t>
  </si>
  <si>
    <t>J. Dakar, M. Heraty</t>
  </si>
  <si>
    <t>J. Dakar</t>
  </si>
  <si>
    <t>A. Faucette, J. Dakar</t>
  </si>
  <si>
    <t>J. Dakar, A. Faucette</t>
  </si>
  <si>
    <t>J. Dakar A. Faucette</t>
  </si>
  <si>
    <t>A. Faucette, C. Davis</t>
  </si>
  <si>
    <t>L. Maynard, E. Driskill, B. Harms, S. Pesi</t>
  </si>
  <si>
    <t>L. Maynard, E. Driskill, W. Harms, S. Pesi</t>
  </si>
  <si>
    <t>M. Flood, J. Dakar</t>
  </si>
  <si>
    <t>J. Dakar, M. Flood</t>
  </si>
  <si>
    <t>M. Flood</t>
  </si>
  <si>
    <t>R. Anthony, A. Faucette, M. Flood, J. Dakar, S. Walker</t>
  </si>
  <si>
    <t>J. Dakar, S. Walker, M. Flood</t>
  </si>
  <si>
    <t>J. Dakar, M. Flood, S. Walker</t>
  </si>
  <si>
    <t>M. Flood, S. Walker</t>
  </si>
  <si>
    <t>S. Walker</t>
  </si>
  <si>
    <t>J. Dakar, S. Walker</t>
  </si>
  <si>
    <t>C. Healy, A. Faucette, J. Dakar, M. Flood, S. Walker</t>
  </si>
  <si>
    <t>M. Flood, J. Dakar, C. Healy</t>
  </si>
  <si>
    <t>A. Faucette, S. Walker, C. Healy, J. Dakar, M. Flood</t>
  </si>
  <si>
    <t>J. Dakar, M. Flood, S. Walker, C. Healy, A. Faucette</t>
  </si>
  <si>
    <t>A. Faucette, C. Healy</t>
  </si>
  <si>
    <t>C. Healy, S. Walker, M. Flood, A. Faucette, J. Dakar</t>
  </si>
  <si>
    <t>S. Walker, C. Healy, M. Flood</t>
  </si>
  <si>
    <t>C. Healy, S. Walker, M. Flood</t>
  </si>
  <si>
    <t>J. Dakar, A. Faucette, M. Flood, C. Healy</t>
  </si>
  <si>
    <t>Dakar, D., C. Healy</t>
  </si>
  <si>
    <t>C. Healy, J. Dakar, M. Flood</t>
  </si>
  <si>
    <t>S. Walker, C. Healy</t>
  </si>
  <si>
    <t>C. Healy, S. Walker</t>
  </si>
  <si>
    <t>M. Flood, C. Healy</t>
  </si>
  <si>
    <t>C. Healy, M. Flood</t>
  </si>
  <si>
    <t>Accession Source Map ID</t>
  </si>
  <si>
    <t>Accession Source</t>
  </si>
  <si>
    <t>Accession Inventory Name ID</t>
  </si>
  <si>
    <t>Name Rank</t>
  </si>
  <si>
    <t>Name Group</t>
  </si>
  <si>
    <t>Cooperator</t>
  </si>
  <si>
    <t>Original lot received</t>
  </si>
  <si>
    <t>ORIG from SOS project</t>
  </si>
  <si>
    <t>count</t>
  </si>
  <si>
    <t>Mike has</t>
  </si>
  <si>
    <t>United States, North Carolina, Orange</t>
  </si>
  <si>
    <t>W6 57449 2019o SD</t>
  </si>
  <si>
    <t>United States, Virginia, Northampton</t>
  </si>
  <si>
    <t>W6 57450 2019o SD</t>
  </si>
  <si>
    <t>United States, North Carolina, Currituck</t>
  </si>
  <si>
    <t>W6 57451 2019o SD</t>
  </si>
  <si>
    <t>W6 57452 2019o SD</t>
  </si>
  <si>
    <t>United States, North Carolina, Dare</t>
  </si>
  <si>
    <t>W6 57453 2019o SD</t>
  </si>
  <si>
    <t>W6 57454 2019o SD</t>
  </si>
  <si>
    <t>W6 57455 2019o SD</t>
  </si>
  <si>
    <t>W6 57456 2019o SD</t>
  </si>
  <si>
    <t>W6 57457 2019o SD</t>
  </si>
  <si>
    <t>United States, Virginia, Virginia Beach City</t>
  </si>
  <si>
    <t>W6 57458 2019o SD</t>
  </si>
  <si>
    <t>W6 57459 2019o SD</t>
  </si>
  <si>
    <t>W6 57460 2019o SD</t>
  </si>
  <si>
    <t>W6 57461 2019o SD</t>
  </si>
  <si>
    <t>United States, Virginia, Accomack</t>
  </si>
  <si>
    <t>W6 57462 2019o SD</t>
  </si>
  <si>
    <t>W6 57463 2019o SD</t>
  </si>
  <si>
    <t>W6 57464 2019o SD</t>
  </si>
  <si>
    <t>United States, Virginia, New Kent</t>
  </si>
  <si>
    <t>W6 57465 2019o SD</t>
  </si>
  <si>
    <t>W6 57466 2019o SD</t>
  </si>
  <si>
    <t>United States, Virginia, Westmoreland</t>
  </si>
  <si>
    <t>W6 57467 2019o SD</t>
  </si>
  <si>
    <t>W6 57468 2019o SD</t>
  </si>
  <si>
    <t>W6 57469 2019o SD</t>
  </si>
  <si>
    <t>W6 57470 2019o SD</t>
  </si>
  <si>
    <t>W6 57471 2019o SD</t>
  </si>
  <si>
    <t>W6 57472 2019o SD</t>
  </si>
  <si>
    <t>United States, Virginia, Prince William</t>
  </si>
  <si>
    <t>W6 57473 2019o SD</t>
  </si>
  <si>
    <t>United States, Maryland, Calvert</t>
  </si>
  <si>
    <t>W6 57474 2019o SD</t>
  </si>
  <si>
    <t>United States, Maryland, Dorchester</t>
  </si>
  <si>
    <t>W6 57475 2019o SD</t>
  </si>
  <si>
    <t>W6 57476 2019o SD</t>
  </si>
  <si>
    <t>W6 57477 2019o SD</t>
  </si>
  <si>
    <t>W6 57478 2019o SD</t>
  </si>
  <si>
    <t>United States, North Carolina, Gates</t>
  </si>
  <si>
    <t>W6 57479 2019o SD</t>
  </si>
  <si>
    <t>W6 57480 2019o SD</t>
  </si>
  <si>
    <t>United States, Virginia, Essex</t>
  </si>
  <si>
    <t>W6 57481 2019o SD</t>
  </si>
  <si>
    <t>W6 57482 2019o SD</t>
  </si>
  <si>
    <t>W6 57483 2019o SD</t>
  </si>
  <si>
    <t>W6 57484 2019o SD</t>
  </si>
  <si>
    <t>United States, North Carolina, Nash</t>
  </si>
  <si>
    <t>W6 57485 2019o SD</t>
  </si>
  <si>
    <t>United States, Virginia, Suffolk City</t>
  </si>
  <si>
    <t>W6 57486 2019o SD</t>
  </si>
  <si>
    <t>United States, North Carolina, Tyrrell</t>
  </si>
  <si>
    <t>W6 57487 2019o SD</t>
  </si>
  <si>
    <t>United States, North Carolina, Halifax</t>
  </si>
  <si>
    <t>W6 57488 2019o SD</t>
  </si>
  <si>
    <t>W6 57489 2019o SD</t>
  </si>
  <si>
    <t>W6 57490 2019o SD</t>
  </si>
  <si>
    <t>United States, North Carolina, Camden</t>
  </si>
  <si>
    <t>W6 57491 2019o SD</t>
  </si>
  <si>
    <t>United States, North Carolina, Hyde</t>
  </si>
  <si>
    <t>W6 57492 2019o SD</t>
  </si>
  <si>
    <t>United States, Virginia, Lancaster</t>
  </si>
  <si>
    <t>W6 57493 2019o SD</t>
  </si>
  <si>
    <t>W6 57494 2019o SD</t>
  </si>
  <si>
    <t>W6 57495 2019o SD</t>
  </si>
  <si>
    <t>United States, Virginia</t>
  </si>
  <si>
    <t>W6 57496 2019o SD</t>
  </si>
  <si>
    <t>W6 57497 2019o SD</t>
  </si>
  <si>
    <t>United States, Virginia, Mathews</t>
  </si>
  <si>
    <t>W6 57498 2019o SD</t>
  </si>
  <si>
    <t>W6 57499 2019o SD</t>
  </si>
  <si>
    <t>W6 57500 2019o SD</t>
  </si>
  <si>
    <t>W6 57501 2019o SD</t>
  </si>
  <si>
    <t>W6 57502 2019o SD</t>
  </si>
  <si>
    <t>W6 57503 2019o SD</t>
  </si>
  <si>
    <t>W6 57504 2019o SD</t>
  </si>
  <si>
    <t>W6 57505 2019o SD</t>
  </si>
  <si>
    <t>W6 57506 2019o SD</t>
  </si>
  <si>
    <t>W6 57507 2019o SD</t>
  </si>
  <si>
    <t>United States, North Carolina, Washington</t>
  </si>
  <si>
    <t>W6 57508 2019o SD</t>
  </si>
  <si>
    <t>W6 57509 2019o SD</t>
  </si>
  <si>
    <t>W6 57510 2019o SD</t>
  </si>
  <si>
    <t>W6 57511 2019o SD</t>
  </si>
  <si>
    <t>W6 57512 2019o SD</t>
  </si>
  <si>
    <t>W6 57513 2019o SD</t>
  </si>
  <si>
    <t>W6 57514 2019o SD</t>
  </si>
  <si>
    <t>W6 57515 2019o SD</t>
  </si>
  <si>
    <t>W6 57516 2019o SD</t>
  </si>
  <si>
    <t>W6 57517 2019o SD</t>
  </si>
  <si>
    <t>W6 57518 2019o SD</t>
  </si>
  <si>
    <t>W6 57519 2019o SD</t>
  </si>
  <si>
    <t>W6 57520 2019o SD</t>
  </si>
  <si>
    <t>W6 57521 2019o SD</t>
  </si>
  <si>
    <t>United States, Maryland, Anne Arundel</t>
  </si>
  <si>
    <t>W6 57522 2019o SD</t>
  </si>
  <si>
    <t>W6 57523 2019o SD</t>
  </si>
  <si>
    <t>W6 57524 2019o SD</t>
  </si>
  <si>
    <t>W6 57525 2019o SD</t>
  </si>
  <si>
    <t>W6 57526 2019o SD</t>
  </si>
  <si>
    <t>W6 57527 2019o SD</t>
  </si>
  <si>
    <t>W6 57528 2019o SD</t>
  </si>
  <si>
    <t>W6 57529 2019o SD</t>
  </si>
  <si>
    <t>W6 57530 2019o SD</t>
  </si>
  <si>
    <t>W6 57531 2019o SD</t>
  </si>
  <si>
    <t>United States, Virginia, Spotsylvania</t>
  </si>
  <si>
    <t>W6 57532 2019o SD</t>
  </si>
  <si>
    <t>W6 57533 2019o SD</t>
  </si>
  <si>
    <t>W6 57534 2019o SD</t>
  </si>
  <si>
    <t>United States, Maryland, Queen Annes</t>
  </si>
  <si>
    <t>W6 57535 2019o SD</t>
  </si>
  <si>
    <t>W6 57536 2019o SD</t>
  </si>
  <si>
    <t>W6 57537 2019o SD</t>
  </si>
  <si>
    <t>W6 57538 2019o SD</t>
  </si>
  <si>
    <t>W6 57539 2019o SD</t>
  </si>
  <si>
    <t>W6 57540 2019o SD</t>
  </si>
  <si>
    <t>W6 57541 2019o SD</t>
  </si>
  <si>
    <t>W6 57542 2019o SD</t>
  </si>
  <si>
    <t>W6 57543 2019o SD</t>
  </si>
  <si>
    <t>United States, Maryland, St Marys</t>
  </si>
  <si>
    <t>W6 57544 2019o SD</t>
  </si>
  <si>
    <t>W6 57545 2019o SD</t>
  </si>
  <si>
    <t>W6 57546 2019o SD</t>
  </si>
  <si>
    <t>W6 57547 2019o SD</t>
  </si>
  <si>
    <t>W6 57548 2019o SD</t>
  </si>
  <si>
    <t>United States, Maryland, Cecil</t>
  </si>
  <si>
    <t>W6 57549 2019o SD</t>
  </si>
  <si>
    <t>W6 57550 2019o SD</t>
  </si>
  <si>
    <t>United States, Maryland, Charles</t>
  </si>
  <si>
    <t>W6 57551 2019o SD</t>
  </si>
  <si>
    <t>W6 57552 2019o SD</t>
  </si>
  <si>
    <t>W6 57553 2019o SD</t>
  </si>
  <si>
    <t>W6 57554 2019o SD</t>
  </si>
  <si>
    <t>W6 57555 2019o SD</t>
  </si>
  <si>
    <t>W6 57556 2019o SD</t>
  </si>
  <si>
    <t>W6 57557 2019o SD</t>
  </si>
  <si>
    <t>W6 57558 2019o SD</t>
  </si>
  <si>
    <t>W6 57559 2019o SD</t>
  </si>
  <si>
    <t>Chrysopsis gossypina subsp. gossypina</t>
  </si>
  <si>
    <t>United States, North Carolina</t>
  </si>
  <si>
    <t>W6 57560 2019o SD</t>
  </si>
  <si>
    <t>W6 57561 2019o SD</t>
  </si>
  <si>
    <t>W6 57562 2019o SD</t>
  </si>
  <si>
    <t>W6 57563 2019o SD</t>
  </si>
  <si>
    <t>W6 57564 2019o SD</t>
  </si>
  <si>
    <t>W6 57565 2019o SD</t>
  </si>
  <si>
    <t>W6 57566 2019o SD</t>
  </si>
  <si>
    <t>W6 57567 2019o SD</t>
  </si>
  <si>
    <t>W6 57568 2019o SD</t>
  </si>
  <si>
    <t>United States, Maryland, Montgomery</t>
  </si>
  <si>
    <t>W6 57569 2019o SD</t>
  </si>
  <si>
    <t>W6 57570 2019o SD</t>
  </si>
  <si>
    <t>United States, Maryland, Kent</t>
  </si>
  <si>
    <t>W6 57571 2019o SD</t>
  </si>
  <si>
    <t>W6 57572 2019o SD</t>
  </si>
  <si>
    <t>W6 57573 2019o SD</t>
  </si>
  <si>
    <t>W6 57574 2019o SD</t>
  </si>
  <si>
    <t>W6 57575 2019o SD</t>
  </si>
  <si>
    <t>W6 57576 2019o SD</t>
  </si>
  <si>
    <t>W6 57577 2019o SD</t>
  </si>
  <si>
    <t>W6 57578 2019o SD</t>
  </si>
  <si>
    <t>W6 57579 2019o SD</t>
  </si>
  <si>
    <t>W6 57580 2019o SD</t>
  </si>
  <si>
    <t>W6 57581 2019o SD</t>
  </si>
  <si>
    <t>W6 57582 2019o SD</t>
  </si>
  <si>
    <t>W6 57583 2019o SD</t>
  </si>
  <si>
    <t>W6 57584 2019o SD</t>
  </si>
  <si>
    <t>W6 57585 2019o SD</t>
  </si>
  <si>
    <t>W6 57586 2019o SD</t>
  </si>
  <si>
    <t>W6 57587 2019o SD</t>
  </si>
  <si>
    <t>W6 57588 2019o SD</t>
  </si>
  <si>
    <t>W6 57589 2019o SD</t>
  </si>
  <si>
    <t>W6 57590 2019o SD</t>
  </si>
  <si>
    <t>W6 57591 2019o 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</si>
</sst>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dd/yy;@"/>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ill="1"/>
    <xf numFmtId="15" fontId="0" fillId="0" borderId="0" xfId="0" applyNumberFormat="1" applyFill="1"/>
    <xf numFmtId="16" fontId="0" fillId="0" borderId="0" xfId="0" applyNumberFormat="1" applyFill="1"/>
    <xf numFmtId="14" fontId="0" fillId="0" borderId="0" xfId="0" applyNumberFormat="1"/>
    <xf numFmtId="22" fontId="0" fillId="0" borderId="0" xfId="0" applyNumberFormat="1"/>
    <xf numFmtId="0" fontId="0" fillId="2" borderId="0" xfId="0" applyFill="1"/>
    <xf numFmtId="165" fontId="0" fillId="0" borderId="0" xfId="0" applyNumberFormat="1" applyFill="1"/>
    <xf numFmtId="1" fontId="0" fillId="0" borderId="0" xfId="0" applyNumberFormat="1" applyFill="1"/>
  </cellXfs>
  <cellStyles count="1">
    <cellStyle name="Normal" xfId="0" builtinId="0"/>
  </cellStyles>
  <dxfs count="8">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FB092-8D01-439F-8C85-8041645601F3}">
  <dimension ref="A1:BP144"/>
  <sheetViews>
    <sheetView workbookViewId="0">
      <selection activeCell="M2" sqref="M2:M144"/>
    </sheetView>
  </sheetViews>
  <sheetFormatPr defaultRowHeight="14.5" x14ac:dyDescent="0.35"/>
  <cols>
    <col min="1" max="1" width="11.81640625" style="1" bestFit="1" customWidth="1"/>
    <col min="2" max="2" width="14.81640625" style="1" bestFit="1" customWidth="1"/>
    <col min="3" max="3" width="16.90625" style="1" bestFit="1" customWidth="1"/>
    <col min="4" max="5" width="18.81640625" style="1" customWidth="1"/>
    <col min="6" max="7" width="8.7265625" style="1"/>
    <col min="8" max="8" width="12" style="1" customWidth="1"/>
    <col min="9" max="9" width="10.1796875" style="1" bestFit="1" customWidth="1"/>
    <col min="10" max="10" width="29" style="1" bestFit="1" customWidth="1"/>
    <col min="11" max="12" width="29" style="1" customWidth="1"/>
    <col min="13" max="13" width="15.08984375" style="1" customWidth="1"/>
    <col min="14" max="14" width="10.453125" style="1" customWidth="1"/>
    <col min="15" max="15" width="16" style="1" bestFit="1" customWidth="1"/>
    <col min="16" max="16" width="8.7265625" style="1"/>
    <col min="17" max="17" width="49.90625" style="1" bestFit="1" customWidth="1"/>
    <col min="18" max="18" width="56.81640625" style="1" bestFit="1" customWidth="1"/>
    <col min="19" max="20" width="8.7265625" style="1"/>
    <col min="21" max="21" width="35.81640625" style="1" bestFit="1" customWidth="1"/>
    <col min="22" max="22" width="13.36328125" style="1" bestFit="1" customWidth="1"/>
    <col min="23" max="23" width="13.6328125" style="1" bestFit="1" customWidth="1"/>
    <col min="24" max="24" width="37.453125" style="1" bestFit="1" customWidth="1"/>
    <col min="25" max="25" width="52.7265625" style="1" bestFit="1" customWidth="1"/>
    <col min="26" max="26" width="38.453125" style="1" bestFit="1" customWidth="1"/>
    <col min="27" max="27" width="255.6328125" style="1" bestFit="1" customWidth="1"/>
    <col min="28" max="29" width="8.7265625" style="1"/>
    <col min="30" max="30" width="15.26953125" style="1" bestFit="1" customWidth="1"/>
    <col min="31" max="31" width="11.453125" style="1" bestFit="1" customWidth="1"/>
    <col min="32" max="32" width="8.7265625" style="1"/>
    <col min="33" max="33" width="14.08984375" style="1" bestFit="1" customWidth="1"/>
    <col min="34" max="34" width="13.1796875" style="1" bestFit="1" customWidth="1"/>
    <col min="35" max="37" width="8.7265625" style="1"/>
    <col min="38" max="38" width="234.6328125" style="1" bestFit="1" customWidth="1"/>
    <col min="39" max="39" width="7.90625" style="1" bestFit="1" customWidth="1"/>
    <col min="40" max="42" width="8.7265625" style="1"/>
    <col min="43" max="44" width="51.54296875" style="1" bestFit="1" customWidth="1"/>
    <col min="45" max="45" width="78.54296875" style="1" bestFit="1" customWidth="1"/>
    <col min="46" max="46" width="19.90625" style="1" bestFit="1" customWidth="1"/>
    <col min="47" max="47" width="17.26953125" style="1" bestFit="1" customWidth="1"/>
    <col min="48" max="48" width="12.81640625" style="1" bestFit="1" customWidth="1"/>
    <col min="49" max="50" width="8.7265625" style="1"/>
    <col min="51" max="51" width="78.81640625" style="1" bestFit="1" customWidth="1"/>
    <col min="52" max="52" width="6.08984375" style="1" bestFit="1" customWidth="1"/>
    <col min="53" max="53" width="63" style="1" bestFit="1" customWidth="1"/>
    <col min="54" max="54" width="48.81640625" style="1" bestFit="1" customWidth="1"/>
    <col min="55" max="55" width="16.1796875" style="1" bestFit="1" customWidth="1"/>
    <col min="56" max="63" width="8.7265625" style="1"/>
    <col min="64" max="64" width="9.54296875" style="1" bestFit="1" customWidth="1"/>
    <col min="65" max="16384" width="8.7265625" style="1"/>
  </cols>
  <sheetData>
    <row r="1" spans="1:68" x14ac:dyDescent="0.35">
      <c r="A1" t="s">
        <v>2105</v>
      </c>
      <c r="B1" t="s">
        <v>2099</v>
      </c>
      <c r="C1" t="s">
        <v>2100</v>
      </c>
      <c r="D1" t="s">
        <v>2103</v>
      </c>
      <c r="H1" s="1" t="s">
        <v>2101</v>
      </c>
      <c r="J1" s="1" t="s">
        <v>2535</v>
      </c>
      <c r="K1" s="1" t="s">
        <v>2534</v>
      </c>
      <c r="L1" s="1" t="s">
        <v>2535</v>
      </c>
      <c r="M1" s="1" t="s">
        <v>2048</v>
      </c>
      <c r="N1" s="1" t="s">
        <v>2049</v>
      </c>
      <c r="O1" s="1" t="s">
        <v>2050</v>
      </c>
      <c r="Q1" s="1" t="s">
        <v>2051</v>
      </c>
      <c r="R1" s="1" t="s">
        <v>2052</v>
      </c>
      <c r="S1" s="1" t="s">
        <v>2053</v>
      </c>
      <c r="U1" s="1" t="s">
        <v>2054</v>
      </c>
      <c r="V1" s="1" t="s">
        <v>2055</v>
      </c>
      <c r="W1" s="1" t="s">
        <v>2056</v>
      </c>
      <c r="X1" s="1" t="s">
        <v>2057</v>
      </c>
      <c r="Y1" s="1" t="s">
        <v>2058</v>
      </c>
      <c r="AA1" s="1" t="s">
        <v>2059</v>
      </c>
      <c r="AB1" s="1" t="s">
        <v>2060</v>
      </c>
      <c r="AC1" s="1" t="s">
        <v>2061</v>
      </c>
      <c r="AD1" s="1" t="s">
        <v>2062</v>
      </c>
      <c r="AE1" s="1" t="s">
        <v>2063</v>
      </c>
      <c r="AF1" s="1" t="s">
        <v>2064</v>
      </c>
      <c r="AG1" s="1" t="s">
        <v>2065</v>
      </c>
      <c r="AH1" s="1" t="s">
        <v>2066</v>
      </c>
      <c r="AI1" s="1" t="s">
        <v>2067</v>
      </c>
      <c r="AJ1" s="1" t="s">
        <v>2068</v>
      </c>
      <c r="AK1" s="1" t="s">
        <v>2069</v>
      </c>
      <c r="AM1" s="1" t="s">
        <v>2070</v>
      </c>
      <c r="AN1" s="1" t="s">
        <v>2071</v>
      </c>
      <c r="AO1" s="1" t="s">
        <v>2072</v>
      </c>
      <c r="AP1" s="1" t="s">
        <v>2073</v>
      </c>
      <c r="AQ1" s="1" t="s">
        <v>2074</v>
      </c>
      <c r="AR1" s="1" t="s">
        <v>2075</v>
      </c>
      <c r="AS1" s="1" t="s">
        <v>2076</v>
      </c>
      <c r="AT1" s="1" t="s">
        <v>2077</v>
      </c>
      <c r="AU1" s="1" t="s">
        <v>2078</v>
      </c>
      <c r="AV1" s="1" t="s">
        <v>2079</v>
      </c>
      <c r="AW1" s="1" t="s">
        <v>2080</v>
      </c>
      <c r="AX1" s="1" t="s">
        <v>2081</v>
      </c>
      <c r="AY1" s="1" t="s">
        <v>2082</v>
      </c>
      <c r="AZ1" s="1" t="s">
        <v>2083</v>
      </c>
      <c r="BA1" s="1" t="s">
        <v>2084</v>
      </c>
      <c r="BB1" s="1" t="s">
        <v>2085</v>
      </c>
      <c r="BC1" s="1" t="s">
        <v>2086</v>
      </c>
      <c r="BD1" s="1" t="s">
        <v>2087</v>
      </c>
      <c r="BE1" s="1" t="s">
        <v>2088</v>
      </c>
      <c r="BF1" s="1" t="s">
        <v>2089</v>
      </c>
      <c r="BG1" s="1" t="s">
        <v>2090</v>
      </c>
      <c r="BH1" s="1" t="s">
        <v>2091</v>
      </c>
      <c r="BI1" s="1" t="s">
        <v>2092</v>
      </c>
      <c r="BJ1" s="1" t="s">
        <v>2093</v>
      </c>
      <c r="BK1" s="1" t="s">
        <v>2094</v>
      </c>
      <c r="BL1" s="1" t="s">
        <v>2095</v>
      </c>
      <c r="BM1" s="1" t="s">
        <v>2096</v>
      </c>
      <c r="BN1" s="1" t="s">
        <v>2097</v>
      </c>
      <c r="BO1" s="1" t="s">
        <v>2098</v>
      </c>
      <c r="BP1" s="1" t="s">
        <v>211</v>
      </c>
    </row>
    <row r="2" spans="1:68" x14ac:dyDescent="0.35">
      <c r="B2" s="1" t="s">
        <v>2102</v>
      </c>
      <c r="C2" s="1">
        <v>57449</v>
      </c>
      <c r="D2" s="1" t="s">
        <v>101</v>
      </c>
      <c r="E2" s="1" t="s">
        <v>101</v>
      </c>
      <c r="F2" s="1" t="s">
        <v>16</v>
      </c>
      <c r="G2" s="1" t="s">
        <v>102</v>
      </c>
      <c r="H2" s="1" t="str">
        <f>CONCATENATE(B2," ",C2)</f>
        <v>W6 57449</v>
      </c>
      <c r="I2" s="7">
        <v>42158</v>
      </c>
      <c r="J2" s="7" t="str">
        <f>CONCATENATE(H2," COLLECTED ",TEXT(I2,"MM/DD/YYYY"))</f>
        <v>W6 57449 COLLECTED 06/03/2015</v>
      </c>
      <c r="K2" s="7"/>
      <c r="L2" s="7" t="str">
        <f>CONCATENATE(H2," DONATED 12/17/2019")</f>
        <v>W6 57449 DONATED 12/17/2019</v>
      </c>
      <c r="M2" s="1" t="s">
        <v>103</v>
      </c>
      <c r="N2" s="1">
        <v>201</v>
      </c>
      <c r="O2" s="1" t="s">
        <v>3</v>
      </c>
      <c r="Q2" s="1" t="s">
        <v>104</v>
      </c>
      <c r="R2" s="1" t="str">
        <f>CONCATENATE("Collectors: ",Q2)</f>
        <v>Collectors: SOS EAST TRAINING</v>
      </c>
      <c r="S2" s="1" t="s">
        <v>5</v>
      </c>
      <c r="T2" s="1" t="s">
        <v>27</v>
      </c>
      <c r="U2" s="1" t="s">
        <v>28</v>
      </c>
      <c r="V2" s="1" t="s">
        <v>8</v>
      </c>
      <c r="W2" s="1" t="s">
        <v>34</v>
      </c>
      <c r="X2" s="1" t="str">
        <f>CONCATENATE("United States, ",V2,", ",W2)</f>
        <v>United States, North Carolina, Orange</v>
      </c>
      <c r="Y2" s="1" t="s">
        <v>105</v>
      </c>
      <c r="Z2" s="1" t="s">
        <v>106</v>
      </c>
      <c r="AA2" s="1" t="s">
        <v>107</v>
      </c>
      <c r="AB2" s="1" t="s">
        <v>108</v>
      </c>
      <c r="AC2" s="1" t="s">
        <v>109</v>
      </c>
      <c r="AD2" s="1">
        <v>35.882330000000003</v>
      </c>
      <c r="AE2" s="1">
        <v>-79.016549999999995</v>
      </c>
      <c r="AF2" s="1" t="s">
        <v>9</v>
      </c>
      <c r="AG2" s="1" t="s">
        <v>10</v>
      </c>
      <c r="AH2" s="1">
        <v>200</v>
      </c>
      <c r="AI2" s="1" t="s">
        <v>11</v>
      </c>
      <c r="AJ2" s="8">
        <f>AH2*0.3048</f>
        <v>60.96</v>
      </c>
      <c r="AK2" s="1" t="s">
        <v>110</v>
      </c>
      <c r="AL2" s="1" t="s">
        <v>111</v>
      </c>
      <c r="AN2" s="1" t="s">
        <v>112</v>
      </c>
      <c r="AO2" s="1">
        <v>0</v>
      </c>
      <c r="AQ2" s="1" t="s">
        <v>113</v>
      </c>
      <c r="AR2" s="1" t="s">
        <v>114</v>
      </c>
      <c r="AS2" s="1" t="s">
        <v>115</v>
      </c>
      <c r="AT2" s="1" t="s">
        <v>116</v>
      </c>
      <c r="AU2" s="1">
        <v>329</v>
      </c>
      <c r="AV2" s="1" t="s">
        <v>117</v>
      </c>
      <c r="AW2" s="1">
        <v>1.5</v>
      </c>
      <c r="AX2" s="1" t="s">
        <v>13</v>
      </c>
      <c r="AY2" s="1" t="s">
        <v>118</v>
      </c>
      <c r="BA2" s="1" t="s">
        <v>119</v>
      </c>
      <c r="BB2" s="1" t="s">
        <v>120</v>
      </c>
      <c r="BI2" s="1" t="s">
        <v>121</v>
      </c>
      <c r="BJ2" s="1" t="s">
        <v>122</v>
      </c>
      <c r="BK2" s="1" t="s">
        <v>123</v>
      </c>
      <c r="BL2" s="2">
        <v>42602</v>
      </c>
      <c r="BM2" s="1" t="s">
        <v>124</v>
      </c>
      <c r="BN2" s="1" t="s">
        <v>125</v>
      </c>
      <c r="BO2" s="1">
        <v>2015</v>
      </c>
    </row>
    <row r="3" spans="1:68" x14ac:dyDescent="0.35">
      <c r="B3" s="1" t="s">
        <v>2102</v>
      </c>
      <c r="C3" s="1">
        <v>57450</v>
      </c>
      <c r="D3" s="1" t="s">
        <v>177</v>
      </c>
      <c r="E3" s="1" t="s">
        <v>177</v>
      </c>
      <c r="F3" s="1" t="s">
        <v>96</v>
      </c>
      <c r="G3" s="1" t="s">
        <v>178</v>
      </c>
      <c r="H3" s="1" t="str">
        <f>CONCATENATE(B3," ",C3)</f>
        <v>W6 57450</v>
      </c>
      <c r="I3" s="7">
        <v>42220</v>
      </c>
      <c r="J3" s="7" t="str">
        <f t="shared" ref="J3:J66" si="0">CONCATENATE(H3," COLLECTED ",TEXT(I3,"MM/DD/YYYY"))</f>
        <v>W6 57450 COLLECTED 08/04/2015</v>
      </c>
      <c r="K3" s="7"/>
      <c r="L3" s="7" t="str">
        <f t="shared" ref="L3:L66" si="1">CONCATENATE(H3," DONATED 12/17/2019")</f>
        <v>W6 57450 DONATED 12/17/2019</v>
      </c>
      <c r="M3" s="1" t="s">
        <v>179</v>
      </c>
      <c r="N3" s="1">
        <v>221</v>
      </c>
      <c r="O3" s="1" t="s">
        <v>3</v>
      </c>
      <c r="Q3" s="1" t="s">
        <v>2496</v>
      </c>
      <c r="R3" s="1" t="str">
        <f t="shared" ref="R3:R66" si="2">CONCATENATE("Collectors: ",Q3)</f>
        <v>Collectors: E. Driskill, L. Maynard, M. Heraty</v>
      </c>
      <c r="S3" s="1" t="s">
        <v>5</v>
      </c>
      <c r="T3" s="1" t="s">
        <v>17</v>
      </c>
      <c r="U3" s="1" t="s">
        <v>18</v>
      </c>
      <c r="V3" s="1" t="s">
        <v>8</v>
      </c>
      <c r="W3" s="1" t="s">
        <v>156</v>
      </c>
      <c r="X3" s="1" t="str">
        <f t="shared" ref="X3:X66" si="3">CONCATENATE("United States, ",V3,", ",W3)</f>
        <v>United States, North Carolina, Tyrell</v>
      </c>
      <c r="Y3" s="1" t="s">
        <v>160</v>
      </c>
      <c r="Z3" s="1" t="s">
        <v>180</v>
      </c>
      <c r="AA3" s="1" t="s">
        <v>181</v>
      </c>
      <c r="AB3" s="1" t="s">
        <v>182</v>
      </c>
      <c r="AC3" s="1" t="s">
        <v>183</v>
      </c>
      <c r="AD3" s="1">
        <v>35.826079999999997</v>
      </c>
      <c r="AE3" s="1">
        <v>-76.278750000000002</v>
      </c>
      <c r="AF3" s="1" t="s">
        <v>9</v>
      </c>
      <c r="AG3" s="1" t="s">
        <v>10</v>
      </c>
      <c r="AH3" s="1">
        <v>18</v>
      </c>
      <c r="AI3" s="1" t="s">
        <v>11</v>
      </c>
      <c r="AJ3" s="8">
        <f t="shared" ref="AJ3:AJ66" si="4">AH3*0.3048</f>
        <v>5.4864000000000006</v>
      </c>
      <c r="AK3" s="1" t="s">
        <v>153</v>
      </c>
      <c r="AL3" s="1" t="s">
        <v>184</v>
      </c>
      <c r="AN3" s="1" t="s">
        <v>171</v>
      </c>
      <c r="AO3" s="1" t="s">
        <v>126</v>
      </c>
      <c r="AQ3" s="1" t="s">
        <v>185</v>
      </c>
      <c r="AR3" s="1" t="s">
        <v>127</v>
      </c>
      <c r="AS3" s="1" t="s">
        <v>157</v>
      </c>
      <c r="AT3" s="1" t="s">
        <v>158</v>
      </c>
      <c r="AU3" s="1">
        <v>57</v>
      </c>
      <c r="AV3" s="1" t="s">
        <v>163</v>
      </c>
      <c r="AW3" s="1">
        <v>1</v>
      </c>
      <c r="AX3" s="1" t="s">
        <v>13</v>
      </c>
      <c r="AY3" s="1" t="s">
        <v>186</v>
      </c>
      <c r="BA3" s="1" t="s">
        <v>173</v>
      </c>
      <c r="BB3" s="1" t="s">
        <v>174</v>
      </c>
      <c r="BH3" s="1" t="s">
        <v>187</v>
      </c>
      <c r="BI3" s="1" t="s">
        <v>121</v>
      </c>
      <c r="BJ3" s="3">
        <v>43560</v>
      </c>
      <c r="BK3" s="1" t="s">
        <v>159</v>
      </c>
      <c r="BL3" s="2">
        <v>42603</v>
      </c>
      <c r="BM3" s="1" t="s">
        <v>188</v>
      </c>
      <c r="BN3" s="1" t="s">
        <v>189</v>
      </c>
      <c r="BO3" s="1">
        <v>2015</v>
      </c>
    </row>
    <row r="4" spans="1:68" x14ac:dyDescent="0.35">
      <c r="B4" s="1" t="s">
        <v>2102</v>
      </c>
      <c r="C4" s="1">
        <v>57451</v>
      </c>
      <c r="D4" s="1" t="s">
        <v>210</v>
      </c>
      <c r="E4" s="1" t="s">
        <v>210</v>
      </c>
      <c r="F4" s="1" t="s">
        <v>38</v>
      </c>
      <c r="G4" s="1" t="s">
        <v>211</v>
      </c>
      <c r="H4" s="1" t="str">
        <f>CONCATENATE(B4," ",C4)</f>
        <v>W6 57451</v>
      </c>
      <c r="I4" s="7">
        <v>42227</v>
      </c>
      <c r="J4" s="7" t="str">
        <f t="shared" si="0"/>
        <v>W6 57451 COLLECTED 08/11/2015</v>
      </c>
      <c r="K4" s="7"/>
      <c r="L4" s="7" t="str">
        <f t="shared" si="1"/>
        <v>W6 57451 DONATED 12/17/2019</v>
      </c>
      <c r="M4" s="1" t="s">
        <v>212</v>
      </c>
      <c r="N4" s="1">
        <v>227</v>
      </c>
      <c r="O4" s="1" t="s">
        <v>3</v>
      </c>
      <c r="Q4" s="1" t="s">
        <v>2498</v>
      </c>
      <c r="R4" s="1" t="str">
        <f t="shared" si="2"/>
        <v>Collectors: L. Maynard, E. Driskill, M. Heraty, J. Dakar</v>
      </c>
      <c r="S4" s="1" t="s">
        <v>5</v>
      </c>
      <c r="T4" s="1" t="s">
        <v>17</v>
      </c>
      <c r="U4" s="1" t="s">
        <v>18</v>
      </c>
      <c r="V4" s="1" t="s">
        <v>8</v>
      </c>
      <c r="W4" s="1" t="s">
        <v>134</v>
      </c>
      <c r="X4" s="1" t="str">
        <f t="shared" si="3"/>
        <v>United States, North Carolina, Currituck</v>
      </c>
      <c r="Y4" s="1" t="s">
        <v>192</v>
      </c>
      <c r="Z4" s="1" t="s">
        <v>202</v>
      </c>
      <c r="AA4" s="1" t="s">
        <v>41</v>
      </c>
      <c r="AB4" s="1" t="s">
        <v>213</v>
      </c>
      <c r="AC4" s="1" t="s">
        <v>214</v>
      </c>
      <c r="AD4" s="1">
        <v>36.51247</v>
      </c>
      <c r="AE4" s="1">
        <v>-75.933480000000003</v>
      </c>
      <c r="AF4" s="1" t="s">
        <v>9</v>
      </c>
      <c r="AG4" s="1" t="s">
        <v>10</v>
      </c>
      <c r="AH4" s="1">
        <v>15</v>
      </c>
      <c r="AI4" s="1" t="s">
        <v>11</v>
      </c>
      <c r="AJ4" s="8">
        <f t="shared" si="4"/>
        <v>4.5720000000000001</v>
      </c>
      <c r="AK4" s="1" t="s">
        <v>153</v>
      </c>
      <c r="AL4" s="1" t="s">
        <v>215</v>
      </c>
      <c r="AN4" s="1" t="s">
        <v>216</v>
      </c>
      <c r="AO4" s="1" t="s">
        <v>195</v>
      </c>
      <c r="AQ4" s="1" t="s">
        <v>216</v>
      </c>
      <c r="AR4" s="1" t="s">
        <v>22</v>
      </c>
      <c r="AS4" s="1" t="s">
        <v>197</v>
      </c>
      <c r="AT4" s="1" t="s">
        <v>198</v>
      </c>
      <c r="AU4" s="1">
        <v>130</v>
      </c>
      <c r="AV4" s="1">
        <v>330</v>
      </c>
      <c r="AW4" s="1">
        <v>1</v>
      </c>
      <c r="AX4" s="1" t="s">
        <v>13</v>
      </c>
      <c r="AY4" s="1" t="s">
        <v>217</v>
      </c>
      <c r="BA4" s="1" t="s">
        <v>218</v>
      </c>
      <c r="BB4" s="1" t="s">
        <v>219</v>
      </c>
      <c r="BH4" s="1" t="s">
        <v>220</v>
      </c>
      <c r="BI4" s="1" t="s">
        <v>121</v>
      </c>
      <c r="BJ4" s="1">
        <v>5</v>
      </c>
      <c r="BK4" s="1" t="s">
        <v>199</v>
      </c>
      <c r="BL4" s="2">
        <v>42614</v>
      </c>
      <c r="BM4" s="1" t="s">
        <v>221</v>
      </c>
      <c r="BN4" s="1" t="s">
        <v>222</v>
      </c>
      <c r="BO4" s="1">
        <v>2015</v>
      </c>
    </row>
    <row r="5" spans="1:68" x14ac:dyDescent="0.35">
      <c r="B5" s="1" t="s">
        <v>2102</v>
      </c>
      <c r="C5" s="1">
        <v>57452</v>
      </c>
      <c r="D5" s="1" t="s">
        <v>228</v>
      </c>
      <c r="E5" s="1" t="s">
        <v>228</v>
      </c>
      <c r="F5" s="1" t="s">
        <v>38</v>
      </c>
      <c r="G5" s="1" t="s">
        <v>229</v>
      </c>
      <c r="H5" s="1" t="str">
        <f>CONCATENATE(B5," ",C5)</f>
        <v>W6 57452</v>
      </c>
      <c r="I5" s="7">
        <v>42228</v>
      </c>
      <c r="J5" s="7" t="str">
        <f t="shared" si="0"/>
        <v>W6 57452 COLLECTED 08/12/2015</v>
      </c>
      <c r="K5" s="7"/>
      <c r="L5" s="7" t="str">
        <f t="shared" si="1"/>
        <v>W6 57452 DONATED 12/17/2019</v>
      </c>
      <c r="M5" s="1" t="s">
        <v>230</v>
      </c>
      <c r="N5" s="1">
        <v>229</v>
      </c>
      <c r="O5" s="1" t="s">
        <v>3</v>
      </c>
      <c r="Q5" s="1" t="s">
        <v>2498</v>
      </c>
      <c r="R5" s="1" t="str">
        <f t="shared" si="2"/>
        <v>Collectors: L. Maynard, E. Driskill, M. Heraty, J. Dakar</v>
      </c>
      <c r="S5" s="1" t="s">
        <v>5</v>
      </c>
      <c r="T5" s="1" t="s">
        <v>17</v>
      </c>
      <c r="U5" s="1" t="s">
        <v>18</v>
      </c>
      <c r="V5" s="1" t="s">
        <v>129</v>
      </c>
      <c r="W5" s="1" t="s">
        <v>223</v>
      </c>
      <c r="X5" s="1" t="str">
        <f t="shared" si="3"/>
        <v>United States, Virginia, Northampton</v>
      </c>
      <c r="Y5" s="1" t="s">
        <v>224</v>
      </c>
      <c r="Z5" s="1" t="s">
        <v>231</v>
      </c>
      <c r="AA5" s="1" t="s">
        <v>232</v>
      </c>
      <c r="AB5" s="1" t="s">
        <v>233</v>
      </c>
      <c r="AC5" s="1" t="s">
        <v>234</v>
      </c>
      <c r="AD5" s="1">
        <v>37.129159999999999</v>
      </c>
      <c r="AE5" s="1">
        <v>-75.954689999999999</v>
      </c>
      <c r="AF5" s="1" t="s">
        <v>9</v>
      </c>
      <c r="AG5" s="1" t="s">
        <v>10</v>
      </c>
      <c r="AH5" s="1">
        <v>15</v>
      </c>
      <c r="AI5" s="1" t="s">
        <v>11</v>
      </c>
      <c r="AJ5" s="8">
        <f t="shared" si="4"/>
        <v>4.5720000000000001</v>
      </c>
      <c r="AK5" s="1" t="s">
        <v>153</v>
      </c>
      <c r="AL5" s="1" t="s">
        <v>235</v>
      </c>
      <c r="AN5" s="1" t="s">
        <v>76</v>
      </c>
      <c r="AO5" s="1">
        <v>0</v>
      </c>
      <c r="AQ5" s="1" t="s">
        <v>236</v>
      </c>
      <c r="AR5" s="1" t="s">
        <v>65</v>
      </c>
      <c r="AS5" s="1" t="s">
        <v>237</v>
      </c>
      <c r="AT5" s="1" t="s">
        <v>238</v>
      </c>
      <c r="AU5" s="1">
        <v>250</v>
      </c>
      <c r="AV5" s="1">
        <v>600</v>
      </c>
      <c r="AW5" s="1">
        <v>4</v>
      </c>
      <c r="AX5" s="1" t="s">
        <v>13</v>
      </c>
      <c r="AY5" s="1" t="s">
        <v>239</v>
      </c>
      <c r="BA5" s="1" t="s">
        <v>226</v>
      </c>
      <c r="BB5" s="1" t="s">
        <v>227</v>
      </c>
      <c r="BH5" s="1" t="s">
        <v>240</v>
      </c>
      <c r="BI5" s="1" t="s">
        <v>121</v>
      </c>
      <c r="BJ5" s="1" t="s">
        <v>241</v>
      </c>
      <c r="BK5" s="1" t="s">
        <v>242</v>
      </c>
      <c r="BL5" s="2">
        <v>42619</v>
      </c>
      <c r="BM5" s="1" t="s">
        <v>243</v>
      </c>
      <c r="BN5" s="1" t="s">
        <v>244</v>
      </c>
      <c r="BO5" s="1">
        <v>2015</v>
      </c>
    </row>
    <row r="6" spans="1:68" x14ac:dyDescent="0.35">
      <c r="B6" s="1" t="s">
        <v>2102</v>
      </c>
      <c r="C6" s="1">
        <v>57453</v>
      </c>
      <c r="D6" s="1" t="s">
        <v>258</v>
      </c>
      <c r="E6" s="1" t="s">
        <v>258</v>
      </c>
      <c r="F6" s="1" t="s">
        <v>50</v>
      </c>
      <c r="G6" s="1" t="s">
        <v>259</v>
      </c>
      <c r="H6" s="1" t="str">
        <f>CONCATENATE(B6," ",C6)</f>
        <v>W6 57453</v>
      </c>
      <c r="I6" s="7">
        <v>42228</v>
      </c>
      <c r="J6" s="7" t="str">
        <f t="shared" si="0"/>
        <v>W6 57453 COLLECTED 08/12/2015</v>
      </c>
      <c r="K6" s="7"/>
      <c r="L6" s="7" t="str">
        <f t="shared" si="1"/>
        <v>W6 57453 DONATED 12/17/2019</v>
      </c>
      <c r="M6" s="1" t="s">
        <v>260</v>
      </c>
      <c r="N6" s="1">
        <v>233</v>
      </c>
      <c r="O6" s="1" t="s">
        <v>3</v>
      </c>
      <c r="Q6" s="1" t="s">
        <v>2497</v>
      </c>
      <c r="R6" s="1" t="str">
        <f t="shared" si="2"/>
        <v>Collectors: A. Faucette</v>
      </c>
      <c r="S6" s="1" t="s">
        <v>5</v>
      </c>
      <c r="T6" s="1" t="s">
        <v>17</v>
      </c>
      <c r="U6" s="1" t="s">
        <v>18</v>
      </c>
      <c r="V6" s="1" t="s">
        <v>8</v>
      </c>
      <c r="W6" s="1" t="s">
        <v>139</v>
      </c>
      <c r="X6" s="1" t="str">
        <f t="shared" si="3"/>
        <v>United States, North Carolina, Dare</v>
      </c>
      <c r="Y6" s="1" t="s">
        <v>261</v>
      </c>
      <c r="AA6" s="1" t="s">
        <v>262</v>
      </c>
      <c r="AB6" s="1" t="s">
        <v>263</v>
      </c>
      <c r="AC6" s="1" t="s">
        <v>264</v>
      </c>
      <c r="AD6" s="1">
        <v>35.26397</v>
      </c>
      <c r="AE6" s="1">
        <v>-75.564160000000001</v>
      </c>
      <c r="AF6" s="1" t="s">
        <v>9</v>
      </c>
      <c r="AG6" s="1" t="s">
        <v>10</v>
      </c>
      <c r="AH6" s="1">
        <v>41</v>
      </c>
      <c r="AI6" s="1" t="s">
        <v>11</v>
      </c>
      <c r="AJ6" s="8">
        <f t="shared" si="4"/>
        <v>12.4968</v>
      </c>
      <c r="AK6" s="1" t="s">
        <v>265</v>
      </c>
      <c r="AL6" s="1" t="s">
        <v>266</v>
      </c>
      <c r="AN6" s="1" t="s">
        <v>267</v>
      </c>
      <c r="AO6" s="3">
        <v>43500</v>
      </c>
      <c r="AP6" s="1" t="s">
        <v>25</v>
      </c>
      <c r="AQ6" s="1" t="s">
        <v>268</v>
      </c>
      <c r="AR6" s="1" t="s">
        <v>65</v>
      </c>
      <c r="AS6" s="1" t="s">
        <v>269</v>
      </c>
      <c r="AT6" s="1" t="s">
        <v>198</v>
      </c>
      <c r="AU6" s="1">
        <v>60</v>
      </c>
      <c r="AV6" s="1">
        <v>300</v>
      </c>
      <c r="AW6" s="1">
        <v>0.5</v>
      </c>
      <c r="AX6" s="1" t="s">
        <v>13</v>
      </c>
      <c r="BA6" s="1" t="s">
        <v>270</v>
      </c>
      <c r="BB6" s="1" t="s">
        <v>227</v>
      </c>
      <c r="BH6" s="1" t="s">
        <v>271</v>
      </c>
      <c r="BI6" s="1" t="s">
        <v>121</v>
      </c>
      <c r="BJ6" s="1">
        <v>2.5</v>
      </c>
      <c r="BK6" s="1" t="s">
        <v>143</v>
      </c>
      <c r="BL6" s="2">
        <v>42620</v>
      </c>
      <c r="BM6" s="1" t="s">
        <v>272</v>
      </c>
      <c r="BN6" s="1" t="s">
        <v>273</v>
      </c>
      <c r="BO6" s="1">
        <v>2015</v>
      </c>
    </row>
    <row r="7" spans="1:68" x14ac:dyDescent="0.35">
      <c r="B7" s="1" t="s">
        <v>2102</v>
      </c>
      <c r="C7" s="1">
        <v>57454</v>
      </c>
      <c r="D7" s="1" t="s">
        <v>228</v>
      </c>
      <c r="E7" s="1" t="s">
        <v>228</v>
      </c>
      <c r="F7" s="1" t="s">
        <v>38</v>
      </c>
      <c r="G7" s="1" t="s">
        <v>229</v>
      </c>
      <c r="H7" s="1" t="str">
        <f>CONCATENATE(B7," ",C7)</f>
        <v>W6 57454</v>
      </c>
      <c r="I7" s="7">
        <v>42228</v>
      </c>
      <c r="J7" s="7" t="str">
        <f t="shared" si="0"/>
        <v>W6 57454 COLLECTED 08/12/2015</v>
      </c>
      <c r="K7" s="7"/>
      <c r="L7" s="7" t="str">
        <f t="shared" si="1"/>
        <v>W6 57454 DONATED 12/17/2019</v>
      </c>
      <c r="M7" s="1" t="s">
        <v>274</v>
      </c>
      <c r="N7" s="1">
        <v>234</v>
      </c>
      <c r="O7" s="1" t="s">
        <v>3</v>
      </c>
      <c r="Q7" s="1" t="s">
        <v>2497</v>
      </c>
      <c r="R7" s="1" t="str">
        <f t="shared" si="2"/>
        <v>Collectors: A. Faucette</v>
      </c>
      <c r="S7" s="1" t="s">
        <v>5</v>
      </c>
      <c r="T7" s="1" t="s">
        <v>17</v>
      </c>
      <c r="U7" s="1" t="s">
        <v>18</v>
      </c>
      <c r="V7" s="1" t="s">
        <v>8</v>
      </c>
      <c r="W7" s="1" t="s">
        <v>139</v>
      </c>
      <c r="X7" s="1" t="str">
        <f t="shared" si="3"/>
        <v>United States, North Carolina, Dare</v>
      </c>
      <c r="Y7" s="1" t="s">
        <v>261</v>
      </c>
      <c r="AA7" s="1" t="s">
        <v>262</v>
      </c>
      <c r="AB7" s="1" t="s">
        <v>263</v>
      </c>
      <c r="AC7" s="1" t="s">
        <v>264</v>
      </c>
      <c r="AD7" s="1">
        <v>35.26397</v>
      </c>
      <c r="AE7" s="1">
        <v>-75.564160000000001</v>
      </c>
      <c r="AF7" s="1" t="s">
        <v>9</v>
      </c>
      <c r="AG7" s="1" t="s">
        <v>10</v>
      </c>
      <c r="AH7" s="1">
        <v>40</v>
      </c>
      <c r="AI7" s="1" t="s">
        <v>11</v>
      </c>
      <c r="AJ7" s="8">
        <f t="shared" si="4"/>
        <v>12.192</v>
      </c>
      <c r="AK7" s="1" t="s">
        <v>265</v>
      </c>
      <c r="AL7" s="1" t="s">
        <v>275</v>
      </c>
      <c r="AN7" s="1" t="s">
        <v>276</v>
      </c>
      <c r="AO7" s="1">
        <v>0</v>
      </c>
      <c r="AQ7" s="1" t="s">
        <v>276</v>
      </c>
      <c r="AR7" s="1" t="s">
        <v>65</v>
      </c>
      <c r="AS7" s="1" t="s">
        <v>225</v>
      </c>
      <c r="AT7" s="1" t="s">
        <v>198</v>
      </c>
      <c r="BA7" s="1" t="s">
        <v>277</v>
      </c>
      <c r="BB7" s="1" t="s">
        <v>227</v>
      </c>
      <c r="BH7" s="1" t="s">
        <v>278</v>
      </c>
      <c r="BI7" s="1" t="s">
        <v>121</v>
      </c>
      <c r="BK7" s="1" t="s">
        <v>143</v>
      </c>
      <c r="BL7" s="2">
        <v>42620</v>
      </c>
      <c r="BM7" s="1" t="s">
        <v>243</v>
      </c>
      <c r="BN7" s="1" t="s">
        <v>244</v>
      </c>
      <c r="BO7" s="1">
        <v>2015</v>
      </c>
    </row>
    <row r="8" spans="1:68" x14ac:dyDescent="0.35">
      <c r="B8" s="1" t="s">
        <v>2102</v>
      </c>
      <c r="C8" s="1">
        <v>57455</v>
      </c>
      <c r="D8" s="1" t="s">
        <v>210</v>
      </c>
      <c r="E8" s="1" t="s">
        <v>210</v>
      </c>
      <c r="F8" s="1" t="s">
        <v>38</v>
      </c>
      <c r="G8" s="1" t="s">
        <v>211</v>
      </c>
      <c r="H8" s="1" t="str">
        <f>CONCATENATE(B8," ",C8)</f>
        <v>W6 57455</v>
      </c>
      <c r="I8" s="7">
        <v>42234</v>
      </c>
      <c r="J8" s="7" t="str">
        <f t="shared" si="0"/>
        <v>W6 57455 COLLECTED 08/18/2015</v>
      </c>
      <c r="K8" s="7"/>
      <c r="L8" s="7" t="str">
        <f t="shared" si="1"/>
        <v>W6 57455 DONATED 12/17/2019</v>
      </c>
      <c r="M8" s="1" t="s">
        <v>286</v>
      </c>
      <c r="N8" s="1">
        <v>240</v>
      </c>
      <c r="O8" s="1" t="s">
        <v>3</v>
      </c>
      <c r="Q8" s="1" t="s">
        <v>2499</v>
      </c>
      <c r="R8" s="1" t="str">
        <f t="shared" si="2"/>
        <v>Collectors: M. Heraty, J. Dakar</v>
      </c>
      <c r="S8" s="1" t="s">
        <v>5</v>
      </c>
      <c r="T8" s="1" t="s">
        <v>17</v>
      </c>
      <c r="U8" s="1" t="s">
        <v>18</v>
      </c>
      <c r="V8" s="1" t="s">
        <v>8</v>
      </c>
      <c r="W8" s="1" t="s">
        <v>139</v>
      </c>
      <c r="X8" s="1" t="str">
        <f t="shared" si="3"/>
        <v>United States, North Carolina, Dare</v>
      </c>
      <c r="Y8" s="1" t="s">
        <v>287</v>
      </c>
      <c r="Z8" s="1" t="s">
        <v>288</v>
      </c>
      <c r="AA8" s="1" t="s">
        <v>289</v>
      </c>
      <c r="AB8" s="1" t="s">
        <v>290</v>
      </c>
      <c r="AC8" s="1" t="s">
        <v>291</v>
      </c>
      <c r="AD8" s="1">
        <v>35.910580000000003</v>
      </c>
      <c r="AE8" s="1">
        <v>-75.778800000000004</v>
      </c>
      <c r="AF8" s="1" t="s">
        <v>9</v>
      </c>
      <c r="AG8" s="1" t="s">
        <v>10</v>
      </c>
      <c r="AH8" s="1">
        <v>1</v>
      </c>
      <c r="AI8" s="1" t="s">
        <v>11</v>
      </c>
      <c r="AJ8" s="8">
        <f t="shared" si="4"/>
        <v>0.30480000000000002</v>
      </c>
      <c r="AK8" s="1" t="s">
        <v>153</v>
      </c>
      <c r="AL8" s="1" t="s">
        <v>292</v>
      </c>
      <c r="AN8" s="1" t="s">
        <v>203</v>
      </c>
      <c r="AQ8" s="1" t="s">
        <v>293</v>
      </c>
      <c r="AR8" s="1" t="s">
        <v>65</v>
      </c>
      <c r="AS8" s="1" t="s">
        <v>294</v>
      </c>
      <c r="AT8" s="1" t="s">
        <v>135</v>
      </c>
      <c r="AU8" s="1">
        <v>130</v>
      </c>
      <c r="AV8" s="1" t="s">
        <v>252</v>
      </c>
      <c r="AW8" s="1">
        <v>1</v>
      </c>
      <c r="AX8" s="1" t="s">
        <v>13</v>
      </c>
      <c r="AY8" s="1" t="s">
        <v>295</v>
      </c>
      <c r="BA8" s="1" t="s">
        <v>296</v>
      </c>
      <c r="BB8" s="1" t="s">
        <v>285</v>
      </c>
      <c r="BH8" s="1" t="s">
        <v>297</v>
      </c>
      <c r="BI8" s="1" t="s">
        <v>121</v>
      </c>
      <c r="BJ8" s="1">
        <v>5</v>
      </c>
      <c r="BK8" s="1" t="s">
        <v>281</v>
      </c>
      <c r="BL8" s="2">
        <v>42620</v>
      </c>
      <c r="BM8" s="1" t="s">
        <v>221</v>
      </c>
      <c r="BN8" s="1" t="s">
        <v>222</v>
      </c>
      <c r="BO8" s="1">
        <v>2015</v>
      </c>
    </row>
    <row r="9" spans="1:68" x14ac:dyDescent="0.35">
      <c r="B9" s="1" t="s">
        <v>2102</v>
      </c>
      <c r="C9" s="1">
        <v>57456</v>
      </c>
      <c r="D9" s="1" t="s">
        <v>321</v>
      </c>
      <c r="E9" s="1" t="s">
        <v>321</v>
      </c>
      <c r="F9" s="1" t="s">
        <v>1</v>
      </c>
      <c r="G9" s="1" t="s">
        <v>322</v>
      </c>
      <c r="H9" s="1" t="str">
        <f>CONCATENATE(B9," ",C9)</f>
        <v>W6 57456</v>
      </c>
      <c r="I9" s="7">
        <v>42235</v>
      </c>
      <c r="J9" s="7" t="str">
        <f t="shared" si="0"/>
        <v>W6 57456 COLLECTED 08/19/2015</v>
      </c>
      <c r="K9" s="7"/>
      <c r="L9" s="7" t="str">
        <f t="shared" si="1"/>
        <v>W6 57456 DONATED 12/17/2019</v>
      </c>
      <c r="M9" s="1" t="s">
        <v>323</v>
      </c>
      <c r="N9" s="1">
        <v>253</v>
      </c>
      <c r="O9" s="1" t="s">
        <v>3</v>
      </c>
      <c r="Q9" s="1" t="s">
        <v>2499</v>
      </c>
      <c r="R9" s="1" t="str">
        <f t="shared" si="2"/>
        <v>Collectors: M. Heraty, J. Dakar</v>
      </c>
      <c r="S9" s="1" t="s">
        <v>5</v>
      </c>
      <c r="T9" s="1" t="s">
        <v>17</v>
      </c>
      <c r="U9" s="1" t="s">
        <v>18</v>
      </c>
      <c r="V9" s="1" t="s">
        <v>8</v>
      </c>
      <c r="W9" s="1" t="s">
        <v>139</v>
      </c>
      <c r="X9" s="1" t="str">
        <f t="shared" si="3"/>
        <v>United States, North Carolina, Dare</v>
      </c>
      <c r="Y9" s="1" t="s">
        <v>261</v>
      </c>
      <c r="Z9" s="1" t="s">
        <v>324</v>
      </c>
      <c r="AA9" s="1" t="s">
        <v>325</v>
      </c>
      <c r="AB9" s="1" t="s">
        <v>318</v>
      </c>
      <c r="AC9" s="1" t="s">
        <v>319</v>
      </c>
      <c r="AD9" s="1">
        <v>35.256970000000003</v>
      </c>
      <c r="AE9" s="1">
        <v>-75.586079999999995</v>
      </c>
      <c r="AF9" s="1" t="s">
        <v>9</v>
      </c>
      <c r="AG9" s="1" t="s">
        <v>10</v>
      </c>
      <c r="AH9" s="1">
        <v>5</v>
      </c>
      <c r="AI9" s="1" t="s">
        <v>11</v>
      </c>
      <c r="AJ9" s="8">
        <f t="shared" si="4"/>
        <v>1.524</v>
      </c>
      <c r="AK9" s="1" t="s">
        <v>265</v>
      </c>
      <c r="AL9" s="1" t="s">
        <v>326</v>
      </c>
      <c r="AN9" s="1" t="s">
        <v>203</v>
      </c>
      <c r="AO9" s="1" t="s">
        <v>195</v>
      </c>
      <c r="AQ9" s="1" t="s">
        <v>282</v>
      </c>
      <c r="AR9" s="1" t="s">
        <v>65</v>
      </c>
      <c r="AS9" s="1" t="s">
        <v>320</v>
      </c>
      <c r="AT9" s="1" t="s">
        <v>135</v>
      </c>
      <c r="AU9" s="1">
        <v>11</v>
      </c>
      <c r="AY9" s="1" t="s">
        <v>327</v>
      </c>
      <c r="BA9" s="1" t="s">
        <v>305</v>
      </c>
      <c r="BB9" s="1" t="s">
        <v>306</v>
      </c>
      <c r="BH9" s="1" t="s">
        <v>328</v>
      </c>
      <c r="BI9" s="1" t="s">
        <v>121</v>
      </c>
      <c r="BK9" s="1" t="s">
        <v>164</v>
      </c>
      <c r="BL9" s="2">
        <v>42621</v>
      </c>
      <c r="BM9" s="1" t="s">
        <v>329</v>
      </c>
      <c r="BN9" s="1" t="s">
        <v>26</v>
      </c>
      <c r="BO9" s="1">
        <v>2015</v>
      </c>
    </row>
    <row r="10" spans="1:68" x14ac:dyDescent="0.35">
      <c r="B10" s="1" t="s">
        <v>2102</v>
      </c>
      <c r="C10" s="1">
        <v>57457</v>
      </c>
      <c r="D10" s="1" t="s">
        <v>335</v>
      </c>
      <c r="E10" s="1" t="s">
        <v>335</v>
      </c>
      <c r="F10" s="1" t="s">
        <v>336</v>
      </c>
      <c r="G10" s="1" t="s">
        <v>337</v>
      </c>
      <c r="H10" s="1" t="str">
        <f>CONCATENATE(B10," ",C10)</f>
        <v>W6 57457</v>
      </c>
      <c r="I10" s="7">
        <v>42236</v>
      </c>
      <c r="J10" s="7" t="str">
        <f t="shared" si="0"/>
        <v>W6 57457 COLLECTED 08/20/2015</v>
      </c>
      <c r="K10" s="7"/>
      <c r="L10" s="7" t="str">
        <f t="shared" si="1"/>
        <v>W6 57457 DONATED 12/17/2019</v>
      </c>
      <c r="M10" s="1" t="s">
        <v>338</v>
      </c>
      <c r="N10" s="1">
        <v>257</v>
      </c>
      <c r="O10" s="1" t="s">
        <v>3</v>
      </c>
      <c r="Q10" s="1" t="s">
        <v>2494</v>
      </c>
      <c r="R10" s="1" t="str">
        <f t="shared" si="2"/>
        <v>Collectors: L. Maynard, E. Driskill</v>
      </c>
      <c r="S10" s="1" t="s">
        <v>5</v>
      </c>
      <c r="T10" s="1" t="s">
        <v>17</v>
      </c>
      <c r="U10" s="1" t="s">
        <v>18</v>
      </c>
      <c r="V10" s="1" t="s">
        <v>8</v>
      </c>
      <c r="W10" s="1" t="s">
        <v>139</v>
      </c>
      <c r="X10" s="1" t="str">
        <f t="shared" si="3"/>
        <v>United States, North Carolina, Dare</v>
      </c>
      <c r="Y10" s="1" t="s">
        <v>330</v>
      </c>
      <c r="AA10" s="1" t="s">
        <v>339</v>
      </c>
      <c r="AB10" s="1" t="s">
        <v>340</v>
      </c>
      <c r="AC10" s="1" t="s">
        <v>341</v>
      </c>
      <c r="AD10" s="1">
        <v>35.956359999999997</v>
      </c>
      <c r="AE10" s="1">
        <v>-75.62688</v>
      </c>
      <c r="AF10" s="1" t="s">
        <v>9</v>
      </c>
      <c r="AG10" s="1" t="s">
        <v>10</v>
      </c>
      <c r="AH10" s="1">
        <v>19</v>
      </c>
      <c r="AI10" s="1" t="s">
        <v>11</v>
      </c>
      <c r="AJ10" s="8">
        <f t="shared" si="4"/>
        <v>5.7911999999999999</v>
      </c>
      <c r="AK10" s="1" t="s">
        <v>342</v>
      </c>
      <c r="AL10" s="1" t="s">
        <v>343</v>
      </c>
      <c r="AN10" s="1" t="s">
        <v>332</v>
      </c>
      <c r="AQ10" s="1" t="s">
        <v>332</v>
      </c>
      <c r="AR10" s="1" t="s">
        <v>196</v>
      </c>
      <c r="AS10" s="1" t="s">
        <v>225</v>
      </c>
      <c r="AT10" s="1" t="s">
        <v>135</v>
      </c>
      <c r="AU10" s="1">
        <v>50</v>
      </c>
      <c r="AV10" s="1">
        <v>500</v>
      </c>
      <c r="AW10" s="1">
        <v>1</v>
      </c>
      <c r="AX10" s="1" t="s">
        <v>13</v>
      </c>
      <c r="AY10" s="1" t="s">
        <v>344</v>
      </c>
      <c r="BA10" s="1" t="s">
        <v>345</v>
      </c>
      <c r="BB10" s="1" t="s">
        <v>334</v>
      </c>
      <c r="BH10" s="1" t="s">
        <v>346</v>
      </c>
      <c r="BI10" s="1" t="s">
        <v>121</v>
      </c>
      <c r="BJ10" s="1" t="s">
        <v>347</v>
      </c>
      <c r="BK10" s="1" t="s">
        <v>164</v>
      </c>
      <c r="BL10" s="2">
        <v>42621</v>
      </c>
      <c r="BM10" s="1" t="s">
        <v>348</v>
      </c>
      <c r="BN10" s="1" t="s">
        <v>349</v>
      </c>
      <c r="BO10" s="1">
        <v>2015</v>
      </c>
    </row>
    <row r="11" spans="1:68" x14ac:dyDescent="0.35">
      <c r="B11" s="1" t="s">
        <v>2102</v>
      </c>
      <c r="C11" s="1">
        <v>57458</v>
      </c>
      <c r="D11" s="1" t="s">
        <v>210</v>
      </c>
      <c r="E11" s="1" t="s">
        <v>210</v>
      </c>
      <c r="F11" s="1" t="s">
        <v>38</v>
      </c>
      <c r="G11" s="1" t="s">
        <v>211</v>
      </c>
      <c r="H11" s="1" t="str">
        <f>CONCATENATE(B11," ",C11)</f>
        <v>W6 57458</v>
      </c>
      <c r="I11" s="7">
        <v>42243</v>
      </c>
      <c r="J11" s="7" t="str">
        <f t="shared" si="0"/>
        <v>W6 57458 COLLECTED 08/27/2015</v>
      </c>
      <c r="K11" s="7"/>
      <c r="L11" s="7" t="str">
        <f t="shared" si="1"/>
        <v>W6 57458 DONATED 12/17/2019</v>
      </c>
      <c r="M11" s="1" t="s">
        <v>371</v>
      </c>
      <c r="N11" s="1">
        <v>269</v>
      </c>
      <c r="O11" s="1" t="s">
        <v>3</v>
      </c>
      <c r="Q11" s="1" t="s">
        <v>2500</v>
      </c>
      <c r="R11" s="1" t="str">
        <f t="shared" si="2"/>
        <v>Collectors: L. Maynard, A. Faucette, J. Dakar, M. Heraty, E. Driskill</v>
      </c>
      <c r="S11" s="1" t="s">
        <v>5</v>
      </c>
      <c r="T11" s="1" t="s">
        <v>17</v>
      </c>
      <c r="U11" s="1" t="s">
        <v>18</v>
      </c>
      <c r="V11" s="1" t="s">
        <v>129</v>
      </c>
      <c r="W11" s="1" t="s">
        <v>351</v>
      </c>
      <c r="X11" s="1" t="str">
        <f t="shared" si="3"/>
        <v>United States, Virginia, Virginia Beach</v>
      </c>
      <c r="Y11" s="1" t="s">
        <v>352</v>
      </c>
      <c r="Z11" s="1" t="s">
        <v>372</v>
      </c>
      <c r="AA11" s="1" t="s">
        <v>373</v>
      </c>
      <c r="AB11" s="1" t="s">
        <v>374</v>
      </c>
      <c r="AC11" s="1" t="s">
        <v>369</v>
      </c>
      <c r="AD11" s="1">
        <v>36.619410000000002</v>
      </c>
      <c r="AE11" s="1">
        <v>-75.90822</v>
      </c>
      <c r="AF11" s="1" t="s">
        <v>9</v>
      </c>
      <c r="AG11" s="1" t="s">
        <v>10</v>
      </c>
      <c r="AH11" s="1">
        <v>12</v>
      </c>
      <c r="AI11" s="1" t="s">
        <v>11</v>
      </c>
      <c r="AJ11" s="8">
        <f t="shared" si="4"/>
        <v>3.6576000000000004</v>
      </c>
      <c r="AK11" s="1" t="s">
        <v>365</v>
      </c>
      <c r="AL11" s="1" t="s">
        <v>375</v>
      </c>
      <c r="AN11" s="1" t="s">
        <v>268</v>
      </c>
      <c r="AO11" s="1" t="s">
        <v>126</v>
      </c>
      <c r="AQ11" s="1" t="s">
        <v>370</v>
      </c>
      <c r="AR11" s="1" t="s">
        <v>333</v>
      </c>
      <c r="AS11" s="1" t="s">
        <v>304</v>
      </c>
      <c r="AT11" s="1" t="s">
        <v>135</v>
      </c>
      <c r="AU11" s="1">
        <v>75</v>
      </c>
      <c r="AV11" s="1">
        <v>250</v>
      </c>
      <c r="AW11" s="1">
        <v>2</v>
      </c>
      <c r="AX11" s="1" t="s">
        <v>13</v>
      </c>
      <c r="AY11" s="1" t="s">
        <v>376</v>
      </c>
      <c r="BA11" s="1" t="s">
        <v>377</v>
      </c>
      <c r="BB11" s="1" t="s">
        <v>378</v>
      </c>
      <c r="BH11" s="1" t="s">
        <v>379</v>
      </c>
      <c r="BI11" s="1" t="s">
        <v>121</v>
      </c>
      <c r="BJ11" s="3">
        <v>43528</v>
      </c>
      <c r="BK11" s="1" t="s">
        <v>367</v>
      </c>
      <c r="BL11" s="2">
        <v>42626</v>
      </c>
      <c r="BM11" s="1" t="s">
        <v>221</v>
      </c>
      <c r="BN11" s="1" t="s">
        <v>222</v>
      </c>
      <c r="BO11" s="1">
        <v>2015</v>
      </c>
    </row>
    <row r="12" spans="1:68" x14ac:dyDescent="0.35">
      <c r="B12" s="1" t="s">
        <v>2102</v>
      </c>
      <c r="C12" s="1">
        <v>57459</v>
      </c>
      <c r="D12" s="1" t="s">
        <v>354</v>
      </c>
      <c r="E12" s="1" t="s">
        <v>354</v>
      </c>
      <c r="F12" s="1" t="s">
        <v>309</v>
      </c>
      <c r="G12" s="1" t="s">
        <v>355</v>
      </c>
      <c r="H12" s="1" t="str">
        <f>CONCATENATE(B12," ",C12)</f>
        <v>W6 57459</v>
      </c>
      <c r="I12" s="7">
        <v>42256</v>
      </c>
      <c r="J12" s="7" t="str">
        <f t="shared" si="0"/>
        <v>W6 57459 COLLECTED 09/09/2015</v>
      </c>
      <c r="K12" s="7"/>
      <c r="L12" s="7" t="str">
        <f t="shared" si="1"/>
        <v>W6 57459 DONATED 12/17/2019</v>
      </c>
      <c r="M12" s="1" t="s">
        <v>381</v>
      </c>
      <c r="N12" s="1">
        <v>271</v>
      </c>
      <c r="O12" s="1" t="s">
        <v>3</v>
      </c>
      <c r="Q12" s="1" t="s">
        <v>2499</v>
      </c>
      <c r="R12" s="1" t="str">
        <f t="shared" si="2"/>
        <v>Collectors: M. Heraty, J. Dakar</v>
      </c>
      <c r="S12" s="1" t="s">
        <v>5</v>
      </c>
      <c r="T12" s="1" t="s">
        <v>17</v>
      </c>
      <c r="U12" s="1" t="s">
        <v>18</v>
      </c>
      <c r="V12" s="1" t="s">
        <v>8</v>
      </c>
      <c r="W12" s="1" t="s">
        <v>134</v>
      </c>
      <c r="X12" s="1" t="str">
        <f t="shared" si="3"/>
        <v>United States, North Carolina, Currituck</v>
      </c>
      <c r="Y12" s="1" t="s">
        <v>382</v>
      </c>
      <c r="Z12" s="1" t="s">
        <v>202</v>
      </c>
      <c r="AA12" s="1" t="s">
        <v>383</v>
      </c>
      <c r="AB12" s="1" t="s">
        <v>193</v>
      </c>
      <c r="AC12" s="1" t="s">
        <v>384</v>
      </c>
      <c r="AD12" s="1">
        <v>36.511049999999997</v>
      </c>
      <c r="AE12" s="1">
        <v>-75.938550000000006</v>
      </c>
      <c r="AF12" s="1" t="s">
        <v>9</v>
      </c>
      <c r="AG12" s="1" t="s">
        <v>10</v>
      </c>
      <c r="AH12" s="1">
        <v>9</v>
      </c>
      <c r="AI12" s="1" t="s">
        <v>11</v>
      </c>
      <c r="AJ12" s="8">
        <f t="shared" si="4"/>
        <v>2.7432000000000003</v>
      </c>
      <c r="AK12" s="1" t="s">
        <v>153</v>
      </c>
      <c r="AL12" s="1" t="s">
        <v>385</v>
      </c>
      <c r="AN12" s="1" t="s">
        <v>216</v>
      </c>
      <c r="AO12" s="1" t="s">
        <v>195</v>
      </c>
      <c r="AQ12" s="1" t="s">
        <v>236</v>
      </c>
      <c r="AR12" s="1" t="s">
        <v>196</v>
      </c>
      <c r="AS12" s="1" t="s">
        <v>386</v>
      </c>
      <c r="AT12" s="1" t="s">
        <v>256</v>
      </c>
      <c r="AU12" s="1">
        <v>50</v>
      </c>
      <c r="AV12" s="1">
        <v>2000</v>
      </c>
      <c r="AW12" s="1">
        <v>5</v>
      </c>
      <c r="AX12" s="1" t="s">
        <v>13</v>
      </c>
      <c r="AY12" s="1" t="s">
        <v>387</v>
      </c>
      <c r="BA12" s="1" t="s">
        <v>388</v>
      </c>
      <c r="BB12" s="1" t="s">
        <v>389</v>
      </c>
      <c r="BH12" s="1" t="s">
        <v>390</v>
      </c>
      <c r="BI12" s="1" t="s">
        <v>121</v>
      </c>
      <c r="BJ12" s="1">
        <v>15</v>
      </c>
      <c r="BK12" s="1" t="s">
        <v>391</v>
      </c>
      <c r="BL12" s="2">
        <v>42626</v>
      </c>
      <c r="BM12" s="1" t="s">
        <v>312</v>
      </c>
      <c r="BN12" s="1" t="s">
        <v>356</v>
      </c>
      <c r="BO12" s="1">
        <v>2015</v>
      </c>
    </row>
    <row r="13" spans="1:68" x14ac:dyDescent="0.35">
      <c r="B13" s="1" t="s">
        <v>2102</v>
      </c>
      <c r="C13" s="1">
        <v>57460</v>
      </c>
      <c r="D13" s="1" t="s">
        <v>205</v>
      </c>
      <c r="E13" s="1" t="s">
        <v>205</v>
      </c>
      <c r="F13" s="1" t="s">
        <v>206</v>
      </c>
      <c r="G13" s="1" t="s">
        <v>207</v>
      </c>
      <c r="H13" s="1" t="str">
        <f>CONCATENATE(B13," ",C13)</f>
        <v>W6 57460</v>
      </c>
      <c r="I13" s="7">
        <v>42243</v>
      </c>
      <c r="J13" s="7" t="str">
        <f t="shared" si="0"/>
        <v>W6 57460 COLLECTED 08/27/2015</v>
      </c>
      <c r="K13" s="7"/>
      <c r="L13" s="7" t="str">
        <f t="shared" si="1"/>
        <v>W6 57460 DONATED 12/17/2019</v>
      </c>
      <c r="M13" s="1" t="s">
        <v>396</v>
      </c>
      <c r="N13" s="1">
        <v>275</v>
      </c>
      <c r="O13" s="1" t="s">
        <v>3</v>
      </c>
      <c r="Q13" s="1" t="s">
        <v>2501</v>
      </c>
      <c r="R13" s="1" t="str">
        <f t="shared" si="2"/>
        <v>Collectors: L. Maynard, E. Driskill, M. Heraty, J. Dakar, A. Faucette</v>
      </c>
      <c r="S13" s="1" t="s">
        <v>5</v>
      </c>
      <c r="T13" s="1" t="s">
        <v>17</v>
      </c>
      <c r="U13" s="1" t="s">
        <v>18</v>
      </c>
      <c r="V13" s="1" t="s">
        <v>129</v>
      </c>
      <c r="W13" s="1" t="s">
        <v>351</v>
      </c>
      <c r="X13" s="1" t="str">
        <f t="shared" si="3"/>
        <v>United States, Virginia, Virginia Beach</v>
      </c>
      <c r="Y13" s="1" t="s">
        <v>357</v>
      </c>
      <c r="Z13" s="1" t="s">
        <v>397</v>
      </c>
      <c r="AA13" s="1" t="s">
        <v>398</v>
      </c>
      <c r="AB13" s="1" t="s">
        <v>399</v>
      </c>
      <c r="AC13" s="1" t="s">
        <v>400</v>
      </c>
      <c r="AD13" s="1">
        <v>36.630659999999999</v>
      </c>
      <c r="AE13" s="1">
        <v>-75.899410000000003</v>
      </c>
      <c r="AF13" s="1" t="s">
        <v>9</v>
      </c>
      <c r="AG13" s="1" t="s">
        <v>10</v>
      </c>
      <c r="AH13" s="1">
        <v>6</v>
      </c>
      <c r="AI13" s="1" t="s">
        <v>11</v>
      </c>
      <c r="AJ13" s="8">
        <f t="shared" si="4"/>
        <v>1.8288000000000002</v>
      </c>
      <c r="AK13" s="1" t="s">
        <v>153</v>
      </c>
      <c r="AL13" s="1" t="s">
        <v>401</v>
      </c>
      <c r="AN13" s="1" t="s">
        <v>279</v>
      </c>
      <c r="AQ13" s="1" t="s">
        <v>402</v>
      </c>
      <c r="AR13" s="1" t="s">
        <v>65</v>
      </c>
      <c r="AS13" s="1" t="s">
        <v>403</v>
      </c>
      <c r="AT13" s="1" t="s">
        <v>198</v>
      </c>
      <c r="AU13" s="1">
        <v>70</v>
      </c>
      <c r="AV13" s="1">
        <v>200</v>
      </c>
      <c r="AW13" s="1">
        <v>10</v>
      </c>
      <c r="AX13" s="1" t="s">
        <v>13</v>
      </c>
      <c r="BA13" s="1" t="s">
        <v>404</v>
      </c>
      <c r="BB13" s="1" t="s">
        <v>353</v>
      </c>
      <c r="BH13" s="1" t="s">
        <v>405</v>
      </c>
      <c r="BI13" s="1" t="s">
        <v>121</v>
      </c>
      <c r="BJ13" s="1" t="s">
        <v>406</v>
      </c>
      <c r="BK13" s="1" t="s">
        <v>407</v>
      </c>
      <c r="BL13" s="2">
        <v>42626</v>
      </c>
      <c r="BM13" s="1" t="s">
        <v>208</v>
      </c>
      <c r="BN13" s="1" t="s">
        <v>209</v>
      </c>
      <c r="BO13" s="1">
        <v>2015</v>
      </c>
    </row>
    <row r="14" spans="1:68" x14ac:dyDescent="0.35">
      <c r="B14" s="1" t="s">
        <v>2102</v>
      </c>
      <c r="C14" s="1">
        <v>57461</v>
      </c>
      <c r="D14" s="1" t="s">
        <v>169</v>
      </c>
      <c r="E14" s="1" t="s">
        <v>169</v>
      </c>
      <c r="F14" s="1" t="s">
        <v>16</v>
      </c>
      <c r="G14" s="1" t="s">
        <v>170</v>
      </c>
      <c r="H14" s="1" t="str">
        <f>CONCATENATE(B14," ",C14)</f>
        <v>W6 57461</v>
      </c>
      <c r="I14" s="7">
        <v>42255</v>
      </c>
      <c r="J14" s="7" t="str">
        <f t="shared" si="0"/>
        <v>W6 57461 COLLECTED 09/08/2015</v>
      </c>
      <c r="K14" s="7"/>
      <c r="L14" s="7" t="str">
        <f t="shared" si="1"/>
        <v>W6 57461 DONATED 12/17/2019</v>
      </c>
      <c r="M14" s="1" t="s">
        <v>408</v>
      </c>
      <c r="N14" s="1">
        <v>276</v>
      </c>
      <c r="O14" s="1" t="s">
        <v>3</v>
      </c>
      <c r="Q14" s="1" t="s">
        <v>2494</v>
      </c>
      <c r="R14" s="1" t="str">
        <f t="shared" si="2"/>
        <v>Collectors: L. Maynard, E. Driskill</v>
      </c>
      <c r="S14" s="1" t="s">
        <v>5</v>
      </c>
      <c r="T14" s="1" t="s">
        <v>17</v>
      </c>
      <c r="U14" s="1" t="s">
        <v>18</v>
      </c>
      <c r="V14" s="1" t="s">
        <v>8</v>
      </c>
      <c r="W14" s="1" t="s">
        <v>139</v>
      </c>
      <c r="X14" s="1" t="str">
        <f t="shared" si="3"/>
        <v>United States, North Carolina, Dare</v>
      </c>
      <c r="Y14" s="1" t="s">
        <v>287</v>
      </c>
      <c r="Z14" s="1" t="s">
        <v>409</v>
      </c>
      <c r="AA14" s="1" t="s">
        <v>410</v>
      </c>
      <c r="AB14" s="1" t="s">
        <v>411</v>
      </c>
      <c r="AC14" s="1" t="s">
        <v>412</v>
      </c>
      <c r="AD14" s="1">
        <v>35.599519999999998</v>
      </c>
      <c r="AE14" s="1">
        <v>-75.847579999999994</v>
      </c>
      <c r="AF14" s="1" t="s">
        <v>9</v>
      </c>
      <c r="AG14" s="1" t="s">
        <v>10</v>
      </c>
      <c r="AH14" s="1">
        <v>18</v>
      </c>
      <c r="AI14" s="1" t="s">
        <v>11</v>
      </c>
      <c r="AJ14" s="8">
        <f t="shared" si="4"/>
        <v>5.4864000000000006</v>
      </c>
      <c r="AK14" s="1" t="s">
        <v>153</v>
      </c>
      <c r="AL14" s="1" t="s">
        <v>413</v>
      </c>
      <c r="AN14" s="1" t="s">
        <v>203</v>
      </c>
      <c r="AO14" s="1" t="s">
        <v>195</v>
      </c>
      <c r="AQ14" s="1" t="s">
        <v>236</v>
      </c>
      <c r="AR14" s="1" t="s">
        <v>196</v>
      </c>
      <c r="AS14" s="1" t="s">
        <v>414</v>
      </c>
      <c r="AT14" s="1" t="s">
        <v>415</v>
      </c>
      <c r="AU14" s="1">
        <v>50</v>
      </c>
      <c r="AV14" s="1">
        <v>250</v>
      </c>
      <c r="AW14" s="1">
        <v>4</v>
      </c>
      <c r="AX14" s="1" t="s">
        <v>13</v>
      </c>
      <c r="BA14" s="1" t="s">
        <v>416</v>
      </c>
      <c r="BB14" s="1" t="s">
        <v>361</v>
      </c>
      <c r="BH14" s="1" t="s">
        <v>417</v>
      </c>
      <c r="BI14" s="1" t="s">
        <v>121</v>
      </c>
      <c r="BJ14" s="3">
        <v>43529</v>
      </c>
      <c r="BK14" s="1" t="s">
        <v>418</v>
      </c>
      <c r="BL14" s="2">
        <v>42626</v>
      </c>
      <c r="BM14" s="1" t="s">
        <v>175</v>
      </c>
      <c r="BN14" s="1" t="s">
        <v>176</v>
      </c>
      <c r="BO14" s="1">
        <v>2015</v>
      </c>
    </row>
    <row r="15" spans="1:68" x14ac:dyDescent="0.35">
      <c r="B15" s="1" t="s">
        <v>2102</v>
      </c>
      <c r="C15" s="1">
        <v>57462</v>
      </c>
      <c r="D15" s="1" t="s">
        <v>210</v>
      </c>
      <c r="E15" s="1" t="s">
        <v>210</v>
      </c>
      <c r="F15" s="1" t="s">
        <v>38</v>
      </c>
      <c r="G15" s="1" t="s">
        <v>211</v>
      </c>
      <c r="H15" s="1" t="str">
        <f>CONCATENATE(B15," ",C15)</f>
        <v>W6 57462</v>
      </c>
      <c r="I15" s="7">
        <v>42256</v>
      </c>
      <c r="J15" s="7" t="str">
        <f t="shared" si="0"/>
        <v>W6 57462 COLLECTED 09/09/2015</v>
      </c>
      <c r="K15" s="7"/>
      <c r="L15" s="7" t="str">
        <f t="shared" si="1"/>
        <v>W6 57462 DONATED 12/17/2019</v>
      </c>
      <c r="M15" s="1" t="s">
        <v>423</v>
      </c>
      <c r="N15" s="1">
        <v>278</v>
      </c>
      <c r="O15" s="1" t="s">
        <v>3</v>
      </c>
      <c r="Q15" s="1" t="s">
        <v>2494</v>
      </c>
      <c r="R15" s="1" t="str">
        <f t="shared" si="2"/>
        <v>Collectors: L. Maynard, E. Driskill</v>
      </c>
      <c r="S15" s="1" t="s">
        <v>5</v>
      </c>
      <c r="T15" s="1" t="s">
        <v>17</v>
      </c>
      <c r="U15" s="1" t="s">
        <v>18</v>
      </c>
      <c r="V15" s="1" t="s">
        <v>129</v>
      </c>
      <c r="W15" s="1" t="s">
        <v>130</v>
      </c>
      <c r="X15" s="1" t="str">
        <f t="shared" si="3"/>
        <v>United States, Virginia, Accomack</v>
      </c>
      <c r="Y15" s="1" t="s">
        <v>424</v>
      </c>
      <c r="Z15" s="1" t="s">
        <v>425</v>
      </c>
      <c r="AA15" s="1" t="s">
        <v>426</v>
      </c>
      <c r="AB15" s="1" t="s">
        <v>427</v>
      </c>
      <c r="AC15" s="1" t="s">
        <v>428</v>
      </c>
      <c r="AD15" s="1">
        <v>37.890799999999999</v>
      </c>
      <c r="AE15" s="1">
        <v>-75.343860000000006</v>
      </c>
      <c r="AF15" s="1" t="s">
        <v>9</v>
      </c>
      <c r="AG15" s="1" t="s">
        <v>10</v>
      </c>
      <c r="AH15" s="1">
        <v>13</v>
      </c>
      <c r="AI15" s="1" t="s">
        <v>11</v>
      </c>
      <c r="AJ15" s="8">
        <f t="shared" si="4"/>
        <v>3.9624000000000001</v>
      </c>
      <c r="AK15" s="1" t="s">
        <v>153</v>
      </c>
      <c r="AL15" s="1" t="s">
        <v>429</v>
      </c>
      <c r="AN15" s="1" t="s">
        <v>203</v>
      </c>
      <c r="AO15" s="1" t="s">
        <v>195</v>
      </c>
      <c r="AQ15" s="1" t="s">
        <v>203</v>
      </c>
      <c r="AR15" s="1" t="s">
        <v>196</v>
      </c>
      <c r="AS15" s="1" t="s">
        <v>317</v>
      </c>
      <c r="AT15" s="1" t="s">
        <v>135</v>
      </c>
      <c r="AU15" s="1">
        <v>100</v>
      </c>
      <c r="AV15" s="1">
        <v>5000</v>
      </c>
      <c r="AW15" s="1">
        <v>3</v>
      </c>
      <c r="AX15" s="1" t="s">
        <v>13</v>
      </c>
      <c r="BA15" s="1" t="s">
        <v>430</v>
      </c>
      <c r="BB15" s="1" t="s">
        <v>394</v>
      </c>
      <c r="BH15" s="1" t="s">
        <v>431</v>
      </c>
      <c r="BI15" s="1" t="s">
        <v>121</v>
      </c>
      <c r="BJ15" s="3">
        <v>43595</v>
      </c>
      <c r="BK15" s="1" t="s">
        <v>145</v>
      </c>
      <c r="BL15" s="2">
        <v>42626</v>
      </c>
      <c r="BM15" s="1" t="s">
        <v>221</v>
      </c>
      <c r="BN15" s="1" t="s">
        <v>222</v>
      </c>
      <c r="BO15" s="1">
        <v>2015</v>
      </c>
    </row>
    <row r="16" spans="1:68" x14ac:dyDescent="0.35">
      <c r="B16" s="1" t="s">
        <v>2102</v>
      </c>
      <c r="C16" s="1">
        <v>57463</v>
      </c>
      <c r="D16" s="1" t="s">
        <v>258</v>
      </c>
      <c r="E16" s="1" t="s">
        <v>258</v>
      </c>
      <c r="F16" s="1" t="s">
        <v>50</v>
      </c>
      <c r="G16" s="1" t="s">
        <v>259</v>
      </c>
      <c r="H16" s="1" t="str">
        <f>CONCATENATE(B16," ",C16)</f>
        <v>W6 57463</v>
      </c>
      <c r="I16" s="7">
        <v>42256</v>
      </c>
      <c r="J16" s="7" t="str">
        <f t="shared" si="0"/>
        <v>W6 57463 COLLECTED 09/09/2015</v>
      </c>
      <c r="K16" s="7"/>
      <c r="L16" s="7" t="str">
        <f t="shared" si="1"/>
        <v>W6 57463 DONATED 12/17/2019</v>
      </c>
      <c r="M16" s="1" t="s">
        <v>432</v>
      </c>
      <c r="N16" s="1">
        <v>279</v>
      </c>
      <c r="O16" s="1" t="s">
        <v>3</v>
      </c>
      <c r="Q16" s="1" t="s">
        <v>2494</v>
      </c>
      <c r="R16" s="1" t="str">
        <f t="shared" si="2"/>
        <v>Collectors: L. Maynard, E. Driskill</v>
      </c>
      <c r="S16" s="1" t="s">
        <v>5</v>
      </c>
      <c r="T16" s="1" t="s">
        <v>17</v>
      </c>
      <c r="U16" s="1" t="s">
        <v>18</v>
      </c>
      <c r="V16" s="1" t="s">
        <v>129</v>
      </c>
      <c r="W16" s="1" t="s">
        <v>130</v>
      </c>
      <c r="X16" s="1" t="str">
        <f t="shared" si="3"/>
        <v>United States, Virginia, Accomack</v>
      </c>
      <c r="Y16" s="1" t="s">
        <v>433</v>
      </c>
      <c r="Z16" s="1" t="s">
        <v>425</v>
      </c>
      <c r="AA16" s="1" t="s">
        <v>434</v>
      </c>
      <c r="AB16" s="1" t="s">
        <v>427</v>
      </c>
      <c r="AC16" s="1" t="s">
        <v>428</v>
      </c>
      <c r="AD16" s="1">
        <v>37.890799999999999</v>
      </c>
      <c r="AE16" s="1">
        <v>-75.343860000000006</v>
      </c>
      <c r="AF16" s="1" t="s">
        <v>9</v>
      </c>
      <c r="AG16" s="1" t="s">
        <v>10</v>
      </c>
      <c r="AH16" s="1">
        <v>13</v>
      </c>
      <c r="AI16" s="1" t="s">
        <v>11</v>
      </c>
      <c r="AJ16" s="8">
        <f t="shared" si="4"/>
        <v>3.9624000000000001</v>
      </c>
      <c r="AK16" s="1" t="s">
        <v>153</v>
      </c>
      <c r="AL16" s="1" t="s">
        <v>435</v>
      </c>
      <c r="AN16" s="1" t="s">
        <v>203</v>
      </c>
      <c r="AO16" s="1" t="s">
        <v>126</v>
      </c>
      <c r="AQ16" s="1" t="s">
        <v>76</v>
      </c>
      <c r="AR16" s="1" t="s">
        <v>333</v>
      </c>
      <c r="AS16" s="1" t="s">
        <v>317</v>
      </c>
      <c r="AT16" s="1" t="s">
        <v>135</v>
      </c>
      <c r="AU16" s="1">
        <v>100</v>
      </c>
      <c r="AV16" s="1">
        <v>250</v>
      </c>
      <c r="AW16" s="1">
        <v>2</v>
      </c>
      <c r="AX16" s="1" t="s">
        <v>13</v>
      </c>
      <c r="BA16" s="1" t="s">
        <v>430</v>
      </c>
      <c r="BB16" s="1" t="s">
        <v>436</v>
      </c>
      <c r="BH16" s="1" t="s">
        <v>437</v>
      </c>
      <c r="BI16" s="1" t="s">
        <v>121</v>
      </c>
      <c r="BJ16" s="1">
        <v>2</v>
      </c>
      <c r="BK16" s="1" t="s">
        <v>367</v>
      </c>
      <c r="BL16" s="2">
        <v>42627</v>
      </c>
      <c r="BM16" s="1" t="s">
        <v>272</v>
      </c>
      <c r="BN16" s="1" t="s">
        <v>273</v>
      </c>
      <c r="BO16" s="1">
        <v>2015</v>
      </c>
    </row>
    <row r="17" spans="2:67" x14ac:dyDescent="0.35">
      <c r="B17" s="1" t="s">
        <v>2102</v>
      </c>
      <c r="C17" s="1">
        <v>57464</v>
      </c>
      <c r="D17" s="1" t="s">
        <v>438</v>
      </c>
      <c r="E17" s="1" t="s">
        <v>438</v>
      </c>
      <c r="F17" s="1" t="s">
        <v>93</v>
      </c>
      <c r="G17" s="1" t="s">
        <v>439</v>
      </c>
      <c r="H17" s="1" t="str">
        <f>CONCATENATE(B17," ",C17)</f>
        <v>W6 57464</v>
      </c>
      <c r="I17" s="7">
        <v>42262</v>
      </c>
      <c r="J17" s="7" t="str">
        <f t="shared" si="0"/>
        <v>W6 57464 COLLECTED 09/15/2015</v>
      </c>
      <c r="K17" s="7"/>
      <c r="L17" s="7" t="str">
        <f t="shared" si="1"/>
        <v>W6 57464 DONATED 12/17/2019</v>
      </c>
      <c r="M17" s="1" t="s">
        <v>440</v>
      </c>
      <c r="N17" s="1">
        <v>280</v>
      </c>
      <c r="O17" s="1" t="s">
        <v>3</v>
      </c>
      <c r="Q17" s="1" t="s">
        <v>2499</v>
      </c>
      <c r="R17" s="1" t="str">
        <f t="shared" si="2"/>
        <v>Collectors: M. Heraty, J. Dakar</v>
      </c>
      <c r="S17" s="1" t="s">
        <v>5</v>
      </c>
      <c r="T17" s="1" t="s">
        <v>17</v>
      </c>
      <c r="U17" s="1" t="s">
        <v>18</v>
      </c>
      <c r="V17" s="1" t="s">
        <v>8</v>
      </c>
      <c r="W17" s="1" t="s">
        <v>139</v>
      </c>
      <c r="X17" s="1" t="str">
        <f t="shared" si="3"/>
        <v>United States, North Carolina, Dare</v>
      </c>
      <c r="Y17" s="1" t="s">
        <v>287</v>
      </c>
      <c r="Z17" s="1" t="s">
        <v>441</v>
      </c>
      <c r="AA17" s="1" t="s">
        <v>442</v>
      </c>
      <c r="AB17" s="1" t="s">
        <v>443</v>
      </c>
      <c r="AC17" s="1" t="s">
        <v>444</v>
      </c>
      <c r="AD17" s="1">
        <v>35.88111</v>
      </c>
      <c r="AE17" s="1">
        <v>-75.951300000000003</v>
      </c>
      <c r="AF17" s="1" t="s">
        <v>9</v>
      </c>
      <c r="AG17" s="1" t="s">
        <v>10</v>
      </c>
      <c r="AH17" s="1">
        <v>6</v>
      </c>
      <c r="AI17" s="1" t="s">
        <v>11</v>
      </c>
      <c r="AJ17" s="8">
        <f t="shared" si="4"/>
        <v>1.8288000000000002</v>
      </c>
      <c r="AK17" s="1" t="s">
        <v>153</v>
      </c>
      <c r="AL17" s="1" t="s">
        <v>445</v>
      </c>
      <c r="AN17" s="1" t="s">
        <v>446</v>
      </c>
      <c r="AO17" s="1" t="s">
        <v>380</v>
      </c>
      <c r="AQ17" s="1" t="s">
        <v>447</v>
      </c>
      <c r="AR17" s="1" t="s">
        <v>65</v>
      </c>
      <c r="AS17" s="1" t="s">
        <v>308</v>
      </c>
      <c r="AT17" s="1" t="s">
        <v>256</v>
      </c>
      <c r="AU17" s="1">
        <v>50</v>
      </c>
      <c r="AV17" s="1">
        <v>500</v>
      </c>
      <c r="AW17" s="1">
        <v>10</v>
      </c>
      <c r="AX17" s="1" t="s">
        <v>13</v>
      </c>
      <c r="AY17" s="1" t="s">
        <v>448</v>
      </c>
      <c r="BA17" s="1" t="s">
        <v>449</v>
      </c>
      <c r="BB17" s="1" t="s">
        <v>450</v>
      </c>
      <c r="BH17" s="1" t="s">
        <v>451</v>
      </c>
      <c r="BI17" s="1" t="s">
        <v>121</v>
      </c>
      <c r="BJ17" s="3">
        <v>43628</v>
      </c>
      <c r="BK17" s="1" t="s">
        <v>307</v>
      </c>
      <c r="BL17" s="2">
        <v>42627</v>
      </c>
      <c r="BM17" s="1" t="s">
        <v>94</v>
      </c>
      <c r="BN17" s="1" t="s">
        <v>452</v>
      </c>
      <c r="BO17" s="1">
        <v>2015</v>
      </c>
    </row>
    <row r="18" spans="2:67" x14ac:dyDescent="0.35">
      <c r="B18" s="1" t="s">
        <v>2102</v>
      </c>
      <c r="C18" s="1">
        <v>57465</v>
      </c>
      <c r="D18" s="1" t="s">
        <v>438</v>
      </c>
      <c r="E18" s="1" t="s">
        <v>438</v>
      </c>
      <c r="F18" s="1" t="s">
        <v>93</v>
      </c>
      <c r="G18" s="1" t="s">
        <v>439</v>
      </c>
      <c r="H18" s="1" t="str">
        <f>CONCATENATE(B18," ",C18)</f>
        <v>W6 57465</v>
      </c>
      <c r="I18" s="7">
        <v>42263</v>
      </c>
      <c r="J18" s="7" t="str">
        <f t="shared" si="0"/>
        <v>W6 57465 COLLECTED 09/16/2015</v>
      </c>
      <c r="K18" s="7"/>
      <c r="L18" s="7" t="str">
        <f t="shared" si="1"/>
        <v>W6 57465 DONATED 12/17/2019</v>
      </c>
      <c r="M18" s="1" t="s">
        <v>453</v>
      </c>
      <c r="N18" s="1">
        <v>281</v>
      </c>
      <c r="O18" s="1" t="s">
        <v>3</v>
      </c>
      <c r="Q18" s="1" t="s">
        <v>2499</v>
      </c>
      <c r="R18" s="1" t="str">
        <f t="shared" si="2"/>
        <v>Collectors: M. Heraty, J. Dakar</v>
      </c>
      <c r="S18" s="1" t="s">
        <v>5</v>
      </c>
      <c r="T18" s="1" t="s">
        <v>6</v>
      </c>
      <c r="U18" s="1" t="s">
        <v>7</v>
      </c>
      <c r="V18" s="1" t="s">
        <v>129</v>
      </c>
      <c r="W18" s="1" t="s">
        <v>454</v>
      </c>
      <c r="X18" s="1" t="str">
        <f t="shared" si="3"/>
        <v>United States, Virginia, New Kent</v>
      </c>
      <c r="Y18" s="1" t="s">
        <v>455</v>
      </c>
      <c r="Z18" s="1" t="s">
        <v>456</v>
      </c>
      <c r="AA18" s="1" t="s">
        <v>457</v>
      </c>
      <c r="AB18" s="1" t="s">
        <v>458</v>
      </c>
      <c r="AC18" s="1" t="s">
        <v>459</v>
      </c>
      <c r="AD18" s="1">
        <v>37.544080000000001</v>
      </c>
      <c r="AE18" s="1">
        <v>-76.987359999999995</v>
      </c>
      <c r="AF18" s="1" t="s">
        <v>9</v>
      </c>
      <c r="AG18" s="1" t="s">
        <v>10</v>
      </c>
      <c r="AH18" s="1">
        <v>66</v>
      </c>
      <c r="AI18" s="1" t="s">
        <v>11</v>
      </c>
      <c r="AJ18" s="8">
        <f t="shared" si="4"/>
        <v>20.116800000000001</v>
      </c>
      <c r="AK18" s="1" t="s">
        <v>460</v>
      </c>
      <c r="AL18" s="1" t="s">
        <v>461</v>
      </c>
      <c r="AN18" s="1" t="s">
        <v>48</v>
      </c>
      <c r="AQ18" s="1" t="s">
        <v>462</v>
      </c>
      <c r="AR18" s="1" t="s">
        <v>65</v>
      </c>
      <c r="AS18" s="1" t="s">
        <v>463</v>
      </c>
      <c r="AT18" s="1" t="s">
        <v>464</v>
      </c>
      <c r="AU18" s="1">
        <v>50</v>
      </c>
      <c r="AV18" s="1">
        <v>500</v>
      </c>
      <c r="AW18" s="1">
        <v>8</v>
      </c>
      <c r="AX18" s="1" t="s">
        <v>13</v>
      </c>
      <c r="AY18" s="1" t="s">
        <v>465</v>
      </c>
      <c r="BA18" s="1" t="s">
        <v>466</v>
      </c>
      <c r="BB18" s="1" t="s">
        <v>467</v>
      </c>
      <c r="BH18" s="1" t="s">
        <v>468</v>
      </c>
      <c r="BI18" s="1" t="s">
        <v>121</v>
      </c>
      <c r="BJ18" s="3">
        <v>43628</v>
      </c>
      <c r="BK18" s="1" t="s">
        <v>469</v>
      </c>
      <c r="BL18" s="2">
        <v>42627</v>
      </c>
      <c r="BM18" s="1" t="s">
        <v>94</v>
      </c>
      <c r="BN18" s="1" t="s">
        <v>452</v>
      </c>
      <c r="BO18" s="1">
        <v>2015</v>
      </c>
    </row>
    <row r="19" spans="2:67" x14ac:dyDescent="0.35">
      <c r="B19" s="1" t="s">
        <v>2102</v>
      </c>
      <c r="C19" s="1">
        <v>57466</v>
      </c>
      <c r="D19" s="1" t="s">
        <v>470</v>
      </c>
      <c r="E19" s="1" t="s">
        <v>470</v>
      </c>
      <c r="F19" s="1" t="s">
        <v>39</v>
      </c>
      <c r="G19" s="1" t="s">
        <v>471</v>
      </c>
      <c r="H19" s="1" t="str">
        <f>CONCATENATE(B19," ",C19)</f>
        <v>W6 57466</v>
      </c>
      <c r="I19" s="7">
        <v>42264</v>
      </c>
      <c r="J19" s="7" t="str">
        <f t="shared" si="0"/>
        <v>W6 57466 COLLECTED 09/17/2015</v>
      </c>
      <c r="K19" s="7"/>
      <c r="L19" s="7" t="str">
        <f t="shared" si="1"/>
        <v>W6 57466 DONATED 12/17/2019</v>
      </c>
      <c r="M19" s="1" t="s">
        <v>472</v>
      </c>
      <c r="N19" s="1">
        <v>283</v>
      </c>
      <c r="O19" s="1" t="s">
        <v>3</v>
      </c>
      <c r="Q19" s="1" t="s">
        <v>2502</v>
      </c>
      <c r="R19" s="1" t="str">
        <f t="shared" si="2"/>
        <v>Collectors: J. Dakar, M. Heraty</v>
      </c>
      <c r="S19" s="1" t="s">
        <v>5</v>
      </c>
      <c r="T19" s="1" t="s">
        <v>6</v>
      </c>
      <c r="U19" s="1" t="s">
        <v>7</v>
      </c>
      <c r="V19" s="1" t="s">
        <v>129</v>
      </c>
      <c r="W19" s="1" t="s">
        <v>454</v>
      </c>
      <c r="X19" s="1" t="str">
        <f t="shared" si="3"/>
        <v>United States, Virginia, New Kent</v>
      </c>
      <c r="Y19" s="1" t="s">
        <v>455</v>
      </c>
      <c r="Z19" s="1" t="s">
        <v>473</v>
      </c>
      <c r="AA19" s="1" t="s">
        <v>474</v>
      </c>
      <c r="AB19" s="1" t="s">
        <v>475</v>
      </c>
      <c r="AC19" s="1" t="s">
        <v>476</v>
      </c>
      <c r="AD19" s="1">
        <v>37.544879999999999</v>
      </c>
      <c r="AE19" s="1">
        <v>-76.986270000000005</v>
      </c>
      <c r="AF19" s="1" t="s">
        <v>9</v>
      </c>
      <c r="AG19" s="1" t="s">
        <v>10</v>
      </c>
      <c r="AH19" s="1">
        <v>2</v>
      </c>
      <c r="AI19" s="1" t="s">
        <v>11</v>
      </c>
      <c r="AJ19" s="8">
        <f t="shared" si="4"/>
        <v>0.60960000000000003</v>
      </c>
      <c r="AK19" s="1" t="s">
        <v>477</v>
      </c>
      <c r="AL19" s="1" t="s">
        <v>478</v>
      </c>
      <c r="AN19" s="1" t="s">
        <v>255</v>
      </c>
      <c r="AO19" s="1" t="s">
        <v>479</v>
      </c>
      <c r="AQ19" s="1" t="s">
        <v>480</v>
      </c>
      <c r="AR19" s="1" t="s">
        <v>333</v>
      </c>
      <c r="AS19" s="1" t="s">
        <v>481</v>
      </c>
      <c r="AT19" s="1" t="s">
        <v>482</v>
      </c>
      <c r="AU19" s="1">
        <v>70</v>
      </c>
      <c r="AV19" s="1" t="s">
        <v>483</v>
      </c>
      <c r="AW19" s="1">
        <v>2</v>
      </c>
      <c r="AX19" s="1" t="s">
        <v>13</v>
      </c>
      <c r="AY19" s="1" t="s">
        <v>484</v>
      </c>
      <c r="BA19" s="1" t="s">
        <v>485</v>
      </c>
      <c r="BB19" s="1" t="s">
        <v>486</v>
      </c>
      <c r="BH19" s="1" t="s">
        <v>487</v>
      </c>
      <c r="BI19" s="1" t="s">
        <v>121</v>
      </c>
      <c r="BJ19" s="3">
        <v>43501</v>
      </c>
      <c r="BK19" s="1" t="s">
        <v>367</v>
      </c>
      <c r="BL19" s="2">
        <v>42627</v>
      </c>
      <c r="BM19" s="1" t="s">
        <v>40</v>
      </c>
      <c r="BN19" s="1" t="s">
        <v>488</v>
      </c>
      <c r="BO19" s="1">
        <v>2015</v>
      </c>
    </row>
    <row r="20" spans="2:67" x14ac:dyDescent="0.35">
      <c r="B20" s="1" t="s">
        <v>2102</v>
      </c>
      <c r="C20" s="1">
        <v>57467</v>
      </c>
      <c r="D20" s="1" t="s">
        <v>489</v>
      </c>
      <c r="E20" s="1" t="s">
        <v>489</v>
      </c>
      <c r="F20" s="1" t="s">
        <v>66</v>
      </c>
      <c r="G20" s="1" t="s">
        <v>490</v>
      </c>
      <c r="H20" s="1" t="str">
        <f>CONCATENATE(B20," ",C20)</f>
        <v>W6 57467</v>
      </c>
      <c r="I20" s="7">
        <v>42268</v>
      </c>
      <c r="J20" s="7" t="str">
        <f t="shared" si="0"/>
        <v>W6 57467 COLLECTED 09/21/2015</v>
      </c>
      <c r="K20" s="7"/>
      <c r="L20" s="7" t="str">
        <f t="shared" si="1"/>
        <v>W6 57467 DONATED 12/17/2019</v>
      </c>
      <c r="M20" s="1" t="s">
        <v>491</v>
      </c>
      <c r="N20" s="1">
        <v>284</v>
      </c>
      <c r="O20" s="1" t="s">
        <v>3</v>
      </c>
      <c r="Q20" s="1" t="s">
        <v>2502</v>
      </c>
      <c r="R20" s="1" t="str">
        <f t="shared" si="2"/>
        <v>Collectors: J. Dakar, M. Heraty</v>
      </c>
      <c r="S20" s="1" t="s">
        <v>5</v>
      </c>
      <c r="T20" s="1" t="s">
        <v>6</v>
      </c>
      <c r="U20" s="1" t="s">
        <v>7</v>
      </c>
      <c r="V20" s="1" t="s">
        <v>129</v>
      </c>
      <c r="W20" s="1" t="s">
        <v>492</v>
      </c>
      <c r="X20" s="1" t="str">
        <f t="shared" si="3"/>
        <v>United States, Virginia, Westmoreland</v>
      </c>
      <c r="Y20" s="1" t="s">
        <v>493</v>
      </c>
      <c r="Z20" s="1" t="s">
        <v>494</v>
      </c>
      <c r="AA20" s="1" t="s">
        <v>495</v>
      </c>
      <c r="AB20" s="1" t="s">
        <v>496</v>
      </c>
      <c r="AC20" s="1" t="s">
        <v>497</v>
      </c>
      <c r="AD20" s="1">
        <v>38.148330000000001</v>
      </c>
      <c r="AE20" s="1">
        <v>-77.049130000000005</v>
      </c>
      <c r="AF20" s="1" t="s">
        <v>9</v>
      </c>
      <c r="AG20" s="1" t="s">
        <v>10</v>
      </c>
      <c r="AH20" s="1">
        <v>5</v>
      </c>
      <c r="AI20" s="1" t="s">
        <v>11</v>
      </c>
      <c r="AJ20" s="8">
        <f t="shared" si="4"/>
        <v>1.524</v>
      </c>
      <c r="AK20" s="1" t="s">
        <v>477</v>
      </c>
      <c r="AL20" s="1" t="s">
        <v>498</v>
      </c>
      <c r="AN20" s="1" t="s">
        <v>499</v>
      </c>
      <c r="AO20" s="1" t="s">
        <v>126</v>
      </c>
      <c r="AQ20" s="1" t="s">
        <v>499</v>
      </c>
      <c r="AR20" s="1" t="s">
        <v>333</v>
      </c>
      <c r="AS20" s="1" t="s">
        <v>500</v>
      </c>
      <c r="AT20" s="1" t="s">
        <v>501</v>
      </c>
      <c r="AU20" s="1">
        <v>65</v>
      </c>
      <c r="AV20" s="1">
        <v>450</v>
      </c>
      <c r="AW20" s="1">
        <v>10</v>
      </c>
      <c r="AX20" s="1" t="s">
        <v>13</v>
      </c>
      <c r="AY20" s="1" t="s">
        <v>502</v>
      </c>
      <c r="BA20" s="1" t="s">
        <v>503</v>
      </c>
      <c r="BB20" s="1" t="s">
        <v>504</v>
      </c>
      <c r="BH20" s="1" t="s">
        <v>505</v>
      </c>
      <c r="BI20" s="1" t="s">
        <v>121</v>
      </c>
      <c r="BJ20" s="1">
        <v>8</v>
      </c>
      <c r="BK20" s="1" t="s">
        <v>123</v>
      </c>
      <c r="BL20" s="2">
        <v>42627</v>
      </c>
      <c r="BM20" s="1" t="s">
        <v>67</v>
      </c>
      <c r="BN20" s="1" t="s">
        <v>506</v>
      </c>
      <c r="BO20" s="1">
        <v>2015</v>
      </c>
    </row>
    <row r="21" spans="2:67" x14ac:dyDescent="0.35">
      <c r="B21" s="1" t="s">
        <v>2102</v>
      </c>
      <c r="C21" s="1">
        <v>57468</v>
      </c>
      <c r="D21" s="1" t="s">
        <v>335</v>
      </c>
      <c r="E21" s="1" t="s">
        <v>335</v>
      </c>
      <c r="F21" s="1" t="s">
        <v>336</v>
      </c>
      <c r="G21" s="1" t="s">
        <v>337</v>
      </c>
      <c r="H21" s="1" t="str">
        <f>CONCATENATE(B21," ",C21)</f>
        <v>W6 57468</v>
      </c>
      <c r="I21" s="7">
        <v>42256</v>
      </c>
      <c r="J21" s="7" t="str">
        <f t="shared" si="0"/>
        <v>W6 57468 COLLECTED 09/09/2015</v>
      </c>
      <c r="K21" s="7"/>
      <c r="L21" s="7" t="str">
        <f t="shared" si="1"/>
        <v>W6 57468 DONATED 12/17/2019</v>
      </c>
      <c r="M21" s="1" t="s">
        <v>507</v>
      </c>
      <c r="N21" s="1">
        <v>285</v>
      </c>
      <c r="O21" s="1" t="s">
        <v>3</v>
      </c>
      <c r="Q21" s="1" t="s">
        <v>2494</v>
      </c>
      <c r="R21" s="1" t="str">
        <f t="shared" si="2"/>
        <v>Collectors: L. Maynard, E. Driskill</v>
      </c>
      <c r="S21" s="1" t="s">
        <v>5</v>
      </c>
      <c r="T21" s="1" t="s">
        <v>17</v>
      </c>
      <c r="U21" s="1" t="s">
        <v>18</v>
      </c>
      <c r="V21" s="1" t="s">
        <v>129</v>
      </c>
      <c r="W21" s="1" t="s">
        <v>130</v>
      </c>
      <c r="X21" s="1" t="str">
        <f t="shared" si="3"/>
        <v>United States, Virginia, Accomack</v>
      </c>
      <c r="Y21" s="1" t="s">
        <v>433</v>
      </c>
      <c r="Z21" s="1" t="s">
        <v>508</v>
      </c>
      <c r="AA21" s="1" t="s">
        <v>509</v>
      </c>
      <c r="AB21" s="1" t="s">
        <v>510</v>
      </c>
      <c r="AC21" s="1" t="s">
        <v>511</v>
      </c>
      <c r="AD21" s="1">
        <v>37.910110000000003</v>
      </c>
      <c r="AE21" s="1">
        <v>-75.349249999999998</v>
      </c>
      <c r="AF21" s="1" t="s">
        <v>9</v>
      </c>
      <c r="AG21" s="1" t="s">
        <v>10</v>
      </c>
      <c r="AH21" s="1">
        <v>18</v>
      </c>
      <c r="AI21" s="1" t="s">
        <v>11</v>
      </c>
      <c r="AJ21" s="8">
        <f t="shared" si="4"/>
        <v>5.4864000000000006</v>
      </c>
      <c r="AK21" s="1" t="s">
        <v>153</v>
      </c>
      <c r="AL21" s="1" t="s">
        <v>512</v>
      </c>
      <c r="AN21" s="1" t="s">
        <v>41</v>
      </c>
      <c r="AO21" s="1" t="s">
        <v>126</v>
      </c>
      <c r="AQ21" s="1" t="s">
        <v>513</v>
      </c>
      <c r="AR21" s="1" t="s">
        <v>333</v>
      </c>
      <c r="AS21" s="1" t="s">
        <v>514</v>
      </c>
      <c r="AT21" s="1" t="s">
        <v>135</v>
      </c>
      <c r="AU21" s="1">
        <v>50</v>
      </c>
      <c r="AV21" s="1">
        <v>250</v>
      </c>
      <c r="AW21" s="1">
        <v>15</v>
      </c>
      <c r="AX21" s="1" t="s">
        <v>13</v>
      </c>
      <c r="BA21" s="1" t="s">
        <v>430</v>
      </c>
      <c r="BB21" s="1" t="s">
        <v>436</v>
      </c>
      <c r="BH21" s="1" t="s">
        <v>515</v>
      </c>
      <c r="BI21" s="1" t="s">
        <v>121</v>
      </c>
      <c r="BJ21" s="1">
        <v>15</v>
      </c>
      <c r="BK21" s="1" t="s">
        <v>137</v>
      </c>
      <c r="BL21" s="2">
        <v>42627</v>
      </c>
      <c r="BM21" s="1" t="s">
        <v>348</v>
      </c>
      <c r="BN21" s="1" t="s">
        <v>349</v>
      </c>
      <c r="BO21" s="1">
        <v>2015</v>
      </c>
    </row>
    <row r="22" spans="2:67" x14ac:dyDescent="0.35">
      <c r="B22" s="1" t="s">
        <v>2102</v>
      </c>
      <c r="C22" s="1">
        <v>57469</v>
      </c>
      <c r="D22" s="1" t="s">
        <v>354</v>
      </c>
      <c r="E22" s="1" t="s">
        <v>354</v>
      </c>
      <c r="F22" s="1" t="s">
        <v>309</v>
      </c>
      <c r="G22" s="1" t="s">
        <v>355</v>
      </c>
      <c r="H22" s="1" t="str">
        <f>CONCATENATE(B22," ",C22)</f>
        <v>W6 57469</v>
      </c>
      <c r="I22" s="7">
        <v>42256</v>
      </c>
      <c r="J22" s="7" t="str">
        <f t="shared" si="0"/>
        <v>W6 57469 COLLECTED 09/09/2015</v>
      </c>
      <c r="K22" s="7"/>
      <c r="L22" s="7" t="str">
        <f t="shared" si="1"/>
        <v>W6 57469 DONATED 12/17/2019</v>
      </c>
      <c r="M22" s="1" t="s">
        <v>516</v>
      </c>
      <c r="N22" s="1">
        <v>286</v>
      </c>
      <c r="O22" s="1" t="s">
        <v>3</v>
      </c>
      <c r="Q22" s="1" t="s">
        <v>2494</v>
      </c>
      <c r="R22" s="1" t="str">
        <f t="shared" si="2"/>
        <v>Collectors: L. Maynard, E. Driskill</v>
      </c>
      <c r="S22" s="1" t="s">
        <v>5</v>
      </c>
      <c r="T22" s="1" t="s">
        <v>17</v>
      </c>
      <c r="U22" s="1" t="s">
        <v>18</v>
      </c>
      <c r="V22" s="1" t="s">
        <v>129</v>
      </c>
      <c r="W22" s="1" t="s">
        <v>130</v>
      </c>
      <c r="X22" s="1" t="str">
        <f t="shared" si="3"/>
        <v>United States, Virginia, Accomack</v>
      </c>
      <c r="Y22" s="1" t="s">
        <v>433</v>
      </c>
      <c r="Z22" s="1" t="s">
        <v>517</v>
      </c>
      <c r="AA22" s="1" t="s">
        <v>518</v>
      </c>
      <c r="AB22" s="1" t="s">
        <v>519</v>
      </c>
      <c r="AC22" s="1" t="s">
        <v>520</v>
      </c>
      <c r="AD22" s="1">
        <v>37.907470000000004</v>
      </c>
      <c r="AE22" s="1">
        <v>-75.351079999999996</v>
      </c>
      <c r="AF22" s="1" t="s">
        <v>9</v>
      </c>
      <c r="AG22" s="1" t="s">
        <v>10</v>
      </c>
      <c r="AH22" s="1">
        <v>18</v>
      </c>
      <c r="AI22" s="1" t="s">
        <v>11</v>
      </c>
      <c r="AJ22" s="8">
        <f t="shared" si="4"/>
        <v>5.4864000000000006</v>
      </c>
      <c r="AK22" s="1" t="s">
        <v>153</v>
      </c>
      <c r="AL22" s="1" t="s">
        <v>521</v>
      </c>
      <c r="AN22" s="1" t="s">
        <v>203</v>
      </c>
      <c r="AO22" s="1" t="s">
        <v>126</v>
      </c>
      <c r="AQ22" s="1" t="s">
        <v>76</v>
      </c>
      <c r="AR22" s="1" t="s">
        <v>333</v>
      </c>
      <c r="AS22" s="1" t="s">
        <v>514</v>
      </c>
      <c r="AT22" s="1" t="s">
        <v>135</v>
      </c>
      <c r="AU22" s="1">
        <v>60</v>
      </c>
      <c r="AV22" s="1">
        <v>250</v>
      </c>
      <c r="AW22" s="1">
        <v>25</v>
      </c>
      <c r="AX22" s="1" t="s">
        <v>13</v>
      </c>
      <c r="AY22" s="1" t="s">
        <v>522</v>
      </c>
      <c r="BA22" s="1" t="s">
        <v>430</v>
      </c>
      <c r="BB22" s="1" t="s">
        <v>436</v>
      </c>
      <c r="BH22" s="1" t="s">
        <v>523</v>
      </c>
      <c r="BI22" s="1" t="s">
        <v>121</v>
      </c>
      <c r="BJ22" s="3">
        <v>43600</v>
      </c>
      <c r="BK22" s="1" t="s">
        <v>137</v>
      </c>
      <c r="BL22" s="2">
        <v>42627</v>
      </c>
      <c r="BM22" s="1" t="s">
        <v>312</v>
      </c>
      <c r="BN22" s="1" t="s">
        <v>356</v>
      </c>
      <c r="BO22" s="1">
        <v>2015</v>
      </c>
    </row>
    <row r="23" spans="2:67" x14ac:dyDescent="0.35">
      <c r="B23" s="1" t="s">
        <v>2102</v>
      </c>
      <c r="C23" s="1">
        <v>57470</v>
      </c>
      <c r="D23" s="1" t="s">
        <v>169</v>
      </c>
      <c r="E23" s="1" t="s">
        <v>169</v>
      </c>
      <c r="F23" s="1" t="s">
        <v>16</v>
      </c>
      <c r="G23" s="1" t="s">
        <v>170</v>
      </c>
      <c r="H23" s="1" t="str">
        <f>CONCATENATE(B23," ",C23)</f>
        <v>W6 57470</v>
      </c>
      <c r="I23" s="7">
        <v>42256</v>
      </c>
      <c r="J23" s="7" t="str">
        <f t="shared" si="0"/>
        <v>W6 57470 COLLECTED 09/09/2015</v>
      </c>
      <c r="K23" s="7"/>
      <c r="L23" s="7" t="str">
        <f t="shared" si="1"/>
        <v>W6 57470 DONATED 12/17/2019</v>
      </c>
      <c r="M23" s="1" t="s">
        <v>524</v>
      </c>
      <c r="N23" s="1">
        <v>287</v>
      </c>
      <c r="O23" s="1" t="s">
        <v>3</v>
      </c>
      <c r="Q23" s="1" t="s">
        <v>2494</v>
      </c>
      <c r="R23" s="1" t="str">
        <f t="shared" si="2"/>
        <v>Collectors: L. Maynard, E. Driskill</v>
      </c>
      <c r="S23" s="1" t="s">
        <v>5</v>
      </c>
      <c r="T23" s="1" t="s">
        <v>17</v>
      </c>
      <c r="U23" s="1" t="s">
        <v>18</v>
      </c>
      <c r="V23" s="1" t="s">
        <v>129</v>
      </c>
      <c r="W23" s="1" t="s">
        <v>130</v>
      </c>
      <c r="X23" s="1" t="str">
        <f t="shared" si="3"/>
        <v>United States, Virginia, Accomack</v>
      </c>
      <c r="Y23" s="1" t="s">
        <v>433</v>
      </c>
      <c r="Z23" s="1" t="s">
        <v>525</v>
      </c>
      <c r="AA23" s="1" t="s">
        <v>526</v>
      </c>
      <c r="AB23" s="1" t="s">
        <v>519</v>
      </c>
      <c r="AC23" s="1" t="s">
        <v>520</v>
      </c>
      <c r="AD23" s="1">
        <v>37.907470000000004</v>
      </c>
      <c r="AE23" s="1">
        <v>-75.351079999999996</v>
      </c>
      <c r="AF23" s="1" t="s">
        <v>9</v>
      </c>
      <c r="AG23" s="1" t="s">
        <v>10</v>
      </c>
      <c r="AH23" s="1">
        <v>18</v>
      </c>
      <c r="AI23" s="1" t="s">
        <v>11</v>
      </c>
      <c r="AJ23" s="8">
        <f t="shared" si="4"/>
        <v>5.4864000000000006</v>
      </c>
      <c r="AK23" s="1" t="s">
        <v>153</v>
      </c>
      <c r="AL23" s="1" t="s">
        <v>527</v>
      </c>
      <c r="AN23" s="1" t="s">
        <v>203</v>
      </c>
      <c r="AO23" s="1" t="s">
        <v>126</v>
      </c>
      <c r="AQ23" s="1" t="s">
        <v>76</v>
      </c>
      <c r="AR23" s="1" t="s">
        <v>333</v>
      </c>
      <c r="AS23" s="1" t="s">
        <v>514</v>
      </c>
      <c r="AT23" s="1" t="s">
        <v>135</v>
      </c>
      <c r="AU23" s="1">
        <v>60</v>
      </c>
      <c r="AV23" s="1">
        <v>600</v>
      </c>
      <c r="AW23" s="1">
        <v>10</v>
      </c>
      <c r="AX23" s="1" t="s">
        <v>13</v>
      </c>
      <c r="BA23" s="1" t="s">
        <v>528</v>
      </c>
      <c r="BB23" s="1" t="s">
        <v>436</v>
      </c>
      <c r="BH23" s="1" t="s">
        <v>529</v>
      </c>
      <c r="BI23" s="1" t="s">
        <v>121</v>
      </c>
      <c r="BJ23" s="1">
        <v>4.5</v>
      </c>
      <c r="BK23" s="1" t="s">
        <v>137</v>
      </c>
      <c r="BL23" s="2">
        <v>42627</v>
      </c>
      <c r="BM23" s="1" t="s">
        <v>175</v>
      </c>
      <c r="BN23" s="1" t="s">
        <v>176</v>
      </c>
      <c r="BO23" s="1">
        <v>2015</v>
      </c>
    </row>
    <row r="24" spans="2:67" x14ac:dyDescent="0.35">
      <c r="B24" s="1" t="s">
        <v>2102</v>
      </c>
      <c r="C24" s="1">
        <v>57471</v>
      </c>
      <c r="D24" s="1" t="s">
        <v>200</v>
      </c>
      <c r="E24" s="1" t="s">
        <v>200</v>
      </c>
      <c r="F24" s="1" t="s">
        <v>96</v>
      </c>
      <c r="G24" s="1" t="s">
        <v>201</v>
      </c>
      <c r="H24" s="1" t="str">
        <f>CONCATENATE(B24," ",C24)</f>
        <v>W6 57471</v>
      </c>
      <c r="I24" s="7">
        <v>42257</v>
      </c>
      <c r="J24" s="7" t="str">
        <f t="shared" si="0"/>
        <v>W6 57471 COLLECTED 09/10/2015</v>
      </c>
      <c r="K24" s="7"/>
      <c r="L24" s="7" t="str">
        <f t="shared" si="1"/>
        <v>W6 57471 DONATED 12/17/2019</v>
      </c>
      <c r="M24" s="1" t="s">
        <v>530</v>
      </c>
      <c r="N24" s="1">
        <v>288</v>
      </c>
      <c r="O24" s="1" t="s">
        <v>3</v>
      </c>
      <c r="Q24" s="1" t="s">
        <v>2494</v>
      </c>
      <c r="R24" s="1" t="str">
        <f t="shared" si="2"/>
        <v>Collectors: L. Maynard, E. Driskill</v>
      </c>
      <c r="S24" s="1" t="s">
        <v>5</v>
      </c>
      <c r="T24" s="1" t="s">
        <v>17</v>
      </c>
      <c r="U24" s="1" t="s">
        <v>18</v>
      </c>
      <c r="V24" s="1" t="s">
        <v>129</v>
      </c>
      <c r="W24" s="1" t="s">
        <v>130</v>
      </c>
      <c r="X24" s="1" t="str">
        <f t="shared" si="3"/>
        <v>United States, Virginia, Accomack</v>
      </c>
      <c r="Y24" s="1" t="s">
        <v>433</v>
      </c>
      <c r="Z24" s="1" t="s">
        <v>531</v>
      </c>
      <c r="AA24" s="1" t="s">
        <v>532</v>
      </c>
      <c r="AB24" s="1" t="s">
        <v>533</v>
      </c>
      <c r="AC24" s="1" t="s">
        <v>534</v>
      </c>
      <c r="AD24" s="1">
        <v>37.911769999999997</v>
      </c>
      <c r="AE24" s="1">
        <v>-75.34572</v>
      </c>
      <c r="AF24" s="1" t="s">
        <v>9</v>
      </c>
      <c r="AG24" s="1" t="s">
        <v>10</v>
      </c>
      <c r="AH24" s="1">
        <v>3</v>
      </c>
      <c r="AI24" s="1" t="s">
        <v>11</v>
      </c>
      <c r="AJ24" s="8">
        <f t="shared" si="4"/>
        <v>0.9144000000000001</v>
      </c>
      <c r="AK24" s="1" t="s">
        <v>153</v>
      </c>
      <c r="AL24" s="1" t="s">
        <v>535</v>
      </c>
      <c r="AN24" s="1" t="s">
        <v>421</v>
      </c>
      <c r="AO24" s="1">
        <v>0</v>
      </c>
      <c r="AQ24" s="1" t="s">
        <v>245</v>
      </c>
      <c r="AR24" s="1" t="s">
        <v>65</v>
      </c>
      <c r="AS24" s="1" t="s">
        <v>536</v>
      </c>
      <c r="AT24" s="1" t="s">
        <v>350</v>
      </c>
      <c r="AU24" s="1">
        <v>65</v>
      </c>
      <c r="AV24" s="1">
        <v>250</v>
      </c>
      <c r="AW24" s="1">
        <v>2</v>
      </c>
      <c r="AX24" s="1" t="s">
        <v>13</v>
      </c>
      <c r="BA24" s="1" t="s">
        <v>537</v>
      </c>
      <c r="BB24" s="1" t="s">
        <v>538</v>
      </c>
      <c r="BH24" s="1" t="s">
        <v>539</v>
      </c>
      <c r="BI24" s="1" t="s">
        <v>121</v>
      </c>
      <c r="BJ24" s="1" t="s">
        <v>540</v>
      </c>
      <c r="BK24" s="1" t="s">
        <v>137</v>
      </c>
      <c r="BL24" s="2">
        <v>42627</v>
      </c>
      <c r="BM24" s="1" t="s">
        <v>188</v>
      </c>
      <c r="BN24" s="1" t="s">
        <v>168</v>
      </c>
      <c r="BO24" s="1">
        <v>2015</v>
      </c>
    </row>
    <row r="25" spans="2:67" x14ac:dyDescent="0.35">
      <c r="B25" s="1" t="s">
        <v>2102</v>
      </c>
      <c r="C25" s="1">
        <v>57472</v>
      </c>
      <c r="D25" s="1" t="s">
        <v>438</v>
      </c>
      <c r="E25" s="1" t="s">
        <v>438</v>
      </c>
      <c r="F25" s="1" t="s">
        <v>93</v>
      </c>
      <c r="G25" s="1" t="s">
        <v>439</v>
      </c>
      <c r="H25" s="1" t="str">
        <f>CONCATENATE(B25," ",C25)</f>
        <v>W6 57472</v>
      </c>
      <c r="I25" s="7">
        <v>42268</v>
      </c>
      <c r="J25" s="7" t="str">
        <f t="shared" si="0"/>
        <v>W6 57472 COLLECTED 09/21/2015</v>
      </c>
      <c r="K25" s="7"/>
      <c r="L25" s="7" t="str">
        <f t="shared" si="1"/>
        <v>W6 57472 DONATED 12/17/2019</v>
      </c>
      <c r="M25" s="1" t="s">
        <v>547</v>
      </c>
      <c r="N25" s="1">
        <v>291</v>
      </c>
      <c r="O25" s="1" t="s">
        <v>3</v>
      </c>
      <c r="Q25" s="1" t="s">
        <v>2499</v>
      </c>
      <c r="R25" s="1" t="str">
        <f t="shared" si="2"/>
        <v>Collectors: M. Heraty, J. Dakar</v>
      </c>
      <c r="S25" s="1" t="s">
        <v>5</v>
      </c>
      <c r="T25" s="1" t="s">
        <v>6</v>
      </c>
      <c r="U25" s="1" t="s">
        <v>7</v>
      </c>
      <c r="V25" s="1" t="s">
        <v>129</v>
      </c>
      <c r="W25" s="1" t="s">
        <v>492</v>
      </c>
      <c r="X25" s="1" t="str">
        <f t="shared" si="3"/>
        <v>United States, Virginia, Westmoreland</v>
      </c>
      <c r="Y25" s="1" t="s">
        <v>493</v>
      </c>
      <c r="Z25" s="1" t="s">
        <v>544</v>
      </c>
      <c r="AA25" s="1" t="s">
        <v>548</v>
      </c>
      <c r="AB25" s="1" t="s">
        <v>496</v>
      </c>
      <c r="AC25" s="1" t="s">
        <v>497</v>
      </c>
      <c r="AD25" s="1">
        <v>38.148330000000001</v>
      </c>
      <c r="AE25" s="1">
        <v>-77.049130000000005</v>
      </c>
      <c r="AF25" s="1" t="s">
        <v>9</v>
      </c>
      <c r="AG25" s="1" t="s">
        <v>10</v>
      </c>
      <c r="AH25" s="1">
        <v>5</v>
      </c>
      <c r="AI25" s="1" t="s">
        <v>11</v>
      </c>
      <c r="AJ25" s="8">
        <f t="shared" si="4"/>
        <v>1.524</v>
      </c>
      <c r="AK25" s="1" t="s">
        <v>477</v>
      </c>
      <c r="AL25" s="1" t="s">
        <v>549</v>
      </c>
      <c r="AN25" s="1" t="s">
        <v>499</v>
      </c>
      <c r="AO25" s="1" t="s">
        <v>126</v>
      </c>
      <c r="AQ25" s="1" t="s">
        <v>499</v>
      </c>
      <c r="AR25" s="1" t="s">
        <v>333</v>
      </c>
      <c r="AS25" s="1" t="s">
        <v>545</v>
      </c>
      <c r="AT25" s="1" t="s">
        <v>135</v>
      </c>
      <c r="AU25" s="1">
        <v>50</v>
      </c>
      <c r="AV25" s="1">
        <v>200</v>
      </c>
      <c r="AW25" s="1">
        <v>13</v>
      </c>
      <c r="AX25" s="1" t="s">
        <v>13</v>
      </c>
      <c r="BA25" s="1" t="s">
        <v>550</v>
      </c>
      <c r="BB25" s="1" t="s">
        <v>504</v>
      </c>
      <c r="BH25" s="1" t="s">
        <v>551</v>
      </c>
      <c r="BI25" s="1" t="s">
        <v>121</v>
      </c>
      <c r="BJ25" s="3">
        <v>43628</v>
      </c>
      <c r="BK25" s="1" t="s">
        <v>546</v>
      </c>
      <c r="BL25" s="2">
        <v>42627</v>
      </c>
      <c r="BM25" s="1" t="s">
        <v>94</v>
      </c>
      <c r="BN25" s="1" t="s">
        <v>452</v>
      </c>
      <c r="BO25" s="1">
        <v>2015</v>
      </c>
    </row>
    <row r="26" spans="2:67" x14ac:dyDescent="0.35">
      <c r="B26" s="1" t="s">
        <v>2102</v>
      </c>
      <c r="C26" s="1">
        <v>57473</v>
      </c>
      <c r="D26" s="1" t="s">
        <v>489</v>
      </c>
      <c r="E26" s="1" t="s">
        <v>489</v>
      </c>
      <c r="F26" s="1" t="s">
        <v>66</v>
      </c>
      <c r="G26" s="1" t="s">
        <v>490</v>
      </c>
      <c r="H26" s="1" t="str">
        <f>CONCATENATE(B26," ",C26)</f>
        <v>W6 57473</v>
      </c>
      <c r="I26" s="7">
        <v>42269</v>
      </c>
      <c r="J26" s="7" t="str">
        <f t="shared" si="0"/>
        <v>W6 57473 COLLECTED 09/22/2015</v>
      </c>
      <c r="K26" s="7"/>
      <c r="L26" s="7" t="str">
        <f t="shared" si="1"/>
        <v>W6 57473 DONATED 12/17/2019</v>
      </c>
      <c r="M26" s="1" t="s">
        <v>556</v>
      </c>
      <c r="N26" s="1">
        <v>293</v>
      </c>
      <c r="O26" s="1" t="s">
        <v>3</v>
      </c>
      <c r="Q26" s="1" t="s">
        <v>2502</v>
      </c>
      <c r="R26" s="1" t="str">
        <f t="shared" si="2"/>
        <v>Collectors: J. Dakar, M. Heraty</v>
      </c>
      <c r="S26" s="1" t="s">
        <v>5</v>
      </c>
      <c r="T26" s="1" t="s">
        <v>6</v>
      </c>
      <c r="U26" s="1" t="s">
        <v>7</v>
      </c>
      <c r="V26" s="1" t="s">
        <v>129</v>
      </c>
      <c r="W26" s="1" t="s">
        <v>248</v>
      </c>
      <c r="X26" s="1" t="str">
        <f t="shared" si="3"/>
        <v>United States, Virginia, Prince William</v>
      </c>
      <c r="Y26" s="1" t="s">
        <v>557</v>
      </c>
      <c r="Z26" s="1" t="s">
        <v>558</v>
      </c>
      <c r="AA26" s="1" t="s">
        <v>559</v>
      </c>
      <c r="AB26" s="1" t="s">
        <v>560</v>
      </c>
      <c r="AC26" s="1" t="s">
        <v>561</v>
      </c>
      <c r="AD26" s="1">
        <v>38.588859999999997</v>
      </c>
      <c r="AE26" s="1">
        <v>-77.270079999999993</v>
      </c>
      <c r="AF26" s="1" t="s">
        <v>9</v>
      </c>
      <c r="AG26" s="1" t="s">
        <v>10</v>
      </c>
      <c r="AH26" s="1">
        <v>19</v>
      </c>
      <c r="AI26" s="1" t="s">
        <v>11</v>
      </c>
      <c r="AJ26" s="8">
        <f t="shared" si="4"/>
        <v>5.7911999999999999</v>
      </c>
      <c r="AK26" s="1" t="s">
        <v>562</v>
      </c>
      <c r="AL26" s="1" t="s">
        <v>563</v>
      </c>
      <c r="AN26" s="1" t="s">
        <v>203</v>
      </c>
      <c r="AO26" s="1" t="s">
        <v>126</v>
      </c>
      <c r="AQ26" s="1" t="s">
        <v>564</v>
      </c>
      <c r="AR26" s="1" t="s">
        <v>333</v>
      </c>
      <c r="AS26" s="1" t="s">
        <v>565</v>
      </c>
      <c r="AT26" s="1" t="s">
        <v>482</v>
      </c>
      <c r="AU26" s="1">
        <v>50</v>
      </c>
      <c r="AV26" s="1">
        <v>250</v>
      </c>
      <c r="AW26" s="1">
        <v>6</v>
      </c>
      <c r="AX26" s="1" t="s">
        <v>13</v>
      </c>
      <c r="AY26" s="1" t="s">
        <v>566</v>
      </c>
      <c r="BA26" s="1" t="s">
        <v>567</v>
      </c>
      <c r="BB26" s="1" t="s">
        <v>568</v>
      </c>
      <c r="BH26" s="1" t="s">
        <v>569</v>
      </c>
      <c r="BI26" s="1" t="s">
        <v>121</v>
      </c>
      <c r="BJ26" s="3">
        <v>43750</v>
      </c>
      <c r="BK26" s="1" t="s">
        <v>367</v>
      </c>
      <c r="BL26" s="2">
        <v>42627</v>
      </c>
      <c r="BM26" s="1" t="s">
        <v>67</v>
      </c>
      <c r="BN26" s="1" t="s">
        <v>506</v>
      </c>
      <c r="BO26" s="1">
        <v>2015</v>
      </c>
    </row>
    <row r="27" spans="2:67" x14ac:dyDescent="0.35">
      <c r="B27" s="1" t="s">
        <v>2102</v>
      </c>
      <c r="C27" s="1">
        <v>57474</v>
      </c>
      <c r="D27" s="1" t="s">
        <v>210</v>
      </c>
      <c r="E27" s="1" t="s">
        <v>210</v>
      </c>
      <c r="F27" s="1" t="s">
        <v>38</v>
      </c>
      <c r="G27" s="1" t="s">
        <v>211</v>
      </c>
      <c r="H27" s="1" t="str">
        <f>CONCATENATE(B27," ",C27)</f>
        <v>W6 57474</v>
      </c>
      <c r="I27" s="7">
        <v>42270</v>
      </c>
      <c r="J27" s="7" t="str">
        <f t="shared" si="0"/>
        <v>W6 57474 COLLECTED 09/23/2015</v>
      </c>
      <c r="K27" s="7"/>
      <c r="L27" s="7" t="str">
        <f t="shared" si="1"/>
        <v>W6 57474 DONATED 12/17/2019</v>
      </c>
      <c r="M27" s="1" t="s">
        <v>570</v>
      </c>
      <c r="N27" s="1">
        <v>294</v>
      </c>
      <c r="O27" s="1" t="s">
        <v>3</v>
      </c>
      <c r="Q27" s="1" t="s">
        <v>2499</v>
      </c>
      <c r="R27" s="1" t="str">
        <f t="shared" si="2"/>
        <v>Collectors: M. Heraty, J. Dakar</v>
      </c>
      <c r="S27" s="1" t="s">
        <v>5</v>
      </c>
      <c r="T27" s="1" t="s">
        <v>6</v>
      </c>
      <c r="U27" s="1" t="s">
        <v>7</v>
      </c>
      <c r="V27" s="1" t="s">
        <v>151</v>
      </c>
      <c r="W27" s="1" t="s">
        <v>571</v>
      </c>
      <c r="X27" s="1" t="str">
        <f t="shared" si="3"/>
        <v>United States, Maryland, Calvert</v>
      </c>
      <c r="Y27" s="1" t="s">
        <v>572</v>
      </c>
      <c r="Z27" s="1" t="s">
        <v>573</v>
      </c>
      <c r="AA27" s="1" t="s">
        <v>574</v>
      </c>
      <c r="AB27" s="1" t="s">
        <v>575</v>
      </c>
      <c r="AC27" s="1" t="s">
        <v>576</v>
      </c>
      <c r="AD27" s="1">
        <v>38.519629999999999</v>
      </c>
      <c r="AE27" s="1">
        <v>-76.525360000000006</v>
      </c>
      <c r="AF27" s="1" t="s">
        <v>9</v>
      </c>
      <c r="AG27" s="1" t="s">
        <v>10</v>
      </c>
      <c r="AH27" s="1">
        <v>24</v>
      </c>
      <c r="AI27" s="1" t="s">
        <v>11</v>
      </c>
      <c r="AJ27" s="8">
        <f t="shared" si="4"/>
        <v>7.3152000000000008</v>
      </c>
      <c r="AK27" s="1" t="s">
        <v>577</v>
      </c>
      <c r="AL27" s="1" t="s">
        <v>578</v>
      </c>
      <c r="AN27" s="1" t="s">
        <v>499</v>
      </c>
      <c r="AO27" s="1">
        <v>0</v>
      </c>
      <c r="AQ27" s="1" t="s">
        <v>579</v>
      </c>
      <c r="AR27" s="1" t="s">
        <v>196</v>
      </c>
      <c r="AS27" s="1" t="s">
        <v>580</v>
      </c>
      <c r="AT27" s="1" t="s">
        <v>280</v>
      </c>
      <c r="AU27" s="1">
        <v>75</v>
      </c>
      <c r="AV27" s="1">
        <v>200</v>
      </c>
      <c r="AW27" s="1">
        <v>2</v>
      </c>
      <c r="AX27" s="1" t="s">
        <v>13</v>
      </c>
      <c r="BA27" s="1" t="s">
        <v>581</v>
      </c>
      <c r="BB27" s="1" t="s">
        <v>582</v>
      </c>
      <c r="BH27" s="1" t="s">
        <v>583</v>
      </c>
      <c r="BI27" s="1" t="s">
        <v>121</v>
      </c>
      <c r="BJ27" s="1">
        <v>2</v>
      </c>
      <c r="BK27" s="1" t="s">
        <v>418</v>
      </c>
      <c r="BL27" s="2">
        <v>42627</v>
      </c>
      <c r="BM27" s="1" t="s">
        <v>221</v>
      </c>
      <c r="BN27" s="1" t="s">
        <v>222</v>
      </c>
      <c r="BO27" s="1">
        <v>2015</v>
      </c>
    </row>
    <row r="28" spans="2:67" x14ac:dyDescent="0.35">
      <c r="B28" s="1" t="s">
        <v>2102</v>
      </c>
      <c r="C28" s="1">
        <v>57475</v>
      </c>
      <c r="D28" s="1" t="s">
        <v>169</v>
      </c>
      <c r="E28" s="1" t="s">
        <v>169</v>
      </c>
      <c r="F28" s="1" t="s">
        <v>16</v>
      </c>
      <c r="G28" s="1" t="s">
        <v>170</v>
      </c>
      <c r="H28" s="1" t="str">
        <f>CONCATENATE(B28," ",C28)</f>
        <v>W6 57475</v>
      </c>
      <c r="I28" s="7">
        <v>42257</v>
      </c>
      <c r="J28" s="7" t="str">
        <f t="shared" si="0"/>
        <v>W6 57475 COLLECTED 09/10/2015</v>
      </c>
      <c r="K28" s="7"/>
      <c r="L28" s="7" t="str">
        <f t="shared" si="1"/>
        <v>W6 57475 DONATED 12/17/2019</v>
      </c>
      <c r="M28" s="1" t="s">
        <v>584</v>
      </c>
      <c r="N28" s="1">
        <v>295</v>
      </c>
      <c r="O28" s="1" t="s">
        <v>3</v>
      </c>
      <c r="Q28" s="1" t="s">
        <v>2494</v>
      </c>
      <c r="R28" s="1" t="str">
        <f t="shared" si="2"/>
        <v>Collectors: L. Maynard, E. Driskill</v>
      </c>
      <c r="S28" s="1" t="s">
        <v>5</v>
      </c>
      <c r="T28" s="1" t="s">
        <v>17</v>
      </c>
      <c r="U28" s="1" t="s">
        <v>18</v>
      </c>
      <c r="V28" s="1" t="s">
        <v>151</v>
      </c>
      <c r="W28" s="1" t="s">
        <v>152</v>
      </c>
      <c r="X28" s="1" t="str">
        <f t="shared" si="3"/>
        <v>United States, Maryland, Dorchester</v>
      </c>
      <c r="Y28" s="1" t="s">
        <v>541</v>
      </c>
      <c r="Z28" s="1" t="s">
        <v>585</v>
      </c>
      <c r="AA28" s="1" t="s">
        <v>586</v>
      </c>
      <c r="AB28" s="1" t="s">
        <v>587</v>
      </c>
      <c r="AC28" s="1" t="s">
        <v>588</v>
      </c>
      <c r="AD28" s="1">
        <v>38.40719</v>
      </c>
      <c r="AE28" s="1">
        <v>-76.059719999999999</v>
      </c>
      <c r="AF28" s="1" t="s">
        <v>9</v>
      </c>
      <c r="AG28" s="1" t="s">
        <v>10</v>
      </c>
      <c r="AH28" s="1">
        <v>4</v>
      </c>
      <c r="AI28" s="1" t="s">
        <v>11</v>
      </c>
      <c r="AJ28" s="8">
        <f t="shared" si="4"/>
        <v>1.2192000000000001</v>
      </c>
      <c r="AK28" s="1" t="s">
        <v>153</v>
      </c>
      <c r="AL28" s="1" t="s">
        <v>589</v>
      </c>
      <c r="AN28" s="1" t="s">
        <v>421</v>
      </c>
      <c r="AO28" s="1">
        <v>0</v>
      </c>
      <c r="AQ28" s="1" t="s">
        <v>245</v>
      </c>
      <c r="AR28" s="1" t="s">
        <v>65</v>
      </c>
      <c r="AS28" s="1" t="s">
        <v>590</v>
      </c>
      <c r="AT28" s="1" t="s">
        <v>135</v>
      </c>
      <c r="AU28" s="1">
        <v>55</v>
      </c>
      <c r="AV28" s="1">
        <v>300</v>
      </c>
      <c r="AW28" s="1">
        <v>20</v>
      </c>
      <c r="AX28" s="1" t="s">
        <v>13</v>
      </c>
      <c r="BA28" s="1" t="s">
        <v>537</v>
      </c>
      <c r="BB28" s="1" t="s">
        <v>591</v>
      </c>
      <c r="BH28" s="1" t="s">
        <v>592</v>
      </c>
      <c r="BI28" s="1" t="s">
        <v>121</v>
      </c>
      <c r="BJ28" s="1">
        <v>4.5</v>
      </c>
      <c r="BK28" s="1" t="s">
        <v>593</v>
      </c>
      <c r="BL28" s="2">
        <v>42627</v>
      </c>
      <c r="BM28" s="1" t="s">
        <v>175</v>
      </c>
      <c r="BN28" s="1" t="s">
        <v>176</v>
      </c>
      <c r="BO28" s="1">
        <v>2015</v>
      </c>
    </row>
    <row r="29" spans="2:67" x14ac:dyDescent="0.35">
      <c r="B29" s="1" t="s">
        <v>2102</v>
      </c>
      <c r="C29" s="1">
        <v>57476</v>
      </c>
      <c r="D29" s="1" t="s">
        <v>594</v>
      </c>
      <c r="E29" s="1" t="s">
        <v>594</v>
      </c>
      <c r="F29" s="1" t="s">
        <v>44</v>
      </c>
      <c r="G29" s="1" t="s">
        <v>595</v>
      </c>
      <c r="H29" s="1" t="str">
        <f>CONCATENATE(B29," ",C29)</f>
        <v>W6 57476</v>
      </c>
      <c r="I29" s="7">
        <v>42258</v>
      </c>
      <c r="J29" s="7" t="str">
        <f t="shared" si="0"/>
        <v>W6 57476 COLLECTED 09/11/2015</v>
      </c>
      <c r="K29" s="7"/>
      <c r="L29" s="7" t="str">
        <f t="shared" si="1"/>
        <v>W6 57476 DONATED 12/17/2019</v>
      </c>
      <c r="M29" s="1" t="s">
        <v>596</v>
      </c>
      <c r="N29" s="1">
        <v>296</v>
      </c>
      <c r="O29" s="1" t="s">
        <v>3</v>
      </c>
      <c r="Q29" s="1" t="s">
        <v>2494</v>
      </c>
      <c r="R29" s="1" t="str">
        <f t="shared" si="2"/>
        <v>Collectors: L. Maynard, E. Driskill</v>
      </c>
      <c r="S29" s="1" t="s">
        <v>5</v>
      </c>
      <c r="T29" s="1" t="s">
        <v>6</v>
      </c>
      <c r="U29" s="1" t="s">
        <v>7</v>
      </c>
      <c r="V29" s="1" t="s">
        <v>129</v>
      </c>
      <c r="W29" s="1" t="s">
        <v>248</v>
      </c>
      <c r="X29" s="1" t="str">
        <f t="shared" si="3"/>
        <v>United States, Virginia, Prince William</v>
      </c>
      <c r="Y29" s="1" t="s">
        <v>249</v>
      </c>
      <c r="Z29" s="1" t="s">
        <v>597</v>
      </c>
      <c r="AA29" s="1" t="s">
        <v>598</v>
      </c>
      <c r="AB29" s="1" t="s">
        <v>599</v>
      </c>
      <c r="AC29" s="1" t="s">
        <v>600</v>
      </c>
      <c r="AD29" s="1">
        <v>38.637250000000002</v>
      </c>
      <c r="AE29" s="1">
        <v>-77.230940000000004</v>
      </c>
      <c r="AF29" s="1" t="s">
        <v>9</v>
      </c>
      <c r="AG29" s="1" t="s">
        <v>10</v>
      </c>
      <c r="AH29" s="1">
        <v>22</v>
      </c>
      <c r="AI29" s="1" t="s">
        <v>11</v>
      </c>
      <c r="AJ29" s="8">
        <f t="shared" si="4"/>
        <v>6.7056000000000004</v>
      </c>
      <c r="AK29" s="1" t="s">
        <v>153</v>
      </c>
      <c r="AL29" s="1" t="s">
        <v>601</v>
      </c>
      <c r="AN29" s="1" t="s">
        <v>602</v>
      </c>
      <c r="AQ29" s="1" t="s">
        <v>602</v>
      </c>
      <c r="AR29" s="1" t="s">
        <v>196</v>
      </c>
      <c r="AS29" s="1" t="s">
        <v>603</v>
      </c>
      <c r="AT29" s="1" t="s">
        <v>280</v>
      </c>
      <c r="AU29" s="1">
        <v>150</v>
      </c>
      <c r="AV29" s="1">
        <v>500</v>
      </c>
      <c r="AW29" s="1">
        <v>10</v>
      </c>
      <c r="AX29" s="1" t="s">
        <v>13</v>
      </c>
      <c r="BA29" s="1" t="s">
        <v>604</v>
      </c>
      <c r="BB29" s="1" t="s">
        <v>605</v>
      </c>
      <c r="BH29" s="1" t="s">
        <v>606</v>
      </c>
      <c r="BI29" s="1" t="s">
        <v>121</v>
      </c>
      <c r="BJ29" s="3">
        <v>43533</v>
      </c>
      <c r="BK29" s="1" t="s">
        <v>257</v>
      </c>
      <c r="BL29" s="2">
        <v>42627</v>
      </c>
      <c r="BM29" s="1" t="s">
        <v>607</v>
      </c>
      <c r="BN29" s="1" t="s">
        <v>608</v>
      </c>
      <c r="BO29" s="1">
        <v>2015</v>
      </c>
    </row>
    <row r="30" spans="2:67" x14ac:dyDescent="0.35">
      <c r="B30" s="1" t="s">
        <v>2102</v>
      </c>
      <c r="C30" s="1">
        <v>57477</v>
      </c>
      <c r="D30" s="1" t="s">
        <v>169</v>
      </c>
      <c r="E30" s="1" t="s">
        <v>169</v>
      </c>
      <c r="F30" s="1" t="s">
        <v>16</v>
      </c>
      <c r="G30" s="1" t="s">
        <v>170</v>
      </c>
      <c r="H30" s="1" t="str">
        <f>CONCATENATE(B30," ",C30)</f>
        <v>W6 57477</v>
      </c>
      <c r="I30" s="7">
        <v>42259</v>
      </c>
      <c r="J30" s="7" t="str">
        <f t="shared" si="0"/>
        <v>W6 57477 COLLECTED 09/12/2015</v>
      </c>
      <c r="K30" s="7"/>
      <c r="L30" s="7" t="str">
        <f t="shared" si="1"/>
        <v>W6 57477 DONATED 12/17/2019</v>
      </c>
      <c r="M30" s="1" t="s">
        <v>609</v>
      </c>
      <c r="N30" s="1">
        <v>297</v>
      </c>
      <c r="O30" s="1" t="s">
        <v>3</v>
      </c>
      <c r="Q30" s="1" t="s">
        <v>2494</v>
      </c>
      <c r="R30" s="1" t="str">
        <f t="shared" si="2"/>
        <v>Collectors: L. Maynard, E. Driskill</v>
      </c>
      <c r="S30" s="1" t="s">
        <v>5</v>
      </c>
      <c r="T30" s="1" t="s">
        <v>6</v>
      </c>
      <c r="U30" s="1" t="s">
        <v>7</v>
      </c>
      <c r="V30" s="1" t="s">
        <v>129</v>
      </c>
      <c r="W30" s="1" t="s">
        <v>248</v>
      </c>
      <c r="X30" s="1" t="str">
        <f t="shared" si="3"/>
        <v>United States, Virginia, Prince William</v>
      </c>
      <c r="Y30" s="1" t="s">
        <v>249</v>
      </c>
      <c r="Z30" s="1" t="s">
        <v>597</v>
      </c>
      <c r="AA30" s="1" t="s">
        <v>610</v>
      </c>
      <c r="AB30" s="1" t="s">
        <v>611</v>
      </c>
      <c r="AC30" s="1" t="s">
        <v>612</v>
      </c>
      <c r="AD30" s="1">
        <v>38.636690000000002</v>
      </c>
      <c r="AE30" s="1">
        <v>-77.234409999999997</v>
      </c>
      <c r="AF30" s="1" t="s">
        <v>9</v>
      </c>
      <c r="AG30" s="1" t="s">
        <v>10</v>
      </c>
      <c r="AH30" s="1">
        <v>19</v>
      </c>
      <c r="AI30" s="1" t="s">
        <v>11</v>
      </c>
      <c r="AJ30" s="8">
        <f t="shared" si="4"/>
        <v>5.7911999999999999</v>
      </c>
      <c r="AK30" s="1" t="s">
        <v>153</v>
      </c>
      <c r="AL30" s="1" t="s">
        <v>613</v>
      </c>
      <c r="AN30" s="1" t="s">
        <v>614</v>
      </c>
      <c r="AO30" s="1">
        <v>0</v>
      </c>
      <c r="AQ30" s="1" t="s">
        <v>615</v>
      </c>
      <c r="AR30" s="1" t="s">
        <v>65</v>
      </c>
      <c r="AS30" s="1" t="s">
        <v>616</v>
      </c>
      <c r="AT30" s="1" t="s">
        <v>280</v>
      </c>
      <c r="AU30" s="1">
        <v>50</v>
      </c>
      <c r="AV30" s="1">
        <v>300</v>
      </c>
      <c r="AW30" s="1">
        <v>15</v>
      </c>
      <c r="AX30" s="1" t="s">
        <v>13</v>
      </c>
      <c r="BA30" s="1" t="s">
        <v>617</v>
      </c>
      <c r="BB30" s="1" t="s">
        <v>618</v>
      </c>
      <c r="BH30" s="1" t="s">
        <v>619</v>
      </c>
      <c r="BI30" s="1" t="s">
        <v>121</v>
      </c>
      <c r="BJ30" s="1">
        <v>4.5</v>
      </c>
      <c r="BK30" s="1" t="s">
        <v>620</v>
      </c>
      <c r="BL30" s="2">
        <v>42628</v>
      </c>
      <c r="BM30" s="1" t="s">
        <v>175</v>
      </c>
      <c r="BN30" s="1" t="s">
        <v>176</v>
      </c>
      <c r="BO30" s="1">
        <v>2015</v>
      </c>
    </row>
    <row r="31" spans="2:67" x14ac:dyDescent="0.35">
      <c r="B31" s="1" t="s">
        <v>2102</v>
      </c>
      <c r="C31" s="1">
        <v>57478</v>
      </c>
      <c r="D31" s="1" t="s">
        <v>314</v>
      </c>
      <c r="E31" s="1" t="s">
        <v>314</v>
      </c>
      <c r="F31" s="1" t="s">
        <v>206</v>
      </c>
      <c r="G31" s="1" t="s">
        <v>315</v>
      </c>
      <c r="H31" s="1" t="str">
        <f>CONCATENATE(B31," ",C31)</f>
        <v>W6 57478</v>
      </c>
      <c r="I31" s="7">
        <v>42260</v>
      </c>
      <c r="J31" s="7" t="str">
        <f t="shared" si="0"/>
        <v>W6 57478 COLLECTED 09/13/2015</v>
      </c>
      <c r="K31" s="7"/>
      <c r="L31" s="7" t="str">
        <f t="shared" si="1"/>
        <v>W6 57478 DONATED 12/17/2019</v>
      </c>
      <c r="M31" s="1" t="s">
        <v>621</v>
      </c>
      <c r="N31" s="1">
        <v>298</v>
      </c>
      <c r="O31" s="1" t="s">
        <v>3</v>
      </c>
      <c r="Q31" s="1" t="s">
        <v>2494</v>
      </c>
      <c r="R31" s="1" t="str">
        <f t="shared" si="2"/>
        <v>Collectors: L. Maynard, E. Driskill</v>
      </c>
      <c r="S31" s="1" t="s">
        <v>5</v>
      </c>
      <c r="T31" s="1" t="s">
        <v>6</v>
      </c>
      <c r="U31" s="1" t="s">
        <v>7</v>
      </c>
      <c r="V31" s="1" t="s">
        <v>129</v>
      </c>
      <c r="W31" s="1" t="s">
        <v>492</v>
      </c>
      <c r="X31" s="1" t="str">
        <f t="shared" si="3"/>
        <v>United States, Virginia, Westmoreland</v>
      </c>
      <c r="Y31" s="1" t="s">
        <v>622</v>
      </c>
      <c r="Z31" s="1" t="s">
        <v>623</v>
      </c>
      <c r="AA31" s="1" t="s">
        <v>624</v>
      </c>
      <c r="AB31" s="1" t="s">
        <v>625</v>
      </c>
      <c r="AC31" s="1" t="s">
        <v>626</v>
      </c>
      <c r="AD31" s="1">
        <v>38.166110000000003</v>
      </c>
      <c r="AE31" s="1">
        <v>-76.854190000000003</v>
      </c>
      <c r="AF31" s="1" t="s">
        <v>9</v>
      </c>
      <c r="AG31" s="1" t="s">
        <v>10</v>
      </c>
      <c r="AH31" s="1">
        <v>12</v>
      </c>
      <c r="AI31" s="1" t="s">
        <v>11</v>
      </c>
      <c r="AJ31" s="8">
        <f t="shared" si="4"/>
        <v>3.6576000000000004</v>
      </c>
      <c r="AK31" s="1" t="s">
        <v>368</v>
      </c>
      <c r="AL31" s="1" t="s">
        <v>627</v>
      </c>
      <c r="AN31" s="1" t="s">
        <v>76</v>
      </c>
      <c r="AO31" s="1" t="s">
        <v>126</v>
      </c>
      <c r="AQ31" s="1" t="s">
        <v>76</v>
      </c>
      <c r="AR31" s="1" t="s">
        <v>196</v>
      </c>
      <c r="AS31" s="1" t="s">
        <v>628</v>
      </c>
      <c r="AT31" s="1" t="s">
        <v>464</v>
      </c>
      <c r="AU31" s="1">
        <v>150</v>
      </c>
      <c r="AV31" s="1">
        <v>750</v>
      </c>
      <c r="AW31" s="1">
        <v>5</v>
      </c>
      <c r="AX31" s="1" t="s">
        <v>13</v>
      </c>
      <c r="BA31" s="1" t="s">
        <v>629</v>
      </c>
      <c r="BB31" s="1" t="s">
        <v>630</v>
      </c>
      <c r="BH31" s="1" t="s">
        <v>631</v>
      </c>
      <c r="BI31" s="1" t="s">
        <v>121</v>
      </c>
      <c r="BJ31" s="1">
        <v>4</v>
      </c>
      <c r="BK31" s="1" t="s">
        <v>632</v>
      </c>
      <c r="BL31" s="2">
        <v>42753</v>
      </c>
      <c r="BM31" s="1" t="s">
        <v>316</v>
      </c>
      <c r="BN31" s="1" t="s">
        <v>64</v>
      </c>
      <c r="BO31" s="1">
        <v>2015</v>
      </c>
    </row>
    <row r="32" spans="2:67" x14ac:dyDescent="0.35">
      <c r="B32" s="1" t="s">
        <v>2102</v>
      </c>
      <c r="C32" s="1">
        <v>57479</v>
      </c>
      <c r="D32" s="1" t="s">
        <v>51</v>
      </c>
      <c r="E32" s="1" t="s">
        <v>51</v>
      </c>
      <c r="F32" s="1" t="s">
        <v>24</v>
      </c>
      <c r="G32" s="1" t="s">
        <v>52</v>
      </c>
      <c r="H32" s="1" t="str">
        <f>CONCATENATE(B32," ",C32)</f>
        <v>W6 57479</v>
      </c>
      <c r="I32" s="7">
        <v>42278</v>
      </c>
      <c r="J32" s="7" t="str">
        <f t="shared" si="0"/>
        <v>W6 57479 COLLECTED 10/01/2015</v>
      </c>
      <c r="K32" s="7"/>
      <c r="L32" s="7" t="str">
        <f t="shared" si="1"/>
        <v>W6 57479 DONATED 12/17/2019</v>
      </c>
      <c r="M32" s="1" t="s">
        <v>646</v>
      </c>
      <c r="N32" s="1">
        <v>303</v>
      </c>
      <c r="O32" s="1" t="s">
        <v>3</v>
      </c>
      <c r="Q32" s="1" t="s">
        <v>2502</v>
      </c>
      <c r="R32" s="1" t="str">
        <f t="shared" si="2"/>
        <v>Collectors: J. Dakar, M. Heraty</v>
      </c>
      <c r="S32" s="1" t="s">
        <v>5</v>
      </c>
      <c r="T32" s="1" t="s">
        <v>17</v>
      </c>
      <c r="U32" s="1" t="s">
        <v>18</v>
      </c>
      <c r="V32" s="1" t="s">
        <v>8</v>
      </c>
      <c r="W32" s="1" t="s">
        <v>643</v>
      </c>
      <c r="X32" s="1" t="str">
        <f t="shared" si="3"/>
        <v>United States, North Carolina, Gates</v>
      </c>
      <c r="Y32" s="1" t="s">
        <v>644</v>
      </c>
      <c r="Z32" s="1" t="s">
        <v>647</v>
      </c>
      <c r="AA32" s="1" t="s">
        <v>648</v>
      </c>
      <c r="AB32" s="1" t="s">
        <v>649</v>
      </c>
      <c r="AC32" s="1" t="s">
        <v>650</v>
      </c>
      <c r="AD32" s="1">
        <v>36.435720000000003</v>
      </c>
      <c r="AE32" s="1">
        <v>-76.698189999999997</v>
      </c>
      <c r="AF32" s="1" t="s">
        <v>9</v>
      </c>
      <c r="AG32" s="1" t="s">
        <v>10</v>
      </c>
      <c r="AH32" s="1">
        <v>4</v>
      </c>
      <c r="AI32" s="1" t="s">
        <v>11</v>
      </c>
      <c r="AJ32" s="8">
        <f t="shared" si="4"/>
        <v>1.2192000000000001</v>
      </c>
      <c r="AK32" s="1" t="s">
        <v>645</v>
      </c>
      <c r="AL32" s="1" t="s">
        <v>651</v>
      </c>
      <c r="AN32" s="1" t="s">
        <v>171</v>
      </c>
      <c r="AO32" s="1" t="s">
        <v>126</v>
      </c>
      <c r="AQ32" s="1" t="s">
        <v>652</v>
      </c>
      <c r="AR32" s="1" t="s">
        <v>166</v>
      </c>
      <c r="AS32" s="1" t="s">
        <v>172</v>
      </c>
      <c r="AT32" s="1" t="s">
        <v>132</v>
      </c>
      <c r="AU32" s="1">
        <v>50</v>
      </c>
      <c r="AV32" s="1">
        <v>500</v>
      </c>
      <c r="AW32" s="1">
        <v>15</v>
      </c>
      <c r="AX32" s="1" t="s">
        <v>13</v>
      </c>
      <c r="AY32" s="1" t="s">
        <v>653</v>
      </c>
      <c r="BA32" s="1" t="s">
        <v>654</v>
      </c>
      <c r="BB32" s="1" t="s">
        <v>655</v>
      </c>
      <c r="BH32" s="1" t="s">
        <v>656</v>
      </c>
      <c r="BI32" s="1" t="s">
        <v>121</v>
      </c>
      <c r="BJ32" s="3">
        <v>43529</v>
      </c>
      <c r="BK32" s="1" t="s">
        <v>367</v>
      </c>
      <c r="BL32" s="2">
        <v>42615</v>
      </c>
      <c r="BM32" s="1" t="s">
        <v>54</v>
      </c>
      <c r="BN32" s="1" t="s">
        <v>55</v>
      </c>
      <c r="BO32" s="1">
        <v>2015</v>
      </c>
    </row>
    <row r="33" spans="2:67" x14ac:dyDescent="0.35">
      <c r="B33" s="1" t="s">
        <v>2102</v>
      </c>
      <c r="C33" s="1">
        <v>57480</v>
      </c>
      <c r="D33" s="1" t="s">
        <v>51</v>
      </c>
      <c r="E33" s="1" t="s">
        <v>51</v>
      </c>
      <c r="F33" s="1" t="s">
        <v>24</v>
      </c>
      <c r="G33" s="1" t="s">
        <v>52</v>
      </c>
      <c r="H33" s="1" t="str">
        <f>CONCATENATE(B33," ",C33)</f>
        <v>W6 57480</v>
      </c>
      <c r="I33" s="7">
        <v>42260</v>
      </c>
      <c r="J33" s="7" t="str">
        <f t="shared" si="0"/>
        <v>W6 57480 COLLECTED 09/13/2015</v>
      </c>
      <c r="K33" s="7"/>
      <c r="L33" s="7" t="str">
        <f t="shared" si="1"/>
        <v>W6 57480 DONATED 12/17/2019</v>
      </c>
      <c r="M33" s="1" t="s">
        <v>657</v>
      </c>
      <c r="N33" s="1">
        <v>305</v>
      </c>
      <c r="O33" s="1" t="s">
        <v>3</v>
      </c>
      <c r="Q33" s="1" t="s">
        <v>2494</v>
      </c>
      <c r="R33" s="1" t="str">
        <f t="shared" si="2"/>
        <v>Collectors: L. Maynard, E. Driskill</v>
      </c>
      <c r="S33" s="1" t="s">
        <v>5</v>
      </c>
      <c r="T33" s="1" t="s">
        <v>6</v>
      </c>
      <c r="U33" s="1" t="s">
        <v>7</v>
      </c>
      <c r="V33" s="1" t="s">
        <v>129</v>
      </c>
      <c r="W33" s="1" t="s">
        <v>492</v>
      </c>
      <c r="X33" s="1" t="str">
        <f t="shared" si="3"/>
        <v>United States, Virginia, Westmoreland</v>
      </c>
      <c r="Y33" s="1" t="s">
        <v>658</v>
      </c>
      <c r="Z33" s="1" t="s">
        <v>659</v>
      </c>
      <c r="AA33" s="1" t="s">
        <v>660</v>
      </c>
      <c r="AB33" s="1" t="s">
        <v>661</v>
      </c>
      <c r="AC33" s="1" t="s">
        <v>626</v>
      </c>
      <c r="AD33" s="1">
        <v>38.166110000000003</v>
      </c>
      <c r="AE33" s="1">
        <v>-76.854190000000003</v>
      </c>
      <c r="AF33" s="1" t="s">
        <v>9</v>
      </c>
      <c r="AG33" s="1" t="s">
        <v>10</v>
      </c>
      <c r="AH33" s="1">
        <v>12</v>
      </c>
      <c r="AI33" s="1" t="s">
        <v>11</v>
      </c>
      <c r="AJ33" s="8">
        <f t="shared" si="4"/>
        <v>3.6576000000000004</v>
      </c>
      <c r="AK33" s="1" t="s">
        <v>662</v>
      </c>
      <c r="AL33" s="1" t="s">
        <v>663</v>
      </c>
      <c r="AN33" s="1" t="s">
        <v>141</v>
      </c>
      <c r="AO33" s="1" t="s">
        <v>126</v>
      </c>
      <c r="AQ33" s="1" t="s">
        <v>141</v>
      </c>
      <c r="AR33" s="1" t="s">
        <v>166</v>
      </c>
      <c r="AS33" s="1" t="s">
        <v>664</v>
      </c>
      <c r="AT33" s="1" t="s">
        <v>665</v>
      </c>
      <c r="AU33" s="1">
        <v>25</v>
      </c>
      <c r="AV33" s="1">
        <v>200</v>
      </c>
      <c r="AW33" s="1">
        <v>7</v>
      </c>
      <c r="AX33" s="1" t="s">
        <v>13</v>
      </c>
      <c r="BA33" s="1" t="s">
        <v>666</v>
      </c>
      <c r="BB33" s="1" t="s">
        <v>667</v>
      </c>
      <c r="BH33" s="1" t="s">
        <v>668</v>
      </c>
      <c r="BI33" s="1" t="s">
        <v>121</v>
      </c>
      <c r="BJ33" s="1">
        <v>3</v>
      </c>
      <c r="BK33" s="1" t="s">
        <v>633</v>
      </c>
      <c r="BL33" s="2">
        <v>42615</v>
      </c>
      <c r="BM33" s="1" t="s">
        <v>54</v>
      </c>
      <c r="BN33" s="1" t="s">
        <v>55</v>
      </c>
      <c r="BO33" s="1">
        <v>2015</v>
      </c>
    </row>
    <row r="34" spans="2:67" x14ac:dyDescent="0.35">
      <c r="B34" s="1" t="s">
        <v>2102</v>
      </c>
      <c r="C34" s="1">
        <v>57481</v>
      </c>
      <c r="D34" s="1" t="s">
        <v>169</v>
      </c>
      <c r="E34" s="1" t="s">
        <v>169</v>
      </c>
      <c r="F34" s="1" t="s">
        <v>16</v>
      </c>
      <c r="G34" s="1" t="s">
        <v>170</v>
      </c>
      <c r="H34" s="1" t="str">
        <f>CONCATENATE(B34," ",C34)</f>
        <v>W6 57481</v>
      </c>
      <c r="I34" s="7">
        <v>42268</v>
      </c>
      <c r="J34" s="7" t="str">
        <f t="shared" si="0"/>
        <v>W6 57481 COLLECTED 09/21/2015</v>
      </c>
      <c r="K34" s="7"/>
      <c r="L34" s="7" t="str">
        <f t="shared" si="1"/>
        <v>W6 57481 DONATED 12/17/2019</v>
      </c>
      <c r="M34" s="1" t="s">
        <v>674</v>
      </c>
      <c r="N34" s="1">
        <v>307</v>
      </c>
      <c r="O34" s="1" t="s">
        <v>3</v>
      </c>
      <c r="Q34" s="1" t="s">
        <v>2494</v>
      </c>
      <c r="R34" s="1" t="str">
        <f t="shared" si="2"/>
        <v>Collectors: L. Maynard, E. Driskill</v>
      </c>
      <c r="S34" s="1" t="s">
        <v>5</v>
      </c>
      <c r="T34" s="1" t="s">
        <v>6</v>
      </c>
      <c r="U34" s="1" t="s">
        <v>7</v>
      </c>
      <c r="V34" s="1" t="s">
        <v>129</v>
      </c>
      <c r="W34" s="1" t="s">
        <v>669</v>
      </c>
      <c r="X34" s="1" t="str">
        <f t="shared" si="3"/>
        <v>United States, Virginia, Essex</v>
      </c>
      <c r="Y34" s="1" t="s">
        <v>670</v>
      </c>
      <c r="Z34" s="1" t="s">
        <v>671</v>
      </c>
      <c r="AA34" s="1" t="s">
        <v>675</v>
      </c>
      <c r="AB34" s="1" t="s">
        <v>676</v>
      </c>
      <c r="AC34" s="1" t="s">
        <v>677</v>
      </c>
      <c r="AD34" s="1">
        <v>37.943080000000002</v>
      </c>
      <c r="AE34" s="1">
        <v>-76.890330000000006</v>
      </c>
      <c r="AF34" s="1" t="s">
        <v>9</v>
      </c>
      <c r="AG34" s="1" t="s">
        <v>10</v>
      </c>
      <c r="AH34" s="1">
        <v>21</v>
      </c>
      <c r="AI34" s="1" t="s">
        <v>11</v>
      </c>
      <c r="AJ34" s="8">
        <f t="shared" si="4"/>
        <v>6.4008000000000003</v>
      </c>
      <c r="AK34" s="1" t="s">
        <v>153</v>
      </c>
      <c r="AL34" s="1" t="s">
        <v>678</v>
      </c>
      <c r="AN34" s="1" t="s">
        <v>165</v>
      </c>
      <c r="AO34" s="1" t="s">
        <v>126</v>
      </c>
      <c r="AQ34" s="1" t="s">
        <v>165</v>
      </c>
      <c r="AR34" s="1" t="s">
        <v>166</v>
      </c>
      <c r="AS34" s="1" t="s">
        <v>172</v>
      </c>
      <c r="AT34" s="1" t="s">
        <v>665</v>
      </c>
      <c r="AU34" s="1">
        <v>50</v>
      </c>
      <c r="AV34" s="1">
        <v>500</v>
      </c>
      <c r="AW34" s="1">
        <v>3</v>
      </c>
      <c r="AX34" s="1" t="s">
        <v>13</v>
      </c>
      <c r="BA34" s="1" t="s">
        <v>679</v>
      </c>
      <c r="BB34" s="1" t="s">
        <v>672</v>
      </c>
      <c r="BH34" s="1" t="s">
        <v>680</v>
      </c>
      <c r="BI34" s="1" t="s">
        <v>121</v>
      </c>
      <c r="BJ34" s="3">
        <v>43560</v>
      </c>
      <c r="BK34" s="1" t="s">
        <v>681</v>
      </c>
      <c r="BL34" s="2">
        <v>42615</v>
      </c>
      <c r="BM34" s="1" t="s">
        <v>175</v>
      </c>
      <c r="BN34" s="1" t="s">
        <v>176</v>
      </c>
      <c r="BO34" s="1">
        <v>2015</v>
      </c>
    </row>
    <row r="35" spans="2:67" x14ac:dyDescent="0.35">
      <c r="B35" s="1" t="s">
        <v>2102</v>
      </c>
      <c r="C35" s="1">
        <v>57482</v>
      </c>
      <c r="D35" s="1" t="s">
        <v>438</v>
      </c>
      <c r="E35" s="1" t="s">
        <v>438</v>
      </c>
      <c r="F35" s="1" t="s">
        <v>93</v>
      </c>
      <c r="G35" s="1" t="s">
        <v>439</v>
      </c>
      <c r="H35" s="1" t="str">
        <f>CONCATENATE(B35," ",C35)</f>
        <v>W6 57482</v>
      </c>
      <c r="I35" s="7">
        <v>42269</v>
      </c>
      <c r="J35" s="7" t="str">
        <f t="shared" si="0"/>
        <v>W6 57482 COLLECTED 09/22/2015</v>
      </c>
      <c r="K35" s="7"/>
      <c r="L35" s="7" t="str">
        <f t="shared" si="1"/>
        <v>W6 57482 DONATED 12/17/2019</v>
      </c>
      <c r="M35" s="1" t="s">
        <v>684</v>
      </c>
      <c r="N35" s="1">
        <v>309</v>
      </c>
      <c r="O35" s="1" t="s">
        <v>3</v>
      </c>
      <c r="Q35" s="1" t="s">
        <v>2494</v>
      </c>
      <c r="R35" s="1" t="str">
        <f t="shared" si="2"/>
        <v>Collectors: L. Maynard, E. Driskill</v>
      </c>
      <c r="S35" s="1" t="s">
        <v>5</v>
      </c>
      <c r="T35" s="1" t="s">
        <v>6</v>
      </c>
      <c r="U35" s="1" t="s">
        <v>7</v>
      </c>
      <c r="V35" s="1" t="s">
        <v>129</v>
      </c>
      <c r="W35" s="1" t="s">
        <v>248</v>
      </c>
      <c r="X35" s="1" t="str">
        <f t="shared" si="3"/>
        <v>United States, Virginia, Prince William</v>
      </c>
      <c r="Y35" s="1" t="s">
        <v>685</v>
      </c>
      <c r="Z35" s="1" t="s">
        <v>686</v>
      </c>
      <c r="AA35" s="1" t="s">
        <v>687</v>
      </c>
      <c r="AB35" s="1" t="s">
        <v>688</v>
      </c>
      <c r="AC35" s="1" t="s">
        <v>689</v>
      </c>
      <c r="AD35" s="1">
        <v>38.585799999999999</v>
      </c>
      <c r="AE35" s="1">
        <v>-77.256659999999997</v>
      </c>
      <c r="AF35" s="1" t="s">
        <v>9</v>
      </c>
      <c r="AG35" s="1" t="s">
        <v>10</v>
      </c>
      <c r="AH35" s="1">
        <v>8</v>
      </c>
      <c r="AI35" s="1" t="s">
        <v>11</v>
      </c>
      <c r="AJ35" s="8">
        <f t="shared" si="4"/>
        <v>2.4384000000000001</v>
      </c>
      <c r="AK35" s="1" t="s">
        <v>690</v>
      </c>
      <c r="AL35" s="1" t="s">
        <v>691</v>
      </c>
      <c r="AN35" s="1" t="s">
        <v>692</v>
      </c>
      <c r="AO35" s="1" t="s">
        <v>126</v>
      </c>
      <c r="AQ35" s="1" t="s">
        <v>693</v>
      </c>
      <c r="AR35" s="1" t="s">
        <v>166</v>
      </c>
      <c r="AS35" s="1" t="s">
        <v>694</v>
      </c>
      <c r="AT35" s="1" t="s">
        <v>116</v>
      </c>
      <c r="AU35" s="1">
        <v>50</v>
      </c>
      <c r="AV35" s="1">
        <v>250</v>
      </c>
      <c r="AW35" s="1">
        <v>40</v>
      </c>
      <c r="AX35" s="1" t="s">
        <v>13</v>
      </c>
      <c r="BA35" s="1" t="s">
        <v>695</v>
      </c>
      <c r="BB35" s="1" t="s">
        <v>683</v>
      </c>
      <c r="BE35" s="2">
        <v>42270</v>
      </c>
      <c r="BH35" s="1" t="s">
        <v>529</v>
      </c>
      <c r="BI35" s="1" t="s">
        <v>121</v>
      </c>
      <c r="BJ35" s="1" t="s">
        <v>696</v>
      </c>
      <c r="BK35" s="1" t="s">
        <v>257</v>
      </c>
      <c r="BL35" s="2">
        <v>42615</v>
      </c>
      <c r="BM35" s="1" t="s">
        <v>94</v>
      </c>
      <c r="BN35" s="1" t="s">
        <v>452</v>
      </c>
      <c r="BO35" s="1">
        <v>2015</v>
      </c>
    </row>
    <row r="36" spans="2:67" x14ac:dyDescent="0.35">
      <c r="B36" s="1" t="s">
        <v>2102</v>
      </c>
      <c r="C36" s="1">
        <v>57483</v>
      </c>
      <c r="D36" s="1" t="s">
        <v>698</v>
      </c>
      <c r="E36" s="1" t="s">
        <v>698</v>
      </c>
      <c r="F36" s="1" t="s">
        <v>699</v>
      </c>
      <c r="G36" s="1" t="s">
        <v>700</v>
      </c>
      <c r="H36" s="1" t="str">
        <f>CONCATENATE(B36," ",C36)</f>
        <v>W6 57483</v>
      </c>
      <c r="I36" s="7">
        <v>42278</v>
      </c>
      <c r="J36" s="7" t="str">
        <f t="shared" si="0"/>
        <v>W6 57483 COLLECTED 10/01/2015</v>
      </c>
      <c r="K36" s="7"/>
      <c r="L36" s="7" t="str">
        <f t="shared" si="1"/>
        <v>W6 57483 DONATED 12/17/2019</v>
      </c>
      <c r="M36" s="1" t="s">
        <v>701</v>
      </c>
      <c r="N36" s="1">
        <v>310</v>
      </c>
      <c r="O36" s="1" t="s">
        <v>3</v>
      </c>
      <c r="Q36" s="1" t="s">
        <v>2499</v>
      </c>
      <c r="R36" s="1" t="str">
        <f t="shared" si="2"/>
        <v>Collectors: M. Heraty, J. Dakar</v>
      </c>
      <c r="S36" s="1" t="s">
        <v>5</v>
      </c>
      <c r="T36" s="1" t="s">
        <v>17</v>
      </c>
      <c r="U36" s="1" t="s">
        <v>18</v>
      </c>
      <c r="V36" s="1" t="s">
        <v>8</v>
      </c>
      <c r="W36" s="1" t="s">
        <v>643</v>
      </c>
      <c r="X36" s="1" t="str">
        <f t="shared" si="3"/>
        <v>United States, North Carolina, Gates</v>
      </c>
      <c r="Y36" s="1" t="s">
        <v>644</v>
      </c>
      <c r="Z36" s="1" t="s">
        <v>647</v>
      </c>
      <c r="AA36" s="1" t="s">
        <v>648</v>
      </c>
      <c r="AB36" s="1" t="s">
        <v>649</v>
      </c>
      <c r="AC36" s="1" t="s">
        <v>650</v>
      </c>
      <c r="AD36" s="1">
        <v>36.435720000000003</v>
      </c>
      <c r="AE36" s="1">
        <v>-76.698189999999997</v>
      </c>
      <c r="AF36" s="1" t="s">
        <v>9</v>
      </c>
      <c r="AG36" s="1" t="s">
        <v>10</v>
      </c>
      <c r="AH36" s="1">
        <v>4</v>
      </c>
      <c r="AI36" s="1" t="s">
        <v>11</v>
      </c>
      <c r="AJ36" s="8">
        <f t="shared" si="4"/>
        <v>1.2192000000000001</v>
      </c>
      <c r="AK36" s="1" t="s">
        <v>645</v>
      </c>
      <c r="AL36" s="1" t="s">
        <v>702</v>
      </c>
      <c r="AN36" s="1" t="s">
        <v>171</v>
      </c>
      <c r="AO36" s="1" t="s">
        <v>126</v>
      </c>
      <c r="AQ36" s="1" t="s">
        <v>652</v>
      </c>
      <c r="AR36" s="1" t="s">
        <v>166</v>
      </c>
      <c r="AS36" s="1" t="s">
        <v>172</v>
      </c>
      <c r="AT36" s="1" t="s">
        <v>132</v>
      </c>
      <c r="AU36" s="1">
        <v>50</v>
      </c>
      <c r="AV36" s="1">
        <v>500</v>
      </c>
      <c r="AW36" s="1">
        <v>15</v>
      </c>
      <c r="AX36" s="1" t="s">
        <v>13</v>
      </c>
      <c r="BA36" s="1" t="s">
        <v>654</v>
      </c>
      <c r="BB36" s="1" t="s">
        <v>655</v>
      </c>
      <c r="BH36" s="1" t="s">
        <v>703</v>
      </c>
      <c r="BI36" s="1" t="s">
        <v>121</v>
      </c>
      <c r="BJ36" s="3">
        <v>43529</v>
      </c>
      <c r="BK36" s="1" t="s">
        <v>145</v>
      </c>
      <c r="BL36" s="2">
        <v>42615</v>
      </c>
      <c r="BM36" s="1" t="s">
        <v>704</v>
      </c>
      <c r="BN36" s="1" t="s">
        <v>89</v>
      </c>
      <c r="BO36" s="1">
        <v>2015</v>
      </c>
    </row>
    <row r="37" spans="2:67" x14ac:dyDescent="0.35">
      <c r="B37" s="1" t="s">
        <v>2102</v>
      </c>
      <c r="C37" s="1">
        <v>57484</v>
      </c>
      <c r="D37" s="1" t="s">
        <v>705</v>
      </c>
      <c r="E37" s="1" t="s">
        <v>705</v>
      </c>
      <c r="F37" s="1" t="s">
        <v>706</v>
      </c>
      <c r="G37" s="1" t="s">
        <v>707</v>
      </c>
      <c r="H37" s="1" t="str">
        <f>CONCATENATE(B37," ",C37)</f>
        <v>W6 57484</v>
      </c>
      <c r="I37" s="7">
        <v>42278</v>
      </c>
      <c r="J37" s="7" t="str">
        <f t="shared" si="0"/>
        <v>W6 57484 COLLECTED 10/01/2015</v>
      </c>
      <c r="K37" s="7"/>
      <c r="L37" s="7" t="str">
        <f t="shared" si="1"/>
        <v>W6 57484 DONATED 12/17/2019</v>
      </c>
      <c r="M37" s="1" t="s">
        <v>708</v>
      </c>
      <c r="N37" s="1">
        <v>312</v>
      </c>
      <c r="O37" s="1" t="s">
        <v>3</v>
      </c>
      <c r="Q37" s="1" t="s">
        <v>2502</v>
      </c>
      <c r="R37" s="1" t="str">
        <f t="shared" si="2"/>
        <v>Collectors: J. Dakar, M. Heraty</v>
      </c>
      <c r="S37" s="1" t="s">
        <v>5</v>
      </c>
      <c r="T37" s="1" t="s">
        <v>17</v>
      </c>
      <c r="U37" s="1" t="s">
        <v>18</v>
      </c>
      <c r="V37" s="1" t="s">
        <v>8</v>
      </c>
      <c r="W37" s="1" t="s">
        <v>643</v>
      </c>
      <c r="X37" s="1" t="str">
        <f t="shared" si="3"/>
        <v>United States, North Carolina, Gates</v>
      </c>
      <c r="Y37" s="1" t="s">
        <v>644</v>
      </c>
      <c r="Z37" s="1" t="s">
        <v>709</v>
      </c>
      <c r="AA37" s="1" t="s">
        <v>710</v>
      </c>
      <c r="AB37" s="1" t="s">
        <v>711</v>
      </c>
      <c r="AC37" s="1" t="s">
        <v>712</v>
      </c>
      <c r="AD37" s="1">
        <v>36.431249999999999</v>
      </c>
      <c r="AE37" s="1">
        <v>-76.697410000000005</v>
      </c>
      <c r="AF37" s="1" t="s">
        <v>9</v>
      </c>
      <c r="AG37" s="1" t="s">
        <v>10</v>
      </c>
      <c r="AH37" s="1">
        <v>37</v>
      </c>
      <c r="AI37" s="1" t="s">
        <v>11</v>
      </c>
      <c r="AJ37" s="8">
        <f t="shared" si="4"/>
        <v>11.277600000000001</v>
      </c>
      <c r="AK37" s="1" t="s">
        <v>645</v>
      </c>
      <c r="AL37" s="1" t="s">
        <v>713</v>
      </c>
      <c r="AN37" s="1" t="s">
        <v>714</v>
      </c>
      <c r="AO37" s="1" t="s">
        <v>715</v>
      </c>
      <c r="AQ37" s="1" t="s">
        <v>716</v>
      </c>
      <c r="AR37" s="1" t="s">
        <v>166</v>
      </c>
      <c r="AS37" s="1" t="s">
        <v>172</v>
      </c>
      <c r="AT37" s="1" t="s">
        <v>132</v>
      </c>
      <c r="AU37" s="1">
        <v>60</v>
      </c>
      <c r="AV37" s="1">
        <v>300</v>
      </c>
      <c r="AW37" s="1">
        <v>1.5</v>
      </c>
      <c r="AX37" s="1" t="s">
        <v>13</v>
      </c>
      <c r="AY37" s="1" t="s">
        <v>717</v>
      </c>
      <c r="BA37" s="1" t="s">
        <v>654</v>
      </c>
      <c r="BB37" s="1" t="s">
        <v>655</v>
      </c>
      <c r="BH37" s="1" t="s">
        <v>718</v>
      </c>
      <c r="BI37" s="1" t="s">
        <v>121</v>
      </c>
      <c r="BJ37" s="1">
        <v>5</v>
      </c>
      <c r="BK37" s="1" t="s">
        <v>138</v>
      </c>
      <c r="BL37" s="2">
        <v>42617</v>
      </c>
      <c r="BM37" s="1" t="s">
        <v>719</v>
      </c>
      <c r="BN37" s="1" t="s">
        <v>90</v>
      </c>
      <c r="BO37" s="1">
        <v>2015</v>
      </c>
    </row>
    <row r="38" spans="2:67" x14ac:dyDescent="0.35">
      <c r="B38" s="1" t="s">
        <v>2102</v>
      </c>
      <c r="C38" s="1">
        <v>57485</v>
      </c>
      <c r="D38" s="1" t="s">
        <v>720</v>
      </c>
      <c r="E38" s="1" t="s">
        <v>720</v>
      </c>
      <c r="F38" s="1" t="s">
        <v>721</v>
      </c>
      <c r="G38" s="1" t="s">
        <v>722</v>
      </c>
      <c r="H38" s="1" t="str">
        <f>CONCATENATE(B38," ",C38)</f>
        <v>W6 57485</v>
      </c>
      <c r="I38" s="7">
        <v>42280</v>
      </c>
      <c r="J38" s="7" t="str">
        <f t="shared" si="0"/>
        <v>W6 57485 COLLECTED 10/03/2015</v>
      </c>
      <c r="K38" s="7"/>
      <c r="L38" s="7" t="str">
        <f t="shared" si="1"/>
        <v>W6 57485 DONATED 12/17/2019</v>
      </c>
      <c r="M38" s="1" t="s">
        <v>723</v>
      </c>
      <c r="N38" s="1">
        <v>313</v>
      </c>
      <c r="O38" s="1" t="s">
        <v>3</v>
      </c>
      <c r="Q38" s="1" t="s">
        <v>2503</v>
      </c>
      <c r="R38" s="1" t="str">
        <f t="shared" si="2"/>
        <v>Collectors: J. Dakar</v>
      </c>
      <c r="S38" s="1" t="s">
        <v>5</v>
      </c>
      <c r="T38" s="1" t="s">
        <v>27</v>
      </c>
      <c r="U38" s="1" t="s">
        <v>28</v>
      </c>
      <c r="V38" s="1" t="s">
        <v>8</v>
      </c>
      <c r="W38" s="1" t="s">
        <v>100</v>
      </c>
      <c r="X38" s="1" t="str">
        <f t="shared" si="3"/>
        <v>United States, North Carolina, Nash</v>
      </c>
      <c r="Y38" s="1" t="s">
        <v>724</v>
      </c>
      <c r="AA38" s="1" t="s">
        <v>725</v>
      </c>
      <c r="AB38" s="1" t="s">
        <v>726</v>
      </c>
      <c r="AC38" s="1" t="s">
        <v>727</v>
      </c>
      <c r="AD38" s="1">
        <v>36.148359999999997</v>
      </c>
      <c r="AE38" s="1">
        <v>-78.007750000000001</v>
      </c>
      <c r="AF38" s="1" t="s">
        <v>9</v>
      </c>
      <c r="AG38" s="1" t="s">
        <v>10</v>
      </c>
      <c r="AH38" s="1">
        <v>295</v>
      </c>
      <c r="AI38" s="1" t="s">
        <v>11</v>
      </c>
      <c r="AJ38" s="8">
        <f t="shared" si="4"/>
        <v>89.916000000000011</v>
      </c>
      <c r="AK38" s="1" t="s">
        <v>728</v>
      </c>
      <c r="AL38" s="1" t="s">
        <v>729</v>
      </c>
      <c r="AN38" s="1" t="s">
        <v>714</v>
      </c>
      <c r="AO38" s="1" t="s">
        <v>126</v>
      </c>
      <c r="AQ38" s="1" t="s">
        <v>730</v>
      </c>
      <c r="AR38" s="1" t="s">
        <v>724</v>
      </c>
      <c r="AS38" s="1" t="s">
        <v>167</v>
      </c>
      <c r="AT38" s="1" t="s">
        <v>116</v>
      </c>
      <c r="AU38" s="1">
        <v>50</v>
      </c>
      <c r="AV38" s="1">
        <v>500</v>
      </c>
      <c r="AW38" s="1">
        <v>3</v>
      </c>
      <c r="AX38" s="1" t="s">
        <v>13</v>
      </c>
      <c r="BA38" s="1" t="s">
        <v>731</v>
      </c>
      <c r="BB38" s="1" t="s">
        <v>732</v>
      </c>
      <c r="BH38" s="1" t="s">
        <v>733</v>
      </c>
      <c r="BI38" s="1" t="s">
        <v>121</v>
      </c>
      <c r="BJ38" s="1">
        <v>40</v>
      </c>
      <c r="BK38" s="1" t="s">
        <v>734</v>
      </c>
      <c r="BL38" s="2">
        <v>42617</v>
      </c>
      <c r="BM38" s="1" t="s">
        <v>735</v>
      </c>
      <c r="BN38" s="1" t="s">
        <v>736</v>
      </c>
      <c r="BO38" s="1">
        <v>2015</v>
      </c>
    </row>
    <row r="39" spans="2:67" x14ac:dyDescent="0.35">
      <c r="B39" s="1" t="s">
        <v>2102</v>
      </c>
      <c r="C39" s="1">
        <v>57486</v>
      </c>
      <c r="D39" s="1" t="s">
        <v>438</v>
      </c>
      <c r="E39" s="1" t="s">
        <v>438</v>
      </c>
      <c r="F39" s="1" t="s">
        <v>93</v>
      </c>
      <c r="G39" s="1" t="s">
        <v>439</v>
      </c>
      <c r="H39" s="1" t="str">
        <f>CONCATENATE(B39," ",C39)</f>
        <v>W6 57486</v>
      </c>
      <c r="I39" s="7">
        <v>42271</v>
      </c>
      <c r="J39" s="7" t="str">
        <f t="shared" si="0"/>
        <v>W6 57486 COLLECTED 09/24/2015</v>
      </c>
      <c r="K39" s="7"/>
      <c r="L39" s="7" t="str">
        <f t="shared" si="1"/>
        <v>W6 57486 DONATED 12/17/2019</v>
      </c>
      <c r="M39" s="1" t="s">
        <v>742</v>
      </c>
      <c r="N39" s="1">
        <v>317</v>
      </c>
      <c r="O39" s="1" t="s">
        <v>3</v>
      </c>
      <c r="Q39" s="1" t="s">
        <v>2494</v>
      </c>
      <c r="R39" s="1" t="str">
        <f t="shared" si="2"/>
        <v>Collectors: L. Maynard, E. Driskill</v>
      </c>
      <c r="S39" s="1" t="s">
        <v>5</v>
      </c>
      <c r="T39" s="1" t="s">
        <v>17</v>
      </c>
      <c r="U39" s="1" t="s">
        <v>18</v>
      </c>
      <c r="V39" s="1" t="s">
        <v>129</v>
      </c>
      <c r="W39" s="1" t="s">
        <v>743</v>
      </c>
      <c r="X39" s="1" t="str">
        <f t="shared" si="3"/>
        <v>United States, Virginia, Suffolk</v>
      </c>
      <c r="Y39" s="1" t="s">
        <v>744</v>
      </c>
      <c r="AA39" s="1" t="s">
        <v>745</v>
      </c>
      <c r="AB39" s="1" t="s">
        <v>746</v>
      </c>
      <c r="AC39" s="1" t="s">
        <v>747</v>
      </c>
      <c r="AD39" s="1">
        <v>36.646610000000003</v>
      </c>
      <c r="AE39" s="1">
        <v>-76.551519999999996</v>
      </c>
      <c r="AF39" s="1" t="s">
        <v>9</v>
      </c>
      <c r="AG39" s="1" t="s">
        <v>10</v>
      </c>
      <c r="AH39" s="1">
        <v>36</v>
      </c>
      <c r="AI39" s="1" t="s">
        <v>11</v>
      </c>
      <c r="AJ39" s="8">
        <f t="shared" si="4"/>
        <v>10.972800000000001</v>
      </c>
      <c r="AK39" s="1" t="s">
        <v>153</v>
      </c>
      <c r="AL39" s="1" t="s">
        <v>748</v>
      </c>
      <c r="AN39" s="1" t="s">
        <v>749</v>
      </c>
      <c r="AO39" s="1">
        <v>0</v>
      </c>
      <c r="AQ39" s="1" t="s">
        <v>749</v>
      </c>
      <c r="AR39" s="1" t="s">
        <v>166</v>
      </c>
      <c r="AS39" s="1" t="s">
        <v>750</v>
      </c>
      <c r="AT39" s="1" t="s">
        <v>116</v>
      </c>
      <c r="AU39" s="1">
        <v>50</v>
      </c>
      <c r="AV39" s="1">
        <v>200</v>
      </c>
      <c r="AW39" s="1">
        <v>1</v>
      </c>
      <c r="AX39" s="1" t="s">
        <v>13</v>
      </c>
      <c r="BA39" s="1" t="s">
        <v>751</v>
      </c>
      <c r="BB39" s="1" t="s">
        <v>641</v>
      </c>
      <c r="BH39" s="1" t="s">
        <v>752</v>
      </c>
      <c r="BI39" s="1" t="s">
        <v>121</v>
      </c>
      <c r="BJ39" s="3">
        <v>43628</v>
      </c>
      <c r="BK39" s="1" t="s">
        <v>281</v>
      </c>
      <c r="BL39" s="2">
        <v>42617</v>
      </c>
      <c r="BM39" s="1" t="s">
        <v>94</v>
      </c>
      <c r="BN39" s="1" t="s">
        <v>452</v>
      </c>
      <c r="BO39" s="1">
        <v>2015</v>
      </c>
    </row>
    <row r="40" spans="2:67" x14ac:dyDescent="0.35">
      <c r="B40" s="1" t="s">
        <v>2102</v>
      </c>
      <c r="C40" s="1">
        <v>57487</v>
      </c>
      <c r="D40" s="1" t="s">
        <v>705</v>
      </c>
      <c r="E40" s="1" t="s">
        <v>705</v>
      </c>
      <c r="F40" s="1" t="s">
        <v>706</v>
      </c>
      <c r="G40" s="1" t="s">
        <v>707</v>
      </c>
      <c r="H40" s="1" t="str">
        <f>CONCATENATE(B40," ",C40)</f>
        <v>W6 57487</v>
      </c>
      <c r="I40" s="7">
        <v>42277</v>
      </c>
      <c r="J40" s="7" t="str">
        <f t="shared" si="0"/>
        <v>W6 57487 COLLECTED 09/30/2015</v>
      </c>
      <c r="K40" s="7"/>
      <c r="L40" s="7" t="str">
        <f t="shared" si="1"/>
        <v>W6 57487 DONATED 12/17/2019</v>
      </c>
      <c r="M40" s="1" t="s">
        <v>761</v>
      </c>
      <c r="N40" s="1">
        <v>319</v>
      </c>
      <c r="O40" s="1" t="s">
        <v>3</v>
      </c>
      <c r="Q40" s="1" t="s">
        <v>2494</v>
      </c>
      <c r="R40" s="1" t="str">
        <f t="shared" si="2"/>
        <v>Collectors: L. Maynard, E. Driskill</v>
      </c>
      <c r="S40" s="1" t="s">
        <v>5</v>
      </c>
      <c r="T40" s="1" t="s">
        <v>17</v>
      </c>
      <c r="U40" s="1" t="s">
        <v>18</v>
      </c>
      <c r="V40" s="1" t="s">
        <v>8</v>
      </c>
      <c r="W40" s="1" t="s">
        <v>156</v>
      </c>
      <c r="X40" s="1" t="str">
        <f t="shared" si="3"/>
        <v>United States, North Carolina, Tyrell</v>
      </c>
      <c r="Y40" s="1" t="s">
        <v>754</v>
      </c>
      <c r="Z40" s="1" t="s">
        <v>762</v>
      </c>
      <c r="AA40" s="1" t="s">
        <v>763</v>
      </c>
      <c r="AB40" s="1" t="s">
        <v>764</v>
      </c>
      <c r="AC40" s="1" t="s">
        <v>765</v>
      </c>
      <c r="AD40" s="1">
        <v>35.783610000000003</v>
      </c>
      <c r="AE40" s="1">
        <v>-76.402000000000001</v>
      </c>
      <c r="AF40" s="1" t="s">
        <v>9</v>
      </c>
      <c r="AG40" s="1" t="s">
        <v>10</v>
      </c>
      <c r="AH40" s="1">
        <v>41</v>
      </c>
      <c r="AI40" s="1" t="s">
        <v>11</v>
      </c>
      <c r="AJ40" s="8">
        <f t="shared" si="4"/>
        <v>12.4968</v>
      </c>
      <c r="AK40" s="1" t="s">
        <v>755</v>
      </c>
      <c r="AL40" s="1" t="s">
        <v>766</v>
      </c>
      <c r="AN40" s="1" t="s">
        <v>741</v>
      </c>
      <c r="AO40" s="1" t="s">
        <v>126</v>
      </c>
      <c r="AQ40" s="1" t="s">
        <v>767</v>
      </c>
      <c r="AR40" s="1" t="s">
        <v>166</v>
      </c>
      <c r="AS40" s="1" t="s">
        <v>756</v>
      </c>
      <c r="AT40" s="1" t="s">
        <v>757</v>
      </c>
      <c r="AU40" s="1">
        <v>65</v>
      </c>
      <c r="AV40" s="1">
        <v>350</v>
      </c>
      <c r="AW40" s="1">
        <v>4</v>
      </c>
      <c r="AX40" s="1" t="s">
        <v>13</v>
      </c>
      <c r="AY40" s="1" t="s">
        <v>768</v>
      </c>
      <c r="BA40" s="1" t="s">
        <v>758</v>
      </c>
      <c r="BB40" s="1" t="s">
        <v>759</v>
      </c>
      <c r="BH40" s="1" t="s">
        <v>769</v>
      </c>
      <c r="BI40" s="1" t="s">
        <v>121</v>
      </c>
      <c r="BJ40" s="1">
        <v>15</v>
      </c>
      <c r="BK40" s="1" t="s">
        <v>760</v>
      </c>
      <c r="BL40" s="2">
        <v>42617</v>
      </c>
      <c r="BM40" s="1" t="s">
        <v>719</v>
      </c>
      <c r="BN40" s="1" t="s">
        <v>90</v>
      </c>
      <c r="BO40" s="1">
        <v>2015</v>
      </c>
    </row>
    <row r="41" spans="2:67" x14ac:dyDescent="0.35">
      <c r="B41" s="1" t="s">
        <v>2102</v>
      </c>
      <c r="C41" s="1">
        <v>57488</v>
      </c>
      <c r="D41" s="1" t="s">
        <v>720</v>
      </c>
      <c r="E41" s="1" t="s">
        <v>720</v>
      </c>
      <c r="F41" s="1" t="s">
        <v>721</v>
      </c>
      <c r="G41" s="1" t="s">
        <v>722</v>
      </c>
      <c r="H41" s="1" t="str">
        <f>CONCATENATE(B41," ",C41)</f>
        <v>W6 57488</v>
      </c>
      <c r="I41" s="7">
        <v>42283</v>
      </c>
      <c r="J41" s="7" t="str">
        <f t="shared" si="0"/>
        <v>W6 57488 COLLECTED 10/06/2015</v>
      </c>
      <c r="K41" s="7"/>
      <c r="L41" s="7" t="str">
        <f t="shared" si="1"/>
        <v>W6 57488 DONATED 12/17/2019</v>
      </c>
      <c r="M41" s="1" t="s">
        <v>770</v>
      </c>
      <c r="N41" s="1">
        <v>320</v>
      </c>
      <c r="O41" s="1" t="s">
        <v>3</v>
      </c>
      <c r="Q41" s="1" t="s">
        <v>2499</v>
      </c>
      <c r="R41" s="1" t="str">
        <f t="shared" si="2"/>
        <v>Collectors: M. Heraty, J. Dakar</v>
      </c>
      <c r="S41" s="1" t="s">
        <v>5</v>
      </c>
      <c r="T41" s="1" t="s">
        <v>27</v>
      </c>
      <c r="U41" s="1" t="s">
        <v>28</v>
      </c>
      <c r="V41" s="1" t="s">
        <v>8</v>
      </c>
      <c r="W41" s="1" t="s">
        <v>771</v>
      </c>
      <c r="X41" s="1" t="str">
        <f t="shared" si="3"/>
        <v>United States, North Carolina, Halifax</v>
      </c>
      <c r="Y41" s="1" t="s">
        <v>772</v>
      </c>
      <c r="Z41" s="1" t="s">
        <v>773</v>
      </c>
      <c r="AA41" s="1" t="s">
        <v>774</v>
      </c>
      <c r="AB41" s="1" t="s">
        <v>775</v>
      </c>
      <c r="AC41" s="1" t="s">
        <v>776</v>
      </c>
      <c r="AD41" s="1">
        <v>36.247</v>
      </c>
      <c r="AE41" s="1">
        <v>-77.887360000000001</v>
      </c>
      <c r="AF41" s="1" t="s">
        <v>9</v>
      </c>
      <c r="AG41" s="1" t="s">
        <v>10</v>
      </c>
      <c r="AH41" s="1">
        <v>171</v>
      </c>
      <c r="AI41" s="1" t="s">
        <v>11</v>
      </c>
      <c r="AJ41" s="8">
        <f t="shared" si="4"/>
        <v>52.120800000000003</v>
      </c>
      <c r="AK41" s="1" t="s">
        <v>645</v>
      </c>
      <c r="AL41" s="1" t="s">
        <v>777</v>
      </c>
      <c r="AN41" s="1" t="s">
        <v>714</v>
      </c>
      <c r="AO41" s="1" t="s">
        <v>715</v>
      </c>
      <c r="AQ41" s="1" t="s">
        <v>778</v>
      </c>
      <c r="AR41" s="1" t="s">
        <v>166</v>
      </c>
      <c r="AS41" s="1" t="s">
        <v>779</v>
      </c>
      <c r="AT41" s="1" t="s">
        <v>739</v>
      </c>
      <c r="AU41" s="1">
        <v>50</v>
      </c>
      <c r="AV41" s="1">
        <v>2000</v>
      </c>
      <c r="AW41" s="1">
        <v>2</v>
      </c>
      <c r="AX41" s="1" t="s">
        <v>780</v>
      </c>
      <c r="BA41" s="1" t="s">
        <v>781</v>
      </c>
      <c r="BB41" s="1" t="s">
        <v>782</v>
      </c>
      <c r="BH41" s="1" t="s">
        <v>783</v>
      </c>
      <c r="BI41" s="1" t="s">
        <v>121</v>
      </c>
      <c r="BJ41" s="1">
        <v>40</v>
      </c>
      <c r="BK41" s="1" t="s">
        <v>784</v>
      </c>
      <c r="BL41" s="2">
        <v>42617</v>
      </c>
      <c r="BM41" s="1" t="s">
        <v>735</v>
      </c>
      <c r="BN41" s="1" t="s">
        <v>736</v>
      </c>
      <c r="BO41" s="1">
        <v>2015</v>
      </c>
    </row>
    <row r="42" spans="2:67" x14ac:dyDescent="0.35">
      <c r="B42" s="1" t="s">
        <v>2102</v>
      </c>
      <c r="C42" s="1">
        <v>57489</v>
      </c>
      <c r="D42" s="1" t="s">
        <v>354</v>
      </c>
      <c r="E42" s="1" t="s">
        <v>354</v>
      </c>
      <c r="F42" s="1" t="s">
        <v>309</v>
      </c>
      <c r="G42" s="1" t="s">
        <v>355</v>
      </c>
      <c r="H42" s="1" t="str">
        <f>CONCATENATE(B42," ",C42)</f>
        <v>W6 57489</v>
      </c>
      <c r="I42" s="7">
        <v>42283</v>
      </c>
      <c r="J42" s="7" t="str">
        <f t="shared" si="0"/>
        <v>W6 57489 COLLECTED 10/06/2015</v>
      </c>
      <c r="K42" s="7"/>
      <c r="L42" s="7" t="str">
        <f t="shared" si="1"/>
        <v>W6 57489 DONATED 12/17/2019</v>
      </c>
      <c r="M42" s="1" t="s">
        <v>785</v>
      </c>
      <c r="N42" s="1">
        <v>321</v>
      </c>
      <c r="O42" s="1" t="s">
        <v>3</v>
      </c>
      <c r="Q42" s="1" t="s">
        <v>2499</v>
      </c>
      <c r="R42" s="1" t="str">
        <f t="shared" si="2"/>
        <v>Collectors: M. Heraty, J. Dakar</v>
      </c>
      <c r="S42" s="1" t="s">
        <v>5</v>
      </c>
      <c r="T42" s="1" t="s">
        <v>27</v>
      </c>
      <c r="U42" s="1" t="s">
        <v>28</v>
      </c>
      <c r="V42" s="1" t="s">
        <v>8</v>
      </c>
      <c r="W42" s="1" t="s">
        <v>771</v>
      </c>
      <c r="X42" s="1" t="str">
        <f t="shared" si="3"/>
        <v>United States, North Carolina, Halifax</v>
      </c>
      <c r="Y42" s="1" t="s">
        <v>772</v>
      </c>
      <c r="Z42" s="1" t="s">
        <v>786</v>
      </c>
      <c r="AA42" s="1" t="s">
        <v>787</v>
      </c>
      <c r="AB42" s="1" t="s">
        <v>788</v>
      </c>
      <c r="AC42" s="1" t="s">
        <v>789</v>
      </c>
      <c r="AD42" s="1">
        <v>36.253</v>
      </c>
      <c r="AE42" s="1">
        <v>-77.889129999999994</v>
      </c>
      <c r="AF42" s="1" t="s">
        <v>9</v>
      </c>
      <c r="AG42" s="1" t="s">
        <v>10</v>
      </c>
      <c r="AH42" s="1">
        <v>199</v>
      </c>
      <c r="AI42" s="1" t="s">
        <v>11</v>
      </c>
      <c r="AJ42" s="8">
        <f t="shared" si="4"/>
        <v>60.655200000000001</v>
      </c>
      <c r="AK42" s="1" t="s">
        <v>645</v>
      </c>
      <c r="AL42" s="1" t="s">
        <v>790</v>
      </c>
      <c r="AN42" s="1" t="s">
        <v>714</v>
      </c>
      <c r="AO42" s="1" t="s">
        <v>479</v>
      </c>
      <c r="AQ42" s="1" t="s">
        <v>791</v>
      </c>
      <c r="AR42" s="1" t="s">
        <v>166</v>
      </c>
      <c r="AS42" s="1" t="s">
        <v>792</v>
      </c>
      <c r="AT42" s="1" t="s">
        <v>739</v>
      </c>
      <c r="AU42" s="1">
        <v>50</v>
      </c>
      <c r="AV42" s="1">
        <v>1000</v>
      </c>
      <c r="AW42" s="1">
        <v>2</v>
      </c>
      <c r="AX42" s="1" t="s">
        <v>13</v>
      </c>
      <c r="BA42" s="1" t="s">
        <v>781</v>
      </c>
      <c r="BB42" s="1" t="s">
        <v>793</v>
      </c>
      <c r="BH42" s="1" t="s">
        <v>794</v>
      </c>
      <c r="BI42" s="1" t="s">
        <v>121</v>
      </c>
      <c r="BJ42" s="1">
        <v>10</v>
      </c>
      <c r="BK42" s="1" t="s">
        <v>795</v>
      </c>
      <c r="BL42" s="2">
        <v>42617</v>
      </c>
      <c r="BM42" s="1" t="s">
        <v>312</v>
      </c>
      <c r="BN42" s="1" t="s">
        <v>356</v>
      </c>
      <c r="BO42" s="1">
        <v>2015</v>
      </c>
    </row>
    <row r="43" spans="2:67" x14ac:dyDescent="0.35">
      <c r="B43" s="1" t="s">
        <v>2102</v>
      </c>
      <c r="C43" s="1">
        <v>57490</v>
      </c>
      <c r="D43" s="1" t="s">
        <v>796</v>
      </c>
      <c r="E43" s="1" t="s">
        <v>796</v>
      </c>
      <c r="F43" s="1" t="s">
        <v>797</v>
      </c>
      <c r="G43" s="1" t="s">
        <v>798</v>
      </c>
      <c r="H43" s="1" t="str">
        <f>CONCATENATE(B43," ",C43)</f>
        <v>W6 57490</v>
      </c>
      <c r="I43" s="7">
        <v>42283</v>
      </c>
      <c r="J43" s="7" t="str">
        <f t="shared" si="0"/>
        <v>W6 57490 COLLECTED 10/06/2015</v>
      </c>
      <c r="K43" s="7"/>
      <c r="L43" s="7" t="str">
        <f t="shared" si="1"/>
        <v>W6 57490 DONATED 12/17/2019</v>
      </c>
      <c r="M43" s="1" t="s">
        <v>799</v>
      </c>
      <c r="N43" s="1">
        <v>323</v>
      </c>
      <c r="O43" s="1" t="s">
        <v>3</v>
      </c>
      <c r="Q43" s="1" t="s">
        <v>2499</v>
      </c>
      <c r="R43" s="1" t="str">
        <f t="shared" si="2"/>
        <v>Collectors: M. Heraty, J. Dakar</v>
      </c>
      <c r="S43" s="1" t="s">
        <v>5</v>
      </c>
      <c r="T43" s="1" t="s">
        <v>17</v>
      </c>
      <c r="U43" s="1" t="s">
        <v>18</v>
      </c>
      <c r="V43" s="1" t="s">
        <v>8</v>
      </c>
      <c r="W43" s="1" t="s">
        <v>643</v>
      </c>
      <c r="X43" s="1" t="str">
        <f t="shared" si="3"/>
        <v>United States, North Carolina, Gates</v>
      </c>
      <c r="Y43" s="1" t="s">
        <v>644</v>
      </c>
      <c r="Z43" s="1" t="s">
        <v>800</v>
      </c>
      <c r="AA43" s="1" t="s">
        <v>801</v>
      </c>
      <c r="AB43" s="1" t="s">
        <v>802</v>
      </c>
      <c r="AC43" s="1" t="s">
        <v>803</v>
      </c>
      <c r="AD43" s="1">
        <v>36.449689999999997</v>
      </c>
      <c r="AE43" s="1">
        <v>-76.679860000000005</v>
      </c>
      <c r="AF43" s="1" t="s">
        <v>9</v>
      </c>
      <c r="AG43" s="1" t="s">
        <v>10</v>
      </c>
      <c r="AH43" s="1">
        <v>36</v>
      </c>
      <c r="AI43" s="1" t="s">
        <v>11</v>
      </c>
      <c r="AJ43" s="8">
        <f t="shared" si="4"/>
        <v>10.972800000000001</v>
      </c>
      <c r="AK43" s="1" t="s">
        <v>645</v>
      </c>
      <c r="AL43" s="1" t="s">
        <v>804</v>
      </c>
      <c r="AN43" s="1" t="s">
        <v>730</v>
      </c>
      <c r="AO43" s="1" t="s">
        <v>126</v>
      </c>
      <c r="AQ43" s="1" t="s">
        <v>730</v>
      </c>
      <c r="AR43" s="1" t="s">
        <v>166</v>
      </c>
      <c r="AS43" s="1" t="s">
        <v>805</v>
      </c>
      <c r="AT43" s="1" t="s">
        <v>806</v>
      </c>
      <c r="AU43" s="1">
        <v>50</v>
      </c>
      <c r="AV43" s="1">
        <v>5000</v>
      </c>
      <c r="AW43" s="1">
        <v>2</v>
      </c>
      <c r="AX43" s="1" t="s">
        <v>13</v>
      </c>
      <c r="BA43" s="1" t="s">
        <v>781</v>
      </c>
      <c r="BB43" s="1" t="s">
        <v>782</v>
      </c>
      <c r="BH43" s="1" t="s">
        <v>807</v>
      </c>
      <c r="BI43" s="1" t="s">
        <v>121</v>
      </c>
      <c r="BJ43" s="1">
        <v>50</v>
      </c>
      <c r="BK43" s="1" t="s">
        <v>367</v>
      </c>
      <c r="BL43" s="2">
        <v>42617</v>
      </c>
      <c r="BM43" s="1" t="s">
        <v>808</v>
      </c>
      <c r="BN43" s="1" t="s">
        <v>809</v>
      </c>
      <c r="BO43" s="1">
        <v>2015</v>
      </c>
    </row>
    <row r="44" spans="2:67" x14ac:dyDescent="0.35">
      <c r="B44" s="1" t="s">
        <v>2102</v>
      </c>
      <c r="C44" s="1">
        <v>57491</v>
      </c>
      <c r="D44" s="1" t="s">
        <v>62</v>
      </c>
      <c r="E44" s="1" t="s">
        <v>62</v>
      </c>
      <c r="F44" s="1" t="s">
        <v>810</v>
      </c>
      <c r="G44" s="1" t="s">
        <v>811</v>
      </c>
      <c r="H44" s="1" t="str">
        <f>CONCATENATE(B44," ",C44)</f>
        <v>W6 57491</v>
      </c>
      <c r="I44" s="7">
        <v>42284</v>
      </c>
      <c r="J44" s="7" t="str">
        <f t="shared" si="0"/>
        <v>W6 57491 COLLECTED 10/07/2015</v>
      </c>
      <c r="K44" s="7"/>
      <c r="L44" s="7" t="str">
        <f t="shared" si="1"/>
        <v>W6 57491 DONATED 12/17/2019</v>
      </c>
      <c r="M44" s="1" t="s">
        <v>812</v>
      </c>
      <c r="N44" s="1">
        <v>324</v>
      </c>
      <c r="O44" s="1" t="s">
        <v>3</v>
      </c>
      <c r="Q44" s="1" t="s">
        <v>2499</v>
      </c>
      <c r="R44" s="1" t="str">
        <f t="shared" si="2"/>
        <v>Collectors: M. Heraty, J. Dakar</v>
      </c>
      <c r="S44" s="1" t="s">
        <v>5</v>
      </c>
      <c r="T44" s="1" t="s">
        <v>17</v>
      </c>
      <c r="U44" s="1" t="s">
        <v>18</v>
      </c>
      <c r="V44" s="1" t="s">
        <v>8</v>
      </c>
      <c r="W44" s="1" t="s">
        <v>813</v>
      </c>
      <c r="X44" s="1" t="str">
        <f t="shared" si="3"/>
        <v>United States, North Carolina, Camden</v>
      </c>
      <c r="Y44" s="1" t="s">
        <v>814</v>
      </c>
      <c r="Z44" s="1" t="s">
        <v>815</v>
      </c>
      <c r="AA44" s="1" t="s">
        <v>816</v>
      </c>
      <c r="AB44" s="1" t="s">
        <v>817</v>
      </c>
      <c r="AC44" s="1" t="s">
        <v>818</v>
      </c>
      <c r="AD44" s="1">
        <v>36.547829999999998</v>
      </c>
      <c r="AE44" s="1">
        <v>-76.427629999999994</v>
      </c>
      <c r="AF44" s="1" t="s">
        <v>9</v>
      </c>
      <c r="AG44" s="1" t="s">
        <v>10</v>
      </c>
      <c r="AH44" s="1">
        <v>13</v>
      </c>
      <c r="AI44" s="1" t="s">
        <v>11</v>
      </c>
      <c r="AJ44" s="8">
        <f t="shared" si="4"/>
        <v>3.9624000000000001</v>
      </c>
      <c r="AK44" s="1" t="s">
        <v>645</v>
      </c>
      <c r="AL44" s="1" t="s">
        <v>819</v>
      </c>
      <c r="AN44" s="1" t="s">
        <v>131</v>
      </c>
      <c r="AO44" s="1" t="s">
        <v>126</v>
      </c>
      <c r="AQ44" s="1" t="s">
        <v>820</v>
      </c>
      <c r="AR44" s="1" t="s">
        <v>166</v>
      </c>
      <c r="AS44" s="1" t="s">
        <v>157</v>
      </c>
      <c r="AT44" s="1" t="s">
        <v>158</v>
      </c>
      <c r="AU44" s="1">
        <v>110</v>
      </c>
      <c r="AV44" s="1">
        <v>6000</v>
      </c>
      <c r="AW44" s="1">
        <v>10</v>
      </c>
      <c r="AX44" s="1" t="s">
        <v>13</v>
      </c>
      <c r="BA44" s="1" t="s">
        <v>821</v>
      </c>
      <c r="BB44" s="1" t="s">
        <v>822</v>
      </c>
      <c r="BH44" s="1" t="s">
        <v>823</v>
      </c>
      <c r="BI44" s="1" t="s">
        <v>121</v>
      </c>
      <c r="BJ44" s="1">
        <v>5</v>
      </c>
      <c r="BK44" s="1" t="s">
        <v>824</v>
      </c>
      <c r="BL44" s="2">
        <v>42617</v>
      </c>
      <c r="BM44" s="1" t="s">
        <v>825</v>
      </c>
      <c r="BN44" s="1" t="s">
        <v>826</v>
      </c>
      <c r="BO44" s="1">
        <v>2015</v>
      </c>
    </row>
    <row r="45" spans="2:67" x14ac:dyDescent="0.35">
      <c r="B45" s="1" t="s">
        <v>2102</v>
      </c>
      <c r="C45" s="1">
        <v>57492</v>
      </c>
      <c r="D45" s="1" t="s">
        <v>698</v>
      </c>
      <c r="E45" s="1" t="s">
        <v>698</v>
      </c>
      <c r="F45" s="1" t="s">
        <v>699</v>
      </c>
      <c r="G45" s="1" t="s">
        <v>700</v>
      </c>
      <c r="H45" s="1" t="str">
        <f>CONCATENATE(B45," ",C45)</f>
        <v>W6 57492</v>
      </c>
      <c r="I45" s="7">
        <v>42278</v>
      </c>
      <c r="J45" s="7" t="str">
        <f t="shared" si="0"/>
        <v>W6 57492 COLLECTED 10/01/2015</v>
      </c>
      <c r="K45" s="7"/>
      <c r="L45" s="7" t="str">
        <f t="shared" si="1"/>
        <v>W6 57492 DONATED 12/17/2019</v>
      </c>
      <c r="M45" s="1" t="s">
        <v>828</v>
      </c>
      <c r="N45" s="1">
        <v>326</v>
      </c>
      <c r="O45" s="1" t="s">
        <v>3</v>
      </c>
      <c r="Q45" s="1" t="s">
        <v>2494</v>
      </c>
      <c r="R45" s="1" t="str">
        <f t="shared" si="2"/>
        <v>Collectors: L. Maynard, E. Driskill</v>
      </c>
      <c r="S45" s="1" t="s">
        <v>5</v>
      </c>
      <c r="T45" s="1" t="s">
        <v>17</v>
      </c>
      <c r="U45" s="1" t="s">
        <v>18</v>
      </c>
      <c r="V45" s="1" t="s">
        <v>8</v>
      </c>
      <c r="W45" s="1" t="s">
        <v>419</v>
      </c>
      <c r="X45" s="1" t="str">
        <f t="shared" si="3"/>
        <v>United States, North Carolina, Hyde</v>
      </c>
      <c r="Y45" s="1" t="s">
        <v>160</v>
      </c>
      <c r="Z45" s="1" t="s">
        <v>829</v>
      </c>
      <c r="AA45" s="1" t="s">
        <v>830</v>
      </c>
      <c r="AB45" s="1" t="s">
        <v>831</v>
      </c>
      <c r="AC45" s="1" t="s">
        <v>832</v>
      </c>
      <c r="AD45" s="1">
        <v>35.675800000000002</v>
      </c>
      <c r="AE45" s="1">
        <v>-76.546469999999999</v>
      </c>
      <c r="AF45" s="1" t="s">
        <v>9</v>
      </c>
      <c r="AG45" s="1" t="s">
        <v>10</v>
      </c>
      <c r="AH45" s="1">
        <v>19</v>
      </c>
      <c r="AI45" s="1" t="s">
        <v>11</v>
      </c>
      <c r="AJ45" s="8">
        <f t="shared" si="4"/>
        <v>5.7911999999999999</v>
      </c>
      <c r="AK45" s="1" t="s">
        <v>153</v>
      </c>
      <c r="AL45" s="1" t="s">
        <v>833</v>
      </c>
      <c r="AN45" s="1" t="s">
        <v>140</v>
      </c>
      <c r="AO45" s="1" t="s">
        <v>126</v>
      </c>
      <c r="AQ45" s="1" t="s">
        <v>827</v>
      </c>
      <c r="AR45" s="1" t="s">
        <v>166</v>
      </c>
      <c r="AS45" s="1" t="s">
        <v>157</v>
      </c>
      <c r="AT45" s="1" t="s">
        <v>158</v>
      </c>
      <c r="AU45" s="1">
        <v>60</v>
      </c>
      <c r="AV45" s="1">
        <v>1000</v>
      </c>
      <c r="AW45" s="1">
        <v>2</v>
      </c>
      <c r="AX45" s="1" t="s">
        <v>13</v>
      </c>
      <c r="BA45" s="1" t="s">
        <v>834</v>
      </c>
      <c r="BB45" s="1" t="s">
        <v>655</v>
      </c>
      <c r="BH45" s="1" t="s">
        <v>835</v>
      </c>
      <c r="BI45" s="1" t="s">
        <v>121</v>
      </c>
      <c r="BJ45" s="3">
        <v>43529</v>
      </c>
      <c r="BK45" s="1" t="s">
        <v>824</v>
      </c>
      <c r="BL45" s="2">
        <v>42617</v>
      </c>
      <c r="BM45" s="1" t="s">
        <v>704</v>
      </c>
      <c r="BN45" s="1" t="s">
        <v>89</v>
      </c>
      <c r="BO45" s="1">
        <v>2015</v>
      </c>
    </row>
    <row r="46" spans="2:67" x14ac:dyDescent="0.35">
      <c r="B46" s="1" t="s">
        <v>2102</v>
      </c>
      <c r="C46" s="1">
        <v>57493</v>
      </c>
      <c r="D46" s="1" t="s">
        <v>637</v>
      </c>
      <c r="E46" s="1" t="s">
        <v>637</v>
      </c>
      <c r="F46" s="1" t="s">
        <v>38</v>
      </c>
      <c r="G46" s="1" t="s">
        <v>638</v>
      </c>
      <c r="H46" s="1" t="str">
        <f>CONCATENATE(B46," ",C46)</f>
        <v>W6 57493</v>
      </c>
      <c r="I46" s="7">
        <v>42280</v>
      </c>
      <c r="J46" s="7" t="str">
        <f t="shared" si="0"/>
        <v>W6 57493 COLLECTED 10/03/2015</v>
      </c>
      <c r="K46" s="7"/>
      <c r="L46" s="7" t="str">
        <f t="shared" si="1"/>
        <v>W6 57493 DONATED 12/17/2019</v>
      </c>
      <c r="M46" s="1" t="s">
        <v>836</v>
      </c>
      <c r="N46" s="1">
        <v>327</v>
      </c>
      <c r="O46" s="1" t="s">
        <v>3</v>
      </c>
      <c r="Q46" s="1" t="s">
        <v>2494</v>
      </c>
      <c r="R46" s="1" t="str">
        <f t="shared" si="2"/>
        <v>Collectors: L. Maynard, E. Driskill</v>
      </c>
      <c r="S46" s="1" t="s">
        <v>5</v>
      </c>
      <c r="T46" s="1" t="s">
        <v>6</v>
      </c>
      <c r="U46" s="1" t="s">
        <v>7</v>
      </c>
      <c r="V46" s="1" t="s">
        <v>129</v>
      </c>
      <c r="W46" s="1" t="s">
        <v>837</v>
      </c>
      <c r="X46" s="1" t="str">
        <f t="shared" si="3"/>
        <v>United States, Virginia, Lancaster</v>
      </c>
      <c r="Y46" s="1" t="s">
        <v>838</v>
      </c>
      <c r="Z46" s="1" t="s">
        <v>839</v>
      </c>
      <c r="AA46" s="1" t="s">
        <v>840</v>
      </c>
      <c r="AB46" s="1" t="s">
        <v>841</v>
      </c>
      <c r="AC46" s="1" t="s">
        <v>842</v>
      </c>
      <c r="AD46" s="1">
        <v>37.777830000000002</v>
      </c>
      <c r="AE46" s="1">
        <v>-76.597130000000007</v>
      </c>
      <c r="AF46" s="1" t="s">
        <v>9</v>
      </c>
      <c r="AG46" s="1" t="s">
        <v>10</v>
      </c>
      <c r="AH46" s="1">
        <v>15</v>
      </c>
      <c r="AI46" s="1" t="s">
        <v>11</v>
      </c>
      <c r="AJ46" s="8">
        <f t="shared" si="4"/>
        <v>4.5720000000000001</v>
      </c>
      <c r="AK46" s="1" t="s">
        <v>843</v>
      </c>
      <c r="AL46" s="1" t="s">
        <v>844</v>
      </c>
      <c r="AN46" s="1" t="s">
        <v>845</v>
      </c>
      <c r="AO46" s="1">
        <v>0</v>
      </c>
      <c r="AQ46" s="1" t="s">
        <v>190</v>
      </c>
      <c r="AR46" s="1" t="s">
        <v>166</v>
      </c>
      <c r="AS46" s="1" t="s">
        <v>846</v>
      </c>
      <c r="AT46" s="1" t="s">
        <v>665</v>
      </c>
      <c r="AU46" s="1">
        <v>75</v>
      </c>
      <c r="AV46" s="1">
        <v>1500</v>
      </c>
      <c r="AW46" s="1">
        <v>5</v>
      </c>
      <c r="AX46" s="1" t="s">
        <v>13</v>
      </c>
      <c r="BA46" s="1" t="s">
        <v>847</v>
      </c>
      <c r="BB46" s="1" t="s">
        <v>732</v>
      </c>
      <c r="BH46" s="1" t="s">
        <v>848</v>
      </c>
      <c r="BI46" s="1" t="s">
        <v>121</v>
      </c>
      <c r="BJ46" s="3">
        <v>43530</v>
      </c>
      <c r="BK46" s="1" t="s">
        <v>673</v>
      </c>
      <c r="BL46" s="2">
        <v>42617</v>
      </c>
      <c r="BM46" s="1" t="s">
        <v>642</v>
      </c>
      <c r="BN46" s="1" t="s">
        <v>244</v>
      </c>
      <c r="BO46" s="1">
        <v>2015</v>
      </c>
    </row>
    <row r="47" spans="2:67" x14ac:dyDescent="0.35">
      <c r="B47" s="1" t="s">
        <v>2102</v>
      </c>
      <c r="C47" s="1">
        <v>57494</v>
      </c>
      <c r="D47" s="1" t="s">
        <v>849</v>
      </c>
      <c r="E47" s="1" t="s">
        <v>849</v>
      </c>
      <c r="F47" s="1" t="s">
        <v>38</v>
      </c>
      <c r="G47" s="1" t="s">
        <v>850</v>
      </c>
      <c r="H47" s="1" t="str">
        <f>CONCATENATE(B47," ",C47)</f>
        <v>W6 57494</v>
      </c>
      <c r="I47" s="7">
        <v>42290</v>
      </c>
      <c r="J47" s="7" t="str">
        <f t="shared" si="0"/>
        <v>W6 57494 COLLECTED 10/13/2015</v>
      </c>
      <c r="K47" s="7"/>
      <c r="L47" s="7" t="str">
        <f t="shared" si="1"/>
        <v>W6 57494 DONATED 12/17/2019</v>
      </c>
      <c r="M47" s="1" t="s">
        <v>851</v>
      </c>
      <c r="N47" s="1">
        <v>328</v>
      </c>
      <c r="O47" s="1" t="s">
        <v>3</v>
      </c>
      <c r="Q47" s="1" t="s">
        <v>2494</v>
      </c>
      <c r="R47" s="1" t="str">
        <f t="shared" si="2"/>
        <v>Collectors: L. Maynard, E. Driskill</v>
      </c>
      <c r="S47" s="1" t="s">
        <v>5</v>
      </c>
      <c r="T47" s="1" t="s">
        <v>17</v>
      </c>
      <c r="U47" s="1" t="s">
        <v>18</v>
      </c>
      <c r="V47" s="1" t="s">
        <v>129</v>
      </c>
      <c r="W47" s="1" t="s">
        <v>351</v>
      </c>
      <c r="X47" s="1" t="str">
        <f t="shared" si="3"/>
        <v>United States, Virginia, Virginia Beach</v>
      </c>
      <c r="Y47" s="1" t="s">
        <v>852</v>
      </c>
      <c r="Z47" s="1" t="s">
        <v>853</v>
      </c>
      <c r="AA47" s="1" t="s">
        <v>854</v>
      </c>
      <c r="AB47" s="1" t="s">
        <v>855</v>
      </c>
      <c r="AC47" s="1" t="s">
        <v>856</v>
      </c>
      <c r="AD47" s="1">
        <v>36.672629999999998</v>
      </c>
      <c r="AE47" s="1">
        <v>-75.915999999999997</v>
      </c>
      <c r="AF47" s="1" t="s">
        <v>9</v>
      </c>
      <c r="AG47" s="1" t="s">
        <v>10</v>
      </c>
      <c r="AH47" s="1">
        <v>13</v>
      </c>
      <c r="AI47" s="1" t="s">
        <v>11</v>
      </c>
      <c r="AJ47" s="8">
        <f t="shared" si="4"/>
        <v>3.9624000000000001</v>
      </c>
      <c r="AK47" s="1" t="s">
        <v>153</v>
      </c>
      <c r="AL47" s="1" t="s">
        <v>857</v>
      </c>
      <c r="AN47" s="1" t="s">
        <v>140</v>
      </c>
      <c r="AO47" s="1" t="s">
        <v>126</v>
      </c>
      <c r="AQ47" s="1" t="s">
        <v>858</v>
      </c>
      <c r="AR47" s="1" t="s">
        <v>166</v>
      </c>
      <c r="AS47" s="1" t="s">
        <v>142</v>
      </c>
      <c r="AT47" s="1" t="s">
        <v>135</v>
      </c>
      <c r="AU47" s="1">
        <v>50</v>
      </c>
      <c r="AV47" s="1">
        <v>1000</v>
      </c>
      <c r="AW47" s="1">
        <v>10</v>
      </c>
      <c r="BA47" s="1" t="s">
        <v>859</v>
      </c>
      <c r="BB47" s="1" t="s">
        <v>860</v>
      </c>
      <c r="BH47" s="1" t="s">
        <v>861</v>
      </c>
      <c r="BI47" s="1" t="s">
        <v>121</v>
      </c>
      <c r="BJ47" s="3">
        <v>43563</v>
      </c>
      <c r="BK47" s="1" t="s">
        <v>137</v>
      </c>
      <c r="BL47" s="2">
        <v>42617</v>
      </c>
      <c r="BM47" s="1" t="s">
        <v>862</v>
      </c>
      <c r="BN47" s="1" t="s">
        <v>863</v>
      </c>
      <c r="BO47" s="1">
        <v>2015</v>
      </c>
    </row>
    <row r="48" spans="2:67" x14ac:dyDescent="0.35">
      <c r="B48" s="1" t="s">
        <v>2102</v>
      </c>
      <c r="C48" s="1">
        <v>57495</v>
      </c>
      <c r="D48" s="1" t="s">
        <v>705</v>
      </c>
      <c r="E48" s="1" t="s">
        <v>705</v>
      </c>
      <c r="F48" s="1" t="s">
        <v>706</v>
      </c>
      <c r="G48" s="1" t="s">
        <v>707</v>
      </c>
      <c r="H48" s="1" t="str">
        <f>CONCATENATE(B48," ",C48)</f>
        <v>W6 57495</v>
      </c>
      <c r="I48" s="7">
        <v>42284</v>
      </c>
      <c r="J48" s="7" t="str">
        <f t="shared" si="0"/>
        <v>W6 57495 COLLECTED 10/07/2015</v>
      </c>
      <c r="K48" s="7"/>
      <c r="L48" s="7" t="str">
        <f t="shared" si="1"/>
        <v>W6 57495 DONATED 12/17/2019</v>
      </c>
      <c r="M48" s="1" t="s">
        <v>866</v>
      </c>
      <c r="N48" s="1">
        <v>331</v>
      </c>
      <c r="O48" s="1" t="s">
        <v>3</v>
      </c>
      <c r="Q48" s="1" t="s">
        <v>2499</v>
      </c>
      <c r="R48" s="1" t="str">
        <f t="shared" si="2"/>
        <v>Collectors: M. Heraty, J. Dakar</v>
      </c>
      <c r="S48" s="1" t="s">
        <v>5</v>
      </c>
      <c r="T48" s="1" t="s">
        <v>17</v>
      </c>
      <c r="U48" s="1" t="s">
        <v>18</v>
      </c>
      <c r="V48" s="1" t="s">
        <v>8</v>
      </c>
      <c r="W48" s="1" t="s">
        <v>813</v>
      </c>
      <c r="X48" s="1" t="str">
        <f t="shared" si="3"/>
        <v>United States, North Carolina, Camden</v>
      </c>
      <c r="Y48" s="1" t="s">
        <v>814</v>
      </c>
      <c r="AA48" s="1" t="s">
        <v>867</v>
      </c>
      <c r="AB48" s="1" t="s">
        <v>868</v>
      </c>
      <c r="AC48" s="1" t="s">
        <v>869</v>
      </c>
      <c r="AD48" s="1">
        <v>36.530410000000003</v>
      </c>
      <c r="AE48" s="1">
        <v>-76.367769999999993</v>
      </c>
      <c r="AF48" s="1" t="s">
        <v>9</v>
      </c>
      <c r="AG48" s="1" t="s">
        <v>10</v>
      </c>
      <c r="AH48" s="1">
        <v>27</v>
      </c>
      <c r="AI48" s="1" t="s">
        <v>11</v>
      </c>
      <c r="AJ48" s="8">
        <f t="shared" si="4"/>
        <v>8.2295999999999996</v>
      </c>
      <c r="AK48" s="1" t="s">
        <v>645</v>
      </c>
      <c r="AL48" s="1" t="s">
        <v>870</v>
      </c>
      <c r="AN48" s="1" t="s">
        <v>131</v>
      </c>
      <c r="AO48" s="1" t="s">
        <v>126</v>
      </c>
      <c r="AQ48" s="1" t="s">
        <v>871</v>
      </c>
      <c r="AR48" s="1" t="s">
        <v>166</v>
      </c>
      <c r="AS48" s="1" t="s">
        <v>872</v>
      </c>
      <c r="AT48" s="1" t="s">
        <v>116</v>
      </c>
      <c r="AU48" s="1">
        <v>75</v>
      </c>
      <c r="AV48" s="1">
        <v>4000</v>
      </c>
      <c r="AW48" s="1">
        <v>1</v>
      </c>
      <c r="AX48" s="1" t="s">
        <v>13</v>
      </c>
      <c r="BA48" s="1" t="s">
        <v>865</v>
      </c>
      <c r="BB48" s="1" t="s">
        <v>822</v>
      </c>
      <c r="BH48" s="1" t="s">
        <v>873</v>
      </c>
      <c r="BI48" s="1" t="s">
        <v>121</v>
      </c>
      <c r="BJ48" s="3">
        <v>43625</v>
      </c>
      <c r="BK48" s="1" t="s">
        <v>137</v>
      </c>
      <c r="BL48" s="2">
        <v>42623</v>
      </c>
      <c r="BM48" s="1" t="s">
        <v>719</v>
      </c>
      <c r="BN48" s="1" t="s">
        <v>90</v>
      </c>
      <c r="BO48" s="1">
        <v>2015</v>
      </c>
    </row>
    <row r="49" spans="2:67" x14ac:dyDescent="0.35">
      <c r="B49" s="1" t="s">
        <v>2102</v>
      </c>
      <c r="C49" s="1">
        <v>57496</v>
      </c>
      <c r="D49" s="1" t="s">
        <v>59</v>
      </c>
      <c r="E49" s="1" t="s">
        <v>59</v>
      </c>
      <c r="F49" s="1" t="s">
        <v>60</v>
      </c>
      <c r="G49" s="1" t="s">
        <v>61</v>
      </c>
      <c r="H49" s="1" t="str">
        <f>CONCATENATE(B49," ",C49)</f>
        <v>W6 57496</v>
      </c>
      <c r="I49" s="7">
        <v>42285</v>
      </c>
      <c r="J49" s="7" t="str">
        <f t="shared" si="0"/>
        <v>W6 57496 COLLECTED 10/08/2015</v>
      </c>
      <c r="K49" s="7"/>
      <c r="L49" s="7" t="str">
        <f t="shared" si="1"/>
        <v>W6 57496 DONATED 12/17/2019</v>
      </c>
      <c r="M49" s="1" t="s">
        <v>874</v>
      </c>
      <c r="N49" s="1">
        <v>332</v>
      </c>
      <c r="O49" s="1" t="s">
        <v>3</v>
      </c>
      <c r="Q49" s="1" t="s">
        <v>2499</v>
      </c>
      <c r="R49" s="1" t="str">
        <f t="shared" si="2"/>
        <v>Collectors: M. Heraty, J. Dakar</v>
      </c>
      <c r="S49" s="1" t="s">
        <v>5</v>
      </c>
      <c r="T49" s="1" t="s">
        <v>17</v>
      </c>
      <c r="U49" s="1" t="s">
        <v>18</v>
      </c>
      <c r="V49" s="1" t="s">
        <v>129</v>
      </c>
      <c r="X49" s="1" t="str">
        <f>CONCATENATE("United States, ",V49)</f>
        <v>United States, Virginia</v>
      </c>
      <c r="Y49" s="1" t="s">
        <v>875</v>
      </c>
      <c r="Z49" s="1" t="s">
        <v>876</v>
      </c>
      <c r="AA49" s="1" t="s">
        <v>877</v>
      </c>
      <c r="AB49" s="1" t="s">
        <v>878</v>
      </c>
      <c r="AC49" s="1" t="s">
        <v>879</v>
      </c>
      <c r="AD49" s="1">
        <v>36.711080000000003</v>
      </c>
      <c r="AE49" s="1">
        <v>-76.523409999999998</v>
      </c>
      <c r="AF49" s="1" t="s">
        <v>9</v>
      </c>
      <c r="AG49" s="1" t="s">
        <v>10</v>
      </c>
      <c r="AH49" s="1">
        <v>5</v>
      </c>
      <c r="AI49" s="1" t="s">
        <v>11</v>
      </c>
      <c r="AJ49" s="8">
        <f t="shared" si="4"/>
        <v>1.524</v>
      </c>
      <c r="AK49" s="1" t="s">
        <v>153</v>
      </c>
      <c r="AL49" s="1" t="s">
        <v>880</v>
      </c>
      <c r="AN49" s="1" t="s">
        <v>714</v>
      </c>
      <c r="AO49" s="1" t="s">
        <v>126</v>
      </c>
      <c r="AQ49" s="1" t="s">
        <v>881</v>
      </c>
      <c r="AR49" s="1" t="s">
        <v>127</v>
      </c>
      <c r="AS49" s="1" t="s">
        <v>882</v>
      </c>
      <c r="AU49" s="1">
        <v>250</v>
      </c>
      <c r="AV49" s="1">
        <v>2000</v>
      </c>
      <c r="AW49" s="1">
        <v>2</v>
      </c>
      <c r="AX49" s="1" t="s">
        <v>13</v>
      </c>
      <c r="BA49" s="1" t="s">
        <v>883</v>
      </c>
      <c r="BB49" s="1" t="s">
        <v>884</v>
      </c>
      <c r="BH49" s="1" t="s">
        <v>885</v>
      </c>
      <c r="BI49" s="1" t="s">
        <v>121</v>
      </c>
      <c r="BJ49" s="1">
        <v>5</v>
      </c>
      <c r="BL49" s="2">
        <v>42623</v>
      </c>
      <c r="BM49" s="1" t="s">
        <v>63</v>
      </c>
      <c r="BN49" s="1" t="s">
        <v>64</v>
      </c>
      <c r="BO49" s="1">
        <v>2015</v>
      </c>
    </row>
    <row r="50" spans="2:67" x14ac:dyDescent="0.35">
      <c r="B50" s="1" t="s">
        <v>2102</v>
      </c>
      <c r="C50" s="1">
        <v>57497</v>
      </c>
      <c r="D50" s="1" t="s">
        <v>888</v>
      </c>
      <c r="E50" s="1" t="s">
        <v>888</v>
      </c>
      <c r="F50" s="1" t="s">
        <v>16</v>
      </c>
      <c r="G50" s="1" t="s">
        <v>889</v>
      </c>
      <c r="H50" s="1" t="str">
        <f>CONCATENATE(B50," ",C50)</f>
        <v>W6 57497</v>
      </c>
      <c r="I50" s="7">
        <v>42290</v>
      </c>
      <c r="J50" s="7" t="str">
        <f t="shared" si="0"/>
        <v>W6 57497 COLLECTED 10/13/2015</v>
      </c>
      <c r="K50" s="7"/>
      <c r="L50" s="7" t="str">
        <f t="shared" si="1"/>
        <v>W6 57497 DONATED 12/17/2019</v>
      </c>
      <c r="M50" s="1" t="s">
        <v>890</v>
      </c>
      <c r="N50" s="1">
        <v>336</v>
      </c>
      <c r="O50" s="1" t="s">
        <v>3</v>
      </c>
      <c r="Q50" s="1" t="s">
        <v>2494</v>
      </c>
      <c r="R50" s="1" t="str">
        <f t="shared" si="2"/>
        <v>Collectors: L. Maynard, E. Driskill</v>
      </c>
      <c r="S50" s="1" t="s">
        <v>5</v>
      </c>
      <c r="T50" s="1" t="s">
        <v>17</v>
      </c>
      <c r="U50" s="1" t="s">
        <v>18</v>
      </c>
      <c r="V50" s="1" t="s">
        <v>129</v>
      </c>
      <c r="W50" s="1" t="s">
        <v>351</v>
      </c>
      <c r="X50" s="1" t="str">
        <f t="shared" si="3"/>
        <v>United States, Virginia, Virginia Beach</v>
      </c>
      <c r="Y50" s="1" t="s">
        <v>852</v>
      </c>
      <c r="Z50" s="1" t="s">
        <v>891</v>
      </c>
      <c r="AA50" s="1" t="s">
        <v>892</v>
      </c>
      <c r="AB50" s="1" t="s">
        <v>893</v>
      </c>
      <c r="AC50" s="1" t="s">
        <v>894</v>
      </c>
      <c r="AD50" s="1">
        <v>36.672330000000002</v>
      </c>
      <c r="AE50" s="1">
        <v>-75.912999999999997</v>
      </c>
      <c r="AF50" s="1" t="s">
        <v>9</v>
      </c>
      <c r="AG50" s="1" t="s">
        <v>10</v>
      </c>
      <c r="AH50" s="1">
        <v>14</v>
      </c>
      <c r="AI50" s="1" t="s">
        <v>11</v>
      </c>
      <c r="AJ50" s="8">
        <f t="shared" si="4"/>
        <v>4.2671999999999999</v>
      </c>
      <c r="AK50" s="1" t="s">
        <v>153</v>
      </c>
      <c r="AL50" s="1" t="s">
        <v>895</v>
      </c>
      <c r="AN50" s="1" t="s">
        <v>896</v>
      </c>
      <c r="AO50" s="3">
        <v>43605</v>
      </c>
      <c r="AQ50" s="1" t="s">
        <v>897</v>
      </c>
      <c r="AR50" s="1" t="s">
        <v>166</v>
      </c>
      <c r="AS50" s="1" t="s">
        <v>898</v>
      </c>
      <c r="AT50" s="1" t="s">
        <v>135</v>
      </c>
      <c r="AU50" s="1">
        <v>75</v>
      </c>
      <c r="AV50" s="1">
        <v>500</v>
      </c>
      <c r="AW50" s="1">
        <v>5</v>
      </c>
      <c r="AX50" s="1" t="s">
        <v>13</v>
      </c>
      <c r="BA50" s="1" t="s">
        <v>859</v>
      </c>
      <c r="BB50" s="1" t="s">
        <v>864</v>
      </c>
      <c r="BH50" s="1" t="s">
        <v>899</v>
      </c>
      <c r="BI50" s="1" t="s">
        <v>121</v>
      </c>
      <c r="BJ50" s="1" t="s">
        <v>900</v>
      </c>
      <c r="BK50" s="1" t="s">
        <v>199</v>
      </c>
      <c r="BL50" s="2">
        <v>42623</v>
      </c>
      <c r="BM50" s="1" t="s">
        <v>175</v>
      </c>
      <c r="BN50" s="1" t="s">
        <v>901</v>
      </c>
      <c r="BO50" s="1">
        <v>2015</v>
      </c>
    </row>
    <row r="51" spans="2:67" x14ac:dyDescent="0.35">
      <c r="B51" s="1" t="s">
        <v>2102</v>
      </c>
      <c r="C51" s="1">
        <v>57498</v>
      </c>
      <c r="D51" s="1" t="s">
        <v>637</v>
      </c>
      <c r="E51" s="1" t="s">
        <v>637</v>
      </c>
      <c r="F51" s="1" t="s">
        <v>38</v>
      </c>
      <c r="G51" s="1" t="s">
        <v>638</v>
      </c>
      <c r="H51" s="1" t="str">
        <f>CONCATENATE(B51," ",C51)</f>
        <v>W6 57498</v>
      </c>
      <c r="I51" s="7">
        <v>42290</v>
      </c>
      <c r="J51" s="7" t="str">
        <f t="shared" si="0"/>
        <v>W6 57498 COLLECTED 10/13/2015</v>
      </c>
      <c r="K51" s="7"/>
      <c r="L51" s="7" t="str">
        <f t="shared" si="1"/>
        <v>W6 57498 DONATED 12/17/2019</v>
      </c>
      <c r="M51" s="1" t="s">
        <v>912</v>
      </c>
      <c r="N51" s="1">
        <v>344</v>
      </c>
      <c r="O51" s="1" t="s">
        <v>3</v>
      </c>
      <c r="Q51" s="1" t="s">
        <v>2502</v>
      </c>
      <c r="R51" s="1" t="str">
        <f t="shared" si="2"/>
        <v>Collectors: J. Dakar, M. Heraty</v>
      </c>
      <c r="S51" s="1" t="s">
        <v>5</v>
      </c>
      <c r="T51" s="1" t="s">
        <v>17</v>
      </c>
      <c r="U51" s="1" t="s">
        <v>18</v>
      </c>
      <c r="V51" s="1" t="s">
        <v>129</v>
      </c>
      <c r="W51" s="1" t="s">
        <v>903</v>
      </c>
      <c r="X51" s="1" t="str">
        <f t="shared" si="3"/>
        <v>United States, Virginia, Mathews</v>
      </c>
      <c r="Y51" s="1" t="s">
        <v>904</v>
      </c>
      <c r="Z51" s="1" t="s">
        <v>911</v>
      </c>
      <c r="AA51" s="1" t="s">
        <v>913</v>
      </c>
      <c r="AB51" s="1" t="s">
        <v>910</v>
      </c>
      <c r="AC51" s="1" t="s">
        <v>905</v>
      </c>
      <c r="AD51" s="1">
        <v>37.319130000000001</v>
      </c>
      <c r="AE51" s="1">
        <v>-76.282330000000002</v>
      </c>
      <c r="AF51" s="1" t="s">
        <v>9</v>
      </c>
      <c r="AG51" s="1" t="s">
        <v>10</v>
      </c>
      <c r="AH51" s="1">
        <v>3</v>
      </c>
      <c r="AI51" s="1" t="s">
        <v>11</v>
      </c>
      <c r="AJ51" s="8">
        <f t="shared" si="4"/>
        <v>0.9144000000000001</v>
      </c>
      <c r="AK51" s="1" t="s">
        <v>477</v>
      </c>
      <c r="AL51" s="1" t="s">
        <v>914</v>
      </c>
      <c r="AN51" s="1" t="s">
        <v>140</v>
      </c>
      <c r="AO51" s="1" t="s">
        <v>126</v>
      </c>
      <c r="AQ51" s="1" t="s">
        <v>906</v>
      </c>
      <c r="AR51" s="1" t="s">
        <v>166</v>
      </c>
      <c r="AS51" s="1" t="s">
        <v>907</v>
      </c>
      <c r="AT51" s="1" t="s">
        <v>116</v>
      </c>
      <c r="AU51" s="1">
        <v>55</v>
      </c>
      <c r="AV51" s="1">
        <v>400</v>
      </c>
      <c r="AW51" s="1">
        <v>3</v>
      </c>
      <c r="AX51" s="1" t="s">
        <v>13</v>
      </c>
      <c r="BA51" s="1" t="s">
        <v>908</v>
      </c>
      <c r="BB51" s="1" t="s">
        <v>864</v>
      </c>
      <c r="BH51" s="1" t="s">
        <v>915</v>
      </c>
      <c r="BI51" s="1" t="s">
        <v>121</v>
      </c>
      <c r="BJ51" s="3">
        <v>43624</v>
      </c>
      <c r="BK51" s="1" t="s">
        <v>199</v>
      </c>
      <c r="BL51" s="2">
        <v>42624</v>
      </c>
      <c r="BM51" s="1" t="s">
        <v>642</v>
      </c>
      <c r="BN51" s="1" t="s">
        <v>244</v>
      </c>
      <c r="BO51" s="1">
        <v>2015</v>
      </c>
    </row>
    <row r="52" spans="2:67" x14ac:dyDescent="0.35">
      <c r="B52" s="1" t="s">
        <v>2102</v>
      </c>
      <c r="C52" s="1">
        <v>57499</v>
      </c>
      <c r="D52" s="1" t="s">
        <v>637</v>
      </c>
      <c r="E52" s="1" t="s">
        <v>637</v>
      </c>
      <c r="F52" s="1" t="s">
        <v>38</v>
      </c>
      <c r="G52" s="1" t="s">
        <v>638</v>
      </c>
      <c r="H52" s="1" t="str">
        <f>CONCATENATE(B52," ",C52)</f>
        <v>W6 57499</v>
      </c>
      <c r="I52" s="7">
        <v>42292</v>
      </c>
      <c r="J52" s="7" t="str">
        <f t="shared" si="0"/>
        <v>W6 57499 COLLECTED 10/15/2015</v>
      </c>
      <c r="K52" s="7"/>
      <c r="L52" s="7" t="str">
        <f t="shared" si="1"/>
        <v>W6 57499 DONATED 12/17/2019</v>
      </c>
      <c r="M52" s="1" t="s">
        <v>923</v>
      </c>
      <c r="N52" s="1">
        <v>348</v>
      </c>
      <c r="O52" s="1" t="s">
        <v>3</v>
      </c>
      <c r="Q52" s="1" t="s">
        <v>2494</v>
      </c>
      <c r="R52" s="1" t="str">
        <f t="shared" si="2"/>
        <v>Collectors: L. Maynard, E. Driskill</v>
      </c>
      <c r="S52" s="1" t="s">
        <v>5</v>
      </c>
      <c r="T52" s="1" t="s">
        <v>17</v>
      </c>
      <c r="U52" s="1" t="s">
        <v>18</v>
      </c>
      <c r="V52" s="1" t="s">
        <v>129</v>
      </c>
      <c r="W52" s="1" t="s">
        <v>130</v>
      </c>
      <c r="X52" s="1" t="str">
        <f t="shared" si="3"/>
        <v>United States, Virginia, Accomack</v>
      </c>
      <c r="Y52" s="1" t="s">
        <v>924</v>
      </c>
      <c r="Z52" s="1" t="s">
        <v>925</v>
      </c>
      <c r="AA52" s="1" t="s">
        <v>926</v>
      </c>
      <c r="AB52" s="1" t="s">
        <v>927</v>
      </c>
      <c r="AC52" s="1" t="s">
        <v>928</v>
      </c>
      <c r="AD52" s="1">
        <v>37.888800000000003</v>
      </c>
      <c r="AE52" s="1">
        <v>-75.343519999999998</v>
      </c>
      <c r="AF52" s="1" t="s">
        <v>9</v>
      </c>
      <c r="AG52" s="1" t="s">
        <v>10</v>
      </c>
      <c r="AH52" s="1">
        <v>18</v>
      </c>
      <c r="AI52" s="1" t="s">
        <v>11</v>
      </c>
      <c r="AJ52" s="8">
        <f t="shared" si="4"/>
        <v>5.4864000000000006</v>
      </c>
      <c r="AK52" s="1" t="s">
        <v>153</v>
      </c>
      <c r="AL52" s="1" t="s">
        <v>929</v>
      </c>
      <c r="AN52" s="1" t="s">
        <v>140</v>
      </c>
      <c r="AO52" s="1" t="s">
        <v>126</v>
      </c>
      <c r="AQ52" s="1" t="s">
        <v>141</v>
      </c>
      <c r="AR52" s="1" t="s">
        <v>166</v>
      </c>
      <c r="AS52" s="1" t="s">
        <v>930</v>
      </c>
      <c r="AT52" s="1" t="s">
        <v>543</v>
      </c>
      <c r="AU52" s="1">
        <v>120</v>
      </c>
      <c r="AV52" s="1">
        <v>1000</v>
      </c>
      <c r="AW52" s="1">
        <v>4</v>
      </c>
      <c r="AX52" s="1" t="s">
        <v>13</v>
      </c>
      <c r="BA52" s="1" t="s">
        <v>931</v>
      </c>
      <c r="BB52" s="1" t="s">
        <v>932</v>
      </c>
      <c r="BH52" s="1" t="s">
        <v>933</v>
      </c>
      <c r="BI52" s="1" t="s">
        <v>121</v>
      </c>
      <c r="BJ52" s="1">
        <v>4</v>
      </c>
      <c r="BK52" s="1" t="s">
        <v>934</v>
      </c>
      <c r="BL52" s="2">
        <v>42624</v>
      </c>
      <c r="BM52" s="1" t="s">
        <v>642</v>
      </c>
      <c r="BN52" s="1" t="s">
        <v>244</v>
      </c>
      <c r="BO52" s="1">
        <v>2015</v>
      </c>
    </row>
    <row r="53" spans="2:67" x14ac:dyDescent="0.35">
      <c r="B53" s="1" t="s">
        <v>2102</v>
      </c>
      <c r="C53" s="1">
        <v>57500</v>
      </c>
      <c r="D53" s="1" t="s">
        <v>849</v>
      </c>
      <c r="E53" s="1" t="s">
        <v>849</v>
      </c>
      <c r="F53" s="1" t="s">
        <v>38</v>
      </c>
      <c r="G53" s="1" t="s">
        <v>850</v>
      </c>
      <c r="H53" s="1" t="str">
        <f>CONCATENATE(B53," ",C53)</f>
        <v>W6 57500</v>
      </c>
      <c r="I53" s="7">
        <v>42291</v>
      </c>
      <c r="J53" s="7" t="str">
        <f t="shared" si="0"/>
        <v>W6 57500 COLLECTED 10/14/2015</v>
      </c>
      <c r="K53" s="7"/>
      <c r="L53" s="7" t="str">
        <f t="shared" si="1"/>
        <v>W6 57500 DONATED 12/17/2019</v>
      </c>
      <c r="M53" s="1" t="s">
        <v>946</v>
      </c>
      <c r="N53" s="1">
        <v>352</v>
      </c>
      <c r="O53" s="1" t="s">
        <v>3</v>
      </c>
      <c r="Q53" s="1" t="s">
        <v>2499</v>
      </c>
      <c r="R53" s="1" t="str">
        <f t="shared" si="2"/>
        <v>Collectors: M. Heraty, J. Dakar</v>
      </c>
      <c r="S53" s="1" t="s">
        <v>5</v>
      </c>
      <c r="T53" s="1" t="s">
        <v>6</v>
      </c>
      <c r="U53" s="1" t="s">
        <v>7</v>
      </c>
      <c r="V53" s="1" t="s">
        <v>129</v>
      </c>
      <c r="W53" s="1" t="s">
        <v>837</v>
      </c>
      <c r="X53" s="1" t="str">
        <f t="shared" si="3"/>
        <v>United States, Virginia, Lancaster</v>
      </c>
      <c r="Y53" s="1" t="s">
        <v>838</v>
      </c>
      <c r="Z53" s="1" t="s">
        <v>947</v>
      </c>
      <c r="AA53" s="1" t="s">
        <v>948</v>
      </c>
      <c r="AB53" s="1" t="s">
        <v>937</v>
      </c>
      <c r="AC53" s="1" t="s">
        <v>938</v>
      </c>
      <c r="AD53" s="1">
        <v>37.781689999999998</v>
      </c>
      <c r="AE53" s="1">
        <v>-76.604079999999996</v>
      </c>
      <c r="AF53" s="1" t="s">
        <v>9</v>
      </c>
      <c r="AG53" s="1" t="s">
        <v>10</v>
      </c>
      <c r="AH53" s="1">
        <v>3</v>
      </c>
      <c r="AI53" s="1" t="s">
        <v>11</v>
      </c>
      <c r="AJ53" s="8">
        <f t="shared" si="4"/>
        <v>0.9144000000000001</v>
      </c>
      <c r="AK53" s="1" t="s">
        <v>843</v>
      </c>
      <c r="AL53" s="1" t="s">
        <v>949</v>
      </c>
      <c r="AN53" s="1" t="s">
        <v>141</v>
      </c>
      <c r="AO53" s="1" t="s">
        <v>126</v>
      </c>
      <c r="AQ53" s="1" t="s">
        <v>141</v>
      </c>
      <c r="AR53" s="1" t="s">
        <v>166</v>
      </c>
      <c r="AS53" s="1" t="s">
        <v>846</v>
      </c>
      <c r="AT53" s="1" t="s">
        <v>665</v>
      </c>
      <c r="AU53" s="1">
        <v>50</v>
      </c>
      <c r="AV53" s="1">
        <v>200</v>
      </c>
      <c r="AW53" s="1">
        <v>2</v>
      </c>
      <c r="AX53" s="1" t="s">
        <v>13</v>
      </c>
      <c r="BA53" s="1" t="s">
        <v>939</v>
      </c>
      <c r="BB53" s="1" t="s">
        <v>918</v>
      </c>
      <c r="BH53" s="1" t="s">
        <v>950</v>
      </c>
      <c r="BI53" s="1" t="s">
        <v>121</v>
      </c>
      <c r="BJ53" s="3">
        <v>43624</v>
      </c>
      <c r="BK53" s="1" t="s">
        <v>943</v>
      </c>
      <c r="BL53" s="2">
        <v>42624</v>
      </c>
      <c r="BM53" s="1" t="s">
        <v>862</v>
      </c>
      <c r="BN53" s="1" t="s">
        <v>863</v>
      </c>
      <c r="BO53" s="1">
        <v>2015</v>
      </c>
    </row>
    <row r="54" spans="2:67" x14ac:dyDescent="0.35">
      <c r="B54" s="1" t="s">
        <v>2102</v>
      </c>
      <c r="C54" s="1">
        <v>57501</v>
      </c>
      <c r="D54" s="1" t="s">
        <v>951</v>
      </c>
      <c r="E54" s="1" t="s">
        <v>951</v>
      </c>
      <c r="F54" s="1" t="s">
        <v>66</v>
      </c>
      <c r="G54" s="1" t="s">
        <v>952</v>
      </c>
      <c r="H54" s="1" t="str">
        <f>CONCATENATE(B54," ",C54)</f>
        <v>W6 57501</v>
      </c>
      <c r="I54" s="7">
        <v>42291</v>
      </c>
      <c r="J54" s="7" t="str">
        <f t="shared" si="0"/>
        <v>W6 57501 COLLECTED 10/14/2015</v>
      </c>
      <c r="K54" s="7"/>
      <c r="L54" s="7" t="str">
        <f t="shared" si="1"/>
        <v>W6 57501 DONATED 12/17/2019</v>
      </c>
      <c r="M54" s="1" t="s">
        <v>953</v>
      </c>
      <c r="N54" s="1">
        <v>354</v>
      </c>
      <c r="O54" s="1" t="s">
        <v>3</v>
      </c>
      <c r="Q54" s="1" t="s">
        <v>2499</v>
      </c>
      <c r="R54" s="1" t="str">
        <f t="shared" si="2"/>
        <v>Collectors: M. Heraty, J. Dakar</v>
      </c>
      <c r="S54" s="1" t="s">
        <v>5</v>
      </c>
      <c r="T54" s="1" t="s">
        <v>6</v>
      </c>
      <c r="U54" s="1" t="s">
        <v>7</v>
      </c>
      <c r="V54" s="1" t="s">
        <v>129</v>
      </c>
      <c r="W54" s="1" t="s">
        <v>837</v>
      </c>
      <c r="X54" s="1" t="str">
        <f t="shared" si="3"/>
        <v>United States, Virginia, Lancaster</v>
      </c>
      <c r="Y54" s="1" t="s">
        <v>838</v>
      </c>
      <c r="Z54" s="1" t="s">
        <v>936</v>
      </c>
      <c r="AA54" s="1" t="s">
        <v>954</v>
      </c>
      <c r="AB54" s="1" t="s">
        <v>955</v>
      </c>
      <c r="AC54" s="1" t="s">
        <v>956</v>
      </c>
      <c r="AD54" s="1">
        <v>37.782220000000002</v>
      </c>
      <c r="AE54" s="1">
        <v>-76.604190000000003</v>
      </c>
      <c r="AF54" s="1" t="s">
        <v>9</v>
      </c>
      <c r="AG54" s="1" t="s">
        <v>10</v>
      </c>
      <c r="AH54" s="1">
        <v>5</v>
      </c>
      <c r="AI54" s="1" t="s">
        <v>11</v>
      </c>
      <c r="AJ54" s="8">
        <f t="shared" si="4"/>
        <v>1.524</v>
      </c>
      <c r="AK54" s="1" t="s">
        <v>843</v>
      </c>
      <c r="AL54" s="1" t="s">
        <v>957</v>
      </c>
      <c r="AN54" s="1" t="s">
        <v>714</v>
      </c>
      <c r="AO54" s="1" t="s">
        <v>126</v>
      </c>
      <c r="AQ54" s="1" t="s">
        <v>714</v>
      </c>
      <c r="AR54" s="1" t="s">
        <v>166</v>
      </c>
      <c r="AS54" s="1" t="s">
        <v>958</v>
      </c>
      <c r="AT54" s="1" t="s">
        <v>665</v>
      </c>
      <c r="AU54" s="1">
        <v>50</v>
      </c>
      <c r="AV54" s="1">
        <v>300</v>
      </c>
      <c r="AW54" s="1">
        <v>3</v>
      </c>
      <c r="AX54" s="1" t="s">
        <v>13</v>
      </c>
      <c r="BA54" s="1" t="s">
        <v>939</v>
      </c>
      <c r="BB54" s="1" t="s">
        <v>918</v>
      </c>
      <c r="BH54" s="1" t="s">
        <v>959</v>
      </c>
      <c r="BI54" s="1" t="s">
        <v>121</v>
      </c>
      <c r="BJ54" s="3">
        <v>43707</v>
      </c>
      <c r="BK54" s="1" t="s">
        <v>943</v>
      </c>
      <c r="BL54" s="2">
        <v>42624</v>
      </c>
      <c r="BM54" s="1" t="s">
        <v>67</v>
      </c>
      <c r="BN54" s="1" t="s">
        <v>960</v>
      </c>
      <c r="BO54" s="1">
        <v>2015</v>
      </c>
    </row>
    <row r="55" spans="2:67" x14ac:dyDescent="0.35">
      <c r="B55" s="1" t="s">
        <v>2102</v>
      </c>
      <c r="C55" s="1">
        <v>57502</v>
      </c>
      <c r="D55" s="1" t="s">
        <v>888</v>
      </c>
      <c r="E55" s="1" t="s">
        <v>888</v>
      </c>
      <c r="F55" s="1" t="s">
        <v>16</v>
      </c>
      <c r="G55" s="1" t="s">
        <v>889</v>
      </c>
      <c r="H55" s="1" t="str">
        <f>CONCATENATE(B55," ",C55)</f>
        <v>W6 57502</v>
      </c>
      <c r="I55" s="7">
        <v>42292</v>
      </c>
      <c r="J55" s="7" t="str">
        <f t="shared" si="0"/>
        <v>W6 57502 COLLECTED 10/15/2015</v>
      </c>
      <c r="K55" s="7"/>
      <c r="L55" s="7" t="str">
        <f t="shared" si="1"/>
        <v>W6 57502 DONATED 12/17/2019</v>
      </c>
      <c r="M55" s="1" t="s">
        <v>965</v>
      </c>
      <c r="N55" s="1">
        <v>357</v>
      </c>
      <c r="O55" s="1" t="s">
        <v>3</v>
      </c>
      <c r="Q55" s="1" t="s">
        <v>2494</v>
      </c>
      <c r="R55" s="1" t="str">
        <f t="shared" si="2"/>
        <v>Collectors: L. Maynard, E. Driskill</v>
      </c>
      <c r="S55" s="1" t="s">
        <v>5</v>
      </c>
      <c r="T55" s="1" t="s">
        <v>17</v>
      </c>
      <c r="U55" s="1" t="s">
        <v>18</v>
      </c>
      <c r="V55" s="1" t="s">
        <v>129</v>
      </c>
      <c r="W55" s="1" t="s">
        <v>130</v>
      </c>
      <c r="X55" s="1" t="str">
        <f t="shared" si="3"/>
        <v>United States, Virginia, Accomack</v>
      </c>
      <c r="Y55" s="1" t="s">
        <v>935</v>
      </c>
      <c r="AA55" s="1" t="s">
        <v>966</v>
      </c>
      <c r="AB55" s="1" t="s">
        <v>967</v>
      </c>
      <c r="AC55" s="1" t="s">
        <v>968</v>
      </c>
      <c r="AD55" s="1">
        <v>37.896630000000002</v>
      </c>
      <c r="AE55" s="1">
        <v>-75.338719999999995</v>
      </c>
      <c r="AF55" s="1" t="s">
        <v>9</v>
      </c>
      <c r="AG55" s="1" t="s">
        <v>10</v>
      </c>
      <c r="AH55" s="1">
        <v>15</v>
      </c>
      <c r="AI55" s="1" t="s">
        <v>11</v>
      </c>
      <c r="AJ55" s="8">
        <f t="shared" si="4"/>
        <v>4.5720000000000001</v>
      </c>
      <c r="AK55" s="1" t="s">
        <v>153</v>
      </c>
      <c r="AL55" s="1" t="s">
        <v>969</v>
      </c>
      <c r="AN55" s="1" t="s">
        <v>896</v>
      </c>
      <c r="AO55" s="3">
        <v>43595</v>
      </c>
      <c r="AQ55" s="1" t="s">
        <v>970</v>
      </c>
      <c r="AR55" s="1" t="s">
        <v>166</v>
      </c>
      <c r="AS55" s="1" t="s">
        <v>930</v>
      </c>
      <c r="AT55" s="1" t="s">
        <v>543</v>
      </c>
      <c r="AU55" s="1">
        <v>150</v>
      </c>
      <c r="AV55" s="1">
        <v>1000</v>
      </c>
      <c r="AW55" s="1">
        <v>10</v>
      </c>
      <c r="AX55" s="1" t="s">
        <v>13</v>
      </c>
      <c r="BA55" s="1" t="s">
        <v>931</v>
      </c>
      <c r="BB55" s="1" t="s">
        <v>963</v>
      </c>
      <c r="BH55" s="1" t="s">
        <v>971</v>
      </c>
      <c r="BI55" s="1" t="s">
        <v>121</v>
      </c>
      <c r="BJ55" s="1">
        <v>3</v>
      </c>
      <c r="BK55" s="1" t="s">
        <v>934</v>
      </c>
      <c r="BL55" s="2">
        <v>42624</v>
      </c>
      <c r="BM55" s="1" t="s">
        <v>175</v>
      </c>
      <c r="BN55" s="1" t="s">
        <v>901</v>
      </c>
      <c r="BO55" s="1">
        <v>2015</v>
      </c>
    </row>
    <row r="56" spans="2:67" x14ac:dyDescent="0.35">
      <c r="B56" s="1" t="s">
        <v>2102</v>
      </c>
      <c r="C56" s="1">
        <v>57503</v>
      </c>
      <c r="D56" s="1" t="s">
        <v>916</v>
      </c>
      <c r="E56" s="1" t="s">
        <v>916</v>
      </c>
      <c r="F56" s="1" t="s">
        <v>16</v>
      </c>
      <c r="G56" s="1" t="s">
        <v>917</v>
      </c>
      <c r="H56" s="1" t="str">
        <f>CONCATENATE(B56," ",C56)</f>
        <v>W6 57503</v>
      </c>
      <c r="I56" s="7">
        <v>42293</v>
      </c>
      <c r="J56" s="7" t="str">
        <f t="shared" si="0"/>
        <v>W6 57503 COLLECTED 10/16/2015</v>
      </c>
      <c r="K56" s="7"/>
      <c r="L56" s="7" t="str">
        <f t="shared" si="1"/>
        <v>W6 57503 DONATED 12/17/2019</v>
      </c>
      <c r="M56" s="1" t="s">
        <v>980</v>
      </c>
      <c r="N56" s="1">
        <v>366</v>
      </c>
      <c r="O56" s="1" t="s">
        <v>3</v>
      </c>
      <c r="Q56" s="1" t="s">
        <v>2495</v>
      </c>
      <c r="R56" s="1" t="str">
        <f t="shared" si="2"/>
        <v>Collectors: E. Driskill, L. Maynard</v>
      </c>
      <c r="S56" s="1" t="s">
        <v>5</v>
      </c>
      <c r="T56" s="1" t="s">
        <v>17</v>
      </c>
      <c r="U56" s="1" t="s">
        <v>18</v>
      </c>
      <c r="V56" s="1" t="s">
        <v>151</v>
      </c>
      <c r="W56" s="1" t="s">
        <v>152</v>
      </c>
      <c r="X56" s="1" t="str">
        <f t="shared" si="3"/>
        <v>United States, Maryland, Dorchester</v>
      </c>
      <c r="Y56" s="1" t="s">
        <v>981</v>
      </c>
      <c r="Z56" s="1" t="s">
        <v>982</v>
      </c>
      <c r="AA56" s="1" t="s">
        <v>973</v>
      </c>
      <c r="AB56" s="1" t="s">
        <v>974</v>
      </c>
      <c r="AC56" s="1" t="s">
        <v>975</v>
      </c>
      <c r="AD56" s="1">
        <v>38.59216</v>
      </c>
      <c r="AE56" s="1">
        <v>-76.130160000000004</v>
      </c>
      <c r="AF56" s="1" t="s">
        <v>9</v>
      </c>
      <c r="AG56" s="1" t="s">
        <v>10</v>
      </c>
      <c r="AH56" s="1">
        <v>15</v>
      </c>
      <c r="AI56" s="1" t="s">
        <v>11</v>
      </c>
      <c r="AJ56" s="8">
        <f t="shared" si="4"/>
        <v>4.5720000000000001</v>
      </c>
      <c r="AK56" s="1" t="s">
        <v>976</v>
      </c>
      <c r="AL56" s="1" t="s">
        <v>983</v>
      </c>
      <c r="AN56" s="1" t="s">
        <v>140</v>
      </c>
      <c r="AO56" s="1" t="s">
        <v>126</v>
      </c>
      <c r="AQ56" s="1" t="s">
        <v>144</v>
      </c>
      <c r="AR56" s="1" t="s">
        <v>977</v>
      </c>
      <c r="AS56" s="1" t="s">
        <v>682</v>
      </c>
      <c r="AT56" s="1" t="s">
        <v>978</v>
      </c>
      <c r="AU56" s="1">
        <v>100</v>
      </c>
      <c r="AV56" s="1">
        <v>10000</v>
      </c>
      <c r="AW56" s="1">
        <v>3</v>
      </c>
      <c r="AX56" s="1" t="s">
        <v>13</v>
      </c>
      <c r="BA56" s="1" t="s">
        <v>984</v>
      </c>
      <c r="BB56" s="1" t="s">
        <v>979</v>
      </c>
      <c r="BH56" s="1" t="s">
        <v>985</v>
      </c>
      <c r="BI56" s="1" t="s">
        <v>121</v>
      </c>
      <c r="BJ56" s="1">
        <v>1</v>
      </c>
      <c r="BK56" s="1" t="s">
        <v>145</v>
      </c>
      <c r="BL56" s="2">
        <v>42624</v>
      </c>
      <c r="BM56" s="1" t="s">
        <v>919</v>
      </c>
      <c r="BN56" s="1" t="s">
        <v>920</v>
      </c>
      <c r="BO56" s="1">
        <v>2015</v>
      </c>
    </row>
    <row r="57" spans="2:67" x14ac:dyDescent="0.35">
      <c r="B57" s="1" t="s">
        <v>2102</v>
      </c>
      <c r="C57" s="1">
        <v>57504</v>
      </c>
      <c r="D57" s="1" t="s">
        <v>205</v>
      </c>
      <c r="E57" s="1" t="s">
        <v>205</v>
      </c>
      <c r="F57" s="1" t="s">
        <v>206</v>
      </c>
      <c r="G57" s="1" t="s">
        <v>207</v>
      </c>
      <c r="H57" s="1" t="str">
        <f>CONCATENATE(B57," ",C57)</f>
        <v>W6 57504</v>
      </c>
      <c r="I57" s="7">
        <v>42293</v>
      </c>
      <c r="J57" s="7" t="str">
        <f t="shared" si="0"/>
        <v>W6 57504 COLLECTED 10/16/2015</v>
      </c>
      <c r="K57" s="7"/>
      <c r="L57" s="7" t="str">
        <f t="shared" si="1"/>
        <v>W6 57504 DONATED 12/17/2019</v>
      </c>
      <c r="M57" s="1" t="s">
        <v>988</v>
      </c>
      <c r="N57" s="1">
        <v>376</v>
      </c>
      <c r="O57" s="1" t="s">
        <v>3</v>
      </c>
      <c r="Q57" s="1" t="s">
        <v>2495</v>
      </c>
      <c r="R57" s="1" t="str">
        <f t="shared" si="2"/>
        <v>Collectors: E. Driskill, L. Maynard</v>
      </c>
      <c r="S57" s="1" t="s">
        <v>5</v>
      </c>
      <c r="T57" s="1" t="s">
        <v>17</v>
      </c>
      <c r="U57" s="1" t="s">
        <v>18</v>
      </c>
      <c r="V57" s="1" t="s">
        <v>151</v>
      </c>
      <c r="W57" s="1" t="s">
        <v>152</v>
      </c>
      <c r="X57" s="1" t="str">
        <f t="shared" si="3"/>
        <v>United States, Maryland, Dorchester</v>
      </c>
      <c r="Y57" s="1" t="s">
        <v>972</v>
      </c>
      <c r="Z57" s="1" t="s">
        <v>989</v>
      </c>
      <c r="AA57" s="1" t="s">
        <v>990</v>
      </c>
      <c r="AB57" s="1" t="s">
        <v>991</v>
      </c>
      <c r="AC57" s="1" t="s">
        <v>992</v>
      </c>
      <c r="AD57" s="1">
        <v>38.584440000000001</v>
      </c>
      <c r="AE57" s="1">
        <v>-76.141800000000003</v>
      </c>
      <c r="AF57" s="1" t="s">
        <v>9</v>
      </c>
      <c r="AG57" s="1" t="s">
        <v>10</v>
      </c>
      <c r="AH57" s="1">
        <v>129</v>
      </c>
      <c r="AI57" s="1" t="s">
        <v>11</v>
      </c>
      <c r="AJ57" s="8">
        <f t="shared" si="4"/>
        <v>39.319200000000002</v>
      </c>
      <c r="AK57" s="1" t="s">
        <v>976</v>
      </c>
      <c r="AL57" s="1" t="s">
        <v>993</v>
      </c>
      <c r="AN57" s="1" t="s">
        <v>154</v>
      </c>
      <c r="AO57" s="1" t="s">
        <v>994</v>
      </c>
      <c r="AQ57" s="1" t="s">
        <v>154</v>
      </c>
      <c r="AR57" s="1" t="s">
        <v>977</v>
      </c>
      <c r="AS57" s="1" t="s">
        <v>995</v>
      </c>
      <c r="AT57" s="1" t="s">
        <v>543</v>
      </c>
      <c r="AU57" s="1">
        <v>60</v>
      </c>
      <c r="AV57" s="1">
        <v>250</v>
      </c>
      <c r="AW57" s="1">
        <v>5</v>
      </c>
      <c r="AX57" s="1" t="s">
        <v>13</v>
      </c>
      <c r="BA57" s="1" t="s">
        <v>984</v>
      </c>
      <c r="BB57" s="1" t="s">
        <v>979</v>
      </c>
      <c r="BH57" s="1" t="s">
        <v>996</v>
      </c>
      <c r="BI57" s="1" t="s">
        <v>121</v>
      </c>
      <c r="BJ57" s="3">
        <v>43528</v>
      </c>
      <c r="BK57" s="1" t="s">
        <v>997</v>
      </c>
      <c r="BL57" s="2">
        <v>42624</v>
      </c>
      <c r="BM57" s="1" t="s">
        <v>208</v>
      </c>
      <c r="BN57" s="1" t="s">
        <v>209</v>
      </c>
      <c r="BO57" s="1">
        <v>2015</v>
      </c>
    </row>
    <row r="58" spans="2:67" x14ac:dyDescent="0.35">
      <c r="B58" s="1" t="s">
        <v>2102</v>
      </c>
      <c r="C58" s="1">
        <v>57505</v>
      </c>
      <c r="D58" s="1" t="s">
        <v>1022</v>
      </c>
      <c r="E58" s="1" t="s">
        <v>1022</v>
      </c>
      <c r="F58" s="1" t="s">
        <v>38</v>
      </c>
      <c r="G58" s="1" t="s">
        <v>1023</v>
      </c>
      <c r="H58" s="1" t="str">
        <f>CONCATENATE(B58," ",C58)</f>
        <v>W6 57505</v>
      </c>
      <c r="I58" s="7">
        <v>42311</v>
      </c>
      <c r="J58" s="7" t="str">
        <f t="shared" si="0"/>
        <v>W6 57505 COLLECTED 11/03/2015</v>
      </c>
      <c r="K58" s="7"/>
      <c r="L58" s="7" t="str">
        <f t="shared" si="1"/>
        <v>W6 57505 DONATED 12/17/2019</v>
      </c>
      <c r="M58" s="1" t="s">
        <v>1024</v>
      </c>
      <c r="N58" s="1">
        <v>397</v>
      </c>
      <c r="O58" s="1" t="s">
        <v>3</v>
      </c>
      <c r="Q58" s="1" t="s">
        <v>2494</v>
      </c>
      <c r="R58" s="1" t="str">
        <f t="shared" si="2"/>
        <v>Collectors: L. Maynard, E. Driskill</v>
      </c>
      <c r="S58" s="1" t="s">
        <v>5</v>
      </c>
      <c r="T58" s="1" t="s">
        <v>17</v>
      </c>
      <c r="U58" s="1" t="s">
        <v>18</v>
      </c>
      <c r="V58" s="1" t="s">
        <v>8</v>
      </c>
      <c r="W58" s="1" t="s">
        <v>139</v>
      </c>
      <c r="X58" s="1" t="str">
        <f t="shared" si="3"/>
        <v>United States, North Carolina, Dare</v>
      </c>
      <c r="Y58" s="1" t="s">
        <v>1018</v>
      </c>
      <c r="Z58" s="1" t="s">
        <v>1025</v>
      </c>
      <c r="AA58" s="1" t="s">
        <v>1026</v>
      </c>
      <c r="AB58" s="1" t="s">
        <v>1027</v>
      </c>
      <c r="AC58" s="1" t="s">
        <v>1028</v>
      </c>
      <c r="AD58" s="1">
        <v>35.806519999999999</v>
      </c>
      <c r="AE58" s="1">
        <v>-75.799049999999994</v>
      </c>
      <c r="AF58" s="1" t="s">
        <v>9</v>
      </c>
      <c r="AG58" s="1" t="s">
        <v>10</v>
      </c>
      <c r="AH58" s="1">
        <v>23</v>
      </c>
      <c r="AI58" s="1" t="s">
        <v>11</v>
      </c>
      <c r="AJ58" s="8">
        <f t="shared" si="4"/>
        <v>7.0104000000000006</v>
      </c>
      <c r="AK58" s="1" t="s">
        <v>153</v>
      </c>
      <c r="AL58" s="1" t="s">
        <v>1029</v>
      </c>
      <c r="AN58" s="1" t="s">
        <v>84</v>
      </c>
      <c r="AO58" s="1">
        <v>2</v>
      </c>
      <c r="AQ58" s="1" t="s">
        <v>1030</v>
      </c>
      <c r="AR58" s="1" t="s">
        <v>196</v>
      </c>
      <c r="AS58" s="1" t="s">
        <v>1031</v>
      </c>
      <c r="AT58" s="1" t="s">
        <v>198</v>
      </c>
      <c r="AU58" s="1">
        <v>60</v>
      </c>
      <c r="AV58" s="1">
        <v>500</v>
      </c>
      <c r="AW58" s="1">
        <v>2</v>
      </c>
      <c r="AX58" s="1" t="s">
        <v>13</v>
      </c>
      <c r="BA58" s="1" t="s">
        <v>1032</v>
      </c>
      <c r="BB58" s="1" t="s">
        <v>1021</v>
      </c>
      <c r="BH58" s="1" t="s">
        <v>1033</v>
      </c>
      <c r="BI58" s="1" t="s">
        <v>121</v>
      </c>
      <c r="BJ58" s="1">
        <v>2.5</v>
      </c>
      <c r="BK58" s="1" t="s">
        <v>1034</v>
      </c>
      <c r="BL58" s="2">
        <v>42628</v>
      </c>
      <c r="BM58" s="1" t="s">
        <v>1035</v>
      </c>
      <c r="BN58" s="1" t="s">
        <v>697</v>
      </c>
      <c r="BO58" s="1">
        <v>2015</v>
      </c>
    </row>
    <row r="59" spans="2:67" x14ac:dyDescent="0.35">
      <c r="B59" s="1" t="s">
        <v>2102</v>
      </c>
      <c r="C59" s="1">
        <v>57506</v>
      </c>
      <c r="D59" s="1" t="s">
        <v>941</v>
      </c>
      <c r="E59" s="1" t="s">
        <v>941</v>
      </c>
      <c r="F59" s="1" t="s">
        <v>38</v>
      </c>
      <c r="G59" s="1" t="s">
        <v>942</v>
      </c>
      <c r="H59" s="1" t="str">
        <f>CONCATENATE(B59," ",C59)</f>
        <v>W6 57506</v>
      </c>
      <c r="I59" s="7">
        <v>42311</v>
      </c>
      <c r="J59" s="7" t="str">
        <f t="shared" si="0"/>
        <v>W6 57506 COLLECTED 11/03/2015</v>
      </c>
      <c r="K59" s="7"/>
      <c r="L59" s="7" t="str">
        <f t="shared" si="1"/>
        <v>W6 57506 DONATED 12/17/2019</v>
      </c>
      <c r="M59" s="1" t="s">
        <v>1038</v>
      </c>
      <c r="N59" s="1">
        <v>401</v>
      </c>
      <c r="O59" s="1" t="s">
        <v>3</v>
      </c>
      <c r="Q59" s="1" t="s">
        <v>2499</v>
      </c>
      <c r="R59" s="1" t="str">
        <f t="shared" si="2"/>
        <v>Collectors: M. Heraty, J. Dakar</v>
      </c>
      <c r="S59" s="1" t="s">
        <v>5</v>
      </c>
      <c r="T59" s="1" t="s">
        <v>17</v>
      </c>
      <c r="U59" s="1" t="s">
        <v>18</v>
      </c>
      <c r="V59" s="1" t="s">
        <v>8</v>
      </c>
      <c r="W59" s="1" t="s">
        <v>139</v>
      </c>
      <c r="X59" s="1" t="str">
        <f t="shared" si="3"/>
        <v>United States, North Carolina, Dare</v>
      </c>
      <c r="Y59" s="1" t="s">
        <v>1039</v>
      </c>
      <c r="AA59" s="1" t="s">
        <v>1040</v>
      </c>
      <c r="AB59" s="1" t="s">
        <v>1041</v>
      </c>
      <c r="AC59" s="1" t="s">
        <v>1042</v>
      </c>
      <c r="AD59" s="1">
        <v>35.712380000000003</v>
      </c>
      <c r="AE59" s="1">
        <v>-75.501720000000006</v>
      </c>
      <c r="AF59" s="1" t="s">
        <v>9</v>
      </c>
      <c r="AG59" s="1" t="s">
        <v>10</v>
      </c>
      <c r="AH59" s="1">
        <v>3</v>
      </c>
      <c r="AI59" s="1" t="s">
        <v>11</v>
      </c>
      <c r="AJ59" s="8">
        <f t="shared" si="4"/>
        <v>0.9144000000000001</v>
      </c>
      <c r="AK59" s="1" t="s">
        <v>153</v>
      </c>
      <c r="AL59" s="1" t="s">
        <v>1043</v>
      </c>
      <c r="AN59" s="1" t="s">
        <v>216</v>
      </c>
      <c r="AO59" s="1" t="s">
        <v>195</v>
      </c>
      <c r="AQ59" s="1" t="s">
        <v>236</v>
      </c>
      <c r="AR59" s="1" t="s">
        <v>196</v>
      </c>
      <c r="AS59" s="1" t="s">
        <v>269</v>
      </c>
      <c r="AT59" s="1" t="s">
        <v>135</v>
      </c>
      <c r="AU59" s="1">
        <v>50</v>
      </c>
      <c r="AV59" s="1">
        <v>1000</v>
      </c>
      <c r="AW59" s="1">
        <v>2</v>
      </c>
      <c r="AX59" s="1" t="s">
        <v>13</v>
      </c>
      <c r="BA59" s="1" t="s">
        <v>1020</v>
      </c>
      <c r="BB59" s="1" t="s">
        <v>1021</v>
      </c>
      <c r="BH59" s="1" t="s">
        <v>1044</v>
      </c>
      <c r="BI59" s="1" t="s">
        <v>121</v>
      </c>
      <c r="BJ59" s="1">
        <v>2</v>
      </c>
      <c r="BK59" s="1" t="s">
        <v>143</v>
      </c>
      <c r="BL59" s="2">
        <v>42628</v>
      </c>
      <c r="BM59" s="1" t="s">
        <v>944</v>
      </c>
      <c r="BN59" s="1" t="s">
        <v>945</v>
      </c>
      <c r="BO59" s="1">
        <v>2015</v>
      </c>
    </row>
    <row r="60" spans="2:67" x14ac:dyDescent="0.35">
      <c r="B60" s="1" t="s">
        <v>2102</v>
      </c>
      <c r="C60" s="1">
        <v>57507</v>
      </c>
      <c r="D60" s="1" t="s">
        <v>961</v>
      </c>
      <c r="E60" s="1" t="s">
        <v>961</v>
      </c>
      <c r="F60" s="1" t="s">
        <v>56</v>
      </c>
      <c r="G60" s="1" t="s">
        <v>962</v>
      </c>
      <c r="H60" s="1" t="str">
        <f>CONCATENATE(B60," ",C60)</f>
        <v>W6 57507</v>
      </c>
      <c r="I60" s="7">
        <v>42311</v>
      </c>
      <c r="J60" s="7" t="str">
        <f t="shared" si="0"/>
        <v>W6 57507 COLLECTED 11/03/2015</v>
      </c>
      <c r="K60" s="7"/>
      <c r="L60" s="7" t="str">
        <f t="shared" si="1"/>
        <v>W6 57507 DONATED 12/17/2019</v>
      </c>
      <c r="M60" s="1" t="s">
        <v>1045</v>
      </c>
      <c r="N60" s="1">
        <v>402</v>
      </c>
      <c r="O60" s="1" t="s">
        <v>3</v>
      </c>
      <c r="Q60" s="1" t="s">
        <v>2499</v>
      </c>
      <c r="R60" s="1" t="str">
        <f t="shared" si="2"/>
        <v>Collectors: M. Heraty, J. Dakar</v>
      </c>
      <c r="S60" s="1" t="s">
        <v>5</v>
      </c>
      <c r="T60" s="1" t="s">
        <v>17</v>
      </c>
      <c r="U60" s="1" t="s">
        <v>18</v>
      </c>
      <c r="V60" s="1" t="s">
        <v>8</v>
      </c>
      <c r="W60" s="1" t="s">
        <v>139</v>
      </c>
      <c r="X60" s="1" t="str">
        <f t="shared" si="3"/>
        <v>United States, North Carolina, Dare</v>
      </c>
      <c r="Y60" s="1" t="s">
        <v>1039</v>
      </c>
      <c r="AA60" s="1" t="s">
        <v>1046</v>
      </c>
      <c r="AB60" s="1" t="s">
        <v>1041</v>
      </c>
      <c r="AC60" s="1" t="s">
        <v>1042</v>
      </c>
      <c r="AD60" s="1">
        <v>35.712380000000003</v>
      </c>
      <c r="AE60" s="1">
        <v>-75.501720000000006</v>
      </c>
      <c r="AF60" s="1" t="s">
        <v>9</v>
      </c>
      <c r="AG60" s="1" t="s">
        <v>10</v>
      </c>
      <c r="AH60" s="1">
        <v>3</v>
      </c>
      <c r="AI60" s="1" t="s">
        <v>11</v>
      </c>
      <c r="AJ60" s="8">
        <f t="shared" si="4"/>
        <v>0.9144000000000001</v>
      </c>
      <c r="AK60" s="1" t="s">
        <v>153</v>
      </c>
      <c r="AL60" s="1" t="s">
        <v>1047</v>
      </c>
      <c r="AN60" s="1" t="s">
        <v>203</v>
      </c>
      <c r="AO60" s="1" t="s">
        <v>195</v>
      </c>
      <c r="AQ60" s="1" t="s">
        <v>236</v>
      </c>
      <c r="AR60" s="1" t="s">
        <v>196</v>
      </c>
      <c r="AS60" s="1" t="s">
        <v>269</v>
      </c>
      <c r="AT60" s="1" t="s">
        <v>135</v>
      </c>
      <c r="AU60" s="1">
        <v>75</v>
      </c>
      <c r="AV60" s="1">
        <v>2000</v>
      </c>
      <c r="AW60" s="1">
        <v>2</v>
      </c>
      <c r="AX60" s="1" t="s">
        <v>13</v>
      </c>
      <c r="BA60" s="1" t="s">
        <v>1020</v>
      </c>
      <c r="BB60" s="1" t="s">
        <v>1021</v>
      </c>
      <c r="BH60" s="1" t="s">
        <v>1048</v>
      </c>
      <c r="BI60" s="1" t="s">
        <v>121</v>
      </c>
      <c r="BJ60" s="3">
        <v>43560</v>
      </c>
      <c r="BK60" s="1" t="s">
        <v>137</v>
      </c>
      <c r="BL60" s="2">
        <v>42628</v>
      </c>
      <c r="BM60" s="1" t="s">
        <v>57</v>
      </c>
      <c r="BN60" s="1" t="s">
        <v>964</v>
      </c>
      <c r="BO60" s="1">
        <v>2015</v>
      </c>
    </row>
    <row r="61" spans="2:67" x14ac:dyDescent="0.35">
      <c r="B61" s="1" t="s">
        <v>2102</v>
      </c>
      <c r="C61" s="1">
        <v>57508</v>
      </c>
      <c r="D61" s="1" t="s">
        <v>1056</v>
      </c>
      <c r="E61" s="1" t="s">
        <v>1056</v>
      </c>
      <c r="F61" s="1" t="s">
        <v>1051</v>
      </c>
      <c r="G61" s="1" t="s">
        <v>1057</v>
      </c>
      <c r="H61" s="1" t="str">
        <f>CONCATENATE(B61," ",C61)</f>
        <v>W6 57508</v>
      </c>
      <c r="I61" s="7">
        <v>42310</v>
      </c>
      <c r="J61" s="7" t="str">
        <f t="shared" si="0"/>
        <v>W6 57508 COLLECTED 11/02/2015</v>
      </c>
      <c r="K61" s="7"/>
      <c r="L61" s="7" t="str">
        <f t="shared" si="1"/>
        <v>W6 57508 DONATED 12/17/2019</v>
      </c>
      <c r="M61" s="1" t="s">
        <v>1058</v>
      </c>
      <c r="N61" s="1">
        <v>406</v>
      </c>
      <c r="O61" s="1" t="s">
        <v>3</v>
      </c>
      <c r="Q61" s="1" t="s">
        <v>2494</v>
      </c>
      <c r="R61" s="1" t="str">
        <f t="shared" si="2"/>
        <v>Collectors: L. Maynard, E. Driskill</v>
      </c>
      <c r="S61" s="1" t="s">
        <v>5</v>
      </c>
      <c r="T61" s="1" t="s">
        <v>17</v>
      </c>
      <c r="U61" s="1" t="s">
        <v>18</v>
      </c>
      <c r="V61" s="1" t="s">
        <v>8</v>
      </c>
      <c r="W61" s="1" t="s">
        <v>753</v>
      </c>
      <c r="X61" s="1" t="str">
        <f t="shared" si="3"/>
        <v>United States, North Carolina, Washington</v>
      </c>
      <c r="Y61" s="1" t="s">
        <v>1059</v>
      </c>
      <c r="Z61" s="1" t="s">
        <v>1060</v>
      </c>
      <c r="AA61" s="1" t="s">
        <v>1061</v>
      </c>
      <c r="AB61" s="1" t="s">
        <v>1062</v>
      </c>
      <c r="AC61" s="1" t="s">
        <v>1063</v>
      </c>
      <c r="AD61" s="1">
        <v>35.790860000000002</v>
      </c>
      <c r="AE61" s="1">
        <v>-76.410380000000004</v>
      </c>
      <c r="AF61" s="1" t="s">
        <v>9</v>
      </c>
      <c r="AG61" s="1" t="s">
        <v>10</v>
      </c>
      <c r="AI61" s="1" t="s">
        <v>11</v>
      </c>
      <c r="AJ61" s="8">
        <f t="shared" si="4"/>
        <v>0</v>
      </c>
      <c r="AK61" s="1" t="s">
        <v>1064</v>
      </c>
      <c r="AN61" s="1" t="s">
        <v>499</v>
      </c>
      <c r="AO61" s="1" t="s">
        <v>195</v>
      </c>
      <c r="AQ61" s="1" t="s">
        <v>499</v>
      </c>
      <c r="AR61" s="1" t="s">
        <v>196</v>
      </c>
      <c r="AS61" s="1" t="s">
        <v>1065</v>
      </c>
      <c r="AT61" s="1" t="s">
        <v>1066</v>
      </c>
      <c r="AU61" s="1">
        <v>150</v>
      </c>
      <c r="AV61" s="1">
        <v>5000</v>
      </c>
      <c r="AW61" s="1">
        <v>3</v>
      </c>
      <c r="AX61" s="1" t="s">
        <v>13</v>
      </c>
      <c r="BA61" s="1" t="s">
        <v>1067</v>
      </c>
      <c r="BB61" s="1" t="s">
        <v>1068</v>
      </c>
      <c r="BH61" s="1" t="s">
        <v>1069</v>
      </c>
      <c r="BI61" s="1" t="s">
        <v>121</v>
      </c>
      <c r="BJ61" s="1" t="s">
        <v>1070</v>
      </c>
      <c r="BK61" s="1" t="s">
        <v>307</v>
      </c>
      <c r="BL61" s="2">
        <v>42633</v>
      </c>
      <c r="BM61" s="1" t="s">
        <v>1071</v>
      </c>
      <c r="BN61" s="1" t="s">
        <v>1072</v>
      </c>
      <c r="BO61" s="1">
        <v>2015</v>
      </c>
    </row>
    <row r="62" spans="2:67" x14ac:dyDescent="0.35">
      <c r="B62" s="1" t="s">
        <v>2102</v>
      </c>
      <c r="C62" s="1">
        <v>57509</v>
      </c>
      <c r="D62" s="1" t="s">
        <v>1073</v>
      </c>
      <c r="E62" s="1" t="s">
        <v>1073</v>
      </c>
      <c r="F62" s="1" t="s">
        <v>1074</v>
      </c>
      <c r="G62" s="1" t="s">
        <v>1075</v>
      </c>
      <c r="H62" s="1" t="str">
        <f>CONCATENATE(B62," ",C62)</f>
        <v>W6 57509</v>
      </c>
      <c r="I62" s="7">
        <v>42311</v>
      </c>
      <c r="J62" s="7" t="str">
        <f t="shared" si="0"/>
        <v>W6 57509 COLLECTED 11/03/2015</v>
      </c>
      <c r="K62" s="7"/>
      <c r="L62" s="7" t="str">
        <f t="shared" si="1"/>
        <v>W6 57509 DONATED 12/17/2019</v>
      </c>
      <c r="M62" s="1" t="s">
        <v>1076</v>
      </c>
      <c r="N62" s="1">
        <v>407</v>
      </c>
      <c r="O62" s="1" t="s">
        <v>3</v>
      </c>
      <c r="Q62" s="1" t="s">
        <v>2494</v>
      </c>
      <c r="R62" s="1" t="str">
        <f t="shared" si="2"/>
        <v>Collectors: L. Maynard, E. Driskill</v>
      </c>
      <c r="S62" s="1" t="s">
        <v>5</v>
      </c>
      <c r="T62" s="1" t="s">
        <v>17</v>
      </c>
      <c r="U62" s="1" t="s">
        <v>18</v>
      </c>
      <c r="V62" s="1" t="s">
        <v>8</v>
      </c>
      <c r="W62" s="1" t="s">
        <v>139</v>
      </c>
      <c r="X62" s="1" t="str">
        <f t="shared" si="3"/>
        <v>United States, North Carolina, Dare</v>
      </c>
      <c r="Y62" s="1" t="s">
        <v>1018</v>
      </c>
      <c r="Z62" s="1" t="s">
        <v>1077</v>
      </c>
      <c r="AA62" s="1" t="s">
        <v>1078</v>
      </c>
      <c r="AB62" s="1" t="s">
        <v>1079</v>
      </c>
      <c r="AC62" s="1" t="s">
        <v>1080</v>
      </c>
      <c r="AD62" s="1">
        <v>35.807110000000002</v>
      </c>
      <c r="AE62" s="1">
        <v>-75.84102</v>
      </c>
      <c r="AF62" s="1" t="s">
        <v>9</v>
      </c>
      <c r="AG62" s="1" t="s">
        <v>10</v>
      </c>
      <c r="AH62" s="1">
        <v>4</v>
      </c>
      <c r="AI62" s="1" t="s">
        <v>11</v>
      </c>
      <c r="AJ62" s="8">
        <f t="shared" si="4"/>
        <v>1.2192000000000001</v>
      </c>
      <c r="AK62" s="1" t="s">
        <v>153</v>
      </c>
      <c r="AL62" s="1" t="s">
        <v>1081</v>
      </c>
      <c r="AN62" s="1" t="s">
        <v>84</v>
      </c>
      <c r="AO62" s="1" t="s">
        <v>195</v>
      </c>
      <c r="AQ62" s="1" t="s">
        <v>1082</v>
      </c>
      <c r="AR62" s="1" t="s">
        <v>196</v>
      </c>
      <c r="AS62" s="1" t="s">
        <v>1083</v>
      </c>
      <c r="AT62" s="1" t="s">
        <v>256</v>
      </c>
      <c r="AU62" s="1">
        <v>55</v>
      </c>
      <c r="AV62" s="1">
        <v>350</v>
      </c>
      <c r="AW62" s="1">
        <v>10</v>
      </c>
      <c r="AX62" s="1" t="s">
        <v>13</v>
      </c>
      <c r="BA62" s="1" t="s">
        <v>1084</v>
      </c>
      <c r="BB62" s="1" t="s">
        <v>1021</v>
      </c>
      <c r="BH62" s="1" t="s">
        <v>1085</v>
      </c>
      <c r="BI62" s="1" t="s">
        <v>121</v>
      </c>
      <c r="BJ62" s="3">
        <v>43631</v>
      </c>
      <c r="BK62" s="1" t="s">
        <v>307</v>
      </c>
      <c r="BL62" s="2">
        <v>42633</v>
      </c>
      <c r="BM62" s="1" t="s">
        <v>1086</v>
      </c>
      <c r="BN62" s="1" t="s">
        <v>1087</v>
      </c>
      <c r="BO62" s="1">
        <v>2015</v>
      </c>
    </row>
    <row r="63" spans="2:67" x14ac:dyDescent="0.35">
      <c r="B63" s="1" t="s">
        <v>2102</v>
      </c>
      <c r="C63" s="1">
        <v>57510</v>
      </c>
      <c r="D63" s="1" t="s">
        <v>1088</v>
      </c>
      <c r="E63" s="1" t="s">
        <v>1088</v>
      </c>
      <c r="F63" s="1" t="s">
        <v>24</v>
      </c>
      <c r="G63" s="1" t="s">
        <v>1089</v>
      </c>
      <c r="H63" s="1" t="str">
        <f>CONCATENATE(B63," ",C63)</f>
        <v>W6 57510</v>
      </c>
      <c r="I63" s="7">
        <v>42311</v>
      </c>
      <c r="J63" s="7" t="str">
        <f t="shared" si="0"/>
        <v>W6 57510 COLLECTED 11/03/2015</v>
      </c>
      <c r="K63" s="7"/>
      <c r="L63" s="7" t="str">
        <f t="shared" si="1"/>
        <v>W6 57510 DONATED 12/17/2019</v>
      </c>
      <c r="M63" s="1" t="s">
        <v>1090</v>
      </c>
      <c r="N63" s="1">
        <v>409</v>
      </c>
      <c r="O63" s="1" t="s">
        <v>3</v>
      </c>
      <c r="Q63" s="1" t="s">
        <v>2494</v>
      </c>
      <c r="R63" s="1" t="str">
        <f t="shared" si="2"/>
        <v>Collectors: L. Maynard, E. Driskill</v>
      </c>
      <c r="S63" s="1" t="s">
        <v>5</v>
      </c>
      <c r="T63" s="1" t="s">
        <v>17</v>
      </c>
      <c r="U63" s="1" t="s">
        <v>18</v>
      </c>
      <c r="V63" s="1" t="s">
        <v>8</v>
      </c>
      <c r="W63" s="1" t="s">
        <v>753</v>
      </c>
      <c r="X63" s="1" t="str">
        <f t="shared" si="3"/>
        <v>United States, North Carolina, Washington</v>
      </c>
      <c r="Y63" s="1" t="s">
        <v>1016</v>
      </c>
      <c r="Z63" s="1" t="s">
        <v>1091</v>
      </c>
      <c r="AA63" s="1" t="s">
        <v>1092</v>
      </c>
      <c r="AB63" s="1" t="s">
        <v>1093</v>
      </c>
      <c r="AC63" s="1" t="s">
        <v>1094</v>
      </c>
      <c r="AD63" s="1">
        <v>35.733800000000002</v>
      </c>
      <c r="AE63" s="1">
        <v>-76.460579999999993</v>
      </c>
      <c r="AF63" s="1" t="s">
        <v>9</v>
      </c>
      <c r="AG63" s="1" t="s">
        <v>10</v>
      </c>
      <c r="AH63" s="1">
        <v>4</v>
      </c>
      <c r="AI63" s="1" t="s">
        <v>11</v>
      </c>
      <c r="AJ63" s="8">
        <f t="shared" si="4"/>
        <v>1.2192000000000001</v>
      </c>
      <c r="AK63" s="1" t="s">
        <v>153</v>
      </c>
      <c r="AL63" s="1" t="s">
        <v>1095</v>
      </c>
      <c r="AN63" s="1" t="s">
        <v>1082</v>
      </c>
      <c r="AO63" s="1" t="s">
        <v>1096</v>
      </c>
      <c r="AQ63" s="1" t="s">
        <v>499</v>
      </c>
      <c r="AR63" s="1" t="s">
        <v>196</v>
      </c>
      <c r="AS63" s="1" t="s">
        <v>1017</v>
      </c>
      <c r="AT63" s="1" t="s">
        <v>198</v>
      </c>
      <c r="AU63" s="1">
        <v>54</v>
      </c>
      <c r="AV63" s="1">
        <v>500</v>
      </c>
      <c r="AW63" s="1">
        <v>2</v>
      </c>
      <c r="AX63" s="1" t="s">
        <v>13</v>
      </c>
      <c r="BA63" s="1" t="s">
        <v>1084</v>
      </c>
      <c r="BB63" s="1" t="s">
        <v>1021</v>
      </c>
      <c r="BH63" s="1" t="s">
        <v>1097</v>
      </c>
      <c r="BI63" s="1" t="s">
        <v>121</v>
      </c>
      <c r="BJ63" s="3">
        <v>43529</v>
      </c>
      <c r="BK63" s="1" t="s">
        <v>155</v>
      </c>
      <c r="BL63" s="2">
        <v>42633</v>
      </c>
      <c r="BM63" s="1" t="s">
        <v>1098</v>
      </c>
      <c r="BN63" s="1" t="s">
        <v>1099</v>
      </c>
      <c r="BO63" s="1">
        <v>2015</v>
      </c>
    </row>
    <row r="64" spans="2:67" x14ac:dyDescent="0.35">
      <c r="B64" s="1" t="s">
        <v>2102</v>
      </c>
      <c r="C64" s="1">
        <v>57511</v>
      </c>
      <c r="D64" s="1" t="s">
        <v>1100</v>
      </c>
      <c r="E64" s="1" t="s">
        <v>1100</v>
      </c>
      <c r="F64" s="1" t="s">
        <v>1101</v>
      </c>
      <c r="G64" s="1" t="s">
        <v>1102</v>
      </c>
      <c r="H64" s="1" t="str">
        <f>CONCATENATE(B64," ",C64)</f>
        <v>W6 57511</v>
      </c>
      <c r="I64" s="7">
        <v>42320</v>
      </c>
      <c r="J64" s="7" t="str">
        <f t="shared" si="0"/>
        <v>W6 57511 COLLECTED 11/12/2015</v>
      </c>
      <c r="K64" s="7"/>
      <c r="L64" s="7" t="str">
        <f t="shared" si="1"/>
        <v>W6 57511 DONATED 12/17/2019</v>
      </c>
      <c r="M64" s="1" t="s">
        <v>1103</v>
      </c>
      <c r="N64" s="1">
        <v>410</v>
      </c>
      <c r="O64" s="1" t="s">
        <v>3</v>
      </c>
      <c r="Q64" s="1" t="s">
        <v>2499</v>
      </c>
      <c r="R64" s="1" t="str">
        <f t="shared" si="2"/>
        <v>Collectors: M. Heraty, J. Dakar</v>
      </c>
      <c r="S64" s="1" t="s">
        <v>5</v>
      </c>
      <c r="T64" s="1" t="s">
        <v>17</v>
      </c>
      <c r="U64" s="1" t="s">
        <v>18</v>
      </c>
      <c r="V64" s="1" t="s">
        <v>129</v>
      </c>
      <c r="W64" s="1" t="s">
        <v>130</v>
      </c>
      <c r="X64" s="1" t="str">
        <f t="shared" si="3"/>
        <v>United States, Virginia, Accomack</v>
      </c>
      <c r="Y64" s="1" t="s">
        <v>433</v>
      </c>
      <c r="Z64" s="1" t="s">
        <v>1104</v>
      </c>
      <c r="AA64" s="1" t="s">
        <v>1105</v>
      </c>
      <c r="AB64" s="1" t="s">
        <v>1106</v>
      </c>
      <c r="AC64" s="1" t="s">
        <v>1107</v>
      </c>
      <c r="AD64" s="1">
        <v>37.889580000000002</v>
      </c>
      <c r="AE64" s="1">
        <v>-75.344830000000002</v>
      </c>
      <c r="AF64" s="1" t="s">
        <v>9</v>
      </c>
      <c r="AG64" s="1" t="s">
        <v>10</v>
      </c>
      <c r="AH64" s="1">
        <v>3</v>
      </c>
      <c r="AI64" s="1" t="s">
        <v>11</v>
      </c>
      <c r="AJ64" s="8">
        <f t="shared" si="4"/>
        <v>0.9144000000000001</v>
      </c>
      <c r="AK64" s="1" t="s">
        <v>153</v>
      </c>
      <c r="AL64" s="1" t="s">
        <v>1108</v>
      </c>
      <c r="AN64" s="1" t="s">
        <v>216</v>
      </c>
      <c r="AO64" s="1" t="s">
        <v>195</v>
      </c>
      <c r="AQ64" s="1" t="s">
        <v>1109</v>
      </c>
      <c r="AR64" s="1" t="s">
        <v>196</v>
      </c>
      <c r="AS64" s="1" t="s">
        <v>536</v>
      </c>
      <c r="AT64" s="1" t="s">
        <v>135</v>
      </c>
      <c r="AU64" s="1">
        <v>75</v>
      </c>
      <c r="AV64" s="1">
        <v>450</v>
      </c>
      <c r="AW64" s="1">
        <v>1</v>
      </c>
      <c r="AX64" s="1" t="s">
        <v>13</v>
      </c>
      <c r="BA64" s="1" t="s">
        <v>1110</v>
      </c>
      <c r="BB64" s="1" t="s">
        <v>1111</v>
      </c>
      <c r="BH64" s="1" t="s">
        <v>1112</v>
      </c>
      <c r="BI64" s="1" t="s">
        <v>121</v>
      </c>
      <c r="BJ64" s="1">
        <v>1</v>
      </c>
      <c r="BK64" s="1" t="s">
        <v>633</v>
      </c>
      <c r="BL64" s="2">
        <v>42633</v>
      </c>
      <c r="BM64" s="1" t="s">
        <v>1113</v>
      </c>
      <c r="BN64" s="1" t="s">
        <v>1114</v>
      </c>
      <c r="BO64" s="1">
        <v>2015</v>
      </c>
    </row>
    <row r="65" spans="2:67" x14ac:dyDescent="0.35">
      <c r="B65" s="1" t="s">
        <v>2102</v>
      </c>
      <c r="C65" s="1">
        <v>57512</v>
      </c>
      <c r="D65" s="1" t="s">
        <v>1115</v>
      </c>
      <c r="E65" s="1" t="s">
        <v>1115</v>
      </c>
      <c r="F65" s="1" t="s">
        <v>91</v>
      </c>
      <c r="G65" s="1" t="s">
        <v>1116</v>
      </c>
      <c r="H65" s="1" t="str">
        <f>CONCATENATE(B65," ",C65)</f>
        <v>W6 57512</v>
      </c>
      <c r="I65" s="7">
        <v>42320</v>
      </c>
      <c r="J65" s="7" t="str">
        <f t="shared" si="0"/>
        <v>W6 57512 COLLECTED 11/12/2015</v>
      </c>
      <c r="K65" s="7"/>
      <c r="L65" s="7" t="str">
        <f t="shared" si="1"/>
        <v>W6 57512 DONATED 12/17/2019</v>
      </c>
      <c r="M65" s="1" t="s">
        <v>1117</v>
      </c>
      <c r="N65" s="1">
        <v>411</v>
      </c>
      <c r="O65" s="1" t="s">
        <v>3</v>
      </c>
      <c r="Q65" s="1" t="s">
        <v>2499</v>
      </c>
      <c r="R65" s="1" t="str">
        <f t="shared" si="2"/>
        <v>Collectors: M. Heraty, J. Dakar</v>
      </c>
      <c r="S65" s="1" t="s">
        <v>5</v>
      </c>
      <c r="T65" s="1" t="s">
        <v>17</v>
      </c>
      <c r="U65" s="1" t="s">
        <v>18</v>
      </c>
      <c r="V65" s="1" t="s">
        <v>129</v>
      </c>
      <c r="W65" s="1" t="s">
        <v>130</v>
      </c>
      <c r="X65" s="1" t="str">
        <f t="shared" si="3"/>
        <v>United States, Virginia, Accomack</v>
      </c>
      <c r="Y65" s="1" t="s">
        <v>433</v>
      </c>
      <c r="Z65" s="1" t="s">
        <v>1104</v>
      </c>
      <c r="AA65" s="1" t="s">
        <v>1118</v>
      </c>
      <c r="AB65" s="1" t="s">
        <v>1119</v>
      </c>
      <c r="AC65" s="1" t="s">
        <v>1120</v>
      </c>
      <c r="AD65" s="1">
        <v>37.89161</v>
      </c>
      <c r="AE65" s="1">
        <v>-75.347049999999996</v>
      </c>
      <c r="AF65" s="1" t="s">
        <v>9</v>
      </c>
      <c r="AG65" s="1" t="s">
        <v>10</v>
      </c>
      <c r="AH65" s="1">
        <v>2</v>
      </c>
      <c r="AI65" s="1" t="s">
        <v>11</v>
      </c>
      <c r="AJ65" s="8">
        <f t="shared" si="4"/>
        <v>0.60960000000000003</v>
      </c>
      <c r="AK65" s="1" t="s">
        <v>153</v>
      </c>
      <c r="AL65" s="1" t="s">
        <v>1121</v>
      </c>
      <c r="AN65" s="1" t="s">
        <v>41</v>
      </c>
      <c r="AO65" s="1" t="s">
        <v>1049</v>
      </c>
      <c r="AP65" s="1" t="s">
        <v>250</v>
      </c>
      <c r="AQ65" s="1" t="s">
        <v>41</v>
      </c>
      <c r="AR65" s="1" t="s">
        <v>196</v>
      </c>
      <c r="AS65" s="1" t="s">
        <v>1122</v>
      </c>
      <c r="AT65" s="1" t="s">
        <v>280</v>
      </c>
      <c r="AU65" s="1">
        <v>50</v>
      </c>
      <c r="AV65" s="1">
        <v>200</v>
      </c>
      <c r="AW65" s="1">
        <v>1</v>
      </c>
      <c r="AX65" s="1" t="s">
        <v>13</v>
      </c>
      <c r="BA65" s="1" t="s">
        <v>1110</v>
      </c>
      <c r="BB65" s="1" t="s">
        <v>1111</v>
      </c>
      <c r="BH65" s="1" t="s">
        <v>1123</v>
      </c>
      <c r="BI65" s="1" t="s">
        <v>121</v>
      </c>
      <c r="BJ65" s="3">
        <v>43592</v>
      </c>
      <c r="BK65" s="1" t="s">
        <v>242</v>
      </c>
      <c r="BL65" s="2">
        <v>42633</v>
      </c>
      <c r="BM65" s="1" t="s">
        <v>1124</v>
      </c>
      <c r="BN65" s="1" t="s">
        <v>79</v>
      </c>
      <c r="BO65" s="1">
        <v>2015</v>
      </c>
    </row>
    <row r="66" spans="2:67" x14ac:dyDescent="0.35">
      <c r="B66" s="1" t="s">
        <v>2102</v>
      </c>
      <c r="C66" s="1">
        <v>57513</v>
      </c>
      <c r="D66" s="1" t="s">
        <v>1022</v>
      </c>
      <c r="E66" s="1" t="s">
        <v>1022</v>
      </c>
      <c r="F66" s="1" t="s">
        <v>38</v>
      </c>
      <c r="G66" s="1" t="s">
        <v>1023</v>
      </c>
      <c r="H66" s="1" t="str">
        <f>CONCATENATE(B66," ",C66)</f>
        <v>W6 57513</v>
      </c>
      <c r="I66" s="7">
        <v>42320</v>
      </c>
      <c r="J66" s="7" t="str">
        <f t="shared" si="0"/>
        <v>W6 57513 COLLECTED 11/12/2015</v>
      </c>
      <c r="K66" s="7"/>
      <c r="L66" s="7" t="str">
        <f t="shared" si="1"/>
        <v>W6 57513 DONATED 12/17/2019</v>
      </c>
      <c r="M66" s="1" t="s">
        <v>1125</v>
      </c>
      <c r="N66" s="1">
        <v>412</v>
      </c>
      <c r="O66" s="1" t="s">
        <v>3</v>
      </c>
      <c r="Q66" s="1" t="s">
        <v>2499</v>
      </c>
      <c r="R66" s="1" t="str">
        <f t="shared" si="2"/>
        <v>Collectors: M. Heraty, J. Dakar</v>
      </c>
      <c r="S66" s="1" t="s">
        <v>5</v>
      </c>
      <c r="T66" s="1" t="s">
        <v>17</v>
      </c>
      <c r="U66" s="1" t="s">
        <v>18</v>
      </c>
      <c r="V66" s="1" t="s">
        <v>129</v>
      </c>
      <c r="W66" s="1" t="s">
        <v>130</v>
      </c>
      <c r="X66" s="1" t="str">
        <f t="shared" si="3"/>
        <v>United States, Virginia, Accomack</v>
      </c>
      <c r="Y66" s="1" t="s">
        <v>433</v>
      </c>
      <c r="Z66" s="1" t="s">
        <v>1126</v>
      </c>
      <c r="AA66" s="1" t="s">
        <v>1127</v>
      </c>
      <c r="AB66" s="1" t="s">
        <v>1128</v>
      </c>
      <c r="AC66" s="1" t="s">
        <v>1129</v>
      </c>
      <c r="AD66" s="1">
        <v>37.893610000000002</v>
      </c>
      <c r="AE66" s="1">
        <v>-75.356660000000005</v>
      </c>
      <c r="AF66" s="1" t="s">
        <v>9</v>
      </c>
      <c r="AG66" s="1" t="s">
        <v>10</v>
      </c>
      <c r="AH66" s="1">
        <v>9</v>
      </c>
      <c r="AI66" s="1" t="s">
        <v>11</v>
      </c>
      <c r="AJ66" s="8">
        <f t="shared" si="4"/>
        <v>2.7432000000000003</v>
      </c>
      <c r="AK66" s="1" t="s">
        <v>153</v>
      </c>
      <c r="AL66" s="1" t="s">
        <v>1130</v>
      </c>
      <c r="AN66" s="1" t="s">
        <v>301</v>
      </c>
      <c r="AO66" s="1" t="s">
        <v>195</v>
      </c>
      <c r="AQ66" s="1" t="s">
        <v>251</v>
      </c>
      <c r="AR66" s="1" t="s">
        <v>196</v>
      </c>
      <c r="AS66" s="1" t="s">
        <v>317</v>
      </c>
      <c r="AT66" s="1" t="s">
        <v>135</v>
      </c>
      <c r="AU66" s="1">
        <v>65</v>
      </c>
      <c r="AV66" s="1">
        <v>1000</v>
      </c>
      <c r="AW66" s="1">
        <v>1</v>
      </c>
      <c r="AX66" s="1" t="s">
        <v>13</v>
      </c>
      <c r="BA66" s="1" t="s">
        <v>1110</v>
      </c>
      <c r="BB66" s="1" t="s">
        <v>1111</v>
      </c>
      <c r="BH66" s="1" t="s">
        <v>1131</v>
      </c>
      <c r="BI66" s="1" t="s">
        <v>121</v>
      </c>
      <c r="BJ66" s="3">
        <v>43499</v>
      </c>
      <c r="BK66" s="1" t="s">
        <v>145</v>
      </c>
      <c r="BL66" s="2">
        <v>42633</v>
      </c>
      <c r="BM66" s="1" t="s">
        <v>1035</v>
      </c>
      <c r="BN66" s="1" t="s">
        <v>697</v>
      </c>
      <c r="BO66" s="1">
        <v>2015</v>
      </c>
    </row>
    <row r="67" spans="2:67" x14ac:dyDescent="0.35">
      <c r="B67" s="1" t="s">
        <v>2102</v>
      </c>
      <c r="C67" s="1">
        <v>57514</v>
      </c>
      <c r="D67" s="1" t="s">
        <v>68</v>
      </c>
      <c r="E67" s="1" t="s">
        <v>68</v>
      </c>
      <c r="F67" s="1" t="s">
        <v>69</v>
      </c>
      <c r="G67" s="1" t="s">
        <v>70</v>
      </c>
      <c r="H67" s="1" t="str">
        <f>CONCATENATE(B67," ",C67)</f>
        <v>W6 57514</v>
      </c>
      <c r="I67" s="7">
        <v>42320</v>
      </c>
      <c r="J67" s="7" t="str">
        <f t="shared" ref="J67:J130" si="5">CONCATENATE(H67," COLLECTED ",TEXT(I67,"MM/DD/YYYY"))</f>
        <v>W6 57514 COLLECTED 11/12/2015</v>
      </c>
      <c r="K67" s="7"/>
      <c r="L67" s="7" t="str">
        <f t="shared" ref="L67:L130" si="6">CONCATENATE(H67," DONATED 12/17/2019")</f>
        <v>W6 57514 DONATED 12/17/2019</v>
      </c>
      <c r="M67" s="1" t="s">
        <v>1132</v>
      </c>
      <c r="N67" s="1">
        <v>413</v>
      </c>
      <c r="O67" s="1" t="s">
        <v>3</v>
      </c>
      <c r="Q67" s="1" t="s">
        <v>2499</v>
      </c>
      <c r="R67" s="1" t="str">
        <f t="shared" ref="R67:R130" si="7">CONCATENATE("Collectors: ",Q67)</f>
        <v>Collectors: M. Heraty, J. Dakar</v>
      </c>
      <c r="S67" s="1" t="s">
        <v>5</v>
      </c>
      <c r="T67" s="1" t="s">
        <v>17</v>
      </c>
      <c r="U67" s="1" t="s">
        <v>18</v>
      </c>
      <c r="V67" s="1" t="s">
        <v>129</v>
      </c>
      <c r="W67" s="1" t="s">
        <v>130</v>
      </c>
      <c r="X67" s="1" t="str">
        <f t="shared" ref="X67:X130" si="8">CONCATENATE("United States, ",V67,", ",W67)</f>
        <v>United States, Virginia, Accomack</v>
      </c>
      <c r="Y67" s="1" t="s">
        <v>433</v>
      </c>
      <c r="Z67" s="1" t="s">
        <v>1133</v>
      </c>
      <c r="AA67" s="1" t="s">
        <v>1134</v>
      </c>
      <c r="AB67" s="1" t="s">
        <v>1135</v>
      </c>
      <c r="AC67" s="1" t="s">
        <v>1136</v>
      </c>
      <c r="AD67" s="1">
        <v>37.918550000000003</v>
      </c>
      <c r="AE67" s="1">
        <v>-75.328829999999996</v>
      </c>
      <c r="AF67" s="1" t="s">
        <v>9</v>
      </c>
      <c r="AG67" s="1" t="s">
        <v>10</v>
      </c>
      <c r="AH67" s="1">
        <v>6</v>
      </c>
      <c r="AI67" s="1" t="s">
        <v>11</v>
      </c>
      <c r="AJ67" s="8">
        <f t="shared" ref="AJ67:AJ130" si="9">AH67*0.3048</f>
        <v>1.8288000000000002</v>
      </c>
      <c r="AK67" s="1" t="s">
        <v>153</v>
      </c>
      <c r="AL67" s="1" t="s">
        <v>1137</v>
      </c>
      <c r="AN67" s="1" t="s">
        <v>255</v>
      </c>
      <c r="AO67" s="1" t="s">
        <v>195</v>
      </c>
      <c r="AQ67" s="1" t="s">
        <v>255</v>
      </c>
      <c r="AR67" s="1" t="s">
        <v>196</v>
      </c>
      <c r="AS67" s="1" t="s">
        <v>536</v>
      </c>
      <c r="AT67" s="1" t="s">
        <v>135</v>
      </c>
      <c r="AU67" s="1">
        <v>50</v>
      </c>
      <c r="AV67" s="1">
        <v>400</v>
      </c>
      <c r="AW67" s="1">
        <v>1</v>
      </c>
      <c r="AX67" s="1" t="s">
        <v>13</v>
      </c>
      <c r="BA67" s="1" t="s">
        <v>1110</v>
      </c>
      <c r="BB67" s="1" t="s">
        <v>1111</v>
      </c>
      <c r="BH67" s="1" t="s">
        <v>1138</v>
      </c>
      <c r="BI67" s="1" t="s">
        <v>121</v>
      </c>
      <c r="BJ67" s="3">
        <v>43467</v>
      </c>
      <c r="BK67" s="1" t="s">
        <v>633</v>
      </c>
      <c r="BL67" s="2">
        <v>42633</v>
      </c>
      <c r="BM67" s="1" t="s">
        <v>71</v>
      </c>
      <c r="BN67" s="1" t="s">
        <v>72</v>
      </c>
      <c r="BO67" s="1">
        <v>2015</v>
      </c>
    </row>
    <row r="68" spans="2:67" x14ac:dyDescent="0.35">
      <c r="B68" s="1" t="s">
        <v>2102</v>
      </c>
      <c r="C68" s="1">
        <v>57515</v>
      </c>
      <c r="D68" s="1" t="s">
        <v>1139</v>
      </c>
      <c r="E68" s="1" t="s">
        <v>1139</v>
      </c>
      <c r="F68" s="1" t="s">
        <v>16</v>
      </c>
      <c r="G68" s="1" t="s">
        <v>1140</v>
      </c>
      <c r="H68" s="1" t="str">
        <f>CONCATENATE(B68," ",C68)</f>
        <v>W6 57515</v>
      </c>
      <c r="I68" s="7">
        <v>42312</v>
      </c>
      <c r="J68" s="7" t="str">
        <f t="shared" si="5"/>
        <v>W6 57515 COLLECTED 11/04/2015</v>
      </c>
      <c r="K68" s="7"/>
      <c r="L68" s="7" t="str">
        <f t="shared" si="6"/>
        <v>W6 57515 DONATED 12/17/2019</v>
      </c>
      <c r="M68" s="1" t="s">
        <v>1141</v>
      </c>
      <c r="N68" s="1">
        <v>415</v>
      </c>
      <c r="O68" s="1" t="s">
        <v>3</v>
      </c>
      <c r="Q68" s="1" t="s">
        <v>2494</v>
      </c>
      <c r="R68" s="1" t="str">
        <f t="shared" si="7"/>
        <v>Collectors: L. Maynard, E. Driskill</v>
      </c>
      <c r="S68" s="1" t="s">
        <v>5</v>
      </c>
      <c r="T68" s="1" t="s">
        <v>17</v>
      </c>
      <c r="U68" s="1" t="s">
        <v>18</v>
      </c>
      <c r="V68" s="1" t="s">
        <v>8</v>
      </c>
      <c r="W68" s="1" t="s">
        <v>139</v>
      </c>
      <c r="X68" s="1" t="str">
        <f t="shared" si="8"/>
        <v>United States, North Carolina, Dare</v>
      </c>
      <c r="Y68" s="1" t="s">
        <v>1142</v>
      </c>
      <c r="Z68" s="1" t="s">
        <v>1143</v>
      </c>
      <c r="AA68" s="1" t="s">
        <v>1144</v>
      </c>
      <c r="AB68" s="1" t="s">
        <v>1145</v>
      </c>
      <c r="AC68" s="1" t="s">
        <v>1146</v>
      </c>
      <c r="AD68" s="1">
        <v>36.00177</v>
      </c>
      <c r="AE68" s="1">
        <v>-75.664829999999995</v>
      </c>
      <c r="AF68" s="1" t="s">
        <v>9</v>
      </c>
      <c r="AG68" s="1" t="s">
        <v>10</v>
      </c>
      <c r="AH68" s="1">
        <v>18</v>
      </c>
      <c r="AI68" s="1" t="s">
        <v>11</v>
      </c>
      <c r="AJ68" s="8">
        <f t="shared" si="9"/>
        <v>5.4864000000000006</v>
      </c>
      <c r="AK68" s="1" t="s">
        <v>1064</v>
      </c>
      <c r="AL68" s="1" t="s">
        <v>1147</v>
      </c>
      <c r="AN68" s="1" t="s">
        <v>1148</v>
      </c>
      <c r="AQ68" s="1" t="s">
        <v>1148</v>
      </c>
      <c r="AR68" s="1" t="s">
        <v>196</v>
      </c>
      <c r="AS68" s="1" t="s">
        <v>269</v>
      </c>
      <c r="AT68" s="1" t="s">
        <v>135</v>
      </c>
      <c r="AU68" s="1">
        <v>200</v>
      </c>
      <c r="AV68" s="1">
        <v>1000</v>
      </c>
      <c r="AW68" s="1">
        <v>2</v>
      </c>
      <c r="AX68" s="1" t="s">
        <v>13</v>
      </c>
      <c r="BA68" s="1" t="s">
        <v>1149</v>
      </c>
      <c r="BB68" s="1" t="s">
        <v>1150</v>
      </c>
      <c r="BH68" s="1" t="s">
        <v>1151</v>
      </c>
      <c r="BI68" s="1" t="s">
        <v>121</v>
      </c>
      <c r="BJ68" s="3">
        <v>43499</v>
      </c>
      <c r="BK68" s="1" t="s">
        <v>143</v>
      </c>
      <c r="BL68" s="2">
        <v>42633</v>
      </c>
      <c r="BM68" s="1" t="s">
        <v>922</v>
      </c>
      <c r="BN68" s="1" t="s">
        <v>1152</v>
      </c>
      <c r="BO68" s="1">
        <v>2015</v>
      </c>
    </row>
    <row r="69" spans="2:67" x14ac:dyDescent="0.35">
      <c r="B69" s="1" t="s">
        <v>2102</v>
      </c>
      <c r="C69" s="1">
        <v>57516</v>
      </c>
      <c r="D69" s="1" t="s">
        <v>1100</v>
      </c>
      <c r="E69" s="1" t="s">
        <v>1100</v>
      </c>
      <c r="F69" s="1" t="s">
        <v>1101</v>
      </c>
      <c r="G69" s="1" t="s">
        <v>1102</v>
      </c>
      <c r="H69" s="1" t="str">
        <f>CONCATENATE(B69," ",C69)</f>
        <v>W6 57516</v>
      </c>
      <c r="I69" s="7">
        <v>42312</v>
      </c>
      <c r="J69" s="7" t="str">
        <f t="shared" si="5"/>
        <v>W6 57516 COLLECTED 11/04/2015</v>
      </c>
      <c r="K69" s="7"/>
      <c r="L69" s="7" t="str">
        <f t="shared" si="6"/>
        <v>W6 57516 DONATED 12/17/2019</v>
      </c>
      <c r="M69" s="1" t="s">
        <v>1153</v>
      </c>
      <c r="N69" s="1">
        <v>416</v>
      </c>
      <c r="O69" s="1" t="s">
        <v>3</v>
      </c>
      <c r="Q69" s="1" t="s">
        <v>2494</v>
      </c>
      <c r="R69" s="1" t="str">
        <f t="shared" si="7"/>
        <v>Collectors: L. Maynard, E. Driskill</v>
      </c>
      <c r="S69" s="1" t="s">
        <v>5</v>
      </c>
      <c r="T69" s="1" t="s">
        <v>17</v>
      </c>
      <c r="U69" s="1" t="s">
        <v>18</v>
      </c>
      <c r="V69" s="1" t="s">
        <v>8</v>
      </c>
      <c r="W69" s="1" t="s">
        <v>139</v>
      </c>
      <c r="X69" s="1" t="str">
        <f t="shared" si="8"/>
        <v>United States, North Carolina, Dare</v>
      </c>
      <c r="Y69" s="1" t="s">
        <v>1142</v>
      </c>
      <c r="Z69" s="1" t="s">
        <v>1143</v>
      </c>
      <c r="AA69" s="1" t="s">
        <v>1154</v>
      </c>
      <c r="AB69" s="1" t="s">
        <v>1145</v>
      </c>
      <c r="AC69" s="1" t="s">
        <v>1155</v>
      </c>
      <c r="AD69" s="1">
        <v>36.00177</v>
      </c>
      <c r="AE69" s="1">
        <v>-75.664550000000006</v>
      </c>
      <c r="AF69" s="1" t="s">
        <v>9</v>
      </c>
      <c r="AG69" s="1" t="s">
        <v>10</v>
      </c>
      <c r="AH69" s="1">
        <v>18</v>
      </c>
      <c r="AI69" s="1" t="s">
        <v>11</v>
      </c>
      <c r="AJ69" s="8">
        <f t="shared" si="9"/>
        <v>5.4864000000000006</v>
      </c>
      <c r="AK69" s="1" t="s">
        <v>1064</v>
      </c>
      <c r="AL69" s="1" t="s">
        <v>1156</v>
      </c>
      <c r="AN69" s="1" t="s">
        <v>1148</v>
      </c>
      <c r="AO69" s="1" t="s">
        <v>380</v>
      </c>
      <c r="AQ69" s="1" t="s">
        <v>1148</v>
      </c>
      <c r="AR69" s="1" t="s">
        <v>196</v>
      </c>
      <c r="AS69" s="1" t="s">
        <v>269</v>
      </c>
      <c r="AT69" s="1" t="s">
        <v>135</v>
      </c>
      <c r="AU69" s="1">
        <v>80</v>
      </c>
      <c r="AV69" s="1">
        <v>250</v>
      </c>
      <c r="AW69" s="1">
        <v>2</v>
      </c>
      <c r="AX69" s="1" t="s">
        <v>13</v>
      </c>
      <c r="BA69" s="1" t="s">
        <v>1149</v>
      </c>
      <c r="BB69" s="1" t="s">
        <v>1150</v>
      </c>
      <c r="BH69" s="1" t="s">
        <v>1157</v>
      </c>
      <c r="BI69" s="1" t="s">
        <v>121</v>
      </c>
      <c r="BJ69" s="1">
        <v>1</v>
      </c>
      <c r="BK69" s="1" t="s">
        <v>143</v>
      </c>
      <c r="BL69" s="2">
        <v>42633</v>
      </c>
      <c r="BM69" s="1" t="s">
        <v>1113</v>
      </c>
      <c r="BN69" s="1" t="s">
        <v>1114</v>
      </c>
      <c r="BO69" s="1">
        <v>2015</v>
      </c>
    </row>
    <row r="70" spans="2:67" x14ac:dyDescent="0.35">
      <c r="B70" s="1" t="s">
        <v>2102</v>
      </c>
      <c r="C70" s="1">
        <v>57517</v>
      </c>
      <c r="D70" s="1" t="s">
        <v>737</v>
      </c>
      <c r="E70" s="1" t="s">
        <v>737</v>
      </c>
      <c r="F70" s="1" t="s">
        <v>38</v>
      </c>
      <c r="G70" s="1" t="s">
        <v>738</v>
      </c>
      <c r="H70" s="1" t="str">
        <f>CONCATENATE(B70," ",C70)</f>
        <v>W6 57517</v>
      </c>
      <c r="I70" s="7">
        <v>42312</v>
      </c>
      <c r="J70" s="7" t="str">
        <f t="shared" si="5"/>
        <v>W6 57517 COLLECTED 11/04/2015</v>
      </c>
      <c r="K70" s="7"/>
      <c r="L70" s="7" t="str">
        <f t="shared" si="6"/>
        <v>W6 57517 DONATED 12/17/2019</v>
      </c>
      <c r="M70" s="1" t="s">
        <v>1159</v>
      </c>
      <c r="N70" s="1">
        <v>418</v>
      </c>
      <c r="O70" s="1" t="s">
        <v>3</v>
      </c>
      <c r="Q70" s="1" t="s">
        <v>2494</v>
      </c>
      <c r="R70" s="1" t="str">
        <f t="shared" si="7"/>
        <v>Collectors: L. Maynard, E. Driskill</v>
      </c>
      <c r="S70" s="1" t="s">
        <v>5</v>
      </c>
      <c r="T70" s="1" t="s">
        <v>17</v>
      </c>
      <c r="U70" s="1" t="s">
        <v>18</v>
      </c>
      <c r="V70" s="1" t="s">
        <v>8</v>
      </c>
      <c r="W70" s="1" t="s">
        <v>139</v>
      </c>
      <c r="X70" s="1" t="str">
        <f t="shared" si="8"/>
        <v>United States, North Carolina, Dare</v>
      </c>
      <c r="Y70" s="1" t="s">
        <v>330</v>
      </c>
      <c r="Z70" s="1" t="s">
        <v>1160</v>
      </c>
      <c r="AA70" s="1" t="s">
        <v>1161</v>
      </c>
      <c r="AB70" s="1" t="s">
        <v>1162</v>
      </c>
      <c r="AC70" s="1" t="s">
        <v>1163</v>
      </c>
      <c r="AD70" s="1">
        <v>35.953769999999999</v>
      </c>
      <c r="AE70" s="1">
        <v>-75.633110000000002</v>
      </c>
      <c r="AF70" s="1" t="s">
        <v>9</v>
      </c>
      <c r="AG70" s="1" t="s">
        <v>10</v>
      </c>
      <c r="AH70" s="1">
        <v>15</v>
      </c>
      <c r="AI70" s="1" t="s">
        <v>11</v>
      </c>
      <c r="AJ70" s="8">
        <f t="shared" si="9"/>
        <v>4.5720000000000001</v>
      </c>
      <c r="AK70" s="1" t="s">
        <v>1064</v>
      </c>
      <c r="AL70" s="1" t="s">
        <v>1164</v>
      </c>
      <c r="AN70" s="1" t="s">
        <v>1165</v>
      </c>
      <c r="AO70" s="1" t="s">
        <v>380</v>
      </c>
      <c r="AQ70" s="1" t="s">
        <v>1165</v>
      </c>
      <c r="AR70" s="1" t="s">
        <v>196</v>
      </c>
      <c r="AS70" s="1" t="s">
        <v>304</v>
      </c>
      <c r="AT70" s="1" t="s">
        <v>135</v>
      </c>
      <c r="AU70" s="1">
        <v>50</v>
      </c>
      <c r="AV70" s="1">
        <v>250</v>
      </c>
      <c r="AW70" s="1">
        <v>2</v>
      </c>
      <c r="AX70" s="1" t="s">
        <v>13</v>
      </c>
      <c r="BA70" s="1" t="s">
        <v>1149</v>
      </c>
      <c r="BB70" s="1" t="s">
        <v>1150</v>
      </c>
      <c r="BH70" s="1" t="s">
        <v>1166</v>
      </c>
      <c r="BI70" s="1" t="s">
        <v>121</v>
      </c>
      <c r="BJ70" s="1">
        <v>3</v>
      </c>
      <c r="BK70" s="1" t="s">
        <v>199</v>
      </c>
      <c r="BL70" s="2">
        <v>42634</v>
      </c>
      <c r="BM70" s="1" t="s">
        <v>49</v>
      </c>
      <c r="BN70" s="1" t="s">
        <v>740</v>
      </c>
      <c r="BO70" s="1">
        <v>2015</v>
      </c>
    </row>
    <row r="71" spans="2:67" x14ac:dyDescent="0.35">
      <c r="B71" s="1" t="s">
        <v>2102</v>
      </c>
      <c r="C71" s="1">
        <v>57518</v>
      </c>
      <c r="D71" s="1" t="s">
        <v>1056</v>
      </c>
      <c r="E71" s="1" t="s">
        <v>1056</v>
      </c>
      <c r="F71" s="1" t="s">
        <v>1051</v>
      </c>
      <c r="G71" s="1" t="s">
        <v>1057</v>
      </c>
      <c r="H71" s="1" t="str">
        <f>CONCATENATE(B71," ",C71)</f>
        <v>W6 57518</v>
      </c>
      <c r="I71" s="7">
        <v>42317</v>
      </c>
      <c r="J71" s="7" t="str">
        <f t="shared" si="5"/>
        <v>W6 57518 COLLECTED 11/09/2015</v>
      </c>
      <c r="K71" s="7"/>
      <c r="L71" s="7" t="str">
        <f t="shared" si="6"/>
        <v>W6 57518 DONATED 12/17/2019</v>
      </c>
      <c r="M71" s="1" t="s">
        <v>1167</v>
      </c>
      <c r="N71" s="1">
        <v>419</v>
      </c>
      <c r="O71" s="1" t="s">
        <v>3</v>
      </c>
      <c r="Q71" s="1" t="s">
        <v>2494</v>
      </c>
      <c r="R71" s="1" t="str">
        <f t="shared" si="7"/>
        <v>Collectors: L. Maynard, E. Driskill</v>
      </c>
      <c r="S71" s="1" t="s">
        <v>5</v>
      </c>
      <c r="T71" s="1" t="s">
        <v>17</v>
      </c>
      <c r="U71" s="1" t="s">
        <v>18</v>
      </c>
      <c r="V71" s="1" t="s">
        <v>129</v>
      </c>
      <c r="W71" s="1" t="s">
        <v>351</v>
      </c>
      <c r="X71" s="1" t="str">
        <f t="shared" si="8"/>
        <v>United States, Virginia, Virginia Beach</v>
      </c>
      <c r="Y71" s="1" t="s">
        <v>364</v>
      </c>
      <c r="Z71" s="1" t="s">
        <v>1168</v>
      </c>
      <c r="AA71" s="1" t="s">
        <v>1169</v>
      </c>
      <c r="AB71" s="1" t="s">
        <v>1170</v>
      </c>
      <c r="AC71" s="1" t="s">
        <v>1171</v>
      </c>
      <c r="AD71" s="1">
        <v>36.91563</v>
      </c>
      <c r="AE71" s="1">
        <v>-76.0398</v>
      </c>
      <c r="AF71" s="1" t="s">
        <v>9</v>
      </c>
      <c r="AG71" s="1" t="s">
        <v>10</v>
      </c>
      <c r="AH71" s="1">
        <v>19</v>
      </c>
      <c r="AI71" s="1" t="s">
        <v>11</v>
      </c>
      <c r="AJ71" s="8">
        <f t="shared" si="9"/>
        <v>5.7911999999999999</v>
      </c>
      <c r="AK71" s="1" t="s">
        <v>368</v>
      </c>
      <c r="AL71" s="1" t="s">
        <v>1172</v>
      </c>
      <c r="AN71" s="1" t="s">
        <v>1173</v>
      </c>
      <c r="AO71" s="1" t="s">
        <v>1174</v>
      </c>
      <c r="AQ71" s="1" t="s">
        <v>1175</v>
      </c>
      <c r="AR71" s="1" t="s">
        <v>196</v>
      </c>
      <c r="AS71" s="1" t="s">
        <v>1176</v>
      </c>
      <c r="AT71" s="1" t="s">
        <v>135</v>
      </c>
      <c r="AU71" s="1">
        <v>75</v>
      </c>
      <c r="AV71" s="1">
        <v>350</v>
      </c>
      <c r="AW71" s="1">
        <v>15</v>
      </c>
      <c r="AX71" s="1" t="s">
        <v>13</v>
      </c>
      <c r="BA71" s="1" t="s">
        <v>1177</v>
      </c>
      <c r="BB71" s="1" t="s">
        <v>1050</v>
      </c>
      <c r="BH71" s="1" t="s">
        <v>1178</v>
      </c>
      <c r="BI71" s="1" t="s">
        <v>121</v>
      </c>
      <c r="BJ71" s="3">
        <v>43530</v>
      </c>
      <c r="BK71" s="1" t="s">
        <v>407</v>
      </c>
      <c r="BL71" s="2">
        <v>42634</v>
      </c>
      <c r="BM71" s="1" t="s">
        <v>1071</v>
      </c>
      <c r="BN71" s="1" t="s">
        <v>1072</v>
      </c>
      <c r="BO71" s="1">
        <v>2015</v>
      </c>
    </row>
    <row r="72" spans="2:67" x14ac:dyDescent="0.35">
      <c r="B72" s="1" t="s">
        <v>2102</v>
      </c>
      <c r="C72" s="1">
        <v>57519</v>
      </c>
      <c r="D72" s="1" t="s">
        <v>737</v>
      </c>
      <c r="E72" s="1" t="s">
        <v>737</v>
      </c>
      <c r="F72" s="1" t="s">
        <v>38</v>
      </c>
      <c r="G72" s="1" t="s">
        <v>738</v>
      </c>
      <c r="H72" s="1" t="str">
        <f>CONCATENATE(B72," ",C72)</f>
        <v>W6 57519</v>
      </c>
      <c r="I72" s="7">
        <v>42320</v>
      </c>
      <c r="J72" s="7" t="str">
        <f t="shared" si="5"/>
        <v>W6 57519 COLLECTED 11/12/2015</v>
      </c>
      <c r="K72" s="7"/>
      <c r="L72" s="7" t="str">
        <f t="shared" si="6"/>
        <v>W6 57519 DONATED 12/17/2019</v>
      </c>
      <c r="M72" s="1" t="s">
        <v>1181</v>
      </c>
      <c r="N72" s="1">
        <v>421</v>
      </c>
      <c r="O72" s="1" t="s">
        <v>3</v>
      </c>
      <c r="Q72" s="1" t="s">
        <v>2499</v>
      </c>
      <c r="R72" s="1" t="str">
        <f t="shared" si="7"/>
        <v>Collectors: M. Heraty, J. Dakar</v>
      </c>
      <c r="S72" s="1" t="s">
        <v>5</v>
      </c>
      <c r="T72" s="1" t="s">
        <v>17</v>
      </c>
      <c r="U72" s="1" t="s">
        <v>18</v>
      </c>
      <c r="V72" s="1" t="s">
        <v>129</v>
      </c>
      <c r="W72" s="1" t="s">
        <v>130</v>
      </c>
      <c r="X72" s="1" t="str">
        <f t="shared" si="8"/>
        <v>United States, Virginia, Accomack</v>
      </c>
      <c r="Y72" s="1" t="s">
        <v>433</v>
      </c>
      <c r="Z72" s="1" t="s">
        <v>1182</v>
      </c>
      <c r="AA72" s="1" t="s">
        <v>1183</v>
      </c>
      <c r="AB72" s="1" t="s">
        <v>1184</v>
      </c>
      <c r="AC72" s="1" t="s">
        <v>1185</v>
      </c>
      <c r="AD72" s="1">
        <v>37.952440000000003</v>
      </c>
      <c r="AE72" s="1">
        <v>-75.305269999999993</v>
      </c>
      <c r="AF72" s="1" t="s">
        <v>9</v>
      </c>
      <c r="AG72" s="1" t="s">
        <v>10</v>
      </c>
      <c r="AH72" s="1">
        <v>6</v>
      </c>
      <c r="AI72" s="1" t="s">
        <v>11</v>
      </c>
      <c r="AJ72" s="8">
        <f t="shared" si="9"/>
        <v>1.8288000000000002</v>
      </c>
      <c r="AK72" s="1" t="s">
        <v>153</v>
      </c>
      <c r="AL72" s="1" t="s">
        <v>1186</v>
      </c>
      <c r="AN72" s="1" t="s">
        <v>255</v>
      </c>
      <c r="AO72" s="1" t="s">
        <v>195</v>
      </c>
      <c r="AQ72" s="1" t="s">
        <v>255</v>
      </c>
      <c r="AR72" s="1" t="s">
        <v>196</v>
      </c>
      <c r="AS72" s="1" t="s">
        <v>317</v>
      </c>
      <c r="AT72" s="1" t="s">
        <v>135</v>
      </c>
      <c r="AU72" s="1">
        <v>100</v>
      </c>
      <c r="AV72" s="1">
        <v>5500</v>
      </c>
      <c r="AW72" s="1">
        <v>2</v>
      </c>
      <c r="AX72" s="1" t="s">
        <v>13</v>
      </c>
      <c r="BA72" s="1" t="s">
        <v>1179</v>
      </c>
      <c r="BB72" s="1" t="s">
        <v>1111</v>
      </c>
      <c r="BH72" s="1" t="s">
        <v>1187</v>
      </c>
      <c r="BI72" s="1" t="s">
        <v>121</v>
      </c>
      <c r="BJ72" s="1" t="s">
        <v>1188</v>
      </c>
      <c r="BK72" s="1" t="s">
        <v>145</v>
      </c>
      <c r="BL72" s="2">
        <v>42634</v>
      </c>
      <c r="BM72" s="1" t="s">
        <v>49</v>
      </c>
      <c r="BN72" s="1" t="s">
        <v>740</v>
      </c>
      <c r="BO72" s="1">
        <v>2015</v>
      </c>
    </row>
    <row r="73" spans="2:67" x14ac:dyDescent="0.35">
      <c r="B73" s="1" t="s">
        <v>2102</v>
      </c>
      <c r="C73" s="1">
        <v>57520</v>
      </c>
      <c r="D73" s="1" t="s">
        <v>0</v>
      </c>
      <c r="E73" s="1" t="s">
        <v>0</v>
      </c>
      <c r="F73" s="1" t="s">
        <v>1</v>
      </c>
      <c r="G73" s="1" t="s">
        <v>2</v>
      </c>
      <c r="H73" s="1" t="str">
        <f>CONCATENATE(B73," ",C73)</f>
        <v>W6 57520</v>
      </c>
      <c r="I73" s="7">
        <v>42319</v>
      </c>
      <c r="J73" s="7" t="str">
        <f t="shared" si="5"/>
        <v>W6 57520 COLLECTED 11/11/2015</v>
      </c>
      <c r="K73" s="7"/>
      <c r="L73" s="7" t="str">
        <f t="shared" si="6"/>
        <v>W6 57520 DONATED 12/17/2019</v>
      </c>
      <c r="M73" s="1" t="s">
        <v>1189</v>
      </c>
      <c r="N73" s="1">
        <v>423</v>
      </c>
      <c r="O73" s="1" t="s">
        <v>3</v>
      </c>
      <c r="Q73" s="1" t="s">
        <v>2507</v>
      </c>
      <c r="R73" s="1" t="str">
        <f t="shared" si="7"/>
        <v>Collectors: A. Faucette, C. Davis</v>
      </c>
      <c r="S73" s="1" t="s">
        <v>5</v>
      </c>
      <c r="T73" s="1" t="s">
        <v>17</v>
      </c>
      <c r="U73" s="1" t="s">
        <v>18</v>
      </c>
      <c r="V73" s="1" t="s">
        <v>8</v>
      </c>
      <c r="W73" s="1" t="s">
        <v>753</v>
      </c>
      <c r="X73" s="1" t="str">
        <f t="shared" si="8"/>
        <v>United States, North Carolina, Washington</v>
      </c>
      <c r="Y73" s="1" t="s">
        <v>1059</v>
      </c>
      <c r="Z73" s="1" t="s">
        <v>1190</v>
      </c>
      <c r="AA73" s="1" t="s">
        <v>1191</v>
      </c>
      <c r="AB73" s="1" t="s">
        <v>1192</v>
      </c>
      <c r="AC73" s="1" t="s">
        <v>1193</v>
      </c>
      <c r="AD73" s="1">
        <v>35.8675</v>
      </c>
      <c r="AE73" s="1">
        <v>-76.35333</v>
      </c>
      <c r="AF73" s="1" t="s">
        <v>9</v>
      </c>
      <c r="AG73" s="1" t="s">
        <v>10</v>
      </c>
      <c r="AH73" s="1">
        <v>5</v>
      </c>
      <c r="AI73" s="1" t="s">
        <v>11</v>
      </c>
      <c r="AJ73" s="8">
        <f t="shared" si="9"/>
        <v>1.524</v>
      </c>
      <c r="AK73" s="1" t="s">
        <v>1064</v>
      </c>
      <c r="AL73" s="1" t="s">
        <v>1194</v>
      </c>
      <c r="AN73" s="1" t="s">
        <v>1195</v>
      </c>
      <c r="AO73" s="1">
        <v>0</v>
      </c>
      <c r="AQ73" s="1" t="s">
        <v>1195</v>
      </c>
      <c r="AR73" s="1" t="s">
        <v>196</v>
      </c>
      <c r="AS73" s="1" t="s">
        <v>1196</v>
      </c>
      <c r="AT73" s="1" t="s">
        <v>256</v>
      </c>
      <c r="AU73" s="1">
        <v>50</v>
      </c>
      <c r="AV73" s="1">
        <v>200</v>
      </c>
      <c r="AW73" s="1">
        <v>30</v>
      </c>
      <c r="AX73" s="1" t="s">
        <v>13</v>
      </c>
      <c r="BA73" s="1" t="s">
        <v>1197</v>
      </c>
      <c r="BB73" s="1" t="s">
        <v>1198</v>
      </c>
      <c r="BH73" s="1" t="s">
        <v>1199</v>
      </c>
      <c r="BI73" s="1" t="s">
        <v>121</v>
      </c>
      <c r="BJ73" s="1" t="s">
        <v>1200</v>
      </c>
      <c r="BK73" s="1" t="s">
        <v>143</v>
      </c>
      <c r="BL73" s="2">
        <v>42634</v>
      </c>
      <c r="BM73" s="1" t="s">
        <v>14</v>
      </c>
      <c r="BN73" s="1" t="s">
        <v>15</v>
      </c>
      <c r="BO73" s="1">
        <v>2015</v>
      </c>
    </row>
    <row r="74" spans="2:67" x14ac:dyDescent="0.35">
      <c r="B74" s="1" t="s">
        <v>2102</v>
      </c>
      <c r="C74" s="1">
        <v>57521</v>
      </c>
      <c r="D74" s="1" t="s">
        <v>1115</v>
      </c>
      <c r="E74" s="1" t="s">
        <v>1115</v>
      </c>
      <c r="F74" s="1" t="s">
        <v>91</v>
      </c>
      <c r="G74" s="1" t="s">
        <v>1116</v>
      </c>
      <c r="H74" s="1" t="str">
        <f>CONCATENATE(B74," ",C74)</f>
        <v>W6 57521</v>
      </c>
      <c r="I74" s="7">
        <v>42319</v>
      </c>
      <c r="J74" s="7" t="str">
        <f t="shared" si="5"/>
        <v>W6 57521 COLLECTED 11/11/2015</v>
      </c>
      <c r="K74" s="7"/>
      <c r="L74" s="7" t="str">
        <f t="shared" si="6"/>
        <v>W6 57521 DONATED 12/17/2019</v>
      </c>
      <c r="M74" s="1" t="s">
        <v>1204</v>
      </c>
      <c r="N74" s="1">
        <v>426</v>
      </c>
      <c r="O74" s="1" t="s">
        <v>3</v>
      </c>
      <c r="Q74" s="1" t="s">
        <v>2494</v>
      </c>
      <c r="R74" s="1" t="str">
        <f t="shared" si="7"/>
        <v>Collectors: L. Maynard, E. Driskill</v>
      </c>
      <c r="S74" s="1" t="s">
        <v>5</v>
      </c>
      <c r="T74" s="1" t="s">
        <v>17</v>
      </c>
      <c r="U74" s="1" t="s">
        <v>18</v>
      </c>
      <c r="V74" s="1" t="s">
        <v>151</v>
      </c>
      <c r="W74" s="1" t="s">
        <v>152</v>
      </c>
      <c r="X74" s="1" t="str">
        <f t="shared" si="8"/>
        <v>United States, Maryland, Dorchester</v>
      </c>
      <c r="Y74" s="1" t="s">
        <v>541</v>
      </c>
      <c r="AA74" s="1" t="s">
        <v>1205</v>
      </c>
      <c r="AB74" s="1" t="s">
        <v>1206</v>
      </c>
      <c r="AC74" s="1" t="s">
        <v>1207</v>
      </c>
      <c r="AD74" s="1">
        <v>38.442549999999997</v>
      </c>
      <c r="AE74" s="1">
        <v>-76.110579999999999</v>
      </c>
      <c r="AF74" s="1" t="s">
        <v>9</v>
      </c>
      <c r="AG74" s="1" t="s">
        <v>10</v>
      </c>
      <c r="AH74" s="1">
        <v>2</v>
      </c>
      <c r="AI74" s="1" t="s">
        <v>11</v>
      </c>
      <c r="AJ74" s="8">
        <f t="shared" si="9"/>
        <v>0.60960000000000003</v>
      </c>
      <c r="AK74" s="1" t="s">
        <v>153</v>
      </c>
      <c r="AL74" s="1" t="s">
        <v>1208</v>
      </c>
      <c r="AN74" s="1" t="s">
        <v>1209</v>
      </c>
      <c r="AO74" s="1">
        <v>7</v>
      </c>
      <c r="AQ74" s="1" t="s">
        <v>1210</v>
      </c>
      <c r="AR74" s="1" t="s">
        <v>196</v>
      </c>
      <c r="AS74" s="1" t="s">
        <v>1009</v>
      </c>
      <c r="AT74" s="1" t="s">
        <v>1052</v>
      </c>
      <c r="AU74" s="1">
        <v>65</v>
      </c>
      <c r="AV74" s="1">
        <v>200</v>
      </c>
      <c r="AW74" s="1">
        <v>10</v>
      </c>
      <c r="AX74" s="1" t="s">
        <v>13</v>
      </c>
      <c r="BA74" s="1" t="s">
        <v>1203</v>
      </c>
      <c r="BB74" s="1" t="s">
        <v>1198</v>
      </c>
      <c r="BH74" s="1" t="s">
        <v>1211</v>
      </c>
      <c r="BI74" s="1" t="s">
        <v>121</v>
      </c>
      <c r="BJ74" s="1" t="s">
        <v>1212</v>
      </c>
      <c r="BK74" s="1" t="s">
        <v>155</v>
      </c>
      <c r="BL74" s="2">
        <v>42634</v>
      </c>
      <c r="BM74" s="1" t="s">
        <v>1124</v>
      </c>
      <c r="BN74" s="1" t="s">
        <v>79</v>
      </c>
      <c r="BO74" s="1">
        <v>2015</v>
      </c>
    </row>
    <row r="75" spans="2:67" x14ac:dyDescent="0.35">
      <c r="B75" s="1" t="s">
        <v>2102</v>
      </c>
      <c r="C75" s="1">
        <v>57522</v>
      </c>
      <c r="D75" s="1" t="s">
        <v>1213</v>
      </c>
      <c r="E75" s="1" t="s">
        <v>1213</v>
      </c>
      <c r="F75" s="1" t="s">
        <v>797</v>
      </c>
      <c r="G75" s="1" t="s">
        <v>1214</v>
      </c>
      <c r="H75" s="1" t="str">
        <f>CONCATENATE(B75," ",C75)</f>
        <v>W6 57522</v>
      </c>
      <c r="I75" s="7">
        <v>42320</v>
      </c>
      <c r="J75" s="7" t="str">
        <f t="shared" si="5"/>
        <v>W6 57522 COLLECTED 11/12/2015</v>
      </c>
      <c r="K75" s="7"/>
      <c r="L75" s="7" t="str">
        <f t="shared" si="6"/>
        <v>W6 57522 DONATED 12/17/2019</v>
      </c>
      <c r="M75" s="1" t="s">
        <v>1215</v>
      </c>
      <c r="N75" s="1">
        <v>427</v>
      </c>
      <c r="O75" s="1" t="s">
        <v>3</v>
      </c>
      <c r="Q75" s="1" t="s">
        <v>2508</v>
      </c>
      <c r="R75" s="1" t="str">
        <f t="shared" si="7"/>
        <v>Collectors: L. Maynard, E. Driskill, B. Harms, S. Pesi</v>
      </c>
      <c r="S75" s="1" t="s">
        <v>5</v>
      </c>
      <c r="T75" s="1" t="s">
        <v>6</v>
      </c>
      <c r="U75" s="1" t="s">
        <v>7</v>
      </c>
      <c r="V75" s="1" t="s">
        <v>151</v>
      </c>
      <c r="W75" s="1" t="s">
        <v>1013</v>
      </c>
      <c r="X75" s="1" t="str">
        <f t="shared" si="8"/>
        <v>United States, Maryland, Anne Arundel</v>
      </c>
      <c r="Y75" s="1" t="s">
        <v>1014</v>
      </c>
      <c r="Z75" s="1" t="s">
        <v>1216</v>
      </c>
      <c r="AA75" s="1" t="s">
        <v>1217</v>
      </c>
      <c r="AB75" s="1" t="s">
        <v>1218</v>
      </c>
      <c r="AC75" s="1" t="s">
        <v>1219</v>
      </c>
      <c r="AD75" s="1">
        <v>39.082749999999997</v>
      </c>
      <c r="AE75" s="1">
        <v>-76.750500000000002</v>
      </c>
      <c r="AF75" s="1" t="s">
        <v>9</v>
      </c>
      <c r="AG75" s="1" t="s">
        <v>194</v>
      </c>
      <c r="AH75" s="1">
        <v>17</v>
      </c>
      <c r="AI75" s="1" t="s">
        <v>11</v>
      </c>
      <c r="AJ75" s="8">
        <f t="shared" si="9"/>
        <v>5.1816000000000004</v>
      </c>
      <c r="AK75" s="1" t="s">
        <v>153</v>
      </c>
      <c r="AL75" s="1" t="s">
        <v>1220</v>
      </c>
      <c r="AN75" s="1" t="s">
        <v>1001</v>
      </c>
      <c r="AO75" s="1" t="s">
        <v>195</v>
      </c>
      <c r="AQ75" s="1" t="s">
        <v>1221</v>
      </c>
      <c r="AR75" s="1" t="s">
        <v>196</v>
      </c>
      <c r="AS75" s="1" t="s">
        <v>1222</v>
      </c>
      <c r="AT75" s="1" t="s">
        <v>135</v>
      </c>
      <c r="AU75" s="1">
        <v>50</v>
      </c>
      <c r="AV75" s="1">
        <v>250</v>
      </c>
      <c r="AW75" s="1">
        <v>7</v>
      </c>
      <c r="AX75" s="1" t="s">
        <v>13</v>
      </c>
      <c r="BA75" s="1" t="s">
        <v>1223</v>
      </c>
      <c r="BB75" s="1" t="s">
        <v>1111</v>
      </c>
      <c r="BH75" s="1" t="s">
        <v>1224</v>
      </c>
      <c r="BI75" s="1" t="s">
        <v>121</v>
      </c>
      <c r="BJ75" s="1" t="s">
        <v>1225</v>
      </c>
      <c r="BK75" s="1" t="s">
        <v>391</v>
      </c>
      <c r="BL75" s="2">
        <v>42634</v>
      </c>
      <c r="BM75" s="1" t="s">
        <v>808</v>
      </c>
      <c r="BN75" s="1" t="s">
        <v>26</v>
      </c>
      <c r="BO75" s="1">
        <v>2015</v>
      </c>
    </row>
    <row r="76" spans="2:67" x14ac:dyDescent="0.35">
      <c r="B76" s="1" t="s">
        <v>2102</v>
      </c>
      <c r="C76" s="1">
        <v>57523</v>
      </c>
      <c r="D76" s="1" t="s">
        <v>30</v>
      </c>
      <c r="E76" s="1" t="s">
        <v>30</v>
      </c>
      <c r="F76" s="1" t="s">
        <v>16</v>
      </c>
      <c r="G76" s="1" t="s">
        <v>921</v>
      </c>
      <c r="H76" s="1" t="str">
        <f>CONCATENATE(B76," ",C76)</f>
        <v>W6 57523</v>
      </c>
      <c r="I76" s="7">
        <v>42320</v>
      </c>
      <c r="J76" s="7" t="str">
        <f t="shared" si="5"/>
        <v>W6 57523 COLLECTED 11/12/2015</v>
      </c>
      <c r="K76" s="7"/>
      <c r="L76" s="7" t="str">
        <f t="shared" si="6"/>
        <v>W6 57523 DONATED 12/17/2019</v>
      </c>
      <c r="M76" s="1" t="s">
        <v>1226</v>
      </c>
      <c r="N76" s="1">
        <v>428</v>
      </c>
      <c r="O76" s="1" t="s">
        <v>3</v>
      </c>
      <c r="Q76" s="1" t="s">
        <v>2509</v>
      </c>
      <c r="R76" s="1" t="str">
        <f t="shared" si="7"/>
        <v>Collectors: L. Maynard, E. Driskill, W. Harms, S. Pesi</v>
      </c>
      <c r="S76" s="1" t="s">
        <v>5</v>
      </c>
      <c r="T76" s="1" t="s">
        <v>6</v>
      </c>
      <c r="U76" s="1" t="s">
        <v>7</v>
      </c>
      <c r="V76" s="1" t="s">
        <v>151</v>
      </c>
      <c r="W76" s="1" t="s">
        <v>1013</v>
      </c>
      <c r="X76" s="1" t="str">
        <f t="shared" si="8"/>
        <v>United States, Maryland, Anne Arundel</v>
      </c>
      <c r="Y76" s="1" t="s">
        <v>1014</v>
      </c>
      <c r="Z76" s="1" t="s">
        <v>1227</v>
      </c>
      <c r="AA76" s="1" t="s">
        <v>1228</v>
      </c>
      <c r="AB76" s="1" t="s">
        <v>1229</v>
      </c>
      <c r="AC76" s="1" t="s">
        <v>1230</v>
      </c>
      <c r="AD76" s="1">
        <v>39.079749999999997</v>
      </c>
      <c r="AE76" s="1">
        <v>-76.795749999999998</v>
      </c>
      <c r="AF76" s="1" t="s">
        <v>9</v>
      </c>
      <c r="AG76" s="1" t="s">
        <v>10</v>
      </c>
      <c r="AH76" s="1">
        <v>25</v>
      </c>
      <c r="AI76" s="1" t="s">
        <v>11</v>
      </c>
      <c r="AJ76" s="8">
        <f t="shared" si="9"/>
        <v>7.62</v>
      </c>
      <c r="AK76" s="1" t="s">
        <v>153</v>
      </c>
      <c r="AL76" s="1" t="s">
        <v>1231</v>
      </c>
      <c r="AN76" s="1" t="s">
        <v>255</v>
      </c>
      <c r="AO76" s="1" t="s">
        <v>380</v>
      </c>
      <c r="AQ76" s="1" t="s">
        <v>1232</v>
      </c>
      <c r="AR76" s="1" t="s">
        <v>196</v>
      </c>
      <c r="AS76" s="1" t="s">
        <v>1233</v>
      </c>
      <c r="AT76" s="1" t="s">
        <v>464</v>
      </c>
      <c r="AU76" s="1">
        <v>400</v>
      </c>
      <c r="AV76" s="1">
        <v>5000</v>
      </c>
      <c r="AW76" s="1">
        <v>3</v>
      </c>
      <c r="AX76" s="1" t="s">
        <v>13</v>
      </c>
      <c r="BA76" s="1" t="s">
        <v>1223</v>
      </c>
      <c r="BB76" s="1" t="s">
        <v>1111</v>
      </c>
      <c r="BH76" s="1" t="s">
        <v>1234</v>
      </c>
      <c r="BI76" s="1" t="s">
        <v>121</v>
      </c>
      <c r="BJ76" s="1">
        <v>3</v>
      </c>
      <c r="BK76" s="1" t="s">
        <v>943</v>
      </c>
      <c r="BL76" s="2">
        <v>42634</v>
      </c>
      <c r="BM76" s="1" t="s">
        <v>922</v>
      </c>
      <c r="BN76" s="1" t="s">
        <v>161</v>
      </c>
      <c r="BO76" s="1">
        <v>2015</v>
      </c>
    </row>
    <row r="77" spans="2:67" x14ac:dyDescent="0.35">
      <c r="B77" s="1" t="s">
        <v>2102</v>
      </c>
      <c r="C77" s="1">
        <v>57524</v>
      </c>
      <c r="D77" s="1" t="s">
        <v>737</v>
      </c>
      <c r="E77" s="1" t="s">
        <v>737</v>
      </c>
      <c r="F77" s="1" t="s">
        <v>38</v>
      </c>
      <c r="G77" s="1" t="s">
        <v>738</v>
      </c>
      <c r="H77" s="1" t="str">
        <f>CONCATENATE(B77," ",C77)</f>
        <v>W6 57524</v>
      </c>
      <c r="I77" s="7">
        <v>42321</v>
      </c>
      <c r="J77" s="7" t="str">
        <f t="shared" si="5"/>
        <v>W6 57524 COLLECTED 11/13/2015</v>
      </c>
      <c r="K77" s="7"/>
      <c r="L77" s="7" t="str">
        <f t="shared" si="6"/>
        <v>W6 57524 DONATED 12/17/2019</v>
      </c>
      <c r="M77" s="1" t="s">
        <v>1235</v>
      </c>
      <c r="N77" s="1">
        <v>429</v>
      </c>
      <c r="O77" s="1" t="s">
        <v>3</v>
      </c>
      <c r="Q77" s="1" t="s">
        <v>2494</v>
      </c>
      <c r="R77" s="1" t="str">
        <f t="shared" si="7"/>
        <v>Collectors: L. Maynard, E. Driskill</v>
      </c>
      <c r="S77" s="1" t="s">
        <v>5</v>
      </c>
      <c r="T77" s="1" t="s">
        <v>6</v>
      </c>
      <c r="U77" s="1" t="s">
        <v>7</v>
      </c>
      <c r="V77" s="1" t="s">
        <v>129</v>
      </c>
      <c r="W77" s="1" t="s">
        <v>248</v>
      </c>
      <c r="X77" s="1" t="str">
        <f t="shared" si="8"/>
        <v>United States, Virginia, Prince William</v>
      </c>
      <c r="Y77" s="1" t="s">
        <v>249</v>
      </c>
      <c r="AA77" s="1" t="s">
        <v>1236</v>
      </c>
      <c r="AB77" s="1" t="s">
        <v>1237</v>
      </c>
      <c r="AC77" s="1" t="s">
        <v>1238</v>
      </c>
      <c r="AD77" s="1">
        <v>38.645020000000002</v>
      </c>
      <c r="AE77" s="1">
        <v>-77.241159999999994</v>
      </c>
      <c r="AF77" s="1" t="s">
        <v>9</v>
      </c>
      <c r="AG77" s="1" t="s">
        <v>10</v>
      </c>
      <c r="AH77" s="1">
        <v>23</v>
      </c>
      <c r="AI77" s="1" t="s">
        <v>11</v>
      </c>
      <c r="AJ77" s="8">
        <f t="shared" si="9"/>
        <v>7.0104000000000006</v>
      </c>
      <c r="AK77" s="1" t="s">
        <v>153</v>
      </c>
      <c r="AL77" s="1" t="s">
        <v>1239</v>
      </c>
      <c r="AN77" s="1" t="s">
        <v>251</v>
      </c>
      <c r="AO77" s="1" t="s">
        <v>195</v>
      </c>
      <c r="AQ77" s="1" t="s">
        <v>1036</v>
      </c>
      <c r="AR77" s="1" t="s">
        <v>196</v>
      </c>
      <c r="AS77" s="1" t="s">
        <v>1240</v>
      </c>
      <c r="AT77" s="1" t="s">
        <v>280</v>
      </c>
      <c r="AU77" s="1">
        <v>55</v>
      </c>
      <c r="AV77" s="1">
        <v>4000</v>
      </c>
      <c r="AW77" s="1">
        <v>2</v>
      </c>
      <c r="AX77" s="1" t="s">
        <v>13</v>
      </c>
      <c r="BA77" s="1" t="s">
        <v>1241</v>
      </c>
      <c r="BB77" s="1" t="s">
        <v>1242</v>
      </c>
      <c r="BH77" s="1" t="s">
        <v>1243</v>
      </c>
      <c r="BI77" s="1" t="s">
        <v>121</v>
      </c>
      <c r="BJ77" s="1" t="s">
        <v>1244</v>
      </c>
      <c r="BK77" s="1" t="s">
        <v>1245</v>
      </c>
      <c r="BL77" s="2">
        <v>42634</v>
      </c>
      <c r="BM77" s="1" t="s">
        <v>49</v>
      </c>
      <c r="BN77" s="1" t="s">
        <v>740</v>
      </c>
      <c r="BO77" s="1">
        <v>2015</v>
      </c>
    </row>
    <row r="78" spans="2:67" x14ac:dyDescent="0.35">
      <c r="B78" s="1" t="s">
        <v>2102</v>
      </c>
      <c r="C78" s="1">
        <v>57525</v>
      </c>
      <c r="D78" s="1" t="s">
        <v>1246</v>
      </c>
      <c r="E78" s="1" t="s">
        <v>1246</v>
      </c>
      <c r="F78" s="1" t="s">
        <v>24</v>
      </c>
      <c r="G78" s="1" t="s">
        <v>1247</v>
      </c>
      <c r="H78" s="1" t="str">
        <f>CONCATENATE(B78," ",C78)</f>
        <v>W6 57525</v>
      </c>
      <c r="I78" s="7">
        <v>42320</v>
      </c>
      <c r="J78" s="7" t="str">
        <f t="shared" si="5"/>
        <v>W6 57525 COLLECTED 11/12/2015</v>
      </c>
      <c r="K78" s="7"/>
      <c r="L78" s="7" t="str">
        <f t="shared" si="6"/>
        <v>W6 57525 DONATED 12/17/2019</v>
      </c>
      <c r="M78" s="1" t="s">
        <v>1248</v>
      </c>
      <c r="N78" s="1">
        <v>432</v>
      </c>
      <c r="O78" s="1" t="s">
        <v>3</v>
      </c>
      <c r="Q78" s="1" t="s">
        <v>2497</v>
      </c>
      <c r="R78" s="1" t="str">
        <f t="shared" si="7"/>
        <v>Collectors: A. Faucette</v>
      </c>
      <c r="S78" s="1" t="s">
        <v>5</v>
      </c>
      <c r="T78" s="1" t="s">
        <v>17</v>
      </c>
      <c r="U78" s="1" t="s">
        <v>18</v>
      </c>
      <c r="V78" s="1" t="s">
        <v>8</v>
      </c>
      <c r="W78" s="1" t="s">
        <v>139</v>
      </c>
      <c r="X78" s="1" t="str">
        <f t="shared" si="8"/>
        <v>United States, North Carolina, Dare</v>
      </c>
      <c r="Y78" s="1" t="s">
        <v>287</v>
      </c>
      <c r="Z78" s="1" t="s">
        <v>1019</v>
      </c>
      <c r="AA78" s="1" t="s">
        <v>1249</v>
      </c>
      <c r="AB78" s="1" t="s">
        <v>1201</v>
      </c>
      <c r="AC78" s="1" t="s">
        <v>1202</v>
      </c>
      <c r="AD78" s="1">
        <v>35.910049999999998</v>
      </c>
      <c r="AE78" s="1">
        <v>-75.777969999999996</v>
      </c>
      <c r="AF78" s="1" t="s">
        <v>9</v>
      </c>
      <c r="AG78" s="1" t="s">
        <v>10</v>
      </c>
      <c r="AH78" s="1">
        <v>1.2</v>
      </c>
      <c r="AI78" s="1" t="s">
        <v>11</v>
      </c>
      <c r="AJ78" s="8">
        <f t="shared" si="9"/>
        <v>0.36576000000000003</v>
      </c>
      <c r="AK78" s="1" t="s">
        <v>153</v>
      </c>
      <c r="AL78" s="1" t="s">
        <v>1250</v>
      </c>
      <c r="AN78" s="1" t="s">
        <v>268</v>
      </c>
      <c r="AO78" s="1">
        <v>0</v>
      </c>
      <c r="AQ78" s="1" t="s">
        <v>268</v>
      </c>
      <c r="AR78" s="1" t="s">
        <v>65</v>
      </c>
      <c r="AS78" s="1" t="s">
        <v>1251</v>
      </c>
      <c r="AT78" s="1" t="s">
        <v>1066</v>
      </c>
      <c r="AU78" s="1">
        <v>50</v>
      </c>
      <c r="AV78" s="1">
        <v>200</v>
      </c>
      <c r="AW78" s="1">
        <v>50</v>
      </c>
      <c r="AX78" s="1" t="s">
        <v>13</v>
      </c>
      <c r="BA78" s="1" t="s">
        <v>1252</v>
      </c>
      <c r="BB78" s="1" t="s">
        <v>1111</v>
      </c>
      <c r="BH78" s="1" t="s">
        <v>1253</v>
      </c>
      <c r="BI78" s="1" t="s">
        <v>121</v>
      </c>
      <c r="BJ78" s="1">
        <v>6</v>
      </c>
      <c r="BK78" s="1" t="s">
        <v>1254</v>
      </c>
      <c r="BL78" s="2">
        <v>42640</v>
      </c>
      <c r="BM78" s="1" t="s">
        <v>1255</v>
      </c>
      <c r="BN78" s="1" t="s">
        <v>1256</v>
      </c>
      <c r="BO78" s="1">
        <v>2015</v>
      </c>
    </row>
    <row r="79" spans="2:67" x14ac:dyDescent="0.35">
      <c r="B79" s="1" t="s">
        <v>2102</v>
      </c>
      <c r="C79" s="1">
        <v>57526</v>
      </c>
      <c r="D79" s="1" t="s">
        <v>1259</v>
      </c>
      <c r="E79" s="1" t="s">
        <v>1259</v>
      </c>
      <c r="F79" s="1" t="s">
        <v>1260</v>
      </c>
      <c r="G79" s="1" t="s">
        <v>1261</v>
      </c>
      <c r="H79" s="1" t="str">
        <f>CONCATENATE(B79," ",C79)</f>
        <v>W6 57526</v>
      </c>
      <c r="I79" s="7">
        <v>42464</v>
      </c>
      <c r="J79" s="7" t="str">
        <f t="shared" si="5"/>
        <v>W6 57526 COLLECTED 04/04/2016</v>
      </c>
      <c r="K79" s="7"/>
      <c r="L79" s="7" t="str">
        <f t="shared" si="6"/>
        <v>W6 57526 DONATED 12/17/2019</v>
      </c>
      <c r="M79" s="1" t="s">
        <v>1262</v>
      </c>
      <c r="N79" s="1">
        <v>435</v>
      </c>
      <c r="O79" s="1" t="s">
        <v>3</v>
      </c>
      <c r="Q79" s="1" t="s">
        <v>2504</v>
      </c>
      <c r="R79" s="1" t="str">
        <f t="shared" si="7"/>
        <v>Collectors: A. Faucette, J. Dakar</v>
      </c>
      <c r="S79" s="1" t="s">
        <v>5</v>
      </c>
      <c r="T79" s="1" t="s">
        <v>17</v>
      </c>
      <c r="U79" s="1" t="s">
        <v>18</v>
      </c>
      <c r="V79" s="1" t="s">
        <v>8</v>
      </c>
      <c r="W79" s="1" t="s">
        <v>156</v>
      </c>
      <c r="X79" s="1" t="str">
        <f t="shared" si="8"/>
        <v>United States, North Carolina, Tyrell</v>
      </c>
      <c r="Y79" s="1" t="s">
        <v>1059</v>
      </c>
      <c r="Z79" s="1" t="s">
        <v>1263</v>
      </c>
      <c r="AA79" s="1" t="s">
        <v>1264</v>
      </c>
      <c r="AB79" s="1" t="s">
        <v>1265</v>
      </c>
      <c r="AC79" s="1" t="s">
        <v>1266</v>
      </c>
      <c r="AD79" s="1">
        <v>35.788409999999999</v>
      </c>
      <c r="AE79" s="1">
        <v>-76.406379999999999</v>
      </c>
      <c r="AF79" s="1" t="s">
        <v>9</v>
      </c>
      <c r="AG79" s="1" t="s">
        <v>10</v>
      </c>
      <c r="AH79" s="1">
        <v>4</v>
      </c>
      <c r="AI79" s="1" t="s">
        <v>11</v>
      </c>
      <c r="AJ79" s="8">
        <f t="shared" si="9"/>
        <v>1.2192000000000001</v>
      </c>
      <c r="AK79" s="1" t="s">
        <v>331</v>
      </c>
      <c r="AL79" s="1" t="s">
        <v>1267</v>
      </c>
      <c r="AN79" s="1" t="s">
        <v>1173</v>
      </c>
      <c r="AO79" s="1" t="s">
        <v>126</v>
      </c>
      <c r="AQ79" s="1" t="s">
        <v>1268</v>
      </c>
      <c r="AR79" s="1" t="s">
        <v>311</v>
      </c>
      <c r="AS79" s="1" t="s">
        <v>1269</v>
      </c>
      <c r="AT79" s="1" t="s">
        <v>1270</v>
      </c>
      <c r="AU79" s="1">
        <v>50</v>
      </c>
      <c r="AV79" s="1">
        <v>5000</v>
      </c>
      <c r="AW79" s="1">
        <v>5</v>
      </c>
      <c r="AX79" s="1" t="s">
        <v>13</v>
      </c>
      <c r="AY79" s="1" t="s">
        <v>1271</v>
      </c>
      <c r="BA79" s="1" t="s">
        <v>1272</v>
      </c>
      <c r="BB79" s="1" t="s">
        <v>1273</v>
      </c>
      <c r="BH79" s="1" t="s">
        <v>1274</v>
      </c>
      <c r="BI79" s="1" t="s">
        <v>121</v>
      </c>
      <c r="BJ79" s="1">
        <v>40</v>
      </c>
      <c r="BK79" s="1" t="s">
        <v>422</v>
      </c>
      <c r="BL79" s="2">
        <v>42709</v>
      </c>
      <c r="BM79" s="1" t="s">
        <v>1275</v>
      </c>
      <c r="BN79" s="1" t="s">
        <v>1276</v>
      </c>
      <c r="BO79" s="1">
        <v>2016</v>
      </c>
    </row>
    <row r="80" spans="2:67" x14ac:dyDescent="0.35">
      <c r="B80" s="1" t="s">
        <v>2102</v>
      </c>
      <c r="C80" s="1">
        <v>57527</v>
      </c>
      <c r="D80" s="1" t="s">
        <v>1284</v>
      </c>
      <c r="E80" s="1" t="s">
        <v>1284</v>
      </c>
      <c r="F80" s="1" t="s">
        <v>38</v>
      </c>
      <c r="G80" s="1" t="s">
        <v>1285</v>
      </c>
      <c r="H80" s="1" t="str">
        <f>CONCATENATE(B80," ",C80)</f>
        <v>W6 57527</v>
      </c>
      <c r="I80" s="7">
        <v>42536</v>
      </c>
      <c r="J80" s="7" t="str">
        <f t="shared" si="5"/>
        <v>W6 57527 COLLECTED 06/15/2016</v>
      </c>
      <c r="K80" s="7"/>
      <c r="L80" s="7" t="str">
        <f t="shared" si="6"/>
        <v>W6 57527 DONATED 12/17/2019</v>
      </c>
      <c r="M80" s="1" t="s">
        <v>1286</v>
      </c>
      <c r="N80" s="1">
        <v>439</v>
      </c>
      <c r="O80" s="1" t="s">
        <v>3</v>
      </c>
      <c r="Q80" s="1" t="s">
        <v>2513</v>
      </c>
      <c r="R80" s="1" t="str">
        <f t="shared" si="7"/>
        <v>Collectors: R. Anthony, A. Faucette, M. Flood, J. Dakar, S. Walker</v>
      </c>
      <c r="S80" s="1" t="s">
        <v>5</v>
      </c>
      <c r="T80" s="1" t="s">
        <v>6</v>
      </c>
      <c r="U80" s="1" t="s">
        <v>7</v>
      </c>
      <c r="V80" s="1" t="s">
        <v>8</v>
      </c>
      <c r="W80" s="1" t="s">
        <v>139</v>
      </c>
      <c r="X80" s="1" t="str">
        <f t="shared" si="8"/>
        <v>United States, North Carolina, Dare</v>
      </c>
      <c r="Y80" s="1" t="s">
        <v>303</v>
      </c>
      <c r="Z80" s="1" t="s">
        <v>1287</v>
      </c>
      <c r="AA80" s="1" t="s">
        <v>1288</v>
      </c>
      <c r="AB80" s="1" t="s">
        <v>1289</v>
      </c>
      <c r="AC80" s="1" t="s">
        <v>1290</v>
      </c>
      <c r="AD80" s="1">
        <v>35.624519999999997</v>
      </c>
      <c r="AE80" s="1">
        <v>-75.470439999999996</v>
      </c>
      <c r="AF80" s="1" t="s">
        <v>9</v>
      </c>
      <c r="AG80" s="1" t="s">
        <v>194</v>
      </c>
      <c r="AH80" s="1">
        <v>-8</v>
      </c>
      <c r="AI80" s="1" t="s">
        <v>11</v>
      </c>
      <c r="AJ80" s="8">
        <f t="shared" si="9"/>
        <v>-2.4384000000000001</v>
      </c>
      <c r="AK80" s="1" t="s">
        <v>153</v>
      </c>
      <c r="AL80" s="1" t="s">
        <v>1291</v>
      </c>
      <c r="AN80" s="1" t="s">
        <v>1292</v>
      </c>
      <c r="AO80" s="1" t="s">
        <v>126</v>
      </c>
      <c r="AQ80" s="1" t="s">
        <v>1293</v>
      </c>
      <c r="AR80" s="1" t="s">
        <v>1283</v>
      </c>
      <c r="AS80" s="1" t="s">
        <v>1294</v>
      </c>
      <c r="AT80" s="1" t="s">
        <v>135</v>
      </c>
      <c r="AU80" s="1">
        <v>473</v>
      </c>
      <c r="AV80" s="1">
        <v>5000</v>
      </c>
      <c r="AW80" s="1">
        <v>4</v>
      </c>
      <c r="AX80" s="1" t="s">
        <v>13</v>
      </c>
      <c r="AY80" s="1" t="s">
        <v>1295</v>
      </c>
      <c r="BA80" s="1" t="s">
        <v>1296</v>
      </c>
      <c r="BB80" s="1" t="s">
        <v>1297</v>
      </c>
      <c r="BE80" s="2">
        <v>42620</v>
      </c>
      <c r="BG80" s="1">
        <v>1</v>
      </c>
      <c r="BH80" s="1" t="s">
        <v>1298</v>
      </c>
      <c r="BI80" s="1" t="s">
        <v>121</v>
      </c>
      <c r="BJ80" s="1">
        <v>1</v>
      </c>
      <c r="BK80" s="1" t="s">
        <v>137</v>
      </c>
      <c r="BL80" s="2">
        <v>42709</v>
      </c>
      <c r="BM80" s="1" t="s">
        <v>1299</v>
      </c>
      <c r="BN80" s="1" t="s">
        <v>1300</v>
      </c>
      <c r="BO80" s="1">
        <v>2016</v>
      </c>
    </row>
    <row r="81" spans="2:67" x14ac:dyDescent="0.35">
      <c r="B81" s="1" t="s">
        <v>2102</v>
      </c>
      <c r="C81" s="1">
        <v>57528</v>
      </c>
      <c r="D81" s="1" t="s">
        <v>1324</v>
      </c>
      <c r="E81" s="1" t="s">
        <v>1324</v>
      </c>
      <c r="F81" s="1" t="s">
        <v>87</v>
      </c>
      <c r="G81" s="1" t="s">
        <v>1325</v>
      </c>
      <c r="H81" s="1" t="str">
        <f>CONCATENATE(B81," ",C81)</f>
        <v>W6 57528</v>
      </c>
      <c r="I81" s="7">
        <v>42562</v>
      </c>
      <c r="J81" s="7" t="str">
        <f t="shared" si="5"/>
        <v>W6 57528 COLLECTED 07/11/2016</v>
      </c>
      <c r="K81" s="7"/>
      <c r="L81" s="7" t="str">
        <f t="shared" si="6"/>
        <v>W6 57528 DONATED 12/17/2019</v>
      </c>
      <c r="M81" s="1" t="s">
        <v>1326</v>
      </c>
      <c r="N81" s="1">
        <v>449</v>
      </c>
      <c r="O81" s="1" t="s">
        <v>3</v>
      </c>
      <c r="Q81" s="1" t="s">
        <v>2497</v>
      </c>
      <c r="R81" s="1" t="str">
        <f t="shared" si="7"/>
        <v>Collectors: A. Faucette</v>
      </c>
      <c r="S81" s="1" t="s">
        <v>5</v>
      </c>
      <c r="T81" s="1" t="s">
        <v>6</v>
      </c>
      <c r="U81" s="1" t="s">
        <v>7</v>
      </c>
      <c r="V81" s="1" t="s">
        <v>129</v>
      </c>
      <c r="W81" s="1" t="s">
        <v>248</v>
      </c>
      <c r="X81" s="1" t="str">
        <f t="shared" si="8"/>
        <v>United States, Virginia, Prince William</v>
      </c>
      <c r="Y81" s="1" t="s">
        <v>1317</v>
      </c>
      <c r="Z81" s="1" t="s">
        <v>1321</v>
      </c>
      <c r="AA81" s="1" t="s">
        <v>1327</v>
      </c>
      <c r="AB81" s="1" t="s">
        <v>1322</v>
      </c>
      <c r="AC81" s="1" t="s">
        <v>1328</v>
      </c>
      <c r="AD81" s="1">
        <v>38.644190000000002</v>
      </c>
      <c r="AE81" s="1">
        <v>-77.234719999999996</v>
      </c>
      <c r="AF81" s="1" t="s">
        <v>9</v>
      </c>
      <c r="AG81" s="1" t="s">
        <v>10</v>
      </c>
      <c r="AH81" s="1">
        <v>4</v>
      </c>
      <c r="AI81" s="1" t="s">
        <v>11</v>
      </c>
      <c r="AJ81" s="8">
        <f t="shared" si="9"/>
        <v>1.2192000000000001</v>
      </c>
      <c r="AK81" s="1" t="s">
        <v>153</v>
      </c>
      <c r="AL81" s="1" t="s">
        <v>1329</v>
      </c>
      <c r="AN81" s="1" t="s">
        <v>1323</v>
      </c>
      <c r="AO81" s="3">
        <v>43467</v>
      </c>
      <c r="AQ81" s="1" t="s">
        <v>1330</v>
      </c>
      <c r="AR81" s="1" t="s">
        <v>1283</v>
      </c>
      <c r="AS81" s="1" t="s">
        <v>1331</v>
      </c>
      <c r="AT81" s="1" t="s">
        <v>256</v>
      </c>
      <c r="AU81" s="1">
        <v>50</v>
      </c>
      <c r="AV81" s="1" t="s">
        <v>1318</v>
      </c>
      <c r="AW81" s="1">
        <v>5</v>
      </c>
      <c r="AX81" s="1" t="s">
        <v>13</v>
      </c>
      <c r="BA81" s="1" t="s">
        <v>1319</v>
      </c>
      <c r="BB81" s="1" t="s">
        <v>1320</v>
      </c>
      <c r="BE81" s="2">
        <v>42579</v>
      </c>
      <c r="BG81" s="1">
        <v>1</v>
      </c>
      <c r="BH81" s="1" t="s">
        <v>1332</v>
      </c>
      <c r="BI81" s="1" t="s">
        <v>121</v>
      </c>
      <c r="BJ81" s="1" t="s">
        <v>136</v>
      </c>
      <c r="BK81" s="1" t="s">
        <v>199</v>
      </c>
      <c r="BL81" s="2">
        <v>42712</v>
      </c>
      <c r="BM81" s="1" t="s">
        <v>987</v>
      </c>
      <c r="BN81" s="1" t="s">
        <v>1333</v>
      </c>
      <c r="BO81" s="1">
        <v>2016</v>
      </c>
    </row>
    <row r="82" spans="2:67" x14ac:dyDescent="0.35">
      <c r="B82" s="1" t="s">
        <v>2102</v>
      </c>
      <c r="C82" s="1">
        <v>57529</v>
      </c>
      <c r="D82" s="1" t="s">
        <v>82</v>
      </c>
      <c r="E82" s="1" t="s">
        <v>82</v>
      </c>
      <c r="F82" s="1" t="s">
        <v>21</v>
      </c>
      <c r="G82" s="1" t="s">
        <v>83</v>
      </c>
      <c r="H82" s="1" t="str">
        <f>CONCATENATE(B82," ",C82)</f>
        <v>W6 57529</v>
      </c>
      <c r="I82" s="7">
        <v>42576</v>
      </c>
      <c r="J82" s="7" t="str">
        <f t="shared" si="5"/>
        <v>W6 57529 COLLECTED 07/25/2016</v>
      </c>
      <c r="K82" s="7"/>
      <c r="L82" s="7" t="str">
        <f t="shared" si="6"/>
        <v>W6 57529 DONATED 12/17/2019</v>
      </c>
      <c r="M82" s="1" t="s">
        <v>1341</v>
      </c>
      <c r="N82" s="1">
        <v>460</v>
      </c>
      <c r="O82" s="1" t="s">
        <v>3</v>
      </c>
      <c r="Q82" s="1" t="s">
        <v>2503</v>
      </c>
      <c r="R82" s="1" t="str">
        <f t="shared" si="7"/>
        <v>Collectors: J. Dakar</v>
      </c>
      <c r="S82" s="1" t="s">
        <v>5</v>
      </c>
      <c r="T82" s="1" t="s">
        <v>17</v>
      </c>
      <c r="U82" s="1" t="s">
        <v>18</v>
      </c>
      <c r="V82" s="1" t="s">
        <v>129</v>
      </c>
      <c r="W82" s="1" t="s">
        <v>223</v>
      </c>
      <c r="X82" s="1" t="str">
        <f t="shared" si="8"/>
        <v>United States, Virginia, Northampton</v>
      </c>
      <c r="Y82" s="1" t="s">
        <v>1342</v>
      </c>
      <c r="Z82" s="1" t="s">
        <v>1343</v>
      </c>
      <c r="AA82" s="1" t="s">
        <v>1344</v>
      </c>
      <c r="AB82" s="1" t="s">
        <v>1345</v>
      </c>
      <c r="AC82" s="1" t="s">
        <v>1346</v>
      </c>
      <c r="AD82" s="1">
        <v>37.470750000000002</v>
      </c>
      <c r="AE82" s="1">
        <v>-75.828270000000003</v>
      </c>
      <c r="AF82" s="1" t="s">
        <v>9</v>
      </c>
      <c r="AG82" s="1" t="s">
        <v>194</v>
      </c>
      <c r="AH82" s="1">
        <v>4</v>
      </c>
      <c r="AI82" s="1" t="s">
        <v>11</v>
      </c>
      <c r="AJ82" s="8">
        <f t="shared" si="9"/>
        <v>1.2192000000000001</v>
      </c>
      <c r="AK82" s="1" t="s">
        <v>477</v>
      </c>
      <c r="AL82" s="1" t="s">
        <v>1347</v>
      </c>
      <c r="AN82" s="1" t="s">
        <v>203</v>
      </c>
      <c r="AO82" s="1" t="s">
        <v>126</v>
      </c>
      <c r="AQ82" s="1" t="s">
        <v>1348</v>
      </c>
      <c r="AR82" s="1" t="s">
        <v>333</v>
      </c>
      <c r="AS82" s="1" t="s">
        <v>1349</v>
      </c>
      <c r="AT82" s="1" t="s">
        <v>1350</v>
      </c>
      <c r="AU82" s="1">
        <v>60</v>
      </c>
      <c r="AV82" s="1" t="s">
        <v>1351</v>
      </c>
      <c r="AW82" s="1">
        <v>1</v>
      </c>
      <c r="AX82" s="1" t="s">
        <v>13</v>
      </c>
      <c r="AY82" s="1" t="s">
        <v>1352</v>
      </c>
      <c r="BA82" s="1" t="s">
        <v>1353</v>
      </c>
      <c r="BB82" s="1" t="s">
        <v>1354</v>
      </c>
      <c r="BG82" s="1">
        <v>1</v>
      </c>
      <c r="BH82" s="1" t="s">
        <v>1355</v>
      </c>
      <c r="BI82" s="1" t="s">
        <v>121</v>
      </c>
      <c r="BJ82" s="1">
        <v>4</v>
      </c>
      <c r="BK82" s="1" t="s">
        <v>367</v>
      </c>
      <c r="BL82" s="2">
        <v>42712</v>
      </c>
      <c r="BM82" s="1" t="s">
        <v>85</v>
      </c>
      <c r="BN82" s="1" t="s">
        <v>86</v>
      </c>
      <c r="BO82" s="1">
        <v>2016</v>
      </c>
    </row>
    <row r="83" spans="2:67" x14ac:dyDescent="0.35">
      <c r="B83" s="1" t="s">
        <v>2102</v>
      </c>
      <c r="C83" s="1">
        <v>57530</v>
      </c>
      <c r="D83" s="1" t="s">
        <v>228</v>
      </c>
      <c r="E83" s="1" t="s">
        <v>228</v>
      </c>
      <c r="F83" s="1" t="s">
        <v>38</v>
      </c>
      <c r="G83" s="1" t="s">
        <v>229</v>
      </c>
      <c r="H83" s="1" t="str">
        <f>CONCATENATE(B83," ",C83)</f>
        <v>W6 57530</v>
      </c>
      <c r="I83" s="7">
        <v>42586</v>
      </c>
      <c r="J83" s="7" t="str">
        <f t="shared" si="5"/>
        <v>W6 57530 COLLECTED 08/04/2016</v>
      </c>
      <c r="K83" s="7"/>
      <c r="L83" s="7" t="str">
        <f t="shared" si="6"/>
        <v>W6 57530 DONATED 12/17/2019</v>
      </c>
      <c r="M83" s="1" t="s">
        <v>1362</v>
      </c>
      <c r="N83" s="1">
        <v>473</v>
      </c>
      <c r="O83" s="1" t="s">
        <v>3</v>
      </c>
      <c r="Q83" s="1" t="s">
        <v>2510</v>
      </c>
      <c r="R83" s="1" t="str">
        <f t="shared" si="7"/>
        <v>Collectors: M. Flood, J. Dakar</v>
      </c>
      <c r="S83" s="1" t="s">
        <v>5</v>
      </c>
      <c r="T83" s="1" t="s">
        <v>17</v>
      </c>
      <c r="U83" s="1" t="s">
        <v>18</v>
      </c>
      <c r="V83" s="1" t="s">
        <v>8</v>
      </c>
      <c r="W83" s="1" t="s">
        <v>419</v>
      </c>
      <c r="X83" s="1" t="str">
        <f t="shared" si="8"/>
        <v>United States, North Carolina, Hyde</v>
      </c>
      <c r="Y83" s="1" t="s">
        <v>420</v>
      </c>
      <c r="Z83" s="1" t="s">
        <v>1363</v>
      </c>
      <c r="AA83" s="1" t="s">
        <v>1364</v>
      </c>
      <c r="AB83" s="1" t="s">
        <v>1365</v>
      </c>
      <c r="AC83" s="1" t="s">
        <v>1366</v>
      </c>
      <c r="AD83" s="1">
        <v>35.435749999999999</v>
      </c>
      <c r="AE83" s="1">
        <v>-76.398970000000006</v>
      </c>
      <c r="AF83" s="1" t="s">
        <v>9</v>
      </c>
      <c r="AG83" s="1" t="s">
        <v>194</v>
      </c>
      <c r="AH83" s="1">
        <v>1</v>
      </c>
      <c r="AI83" s="1" t="s">
        <v>11</v>
      </c>
      <c r="AJ83" s="8">
        <f t="shared" si="9"/>
        <v>0.30480000000000002</v>
      </c>
      <c r="AK83" s="1" t="s">
        <v>153</v>
      </c>
      <c r="AL83" s="1" t="s">
        <v>1367</v>
      </c>
      <c r="AN83" s="1" t="s">
        <v>1368</v>
      </c>
      <c r="AO83" s="1" t="s">
        <v>126</v>
      </c>
      <c r="AQ83" s="1" t="s">
        <v>1369</v>
      </c>
      <c r="AR83" s="1" t="s">
        <v>196</v>
      </c>
      <c r="AS83" s="1" t="s">
        <v>1370</v>
      </c>
      <c r="AT83" s="1" t="s">
        <v>1371</v>
      </c>
      <c r="AU83" s="1">
        <v>55</v>
      </c>
      <c r="AV83" s="1" t="s">
        <v>150</v>
      </c>
      <c r="AW83" s="1">
        <v>1</v>
      </c>
      <c r="AX83" s="1" t="s">
        <v>13</v>
      </c>
      <c r="AY83" s="1" t="s">
        <v>1372</v>
      </c>
      <c r="BA83" s="1" t="s">
        <v>1373</v>
      </c>
      <c r="BB83" s="1" t="s">
        <v>1374</v>
      </c>
      <c r="BE83" s="2">
        <v>42611</v>
      </c>
      <c r="BG83" s="1">
        <v>1</v>
      </c>
      <c r="BH83" s="1" t="s">
        <v>1375</v>
      </c>
      <c r="BI83" s="1" t="s">
        <v>121</v>
      </c>
      <c r="BJ83" s="1">
        <v>0.5</v>
      </c>
      <c r="BK83" s="1" t="s">
        <v>887</v>
      </c>
      <c r="BL83" s="2">
        <v>42712</v>
      </c>
      <c r="BM83" s="1" t="s">
        <v>243</v>
      </c>
      <c r="BN83" s="1" t="s">
        <v>244</v>
      </c>
      <c r="BO83" s="1">
        <v>2016</v>
      </c>
    </row>
    <row r="84" spans="2:67" x14ac:dyDescent="0.35">
      <c r="B84" s="1" t="s">
        <v>2102</v>
      </c>
      <c r="C84" s="1">
        <v>57531</v>
      </c>
      <c r="D84" s="1" t="s">
        <v>205</v>
      </c>
      <c r="E84" s="1" t="s">
        <v>205</v>
      </c>
      <c r="F84" s="1" t="s">
        <v>206</v>
      </c>
      <c r="G84" s="1" t="s">
        <v>207</v>
      </c>
      <c r="H84" s="1" t="str">
        <f>CONCATENATE(B84," ",C84)</f>
        <v>W6 57531</v>
      </c>
      <c r="I84" s="7">
        <v>42586</v>
      </c>
      <c r="J84" s="7" t="str">
        <f t="shared" si="5"/>
        <v>W6 57531 COLLECTED 08/04/2016</v>
      </c>
      <c r="K84" s="7"/>
      <c r="L84" s="7" t="str">
        <f t="shared" si="6"/>
        <v>W6 57531 DONATED 12/17/2019</v>
      </c>
      <c r="M84" s="1" t="s">
        <v>1376</v>
      </c>
      <c r="N84" s="1">
        <v>474</v>
      </c>
      <c r="O84" s="1" t="s">
        <v>3</v>
      </c>
      <c r="Q84" s="1" t="s">
        <v>2511</v>
      </c>
      <c r="R84" s="1" t="str">
        <f t="shared" si="7"/>
        <v>Collectors: J. Dakar, M. Flood</v>
      </c>
      <c r="S84" s="1" t="s">
        <v>5</v>
      </c>
      <c r="T84" s="1" t="s">
        <v>17</v>
      </c>
      <c r="U84" s="1" t="s">
        <v>18</v>
      </c>
      <c r="V84" s="1" t="s">
        <v>8</v>
      </c>
      <c r="W84" s="1" t="s">
        <v>419</v>
      </c>
      <c r="X84" s="1" t="str">
        <f t="shared" si="8"/>
        <v>United States, North Carolina, Hyde</v>
      </c>
      <c r="Y84" s="1" t="s">
        <v>420</v>
      </c>
      <c r="Z84" s="1" t="s">
        <v>1377</v>
      </c>
      <c r="AA84" s="1" t="s">
        <v>1378</v>
      </c>
      <c r="AB84" s="1" t="s">
        <v>1379</v>
      </c>
      <c r="AC84" s="1" t="s">
        <v>1380</v>
      </c>
      <c r="AD84" s="1">
        <v>35.439190000000004</v>
      </c>
      <c r="AE84" s="1">
        <v>-76.389189999999999</v>
      </c>
      <c r="AF84" s="1" t="s">
        <v>9</v>
      </c>
      <c r="AG84" s="1" t="s">
        <v>194</v>
      </c>
      <c r="AH84" s="1">
        <v>1</v>
      </c>
      <c r="AI84" s="1" t="s">
        <v>11</v>
      </c>
      <c r="AJ84" s="8">
        <f t="shared" si="9"/>
        <v>0.30480000000000002</v>
      </c>
      <c r="AK84" s="1" t="s">
        <v>153</v>
      </c>
      <c r="AL84" s="1" t="s">
        <v>1381</v>
      </c>
      <c r="AN84" s="1" t="s">
        <v>203</v>
      </c>
      <c r="AO84" s="1" t="s">
        <v>126</v>
      </c>
      <c r="AQ84" s="1" t="s">
        <v>1382</v>
      </c>
      <c r="AR84" s="1" t="s">
        <v>196</v>
      </c>
      <c r="AS84" s="1" t="s">
        <v>1383</v>
      </c>
      <c r="AT84" s="1" t="s">
        <v>1384</v>
      </c>
      <c r="AU84" s="1">
        <v>103</v>
      </c>
      <c r="AV84" s="1" t="s">
        <v>1385</v>
      </c>
      <c r="AW84" s="1">
        <v>2.5</v>
      </c>
      <c r="AX84" s="1" t="s">
        <v>13</v>
      </c>
      <c r="BA84" s="1" t="s">
        <v>1386</v>
      </c>
      <c r="BB84" s="1" t="s">
        <v>1374</v>
      </c>
      <c r="BE84" s="2">
        <v>42611</v>
      </c>
      <c r="BG84" s="1">
        <v>1</v>
      </c>
      <c r="BH84" s="1" t="s">
        <v>1387</v>
      </c>
      <c r="BI84" s="1" t="s">
        <v>121</v>
      </c>
      <c r="BJ84" s="1">
        <v>5</v>
      </c>
      <c r="BK84" s="1" t="s">
        <v>422</v>
      </c>
      <c r="BL84" s="2">
        <v>42712</v>
      </c>
      <c r="BM84" s="1" t="s">
        <v>208</v>
      </c>
      <c r="BN84" s="1" t="s">
        <v>209</v>
      </c>
      <c r="BO84" s="1">
        <v>2016</v>
      </c>
    </row>
    <row r="85" spans="2:67" x14ac:dyDescent="0.35">
      <c r="B85" s="1" t="s">
        <v>2102</v>
      </c>
      <c r="C85" s="1">
        <v>57532</v>
      </c>
      <c r="D85" s="1" t="s">
        <v>246</v>
      </c>
      <c r="E85" s="1" t="s">
        <v>246</v>
      </c>
      <c r="F85" s="1" t="s">
        <v>16</v>
      </c>
      <c r="G85" s="1" t="s">
        <v>247</v>
      </c>
      <c r="H85" s="1" t="str">
        <f>CONCATENATE(B85," ",C85)</f>
        <v>W6 57532</v>
      </c>
      <c r="I85" s="7">
        <v>42238</v>
      </c>
      <c r="J85" s="7" t="str">
        <f t="shared" si="5"/>
        <v>W6 57532 COLLECTED 08/22/2015</v>
      </c>
      <c r="K85" s="7"/>
      <c r="L85" s="7" t="str">
        <f t="shared" si="6"/>
        <v>W6 57532 DONATED 12/17/2019</v>
      </c>
      <c r="M85" s="1" t="s">
        <v>1390</v>
      </c>
      <c r="N85" s="1">
        <v>479</v>
      </c>
      <c r="O85" s="1" t="s">
        <v>3</v>
      </c>
      <c r="Q85" s="1" t="s">
        <v>2519</v>
      </c>
      <c r="R85" s="1" t="str">
        <f t="shared" si="7"/>
        <v>Collectors: C. Healy, A. Faucette, J. Dakar, M. Flood, S. Walker</v>
      </c>
      <c r="S85" s="1" t="s">
        <v>5</v>
      </c>
      <c r="T85" s="1" t="s">
        <v>27</v>
      </c>
      <c r="U85" s="1" t="s">
        <v>28</v>
      </c>
      <c r="V85" s="1" t="s">
        <v>129</v>
      </c>
      <c r="W85" s="1" t="s">
        <v>998</v>
      </c>
      <c r="X85" s="1" t="str">
        <f t="shared" si="8"/>
        <v>United States, Virginia, Spotsylvania</v>
      </c>
      <c r="Y85" s="1" t="s">
        <v>999</v>
      </c>
      <c r="Z85" s="1" t="s">
        <v>1000</v>
      </c>
      <c r="AA85" s="1" t="s">
        <v>1391</v>
      </c>
      <c r="AB85" s="1" t="s">
        <v>1392</v>
      </c>
      <c r="AC85" s="1" t="s">
        <v>1393</v>
      </c>
      <c r="AD85" s="1">
        <v>38.124519999999997</v>
      </c>
      <c r="AE85" s="1">
        <v>-77.839219999999997</v>
      </c>
      <c r="AF85" s="1" t="s">
        <v>9</v>
      </c>
      <c r="AG85" s="1" t="s">
        <v>194</v>
      </c>
      <c r="AH85" s="1">
        <v>306</v>
      </c>
      <c r="AI85" s="1" t="s">
        <v>11</v>
      </c>
      <c r="AJ85" s="8">
        <f t="shared" si="9"/>
        <v>93.268799999999999</v>
      </c>
      <c r="AK85" s="1" t="s">
        <v>365</v>
      </c>
      <c r="AL85" s="1" t="s">
        <v>1394</v>
      </c>
      <c r="AN85" s="1" t="s">
        <v>1395</v>
      </c>
      <c r="AO85" s="3">
        <v>43753</v>
      </c>
      <c r="AP85" s="1" t="s">
        <v>12</v>
      </c>
      <c r="AQ85" s="1" t="s">
        <v>1396</v>
      </c>
      <c r="AR85" s="1" t="s">
        <v>1002</v>
      </c>
      <c r="AS85" s="1" t="s">
        <v>1397</v>
      </c>
      <c r="AT85" s="1" t="s">
        <v>482</v>
      </c>
      <c r="AU85" s="1">
        <v>400</v>
      </c>
      <c r="AV85" s="1" t="s">
        <v>1339</v>
      </c>
      <c r="AW85" s="1">
        <v>10</v>
      </c>
      <c r="AX85" s="1" t="s">
        <v>13</v>
      </c>
      <c r="BA85" s="1" t="s">
        <v>1398</v>
      </c>
      <c r="BB85" s="1" t="s">
        <v>1399</v>
      </c>
      <c r="BG85" s="1">
        <v>1</v>
      </c>
      <c r="BH85" s="1" t="s">
        <v>1400</v>
      </c>
      <c r="BI85" s="1" t="s">
        <v>121</v>
      </c>
      <c r="BJ85" s="3">
        <v>43591</v>
      </c>
      <c r="BK85" s="1" t="s">
        <v>1282</v>
      </c>
      <c r="BL85" s="2">
        <v>42712</v>
      </c>
      <c r="BM85" s="1" t="s">
        <v>253</v>
      </c>
      <c r="BN85" s="1" t="s">
        <v>254</v>
      </c>
      <c r="BO85" s="1">
        <v>2015</v>
      </c>
    </row>
    <row r="86" spans="2:67" x14ac:dyDescent="0.35">
      <c r="B86" s="1" t="s">
        <v>2102</v>
      </c>
      <c r="C86" s="1">
        <v>57533</v>
      </c>
      <c r="D86" s="1" t="s">
        <v>82</v>
      </c>
      <c r="E86" s="1" t="s">
        <v>82</v>
      </c>
      <c r="F86" s="1" t="s">
        <v>21</v>
      </c>
      <c r="G86" s="1" t="s">
        <v>83</v>
      </c>
      <c r="H86" s="1" t="str">
        <f>CONCATENATE(B86," ",C86)</f>
        <v>W6 57533</v>
      </c>
      <c r="I86" s="7">
        <v>42590</v>
      </c>
      <c r="J86" s="7" t="str">
        <f t="shared" si="5"/>
        <v>W6 57533 COLLECTED 08/08/2016</v>
      </c>
      <c r="K86" s="7"/>
      <c r="L86" s="7" t="str">
        <f t="shared" si="6"/>
        <v>W6 57533 DONATED 12/17/2019</v>
      </c>
      <c r="M86" s="1" t="s">
        <v>1408</v>
      </c>
      <c r="N86" s="1">
        <v>482</v>
      </c>
      <c r="O86" s="1" t="s">
        <v>3</v>
      </c>
      <c r="Q86" s="1" t="s">
        <v>2511</v>
      </c>
      <c r="R86" s="1" t="str">
        <f t="shared" si="7"/>
        <v>Collectors: J. Dakar, M. Flood</v>
      </c>
      <c r="S86" s="1" t="s">
        <v>5</v>
      </c>
      <c r="T86" s="1" t="s">
        <v>17</v>
      </c>
      <c r="U86" s="1" t="s">
        <v>18</v>
      </c>
      <c r="V86" s="1" t="s">
        <v>8</v>
      </c>
      <c r="W86" s="1" t="s">
        <v>134</v>
      </c>
      <c r="X86" s="1" t="str">
        <f t="shared" si="8"/>
        <v>United States, North Carolina, Currituck</v>
      </c>
      <c r="Y86" s="1" t="s">
        <v>382</v>
      </c>
      <c r="Z86" s="1" t="s">
        <v>41</v>
      </c>
      <c r="AA86" s="1" t="s">
        <v>1409</v>
      </c>
      <c r="AB86" s="1" t="s">
        <v>1404</v>
      </c>
      <c r="AC86" s="1" t="s">
        <v>1405</v>
      </c>
      <c r="AD86" s="1">
        <v>36.53886</v>
      </c>
      <c r="AE86" s="1">
        <v>-75.959329999999994</v>
      </c>
      <c r="AF86" s="1" t="s">
        <v>9</v>
      </c>
      <c r="AG86" s="1" t="s">
        <v>194</v>
      </c>
      <c r="AH86" s="1">
        <v>0</v>
      </c>
      <c r="AI86" s="1" t="s">
        <v>11</v>
      </c>
      <c r="AJ86" s="8">
        <f t="shared" si="9"/>
        <v>0</v>
      </c>
      <c r="AK86" s="1" t="s">
        <v>153</v>
      </c>
      <c r="AL86" s="1" t="s">
        <v>1410</v>
      </c>
      <c r="AN86" s="1" t="s">
        <v>236</v>
      </c>
      <c r="AO86" s="1" t="s">
        <v>126</v>
      </c>
      <c r="AQ86" s="1" t="s">
        <v>1406</v>
      </c>
      <c r="AR86" s="1" t="s">
        <v>1002</v>
      </c>
      <c r="AS86" s="1" t="s">
        <v>1407</v>
      </c>
      <c r="AT86" s="1" t="s">
        <v>1389</v>
      </c>
      <c r="AU86" s="1">
        <v>53</v>
      </c>
      <c r="AV86" s="1" t="s">
        <v>1411</v>
      </c>
      <c r="AW86" s="1">
        <v>1</v>
      </c>
      <c r="AX86" s="1" t="s">
        <v>13</v>
      </c>
      <c r="BA86" s="1" t="s">
        <v>1402</v>
      </c>
      <c r="BB86" s="1" t="s">
        <v>1403</v>
      </c>
      <c r="BG86" s="1">
        <v>1</v>
      </c>
      <c r="BH86" s="1" t="s">
        <v>1412</v>
      </c>
      <c r="BI86" s="1" t="s">
        <v>121</v>
      </c>
      <c r="BJ86" s="1">
        <v>5</v>
      </c>
      <c r="BK86" s="1" t="s">
        <v>199</v>
      </c>
      <c r="BL86" s="2">
        <v>42712</v>
      </c>
      <c r="BM86" s="1" t="s">
        <v>85</v>
      </c>
      <c r="BN86" s="1" t="s">
        <v>86</v>
      </c>
      <c r="BO86" s="1">
        <v>2016</v>
      </c>
    </row>
    <row r="87" spans="2:67" x14ac:dyDescent="0.35">
      <c r="B87" s="1" t="s">
        <v>2102</v>
      </c>
      <c r="C87" s="1">
        <v>57534</v>
      </c>
      <c r="D87" s="1" t="s">
        <v>147</v>
      </c>
      <c r="E87" s="1" t="s">
        <v>147</v>
      </c>
      <c r="F87" s="1" t="s">
        <v>21</v>
      </c>
      <c r="G87" s="1" t="s">
        <v>148</v>
      </c>
      <c r="H87" s="1" t="str">
        <f>CONCATENATE(B87," ",C87)</f>
        <v>W6 57534</v>
      </c>
      <c r="I87" s="7">
        <v>42591</v>
      </c>
      <c r="J87" s="7" t="str">
        <f t="shared" si="5"/>
        <v>W6 57534 COLLECTED 08/09/2016</v>
      </c>
      <c r="K87" s="7"/>
      <c r="L87" s="7" t="str">
        <f t="shared" si="6"/>
        <v>W6 57534 DONATED 12/17/2019</v>
      </c>
      <c r="M87" s="1" t="s">
        <v>1413</v>
      </c>
      <c r="N87" s="1">
        <v>483</v>
      </c>
      <c r="O87" s="1" t="s">
        <v>3</v>
      </c>
      <c r="Q87" s="1" t="s">
        <v>2520</v>
      </c>
      <c r="R87" s="1" t="str">
        <f t="shared" si="7"/>
        <v>Collectors: M. Flood, J. Dakar, C. Healy</v>
      </c>
      <c r="S87" s="1" t="s">
        <v>5</v>
      </c>
      <c r="T87" s="1" t="s">
        <v>17</v>
      </c>
      <c r="U87" s="1" t="s">
        <v>18</v>
      </c>
      <c r="V87" s="1" t="s">
        <v>129</v>
      </c>
      <c r="W87" s="1" t="s">
        <v>351</v>
      </c>
      <c r="X87" s="1" t="str">
        <f t="shared" si="8"/>
        <v>United States, Virginia, Virginia Beach</v>
      </c>
      <c r="Y87" s="1" t="s">
        <v>357</v>
      </c>
      <c r="Z87" s="1" t="s">
        <v>1414</v>
      </c>
      <c r="AA87" s="1" t="s">
        <v>1415</v>
      </c>
      <c r="AB87" s="1" t="s">
        <v>1416</v>
      </c>
      <c r="AC87" s="1" t="s">
        <v>1417</v>
      </c>
      <c r="AD87" s="1">
        <v>36.648130000000002</v>
      </c>
      <c r="AE87" s="1">
        <v>-75.904799999999994</v>
      </c>
      <c r="AF87" s="1" t="s">
        <v>9</v>
      </c>
      <c r="AG87" s="1" t="s">
        <v>194</v>
      </c>
      <c r="AH87" s="1">
        <v>4</v>
      </c>
      <c r="AI87" s="1" t="s">
        <v>11</v>
      </c>
      <c r="AJ87" s="8">
        <f t="shared" si="9"/>
        <v>1.2192000000000001</v>
      </c>
      <c r="AK87" s="1" t="s">
        <v>153</v>
      </c>
      <c r="AL87" s="1" t="s">
        <v>1418</v>
      </c>
      <c r="AN87" s="1" t="s">
        <v>236</v>
      </c>
      <c r="AO87" s="1" t="s">
        <v>126</v>
      </c>
      <c r="AQ87" s="1" t="s">
        <v>1419</v>
      </c>
      <c r="AR87" s="1" t="s">
        <v>1002</v>
      </c>
      <c r="AS87" s="1" t="s">
        <v>1420</v>
      </c>
      <c r="AT87" s="1" t="s">
        <v>1389</v>
      </c>
      <c r="AU87" s="1">
        <v>110</v>
      </c>
      <c r="AV87" s="1" t="s">
        <v>1421</v>
      </c>
      <c r="AW87" s="1">
        <v>1</v>
      </c>
      <c r="AX87" s="1" t="s">
        <v>13</v>
      </c>
      <c r="BA87" s="1" t="s">
        <v>1422</v>
      </c>
      <c r="BB87" s="1" t="s">
        <v>1423</v>
      </c>
      <c r="BG87" s="1">
        <v>1</v>
      </c>
      <c r="BH87" s="1" t="s">
        <v>1424</v>
      </c>
      <c r="BI87" s="1" t="s">
        <v>121</v>
      </c>
      <c r="BJ87" s="1" t="s">
        <v>191</v>
      </c>
      <c r="BK87" s="1" t="s">
        <v>887</v>
      </c>
      <c r="BL87" s="2">
        <v>42712</v>
      </c>
      <c r="BM87" s="1" t="s">
        <v>85</v>
      </c>
      <c r="BN87" s="1" t="s">
        <v>149</v>
      </c>
      <c r="BO87" s="1">
        <v>2016</v>
      </c>
    </row>
    <row r="88" spans="2:67" x14ac:dyDescent="0.35">
      <c r="B88" s="1" t="s">
        <v>2102</v>
      </c>
      <c r="C88" s="1">
        <v>57535</v>
      </c>
      <c r="D88" s="1" t="s">
        <v>258</v>
      </c>
      <c r="E88" s="1" t="s">
        <v>258</v>
      </c>
      <c r="F88" s="1" t="s">
        <v>50</v>
      </c>
      <c r="G88" s="1" t="s">
        <v>259</v>
      </c>
      <c r="H88" s="1" t="str">
        <f>CONCATENATE(B88," ",C88)</f>
        <v>W6 57535</v>
      </c>
      <c r="I88" s="7">
        <v>42606</v>
      </c>
      <c r="J88" s="7" t="str">
        <f t="shared" si="5"/>
        <v>W6 57535 COLLECTED 08/24/2016</v>
      </c>
      <c r="K88" s="7"/>
      <c r="L88" s="7" t="str">
        <f t="shared" si="6"/>
        <v>W6 57535 DONATED 12/17/2019</v>
      </c>
      <c r="M88" s="1" t="s">
        <v>1428</v>
      </c>
      <c r="N88" s="1">
        <v>488</v>
      </c>
      <c r="O88" s="1" t="s">
        <v>3</v>
      </c>
      <c r="Q88" s="1" t="s">
        <v>2521</v>
      </c>
      <c r="R88" s="1" t="str">
        <f t="shared" si="7"/>
        <v>Collectors: A. Faucette, S. Walker, C. Healy, J. Dakar, M. Flood</v>
      </c>
      <c r="S88" s="1" t="s">
        <v>5</v>
      </c>
      <c r="T88" s="1" t="s">
        <v>17</v>
      </c>
      <c r="U88" s="1" t="s">
        <v>18</v>
      </c>
      <c r="V88" s="1" t="s">
        <v>151</v>
      </c>
      <c r="W88" s="1" t="s">
        <v>1005</v>
      </c>
      <c r="X88" s="1" t="str">
        <f t="shared" si="8"/>
        <v>United States, Maryland, Queen Anne's</v>
      </c>
      <c r="Y88" s="1" t="s">
        <v>1006</v>
      </c>
      <c r="Z88" s="1" t="s">
        <v>1008</v>
      </c>
      <c r="AA88" s="1" t="s">
        <v>1429</v>
      </c>
      <c r="AB88" s="1" t="s">
        <v>1430</v>
      </c>
      <c r="AC88" s="1" t="s">
        <v>1431</v>
      </c>
      <c r="AD88" s="1">
        <v>38.951830000000001</v>
      </c>
      <c r="AE88" s="1">
        <v>-76.229659999999996</v>
      </c>
      <c r="AF88" s="1" t="s">
        <v>9</v>
      </c>
      <c r="AG88" s="1" t="s">
        <v>194</v>
      </c>
      <c r="AH88" s="1">
        <v>2</v>
      </c>
      <c r="AI88" s="1" t="s">
        <v>11</v>
      </c>
      <c r="AJ88" s="8">
        <f t="shared" si="9"/>
        <v>0.60960000000000003</v>
      </c>
      <c r="AK88" s="1" t="s">
        <v>1007</v>
      </c>
      <c r="AL88" s="1" t="s">
        <v>1432</v>
      </c>
      <c r="AN88" s="1" t="s">
        <v>1433</v>
      </c>
      <c r="AO88" s="1" t="s">
        <v>126</v>
      </c>
      <c r="AQ88" s="1" t="s">
        <v>1434</v>
      </c>
      <c r="AR88" s="1" t="s">
        <v>1002</v>
      </c>
      <c r="AS88" s="1" t="s">
        <v>1435</v>
      </c>
      <c r="AT88" s="1" t="s">
        <v>1436</v>
      </c>
      <c r="AU88" s="1">
        <v>50</v>
      </c>
      <c r="AV88" s="1">
        <v>250</v>
      </c>
      <c r="AW88" s="1">
        <v>0.5</v>
      </c>
      <c r="AX88" s="1" t="s">
        <v>13</v>
      </c>
      <c r="BA88" s="1" t="s">
        <v>1425</v>
      </c>
      <c r="BB88" s="1" t="s">
        <v>1426</v>
      </c>
      <c r="BG88" s="1">
        <v>1</v>
      </c>
      <c r="BH88" s="1" t="s">
        <v>1437</v>
      </c>
      <c r="BI88" s="1" t="s">
        <v>121</v>
      </c>
      <c r="BJ88" s="1">
        <v>2</v>
      </c>
      <c r="BK88" s="1" t="s">
        <v>199</v>
      </c>
      <c r="BL88" s="2">
        <v>42712</v>
      </c>
      <c r="BM88" s="1" t="s">
        <v>272</v>
      </c>
      <c r="BN88" s="1" t="s">
        <v>273</v>
      </c>
      <c r="BO88" s="1">
        <v>2016</v>
      </c>
    </row>
    <row r="89" spans="2:67" x14ac:dyDescent="0.35">
      <c r="B89" s="1" t="s">
        <v>2102</v>
      </c>
      <c r="C89" s="1">
        <v>57536</v>
      </c>
      <c r="D89" s="1" t="s">
        <v>228</v>
      </c>
      <c r="E89" s="1" t="s">
        <v>228</v>
      </c>
      <c r="F89" s="1" t="s">
        <v>38</v>
      </c>
      <c r="G89" s="1" t="s">
        <v>229</v>
      </c>
      <c r="H89" s="1" t="str">
        <f>CONCATENATE(B89," ",C89)</f>
        <v>W6 57536</v>
      </c>
      <c r="I89" s="7">
        <v>42607</v>
      </c>
      <c r="J89" s="7" t="str">
        <f t="shared" si="5"/>
        <v>W6 57536 COLLECTED 08/25/2016</v>
      </c>
      <c r="K89" s="7"/>
      <c r="L89" s="7" t="str">
        <f t="shared" si="6"/>
        <v>W6 57536 DONATED 12/17/2019</v>
      </c>
      <c r="M89" s="1" t="s">
        <v>1441</v>
      </c>
      <c r="N89" s="1">
        <v>493</v>
      </c>
      <c r="O89" s="1" t="s">
        <v>3</v>
      </c>
      <c r="Q89" s="1" t="s">
        <v>2522</v>
      </c>
      <c r="R89" s="1" t="str">
        <f t="shared" si="7"/>
        <v>Collectors: J. Dakar, M. Flood, S. Walker, C. Healy, A. Faucette</v>
      </c>
      <c r="S89" s="1" t="s">
        <v>5</v>
      </c>
      <c r="T89" s="1" t="s">
        <v>17</v>
      </c>
      <c r="U89" s="1" t="s">
        <v>18</v>
      </c>
      <c r="V89" s="1" t="s">
        <v>129</v>
      </c>
      <c r="W89" s="1" t="s">
        <v>223</v>
      </c>
      <c r="X89" s="1" t="str">
        <f t="shared" si="8"/>
        <v>United States, Virginia, Northampton</v>
      </c>
      <c r="Y89" s="1" t="s">
        <v>1004</v>
      </c>
      <c r="Z89" s="1" t="s">
        <v>1438</v>
      </c>
      <c r="AA89" s="1" t="s">
        <v>1442</v>
      </c>
      <c r="AB89" s="1" t="s">
        <v>1443</v>
      </c>
      <c r="AC89" s="1" t="s">
        <v>1439</v>
      </c>
      <c r="AD89" s="1">
        <v>37.124499999999998</v>
      </c>
      <c r="AE89" s="1">
        <v>-75.957859999999997</v>
      </c>
      <c r="AF89" s="1" t="s">
        <v>9</v>
      </c>
      <c r="AG89" s="1" t="s">
        <v>194</v>
      </c>
      <c r="AH89" s="1">
        <v>5</v>
      </c>
      <c r="AI89" s="1" t="s">
        <v>11</v>
      </c>
      <c r="AJ89" s="8">
        <f t="shared" si="9"/>
        <v>1.524</v>
      </c>
      <c r="AK89" s="1" t="s">
        <v>153</v>
      </c>
      <c r="AL89" s="1" t="s">
        <v>1444</v>
      </c>
      <c r="AN89" s="1" t="s">
        <v>76</v>
      </c>
      <c r="AO89" s="1" t="s">
        <v>126</v>
      </c>
      <c r="AQ89" s="1" t="s">
        <v>245</v>
      </c>
      <c r="AR89" s="1" t="s">
        <v>1002</v>
      </c>
      <c r="AS89" s="1" t="s">
        <v>1445</v>
      </c>
      <c r="AT89" s="1" t="s">
        <v>1350</v>
      </c>
      <c r="AU89" s="1">
        <v>92</v>
      </c>
      <c r="AV89" s="1" t="s">
        <v>1339</v>
      </c>
      <c r="AW89" s="1">
        <v>3</v>
      </c>
      <c r="AX89" s="1" t="s">
        <v>13</v>
      </c>
      <c r="BA89" s="1" t="s">
        <v>1446</v>
      </c>
      <c r="BB89" s="1" t="s">
        <v>1447</v>
      </c>
      <c r="BG89" s="1">
        <v>1</v>
      </c>
      <c r="BH89" s="1" t="s">
        <v>1448</v>
      </c>
      <c r="BI89" s="1" t="s">
        <v>121</v>
      </c>
      <c r="BJ89" s="1">
        <v>1.5</v>
      </c>
      <c r="BK89" s="1" t="s">
        <v>367</v>
      </c>
      <c r="BL89" s="2">
        <v>42712</v>
      </c>
      <c r="BM89" s="1" t="s">
        <v>243</v>
      </c>
      <c r="BN89" s="1" t="s">
        <v>244</v>
      </c>
      <c r="BO89" s="1">
        <v>2016</v>
      </c>
    </row>
    <row r="90" spans="2:67" x14ac:dyDescent="0.35">
      <c r="B90" s="1" t="s">
        <v>2102</v>
      </c>
      <c r="C90" s="1">
        <v>57537</v>
      </c>
      <c r="D90" s="6" t="s">
        <v>1451</v>
      </c>
      <c r="E90" s="1" t="s">
        <v>1451</v>
      </c>
      <c r="F90" s="1" t="s">
        <v>21</v>
      </c>
      <c r="G90" s="1" t="s">
        <v>1452</v>
      </c>
      <c r="H90" s="1" t="str">
        <f>CONCATENATE(B90," ",C90)</f>
        <v>W6 57537</v>
      </c>
      <c r="I90" s="7">
        <v>42611</v>
      </c>
      <c r="J90" s="7" t="str">
        <f t="shared" si="5"/>
        <v>W6 57537 COLLECTED 08/29/2016</v>
      </c>
      <c r="K90" s="7"/>
      <c r="L90" s="7" t="str">
        <f t="shared" si="6"/>
        <v>W6 57537 DONATED 12/17/2019</v>
      </c>
      <c r="M90" s="1" t="s">
        <v>1453</v>
      </c>
      <c r="N90" s="1">
        <v>496</v>
      </c>
      <c r="O90" s="1" t="s">
        <v>3</v>
      </c>
      <c r="Q90" s="1" t="s">
        <v>2514</v>
      </c>
      <c r="R90" s="1" t="str">
        <f t="shared" si="7"/>
        <v>Collectors: J. Dakar, S. Walker, M. Flood</v>
      </c>
      <c r="S90" s="1" t="s">
        <v>5</v>
      </c>
      <c r="T90" s="1" t="s">
        <v>17</v>
      </c>
      <c r="U90" s="1" t="s">
        <v>18</v>
      </c>
      <c r="V90" s="1" t="s">
        <v>8</v>
      </c>
      <c r="W90" s="1" t="s">
        <v>139</v>
      </c>
      <c r="X90" s="1" t="str">
        <f t="shared" si="8"/>
        <v>United States, North Carolina, Dare</v>
      </c>
      <c r="Y90" s="1" t="s">
        <v>287</v>
      </c>
      <c r="Z90" s="1" t="s">
        <v>1360</v>
      </c>
      <c r="AA90" s="1" t="s">
        <v>1454</v>
      </c>
      <c r="AB90" s="1" t="s">
        <v>1455</v>
      </c>
      <c r="AC90" s="1" t="s">
        <v>1456</v>
      </c>
      <c r="AD90" s="1">
        <v>35.613129999999998</v>
      </c>
      <c r="AE90" s="1">
        <v>-75.833129999999997</v>
      </c>
      <c r="AF90" s="1" t="s">
        <v>9</v>
      </c>
      <c r="AG90" s="1" t="s">
        <v>194</v>
      </c>
      <c r="AH90" s="1">
        <v>2</v>
      </c>
      <c r="AI90" s="1" t="s">
        <v>11</v>
      </c>
      <c r="AJ90" s="8">
        <f t="shared" si="9"/>
        <v>0.60960000000000003</v>
      </c>
      <c r="AK90" s="1" t="s">
        <v>153</v>
      </c>
      <c r="AL90" s="1" t="s">
        <v>1457</v>
      </c>
      <c r="AN90" s="1" t="s">
        <v>268</v>
      </c>
      <c r="AO90" s="1" t="s">
        <v>126</v>
      </c>
      <c r="AQ90" s="1" t="s">
        <v>284</v>
      </c>
      <c r="AR90" s="1" t="s">
        <v>1002</v>
      </c>
      <c r="AS90" s="1" t="s">
        <v>1458</v>
      </c>
      <c r="AT90" s="1" t="s">
        <v>482</v>
      </c>
      <c r="AU90" s="1">
        <v>160</v>
      </c>
      <c r="AV90" s="1" t="s">
        <v>150</v>
      </c>
      <c r="AW90" s="1" t="s">
        <v>366</v>
      </c>
      <c r="AX90" s="1" t="s">
        <v>13</v>
      </c>
      <c r="BA90" s="1" t="s">
        <v>1449</v>
      </c>
      <c r="BB90" s="1" t="s">
        <v>1450</v>
      </c>
      <c r="BE90" s="2">
        <v>42619</v>
      </c>
      <c r="BG90" s="1">
        <v>1</v>
      </c>
      <c r="BH90" s="1" t="s">
        <v>1459</v>
      </c>
      <c r="BI90" s="1" t="s">
        <v>121</v>
      </c>
      <c r="BJ90" s="3">
        <v>43467</v>
      </c>
      <c r="BK90" s="1" t="s">
        <v>422</v>
      </c>
      <c r="BL90" s="2">
        <v>42712</v>
      </c>
      <c r="BM90" s="1" t="s">
        <v>146</v>
      </c>
      <c r="BN90" s="1" t="s">
        <v>1180</v>
      </c>
      <c r="BO90" s="1">
        <v>2016</v>
      </c>
    </row>
    <row r="91" spans="2:67" x14ac:dyDescent="0.35">
      <c r="B91" s="1" t="s">
        <v>2102</v>
      </c>
      <c r="C91" s="1">
        <v>57538</v>
      </c>
      <c r="D91" s="1" t="s">
        <v>1460</v>
      </c>
      <c r="E91" s="1" t="s">
        <v>1460</v>
      </c>
      <c r="F91" s="1" t="s">
        <v>21</v>
      </c>
      <c r="G91" s="1" t="s">
        <v>1461</v>
      </c>
      <c r="H91" s="1" t="str">
        <f>CONCATENATE(B91," ",C91)</f>
        <v>W6 57538</v>
      </c>
      <c r="I91" s="7">
        <v>42626</v>
      </c>
      <c r="J91" s="7" t="str">
        <f t="shared" si="5"/>
        <v>W6 57538 COLLECTED 09/13/2016</v>
      </c>
      <c r="K91" s="7"/>
      <c r="L91" s="7" t="str">
        <f t="shared" si="6"/>
        <v>W6 57538 DONATED 12/17/2019</v>
      </c>
      <c r="M91" s="1" t="s">
        <v>1462</v>
      </c>
      <c r="N91" s="1">
        <v>497</v>
      </c>
      <c r="O91" s="1" t="s">
        <v>3</v>
      </c>
      <c r="Q91" s="1" t="s">
        <v>2504</v>
      </c>
      <c r="R91" s="1" t="str">
        <f t="shared" si="7"/>
        <v>Collectors: A. Faucette, J. Dakar</v>
      </c>
      <c r="S91" s="1" t="s">
        <v>5</v>
      </c>
      <c r="T91" s="1" t="s">
        <v>27</v>
      </c>
      <c r="U91" s="1" t="s">
        <v>28</v>
      </c>
      <c r="V91" s="1" t="s">
        <v>8</v>
      </c>
      <c r="W91" s="1" t="s">
        <v>34</v>
      </c>
      <c r="X91" s="1" t="str">
        <f t="shared" si="8"/>
        <v>United States, North Carolina, Orange</v>
      </c>
      <c r="Y91" s="1" t="s">
        <v>88</v>
      </c>
      <c r="Z91" s="1" t="s">
        <v>1463</v>
      </c>
      <c r="AA91" s="1" t="s">
        <v>1464</v>
      </c>
      <c r="AB91" s="1" t="s">
        <v>1465</v>
      </c>
      <c r="AC91" s="1" t="s">
        <v>1466</v>
      </c>
      <c r="AD91" s="1">
        <v>35.889719999999997</v>
      </c>
      <c r="AE91" s="1">
        <v>-79.015410000000003</v>
      </c>
      <c r="AF91" s="1" t="s">
        <v>9</v>
      </c>
      <c r="AG91" s="1" t="s">
        <v>194</v>
      </c>
      <c r="AH91" s="1">
        <v>244</v>
      </c>
      <c r="AI91" s="1" t="s">
        <v>11</v>
      </c>
      <c r="AJ91" s="8">
        <f t="shared" si="9"/>
        <v>74.371200000000002</v>
      </c>
      <c r="AK91" s="1" t="s">
        <v>4</v>
      </c>
      <c r="AL91" s="1" t="s">
        <v>1467</v>
      </c>
      <c r="AN91" s="1" t="s">
        <v>255</v>
      </c>
      <c r="AO91" s="1" t="s">
        <v>126</v>
      </c>
      <c r="AQ91" s="1" t="s">
        <v>480</v>
      </c>
      <c r="AR91" s="1" t="s">
        <v>1002</v>
      </c>
      <c r="AS91" s="1" t="s">
        <v>1468</v>
      </c>
      <c r="AT91" s="1" t="s">
        <v>482</v>
      </c>
      <c r="AU91" s="1">
        <v>79</v>
      </c>
      <c r="AV91" s="1" t="s">
        <v>150</v>
      </c>
      <c r="AW91" s="1">
        <v>1</v>
      </c>
      <c r="AX91" s="1" t="s">
        <v>13</v>
      </c>
      <c r="AY91" s="1" t="s">
        <v>1469</v>
      </c>
      <c r="BA91" s="1" t="s">
        <v>1470</v>
      </c>
      <c r="BB91" s="1" t="s">
        <v>1471</v>
      </c>
      <c r="BG91" s="1">
        <v>1</v>
      </c>
      <c r="BH91" s="1" t="s">
        <v>1472</v>
      </c>
      <c r="BI91" s="1" t="s">
        <v>121</v>
      </c>
      <c r="BJ91" s="1" t="s">
        <v>191</v>
      </c>
      <c r="BK91" s="1" t="s">
        <v>1282</v>
      </c>
      <c r="BL91" s="2">
        <v>42712</v>
      </c>
      <c r="BM91" s="1" t="s">
        <v>1473</v>
      </c>
      <c r="BN91" s="1" t="s">
        <v>1474</v>
      </c>
      <c r="BO91" s="1">
        <v>2016</v>
      </c>
    </row>
    <row r="92" spans="2:67" x14ac:dyDescent="0.35">
      <c r="B92" s="1" t="s">
        <v>2102</v>
      </c>
      <c r="C92" s="1">
        <v>57539</v>
      </c>
      <c r="D92" s="1" t="s">
        <v>1475</v>
      </c>
      <c r="E92" s="1" t="s">
        <v>1475</v>
      </c>
      <c r="F92" s="1" t="s">
        <v>21</v>
      </c>
      <c r="G92" s="1" t="s">
        <v>1476</v>
      </c>
      <c r="H92" s="1" t="str">
        <f>CONCATENATE(B92," ",C92)</f>
        <v>W6 57539</v>
      </c>
      <c r="I92" s="7">
        <v>42612</v>
      </c>
      <c r="J92" s="7" t="str">
        <f t="shared" si="5"/>
        <v>W6 57539 COLLECTED 08/30/2016</v>
      </c>
      <c r="K92" s="7"/>
      <c r="L92" s="7" t="str">
        <f t="shared" si="6"/>
        <v>W6 57539 DONATED 12/17/2019</v>
      </c>
      <c r="M92" s="1" t="s">
        <v>1477</v>
      </c>
      <c r="N92" s="1">
        <v>498</v>
      </c>
      <c r="O92" s="1" t="s">
        <v>3</v>
      </c>
      <c r="Q92" s="1" t="s">
        <v>2515</v>
      </c>
      <c r="R92" s="1" t="str">
        <f t="shared" si="7"/>
        <v>Collectors: J. Dakar, M. Flood, S. Walker</v>
      </c>
      <c r="S92" s="1" t="s">
        <v>5</v>
      </c>
      <c r="T92" s="1" t="s">
        <v>17</v>
      </c>
      <c r="U92" s="1" t="s">
        <v>18</v>
      </c>
      <c r="V92" s="1" t="s">
        <v>8</v>
      </c>
      <c r="W92" s="1" t="s">
        <v>139</v>
      </c>
      <c r="X92" s="1" t="str">
        <f t="shared" si="8"/>
        <v>United States, North Carolina, Dare</v>
      </c>
      <c r="Y92" s="1" t="s">
        <v>287</v>
      </c>
      <c r="Z92" s="1" t="s">
        <v>1478</v>
      </c>
      <c r="AA92" s="1" t="s">
        <v>1479</v>
      </c>
      <c r="AB92" s="1" t="s">
        <v>1480</v>
      </c>
      <c r="AC92" s="1" t="s">
        <v>1481</v>
      </c>
      <c r="AD92" s="1">
        <v>35.833889999999997</v>
      </c>
      <c r="AE92" s="1">
        <v>-75.810699999999997</v>
      </c>
      <c r="AF92" s="1" t="s">
        <v>9</v>
      </c>
      <c r="AG92" s="1" t="s">
        <v>194</v>
      </c>
      <c r="AH92" s="1">
        <v>4</v>
      </c>
      <c r="AI92" s="1" t="s">
        <v>11</v>
      </c>
      <c r="AJ92" s="8">
        <f t="shared" si="9"/>
        <v>1.2192000000000001</v>
      </c>
      <c r="AK92" s="1" t="s">
        <v>153</v>
      </c>
      <c r="AL92" s="1" t="s">
        <v>1482</v>
      </c>
      <c r="AN92" s="1" t="s">
        <v>41</v>
      </c>
      <c r="AO92" s="1" t="s">
        <v>126</v>
      </c>
      <c r="AQ92" s="1" t="s">
        <v>84</v>
      </c>
      <c r="AR92" s="1" t="s">
        <v>1002</v>
      </c>
      <c r="AS92" s="1" t="s">
        <v>1483</v>
      </c>
      <c r="AT92" s="1" t="s">
        <v>1484</v>
      </c>
      <c r="AU92" s="1">
        <v>77</v>
      </c>
      <c r="AV92" s="1" t="s">
        <v>150</v>
      </c>
      <c r="AW92" s="1">
        <v>1</v>
      </c>
      <c r="AX92" s="1" t="s">
        <v>13</v>
      </c>
      <c r="BA92" s="1" t="s">
        <v>1485</v>
      </c>
      <c r="BB92" s="1" t="s">
        <v>1486</v>
      </c>
      <c r="BG92" s="1">
        <v>1</v>
      </c>
      <c r="BH92" s="1" t="s">
        <v>1487</v>
      </c>
      <c r="BI92" s="1" t="s">
        <v>121</v>
      </c>
      <c r="BJ92" s="3">
        <v>43499</v>
      </c>
      <c r="BK92" s="1" t="s">
        <v>422</v>
      </c>
      <c r="BL92" s="2">
        <v>42712</v>
      </c>
      <c r="BM92" s="1" t="s">
        <v>23</v>
      </c>
      <c r="BN92" s="1" t="s">
        <v>1488</v>
      </c>
      <c r="BO92" s="1">
        <v>2016</v>
      </c>
    </row>
    <row r="93" spans="2:67" x14ac:dyDescent="0.35">
      <c r="B93" s="1" t="s">
        <v>2102</v>
      </c>
      <c r="C93" s="1">
        <v>57540</v>
      </c>
      <c r="D93" s="1" t="s">
        <v>258</v>
      </c>
      <c r="E93" s="1" t="s">
        <v>258</v>
      </c>
      <c r="F93" s="1" t="s">
        <v>50</v>
      </c>
      <c r="G93" s="1" t="s">
        <v>259</v>
      </c>
      <c r="H93" s="1" t="str">
        <f>CONCATENATE(B93," ",C93)</f>
        <v>W6 57540</v>
      </c>
      <c r="I93" s="7">
        <v>42612</v>
      </c>
      <c r="J93" s="7" t="str">
        <f t="shared" si="5"/>
        <v>W6 57540 COLLECTED 08/30/2016</v>
      </c>
      <c r="K93" s="7"/>
      <c r="L93" s="7" t="str">
        <f t="shared" si="6"/>
        <v>W6 57540 DONATED 12/17/2019</v>
      </c>
      <c r="M93" s="1" t="s">
        <v>1489</v>
      </c>
      <c r="N93" s="1">
        <v>499</v>
      </c>
      <c r="O93" s="1" t="s">
        <v>3</v>
      </c>
      <c r="Q93" s="1" t="s">
        <v>2523</v>
      </c>
      <c r="R93" s="1" t="str">
        <f t="shared" si="7"/>
        <v>Collectors: A. Faucette, C. Healy</v>
      </c>
      <c r="S93" s="1" t="s">
        <v>5</v>
      </c>
      <c r="T93" s="1" t="s">
        <v>27</v>
      </c>
      <c r="U93" s="1" t="s">
        <v>28</v>
      </c>
      <c r="V93" s="1" t="s">
        <v>8</v>
      </c>
      <c r="W93" s="1" t="s">
        <v>34</v>
      </c>
      <c r="X93" s="1" t="str">
        <f t="shared" si="8"/>
        <v>United States, North Carolina, Orange</v>
      </c>
      <c r="Y93" s="1" t="s">
        <v>88</v>
      </c>
      <c r="Z93" s="1" t="s">
        <v>1490</v>
      </c>
      <c r="AA93" s="1" t="s">
        <v>1491</v>
      </c>
      <c r="AB93" s="1" t="s">
        <v>1492</v>
      </c>
      <c r="AC93" s="1" t="s">
        <v>1493</v>
      </c>
      <c r="AD93" s="1">
        <v>35.886749999999999</v>
      </c>
      <c r="AE93" s="1">
        <v>-79.011880000000005</v>
      </c>
      <c r="AF93" s="1" t="s">
        <v>9</v>
      </c>
      <c r="AG93" s="1" t="s">
        <v>194</v>
      </c>
      <c r="AH93" s="1">
        <v>239</v>
      </c>
      <c r="AI93" s="1" t="s">
        <v>11</v>
      </c>
      <c r="AJ93" s="8">
        <f t="shared" si="9"/>
        <v>72.847200000000001</v>
      </c>
      <c r="AK93" s="1" t="s">
        <v>4</v>
      </c>
      <c r="AL93" s="1" t="s">
        <v>1494</v>
      </c>
      <c r="AN93" s="1" t="s">
        <v>255</v>
      </c>
      <c r="AO93" s="1" t="s">
        <v>126</v>
      </c>
      <c r="AQ93" s="1" t="s">
        <v>480</v>
      </c>
      <c r="AR93" s="1" t="s">
        <v>1002</v>
      </c>
      <c r="AS93" s="1" t="s">
        <v>1468</v>
      </c>
      <c r="AT93" s="1" t="s">
        <v>482</v>
      </c>
      <c r="AU93" s="1">
        <v>96</v>
      </c>
      <c r="AV93" s="1" t="s">
        <v>1495</v>
      </c>
      <c r="AW93" s="1">
        <v>1</v>
      </c>
      <c r="AX93" s="1" t="s">
        <v>13</v>
      </c>
      <c r="BA93" s="1" t="s">
        <v>1496</v>
      </c>
      <c r="BB93" s="1" t="s">
        <v>1486</v>
      </c>
      <c r="BG93" s="1">
        <v>1</v>
      </c>
      <c r="BH93" s="1" t="s">
        <v>1497</v>
      </c>
      <c r="BI93" s="1" t="s">
        <v>121</v>
      </c>
      <c r="BJ93" s="1">
        <v>3</v>
      </c>
      <c r="BK93" s="1" t="s">
        <v>1282</v>
      </c>
      <c r="BL93" s="2">
        <v>42712</v>
      </c>
      <c r="BM93" s="1" t="s">
        <v>272</v>
      </c>
      <c r="BN93" s="1" t="s">
        <v>273</v>
      </c>
      <c r="BO93" s="1">
        <v>2016</v>
      </c>
    </row>
    <row r="94" spans="2:67" x14ac:dyDescent="0.35">
      <c r="B94" s="1" t="s">
        <v>2102</v>
      </c>
      <c r="C94" s="1">
        <v>57541</v>
      </c>
      <c r="D94" s="1" t="s">
        <v>298</v>
      </c>
      <c r="E94" s="1" t="s">
        <v>298</v>
      </c>
      <c r="F94" s="1" t="s">
        <v>50</v>
      </c>
      <c r="G94" s="1" t="s">
        <v>299</v>
      </c>
      <c r="H94" s="1" t="str">
        <f>CONCATENATE(B94," ",C94)</f>
        <v>W6 57541</v>
      </c>
      <c r="I94" s="7">
        <v>42620</v>
      </c>
      <c r="J94" s="7" t="str">
        <f t="shared" si="5"/>
        <v>W6 57541 COLLECTED 09/07/2016</v>
      </c>
      <c r="K94" s="7"/>
      <c r="L94" s="7" t="str">
        <f t="shared" si="6"/>
        <v>W6 57541 DONATED 12/17/2019</v>
      </c>
      <c r="M94" s="1" t="s">
        <v>1500</v>
      </c>
      <c r="N94" s="1">
        <v>503</v>
      </c>
      <c r="O94" s="1" t="s">
        <v>3</v>
      </c>
      <c r="Q94" s="1" t="s">
        <v>2524</v>
      </c>
      <c r="R94" s="1" t="str">
        <f t="shared" si="7"/>
        <v>Collectors: C. Healy, S. Walker, M. Flood, A. Faucette, J. Dakar</v>
      </c>
      <c r="S94" s="1" t="s">
        <v>5</v>
      </c>
      <c r="T94" s="1" t="s">
        <v>17</v>
      </c>
      <c r="U94" s="1" t="s">
        <v>18</v>
      </c>
      <c r="V94" s="1" t="s">
        <v>8</v>
      </c>
      <c r="W94" s="1" t="s">
        <v>139</v>
      </c>
      <c r="X94" s="1" t="str">
        <f t="shared" si="8"/>
        <v>United States, North Carolina, Dare</v>
      </c>
      <c r="Y94" s="1" t="s">
        <v>261</v>
      </c>
      <c r="Z94" s="1" t="s">
        <v>1501</v>
      </c>
      <c r="AA94" s="1" t="s">
        <v>1502</v>
      </c>
      <c r="AB94" s="1" t="s">
        <v>1503</v>
      </c>
      <c r="AC94" s="1" t="s">
        <v>1504</v>
      </c>
      <c r="AD94" s="1">
        <v>35.26361</v>
      </c>
      <c r="AE94" s="1">
        <v>-75.564080000000004</v>
      </c>
      <c r="AF94" s="1" t="s">
        <v>9</v>
      </c>
      <c r="AG94" s="1" t="s">
        <v>194</v>
      </c>
      <c r="AH94" s="1">
        <v>10</v>
      </c>
      <c r="AI94" s="1" t="s">
        <v>11</v>
      </c>
      <c r="AJ94" s="8">
        <f t="shared" si="9"/>
        <v>3.048</v>
      </c>
      <c r="AK94" s="1" t="s">
        <v>1505</v>
      </c>
      <c r="AL94" s="1" t="s">
        <v>1506</v>
      </c>
      <c r="AN94" s="1" t="s">
        <v>41</v>
      </c>
      <c r="AO94" s="1" t="s">
        <v>126</v>
      </c>
      <c r="AQ94" s="1" t="s">
        <v>41</v>
      </c>
      <c r="AR94" s="1" t="s">
        <v>1002</v>
      </c>
      <c r="AS94" s="1" t="s">
        <v>1507</v>
      </c>
      <c r="AT94" s="1" t="s">
        <v>135</v>
      </c>
      <c r="AU94" s="1">
        <v>165</v>
      </c>
      <c r="AV94" s="1" t="s">
        <v>150</v>
      </c>
      <c r="AW94" s="1">
        <v>1</v>
      </c>
      <c r="AX94" s="1" t="s">
        <v>13</v>
      </c>
      <c r="BA94" s="1" t="s">
        <v>1508</v>
      </c>
      <c r="BB94" s="1" t="s">
        <v>1509</v>
      </c>
      <c r="BG94" s="1">
        <v>1</v>
      </c>
      <c r="BH94" s="1" t="s">
        <v>1510</v>
      </c>
      <c r="BI94" s="1" t="s">
        <v>121</v>
      </c>
      <c r="BJ94" s="1">
        <v>1.5</v>
      </c>
      <c r="BK94" s="1" t="s">
        <v>133</v>
      </c>
      <c r="BL94" s="2">
        <v>42716</v>
      </c>
      <c r="BM94" s="1" t="s">
        <v>80</v>
      </c>
      <c r="BN94" s="1" t="s">
        <v>302</v>
      </c>
      <c r="BO94" s="1">
        <v>2016</v>
      </c>
    </row>
    <row r="95" spans="2:67" x14ac:dyDescent="0.35">
      <c r="B95" s="1" t="s">
        <v>2102</v>
      </c>
      <c r="C95" s="1">
        <v>57542</v>
      </c>
      <c r="D95" s="1" t="s">
        <v>228</v>
      </c>
      <c r="E95" s="1" t="s">
        <v>228</v>
      </c>
      <c r="F95" s="1" t="s">
        <v>38</v>
      </c>
      <c r="G95" s="1" t="s">
        <v>229</v>
      </c>
      <c r="H95" s="1" t="str">
        <f>CONCATENATE(B95," ",C95)</f>
        <v>W6 57542</v>
      </c>
      <c r="I95" s="7">
        <v>42634</v>
      </c>
      <c r="J95" s="7" t="str">
        <f t="shared" si="5"/>
        <v>W6 57542 COLLECTED 09/21/2016</v>
      </c>
      <c r="K95" s="7"/>
      <c r="L95" s="7" t="str">
        <f t="shared" si="6"/>
        <v>W6 57542 DONATED 12/17/2019</v>
      </c>
      <c r="M95" s="1" t="s">
        <v>1522</v>
      </c>
      <c r="N95" s="1">
        <v>519</v>
      </c>
      <c r="O95" s="1" t="s">
        <v>3</v>
      </c>
      <c r="Q95" s="1" t="s">
        <v>2525</v>
      </c>
      <c r="R95" s="1" t="str">
        <f t="shared" si="7"/>
        <v>Collectors: S. Walker, C. Healy, M. Flood</v>
      </c>
      <c r="S95" s="1" t="s">
        <v>5</v>
      </c>
      <c r="T95" s="1" t="s">
        <v>17</v>
      </c>
      <c r="U95" s="1" t="s">
        <v>18</v>
      </c>
      <c r="V95" s="1" t="s">
        <v>129</v>
      </c>
      <c r="W95" s="1" t="s">
        <v>130</v>
      </c>
      <c r="X95" s="1" t="str">
        <f t="shared" si="8"/>
        <v>United States, Virginia, Accomack</v>
      </c>
      <c r="Y95" s="1" t="s">
        <v>424</v>
      </c>
      <c r="Z95" s="1" t="s">
        <v>1523</v>
      </c>
      <c r="AA95" s="1" t="s">
        <v>1524</v>
      </c>
      <c r="AB95" s="1" t="s">
        <v>1525</v>
      </c>
      <c r="AC95" s="1" t="s">
        <v>1526</v>
      </c>
      <c r="AD95" s="1">
        <v>37.883360000000003</v>
      </c>
      <c r="AE95" s="1">
        <v>-75.348550000000003</v>
      </c>
      <c r="AF95" s="1" t="s">
        <v>9</v>
      </c>
      <c r="AG95" s="1" t="s">
        <v>10</v>
      </c>
      <c r="AH95" s="1">
        <v>1</v>
      </c>
      <c r="AI95" s="1" t="s">
        <v>11</v>
      </c>
      <c r="AJ95" s="8">
        <f t="shared" si="9"/>
        <v>0.30480000000000002</v>
      </c>
      <c r="AK95" s="1" t="s">
        <v>153</v>
      </c>
      <c r="AL95" s="1" t="s">
        <v>1527</v>
      </c>
      <c r="AN95" s="1" t="s">
        <v>1528</v>
      </c>
      <c r="AO95" s="1" t="s">
        <v>126</v>
      </c>
      <c r="AQ95" s="1" t="s">
        <v>1528</v>
      </c>
      <c r="AR95" s="1" t="s">
        <v>1002</v>
      </c>
      <c r="AS95" s="1" t="s">
        <v>1529</v>
      </c>
      <c r="AT95" s="1" t="s">
        <v>1436</v>
      </c>
      <c r="AU95" s="1">
        <v>155</v>
      </c>
      <c r="AV95" s="1" t="s">
        <v>1440</v>
      </c>
      <c r="AW95" s="1">
        <v>1</v>
      </c>
      <c r="AX95" s="1" t="s">
        <v>13</v>
      </c>
      <c r="BA95" s="1" t="s">
        <v>1530</v>
      </c>
      <c r="BB95" s="1" t="s">
        <v>1531</v>
      </c>
      <c r="BG95" s="1">
        <v>1</v>
      </c>
      <c r="BH95" s="1" t="s">
        <v>1532</v>
      </c>
      <c r="BI95" s="1" t="s">
        <v>121</v>
      </c>
      <c r="BJ95" s="1" t="s">
        <v>940</v>
      </c>
      <c r="BK95" s="1" t="s">
        <v>934</v>
      </c>
      <c r="BL95" s="2">
        <v>42716</v>
      </c>
      <c r="BM95" s="1" t="s">
        <v>243</v>
      </c>
      <c r="BN95" s="1" t="s">
        <v>244</v>
      </c>
      <c r="BO95" s="1">
        <v>2016</v>
      </c>
    </row>
    <row r="96" spans="2:67" x14ac:dyDescent="0.35">
      <c r="B96" s="1" t="s">
        <v>2102</v>
      </c>
      <c r="C96" s="1">
        <v>57543</v>
      </c>
      <c r="D96" s="1" t="s">
        <v>1538</v>
      </c>
      <c r="E96" s="1" t="s">
        <v>1538</v>
      </c>
      <c r="F96" s="1" t="s">
        <v>21</v>
      </c>
      <c r="G96" s="1" t="s">
        <v>1539</v>
      </c>
      <c r="H96" s="1" t="str">
        <f>CONCATENATE(B96," ",C96)</f>
        <v>W6 57543</v>
      </c>
      <c r="I96" s="7">
        <v>42634</v>
      </c>
      <c r="J96" s="7" t="str">
        <f t="shared" si="5"/>
        <v>W6 57543 COLLECTED 09/21/2016</v>
      </c>
      <c r="K96" s="7"/>
      <c r="L96" s="7" t="str">
        <f t="shared" si="6"/>
        <v>W6 57543 DONATED 12/17/2019</v>
      </c>
      <c r="M96" s="1" t="s">
        <v>1540</v>
      </c>
      <c r="N96" s="1">
        <v>522</v>
      </c>
      <c r="O96" s="1" t="s">
        <v>3</v>
      </c>
      <c r="Q96" s="1" t="s">
        <v>2526</v>
      </c>
      <c r="R96" s="1" t="str">
        <f t="shared" si="7"/>
        <v>Collectors: C. Healy, S. Walker, M. Flood</v>
      </c>
      <c r="S96" s="1" t="s">
        <v>5</v>
      </c>
      <c r="T96" s="1" t="s">
        <v>17</v>
      </c>
      <c r="U96" s="1" t="s">
        <v>18</v>
      </c>
      <c r="V96" s="1" t="s">
        <v>129</v>
      </c>
      <c r="W96" s="1" t="s">
        <v>130</v>
      </c>
      <c r="X96" s="1" t="str">
        <f t="shared" si="8"/>
        <v>United States, Virginia, Accomack</v>
      </c>
      <c r="Y96" s="1" t="s">
        <v>424</v>
      </c>
      <c r="Z96" s="1" t="s">
        <v>1533</v>
      </c>
      <c r="AA96" s="1" t="s">
        <v>1541</v>
      </c>
      <c r="AB96" s="1" t="s">
        <v>1542</v>
      </c>
      <c r="AC96" s="1" t="s">
        <v>1543</v>
      </c>
      <c r="AD96" s="1">
        <v>37.929499999999997</v>
      </c>
      <c r="AE96" s="1">
        <v>-75.320830000000001</v>
      </c>
      <c r="AF96" s="1" t="s">
        <v>9</v>
      </c>
      <c r="AG96" s="1" t="s">
        <v>10</v>
      </c>
      <c r="AH96" s="1">
        <v>3</v>
      </c>
      <c r="AI96" s="1" t="s">
        <v>11</v>
      </c>
      <c r="AJ96" s="8">
        <f t="shared" si="9"/>
        <v>0.9144000000000001</v>
      </c>
      <c r="AK96" s="1" t="s">
        <v>153</v>
      </c>
      <c r="AL96" s="1" t="s">
        <v>1544</v>
      </c>
      <c r="AN96" s="1" t="s">
        <v>41</v>
      </c>
      <c r="AO96" s="1" t="s">
        <v>126</v>
      </c>
      <c r="AQ96" s="1" t="s">
        <v>41</v>
      </c>
      <c r="AR96" s="1" t="s">
        <v>1002</v>
      </c>
      <c r="AS96" s="1" t="s">
        <v>1534</v>
      </c>
      <c r="AT96" s="1" t="s">
        <v>1545</v>
      </c>
      <c r="AU96" s="1">
        <v>54</v>
      </c>
      <c r="AV96" s="1">
        <v>500</v>
      </c>
      <c r="AW96" s="1" t="s">
        <v>1307</v>
      </c>
      <c r="AX96" s="1" t="s">
        <v>13</v>
      </c>
      <c r="BA96" s="1" t="s">
        <v>1537</v>
      </c>
      <c r="BB96" s="1" t="s">
        <v>1531</v>
      </c>
      <c r="BG96" s="1">
        <v>1</v>
      </c>
      <c r="BH96" s="1" t="s">
        <v>1546</v>
      </c>
      <c r="BI96" s="1" t="s">
        <v>121</v>
      </c>
      <c r="BJ96" s="1" t="s">
        <v>366</v>
      </c>
      <c r="BK96" s="1" t="s">
        <v>367</v>
      </c>
      <c r="BL96" s="2">
        <v>42716</v>
      </c>
      <c r="BM96" s="1" t="s">
        <v>1473</v>
      </c>
      <c r="BN96" s="1" t="s">
        <v>81</v>
      </c>
      <c r="BO96" s="1">
        <v>2016</v>
      </c>
    </row>
    <row r="97" spans="2:67" x14ac:dyDescent="0.35">
      <c r="B97" s="1" t="s">
        <v>2102</v>
      </c>
      <c r="C97" s="1">
        <v>57544</v>
      </c>
      <c r="D97" s="1" t="s">
        <v>358</v>
      </c>
      <c r="E97" s="1" t="s">
        <v>358</v>
      </c>
      <c r="F97" s="1" t="s">
        <v>16</v>
      </c>
      <c r="G97" s="1" t="s">
        <v>359</v>
      </c>
      <c r="H97" s="1" t="str">
        <f>CONCATENATE(B97," ",C97)</f>
        <v>W6 57544</v>
      </c>
      <c r="I97" s="7">
        <v>42633</v>
      </c>
      <c r="J97" s="7" t="str">
        <f t="shared" si="5"/>
        <v>W6 57544 COLLECTED 09/20/2016</v>
      </c>
      <c r="K97" s="7"/>
      <c r="L97" s="7" t="str">
        <f t="shared" si="6"/>
        <v>W6 57544 DONATED 12/17/2019</v>
      </c>
      <c r="M97" s="1" t="s">
        <v>1551</v>
      </c>
      <c r="N97" s="1">
        <v>533</v>
      </c>
      <c r="O97" s="1" t="s">
        <v>3</v>
      </c>
      <c r="Q97" s="1" t="s">
        <v>2503</v>
      </c>
      <c r="R97" s="1" t="str">
        <f t="shared" si="7"/>
        <v>Collectors: J. Dakar</v>
      </c>
      <c r="S97" s="1" t="s">
        <v>5</v>
      </c>
      <c r="T97" s="1" t="s">
        <v>17</v>
      </c>
      <c r="U97" s="1" t="s">
        <v>18</v>
      </c>
      <c r="V97" s="1" t="s">
        <v>151</v>
      </c>
      <c r="W97" s="1" t="s">
        <v>639</v>
      </c>
      <c r="X97" s="1" t="str">
        <f t="shared" si="8"/>
        <v>United States, Maryland, St. Mary's</v>
      </c>
      <c r="Y97" s="1" t="s">
        <v>640</v>
      </c>
      <c r="Z97" s="1" t="s">
        <v>1552</v>
      </c>
      <c r="AA97" s="1" t="s">
        <v>1553</v>
      </c>
      <c r="AB97" s="1" t="s">
        <v>1554</v>
      </c>
      <c r="AC97" s="1" t="s">
        <v>1555</v>
      </c>
      <c r="AD97" s="1">
        <v>38.336269999999999</v>
      </c>
      <c r="AE97" s="1">
        <v>-76.496020000000001</v>
      </c>
      <c r="AF97" s="1" t="s">
        <v>9</v>
      </c>
      <c r="AG97" s="1" t="s">
        <v>194</v>
      </c>
      <c r="AH97" s="1">
        <v>1</v>
      </c>
      <c r="AI97" s="1" t="s">
        <v>11</v>
      </c>
      <c r="AJ97" s="8">
        <f t="shared" si="9"/>
        <v>0.30480000000000002</v>
      </c>
      <c r="AK97" s="1" t="s">
        <v>1556</v>
      </c>
      <c r="AL97" s="1" t="s">
        <v>1557</v>
      </c>
      <c r="AN97" s="1" t="s">
        <v>360</v>
      </c>
      <c r="AO97" s="1" t="s">
        <v>126</v>
      </c>
      <c r="AQ97" s="1" t="s">
        <v>1558</v>
      </c>
      <c r="AR97" s="1" t="s">
        <v>53</v>
      </c>
      <c r="AS97" s="1" t="s">
        <v>1310</v>
      </c>
      <c r="AT97" s="1" t="s">
        <v>1350</v>
      </c>
      <c r="AU97" s="1">
        <v>55</v>
      </c>
      <c r="AV97" s="1" t="s">
        <v>1411</v>
      </c>
      <c r="AW97" s="1">
        <v>1</v>
      </c>
      <c r="AX97" s="1" t="s">
        <v>13</v>
      </c>
      <c r="BA97" s="1" t="s">
        <v>1550</v>
      </c>
      <c r="BB97" s="1" t="s">
        <v>1520</v>
      </c>
      <c r="BG97" s="1">
        <v>1</v>
      </c>
      <c r="BH97" s="1" t="s">
        <v>1559</v>
      </c>
      <c r="BI97" s="1" t="s">
        <v>121</v>
      </c>
      <c r="BJ97" s="3">
        <v>43467</v>
      </c>
      <c r="BK97" s="1" t="s">
        <v>673</v>
      </c>
      <c r="BL97" s="2">
        <v>42716</v>
      </c>
      <c r="BM97" s="1" t="s">
        <v>362</v>
      </c>
      <c r="BN97" s="1" t="s">
        <v>363</v>
      </c>
      <c r="BO97" s="1">
        <v>2016</v>
      </c>
    </row>
    <row r="98" spans="2:67" x14ac:dyDescent="0.35">
      <c r="B98" s="1" t="s">
        <v>2102</v>
      </c>
      <c r="C98" s="1">
        <v>57545</v>
      </c>
      <c r="D98" s="1" t="s">
        <v>169</v>
      </c>
      <c r="E98" s="1" t="s">
        <v>169</v>
      </c>
      <c r="F98" s="1" t="s">
        <v>16</v>
      </c>
      <c r="G98" s="1" t="s">
        <v>170</v>
      </c>
      <c r="H98" s="1" t="str">
        <f>CONCATENATE(B98," ",C98)</f>
        <v>W6 57545</v>
      </c>
      <c r="I98" s="7">
        <v>42634</v>
      </c>
      <c r="J98" s="7" t="str">
        <f t="shared" si="5"/>
        <v>W6 57545 COLLECTED 09/21/2016</v>
      </c>
      <c r="K98" s="7"/>
      <c r="L98" s="7" t="str">
        <f t="shared" si="6"/>
        <v>W6 57545 DONATED 12/17/2019</v>
      </c>
      <c r="M98" s="1" t="s">
        <v>1562</v>
      </c>
      <c r="N98" s="1">
        <v>541</v>
      </c>
      <c r="O98" s="1" t="s">
        <v>3</v>
      </c>
      <c r="Q98" s="1" t="s">
        <v>2497</v>
      </c>
      <c r="R98" s="1" t="str">
        <f t="shared" si="7"/>
        <v>Collectors: A. Faucette</v>
      </c>
      <c r="S98" s="1" t="s">
        <v>5</v>
      </c>
      <c r="T98" s="1" t="s">
        <v>17</v>
      </c>
      <c r="U98" s="1" t="s">
        <v>18</v>
      </c>
      <c r="V98" s="1" t="s">
        <v>129</v>
      </c>
      <c r="W98" s="1" t="s">
        <v>223</v>
      </c>
      <c r="X98" s="1" t="str">
        <f t="shared" si="8"/>
        <v>United States, Virginia, Northampton</v>
      </c>
      <c r="Y98" s="1" t="s">
        <v>1342</v>
      </c>
      <c r="Z98" s="1" t="s">
        <v>1563</v>
      </c>
      <c r="AA98" s="1" t="s">
        <v>1564</v>
      </c>
      <c r="AB98" s="1" t="s">
        <v>1565</v>
      </c>
      <c r="AC98" s="1" t="s">
        <v>1566</v>
      </c>
      <c r="AD98" s="1">
        <v>37.455910000000003</v>
      </c>
      <c r="AE98" s="1">
        <v>-75.832880000000003</v>
      </c>
      <c r="AF98" s="1" t="s">
        <v>9</v>
      </c>
      <c r="AG98" s="1" t="s">
        <v>10</v>
      </c>
      <c r="AH98" s="1">
        <v>5</v>
      </c>
      <c r="AI98" s="1" t="s">
        <v>11</v>
      </c>
      <c r="AJ98" s="8">
        <f t="shared" si="9"/>
        <v>1.524</v>
      </c>
      <c r="AK98" s="1" t="s">
        <v>477</v>
      </c>
      <c r="AL98" s="1" t="s">
        <v>1567</v>
      </c>
      <c r="AM98" s="1" t="s">
        <v>43</v>
      </c>
      <c r="AN98" s="1" t="s">
        <v>480</v>
      </c>
      <c r="AO98" s="1">
        <v>0</v>
      </c>
      <c r="AQ98" s="1" t="s">
        <v>1548</v>
      </c>
      <c r="AR98" s="1" t="s">
        <v>1002</v>
      </c>
      <c r="AS98" s="1" t="s">
        <v>1547</v>
      </c>
      <c r="AT98" s="1" t="s">
        <v>1350</v>
      </c>
      <c r="AU98" s="1">
        <v>51</v>
      </c>
      <c r="AV98" s="1" t="s">
        <v>150</v>
      </c>
      <c r="AW98" s="1">
        <v>2</v>
      </c>
      <c r="AX98" s="1" t="s">
        <v>13</v>
      </c>
      <c r="BA98" s="1" t="s">
        <v>1561</v>
      </c>
      <c r="BB98" s="1" t="s">
        <v>1531</v>
      </c>
      <c r="BG98" s="1">
        <v>1</v>
      </c>
      <c r="BH98" s="1" t="s">
        <v>1568</v>
      </c>
      <c r="BI98" s="1" t="s">
        <v>121</v>
      </c>
      <c r="BJ98" s="1">
        <v>6</v>
      </c>
      <c r="BK98" s="1" t="s">
        <v>123</v>
      </c>
      <c r="BL98" s="2">
        <v>42717</v>
      </c>
      <c r="BM98" s="1" t="s">
        <v>175</v>
      </c>
      <c r="BN98" s="1" t="s">
        <v>176</v>
      </c>
      <c r="BO98" s="1">
        <v>2016</v>
      </c>
    </row>
    <row r="99" spans="2:67" x14ac:dyDescent="0.35">
      <c r="B99" s="1" t="s">
        <v>2102</v>
      </c>
      <c r="C99" s="1">
        <v>57546</v>
      </c>
      <c r="D99" s="1" t="s">
        <v>298</v>
      </c>
      <c r="E99" s="1" t="s">
        <v>298</v>
      </c>
      <c r="F99" s="1" t="s">
        <v>50</v>
      </c>
      <c r="G99" s="1" t="s">
        <v>299</v>
      </c>
      <c r="H99" s="1" t="str">
        <f>CONCATENATE(B99," ",C99)</f>
        <v>W6 57546</v>
      </c>
      <c r="I99" s="7">
        <v>42641</v>
      </c>
      <c r="J99" s="7" t="str">
        <f t="shared" si="5"/>
        <v>W6 57546 COLLECTED 09/28/2016</v>
      </c>
      <c r="K99" s="7"/>
      <c r="L99" s="7" t="str">
        <f t="shared" si="6"/>
        <v>W6 57546 DONATED 12/17/2019</v>
      </c>
      <c r="M99" s="1" t="s">
        <v>1575</v>
      </c>
      <c r="N99" s="1">
        <v>553</v>
      </c>
      <c r="O99" s="1" t="s">
        <v>3</v>
      </c>
      <c r="Q99" s="1" t="s">
        <v>2504</v>
      </c>
      <c r="R99" s="1" t="str">
        <f t="shared" si="7"/>
        <v>Collectors: A. Faucette, J. Dakar</v>
      </c>
      <c r="S99" s="1" t="s">
        <v>5</v>
      </c>
      <c r="T99" s="1" t="s">
        <v>17</v>
      </c>
      <c r="U99" s="1" t="s">
        <v>18</v>
      </c>
      <c r="V99" s="1" t="s">
        <v>8</v>
      </c>
      <c r="W99" s="1" t="s">
        <v>134</v>
      </c>
      <c r="X99" s="1" t="str">
        <f t="shared" si="8"/>
        <v>United States, North Carolina, Currituck</v>
      </c>
      <c r="Y99" s="1" t="s">
        <v>1576</v>
      </c>
      <c r="Z99" s="1" t="s">
        <v>1577</v>
      </c>
      <c r="AA99" s="1" t="s">
        <v>1578</v>
      </c>
      <c r="AB99" s="1" t="s">
        <v>1579</v>
      </c>
      <c r="AC99" s="1" t="s">
        <v>1580</v>
      </c>
      <c r="AD99" s="1">
        <v>36.296469999999999</v>
      </c>
      <c r="AE99" s="1">
        <v>-75.923860000000005</v>
      </c>
      <c r="AF99" s="1" t="s">
        <v>9</v>
      </c>
      <c r="AG99" s="1" t="s">
        <v>10</v>
      </c>
      <c r="AH99" s="1">
        <v>5</v>
      </c>
      <c r="AI99" s="1" t="s">
        <v>11</v>
      </c>
      <c r="AJ99" s="8">
        <f t="shared" si="9"/>
        <v>1.524</v>
      </c>
      <c r="AK99" s="1" t="s">
        <v>283</v>
      </c>
      <c r="AL99" s="1" t="s">
        <v>1581</v>
      </c>
      <c r="AN99" s="1" t="s">
        <v>41</v>
      </c>
      <c r="AO99" s="1" t="s">
        <v>126</v>
      </c>
      <c r="AQ99" s="1" t="s">
        <v>41</v>
      </c>
      <c r="AR99" s="1" t="s">
        <v>1519</v>
      </c>
      <c r="AS99" s="1" t="s">
        <v>1582</v>
      </c>
      <c r="AT99" s="1" t="s">
        <v>482</v>
      </c>
      <c r="AU99" s="1">
        <v>75</v>
      </c>
      <c r="AV99" s="1">
        <v>2000</v>
      </c>
      <c r="AW99" s="1">
        <v>3</v>
      </c>
      <c r="AX99" s="1" t="s">
        <v>13</v>
      </c>
      <c r="BA99" s="1" t="s">
        <v>1572</v>
      </c>
      <c r="BB99" s="1" t="s">
        <v>1571</v>
      </c>
      <c r="BG99" s="1">
        <v>1</v>
      </c>
      <c r="BH99" s="1" t="s">
        <v>1583</v>
      </c>
      <c r="BI99" s="1" t="s">
        <v>121</v>
      </c>
      <c r="BJ99" s="1" t="s">
        <v>162</v>
      </c>
      <c r="BK99" s="1" t="s">
        <v>123</v>
      </c>
      <c r="BL99" s="2">
        <v>42717</v>
      </c>
      <c r="BM99" s="1" t="s">
        <v>80</v>
      </c>
      <c r="BN99" s="1" t="s">
        <v>302</v>
      </c>
      <c r="BO99" s="1">
        <v>2016</v>
      </c>
    </row>
    <row r="100" spans="2:67" x14ac:dyDescent="0.35">
      <c r="B100" s="1" t="s">
        <v>2102</v>
      </c>
      <c r="C100" s="1">
        <v>57547</v>
      </c>
      <c r="D100" s="1" t="s">
        <v>1584</v>
      </c>
      <c r="E100" s="1" t="s">
        <v>1584</v>
      </c>
      <c r="F100" s="1" t="s">
        <v>21</v>
      </c>
      <c r="G100" s="1" t="s">
        <v>1585</v>
      </c>
      <c r="H100" s="1" t="str">
        <f>CONCATENATE(B100," ",C100)</f>
        <v>W6 57547</v>
      </c>
      <c r="I100" s="7">
        <v>42642</v>
      </c>
      <c r="J100" s="7" t="str">
        <f t="shared" si="5"/>
        <v>W6 57547 COLLECTED 09/29/2016</v>
      </c>
      <c r="K100" s="7"/>
      <c r="L100" s="7" t="str">
        <f t="shared" si="6"/>
        <v>W6 57547 DONATED 12/17/2019</v>
      </c>
      <c r="M100" s="1" t="s">
        <v>1586</v>
      </c>
      <c r="N100" s="1">
        <v>557</v>
      </c>
      <c r="O100" s="1" t="s">
        <v>3</v>
      </c>
      <c r="Q100" s="1" t="s">
        <v>2505</v>
      </c>
      <c r="R100" s="1" t="str">
        <f t="shared" si="7"/>
        <v>Collectors: J. Dakar, A. Faucette</v>
      </c>
      <c r="S100" s="1" t="s">
        <v>5</v>
      </c>
      <c r="T100" s="1" t="s">
        <v>17</v>
      </c>
      <c r="U100" s="1" t="s">
        <v>18</v>
      </c>
      <c r="V100" s="1" t="s">
        <v>8</v>
      </c>
      <c r="W100" s="1" t="s">
        <v>139</v>
      </c>
      <c r="X100" s="1" t="str">
        <f t="shared" si="8"/>
        <v>United States, North Carolina, Dare</v>
      </c>
      <c r="Y100" s="1" t="s">
        <v>287</v>
      </c>
      <c r="Z100" s="1" t="s">
        <v>1478</v>
      </c>
      <c r="AA100" s="1" t="s">
        <v>1587</v>
      </c>
      <c r="AB100" s="1" t="s">
        <v>1588</v>
      </c>
      <c r="AC100" s="1" t="s">
        <v>1589</v>
      </c>
      <c r="AD100" s="1">
        <v>35.859879999999997</v>
      </c>
      <c r="AE100" s="1">
        <v>-75.795000000000002</v>
      </c>
      <c r="AF100" s="1" t="s">
        <v>9</v>
      </c>
      <c r="AG100" s="1" t="s">
        <v>194</v>
      </c>
      <c r="AH100" s="1">
        <v>3</v>
      </c>
      <c r="AI100" s="1" t="s">
        <v>11</v>
      </c>
      <c r="AJ100" s="8">
        <f t="shared" si="9"/>
        <v>0.9144000000000001</v>
      </c>
      <c r="AK100" s="1" t="s">
        <v>153</v>
      </c>
      <c r="AL100" s="1" t="s">
        <v>1590</v>
      </c>
      <c r="AN100" s="1" t="s">
        <v>41</v>
      </c>
      <c r="AO100" s="1" t="s">
        <v>126</v>
      </c>
      <c r="AQ100" s="1" t="s">
        <v>41</v>
      </c>
      <c r="AR100" s="1" t="s">
        <v>1002</v>
      </c>
      <c r="AS100" s="1" t="s">
        <v>1591</v>
      </c>
      <c r="AT100" s="1" t="s">
        <v>204</v>
      </c>
      <c r="AU100" s="1">
        <v>50</v>
      </c>
      <c r="AV100" s="1" t="s">
        <v>150</v>
      </c>
      <c r="AW100" s="1">
        <v>2</v>
      </c>
      <c r="AX100" s="1" t="s">
        <v>13</v>
      </c>
      <c r="BA100" s="1" t="s">
        <v>1513</v>
      </c>
      <c r="BB100" s="1" t="s">
        <v>1514</v>
      </c>
      <c r="BG100" s="1">
        <v>1</v>
      </c>
      <c r="BH100" s="1" t="s">
        <v>1592</v>
      </c>
      <c r="BI100" s="1" t="s">
        <v>121</v>
      </c>
      <c r="BJ100" s="1">
        <v>1.5</v>
      </c>
      <c r="BK100" s="1" t="s">
        <v>1361</v>
      </c>
      <c r="BL100" s="2">
        <v>42717</v>
      </c>
      <c r="BM100" s="1" t="s">
        <v>1473</v>
      </c>
      <c r="BN100" s="1" t="s">
        <v>1593</v>
      </c>
      <c r="BO100" s="1">
        <v>2016</v>
      </c>
    </row>
    <row r="101" spans="2:67" x14ac:dyDescent="0.35">
      <c r="B101" s="1" t="s">
        <v>2102</v>
      </c>
      <c r="C101" s="1">
        <v>57548</v>
      </c>
      <c r="D101" s="1" t="s">
        <v>0</v>
      </c>
      <c r="E101" s="1" t="s">
        <v>0</v>
      </c>
      <c r="F101" s="1" t="s">
        <v>1</v>
      </c>
      <c r="G101" s="1" t="s">
        <v>2</v>
      </c>
      <c r="H101" s="1" t="str">
        <f>CONCATENATE(B101," ",C101)</f>
        <v>W6 57548</v>
      </c>
      <c r="I101" s="7">
        <v>42642</v>
      </c>
      <c r="J101" s="7" t="str">
        <f t="shared" si="5"/>
        <v>W6 57548 COLLECTED 09/29/2016</v>
      </c>
      <c r="K101" s="7"/>
      <c r="L101" s="7" t="str">
        <f t="shared" si="6"/>
        <v>W6 57548 DONATED 12/17/2019</v>
      </c>
      <c r="M101" s="1" t="s">
        <v>1594</v>
      </c>
      <c r="N101" s="1">
        <v>558</v>
      </c>
      <c r="O101" s="1" t="s">
        <v>3</v>
      </c>
      <c r="Q101" s="1" t="s">
        <v>2527</v>
      </c>
      <c r="R101" s="1" t="str">
        <f t="shared" si="7"/>
        <v>Collectors: J. Dakar, A. Faucette, M. Flood, C. Healy</v>
      </c>
      <c r="S101" s="1" t="s">
        <v>5</v>
      </c>
      <c r="T101" s="1" t="s">
        <v>17</v>
      </c>
      <c r="U101" s="1" t="s">
        <v>18</v>
      </c>
      <c r="V101" s="1" t="s">
        <v>8</v>
      </c>
      <c r="W101" s="1" t="s">
        <v>139</v>
      </c>
      <c r="X101" s="1" t="str">
        <f t="shared" si="8"/>
        <v>United States, North Carolina, Dare</v>
      </c>
      <c r="Y101" s="1" t="s">
        <v>287</v>
      </c>
      <c r="Z101" s="1" t="s">
        <v>1595</v>
      </c>
      <c r="AA101" s="1" t="s">
        <v>1596</v>
      </c>
      <c r="AB101" s="1" t="s">
        <v>1597</v>
      </c>
      <c r="AC101" s="1" t="s">
        <v>1598</v>
      </c>
      <c r="AD101" s="1">
        <v>35.782080000000001</v>
      </c>
      <c r="AE101" s="1">
        <v>-75.836579999999998</v>
      </c>
      <c r="AF101" s="1" t="s">
        <v>9</v>
      </c>
      <c r="AG101" s="1" t="s">
        <v>194</v>
      </c>
      <c r="AH101" s="1">
        <v>3</v>
      </c>
      <c r="AI101" s="1" t="s">
        <v>11</v>
      </c>
      <c r="AJ101" s="8">
        <f t="shared" si="9"/>
        <v>0.9144000000000001</v>
      </c>
      <c r="AK101" s="1" t="s">
        <v>153</v>
      </c>
      <c r="AL101" s="1" t="s">
        <v>1599</v>
      </c>
      <c r="AN101" s="1" t="s">
        <v>1001</v>
      </c>
      <c r="AO101" s="1" t="s">
        <v>126</v>
      </c>
      <c r="AQ101" s="1" t="s">
        <v>1600</v>
      </c>
      <c r="AR101" s="1" t="s">
        <v>1002</v>
      </c>
      <c r="AS101" s="1" t="s">
        <v>1499</v>
      </c>
      <c r="AT101" s="1" t="s">
        <v>204</v>
      </c>
      <c r="AU101" s="1">
        <v>60</v>
      </c>
      <c r="AV101" s="1" t="s">
        <v>1306</v>
      </c>
      <c r="AW101" s="1">
        <v>8</v>
      </c>
      <c r="AX101" s="1" t="s">
        <v>13</v>
      </c>
      <c r="BA101" s="1" t="s">
        <v>1513</v>
      </c>
      <c r="BB101" s="1" t="s">
        <v>1514</v>
      </c>
      <c r="BE101" s="2">
        <v>42667</v>
      </c>
      <c r="BG101" s="1">
        <v>1</v>
      </c>
      <c r="BH101" s="1" t="s">
        <v>1601</v>
      </c>
      <c r="BI101" s="1" t="s">
        <v>121</v>
      </c>
      <c r="BJ101" s="1">
        <v>40</v>
      </c>
      <c r="BK101" s="1" t="s">
        <v>886</v>
      </c>
      <c r="BL101" s="2">
        <v>42717</v>
      </c>
      <c r="BM101" s="1" t="s">
        <v>14</v>
      </c>
      <c r="BN101" s="1" t="s">
        <v>15</v>
      </c>
      <c r="BO101" s="1">
        <v>2016</v>
      </c>
    </row>
    <row r="102" spans="2:67" x14ac:dyDescent="0.35">
      <c r="B102" s="1" t="s">
        <v>2102</v>
      </c>
      <c r="C102" s="1">
        <v>57549</v>
      </c>
      <c r="D102" s="1" t="s">
        <v>335</v>
      </c>
      <c r="E102" s="1" t="s">
        <v>335</v>
      </c>
      <c r="F102" s="1" t="s">
        <v>336</v>
      </c>
      <c r="G102" s="1" t="s">
        <v>337</v>
      </c>
      <c r="H102" s="1" t="str">
        <f>CONCATENATE(B102," ",C102)</f>
        <v>W6 57549</v>
      </c>
      <c r="I102" s="7">
        <v>42647</v>
      </c>
      <c r="J102" s="7" t="str">
        <f t="shared" si="5"/>
        <v>W6 57549 COLLECTED 10/04/2016</v>
      </c>
      <c r="K102" s="7"/>
      <c r="L102" s="7" t="str">
        <f t="shared" si="6"/>
        <v>W6 57549 DONATED 12/17/2019</v>
      </c>
      <c r="M102" s="1" t="s">
        <v>1607</v>
      </c>
      <c r="N102" s="1">
        <v>566</v>
      </c>
      <c r="O102" s="1" t="s">
        <v>3</v>
      </c>
      <c r="Q102" s="1" t="s">
        <v>2516</v>
      </c>
      <c r="R102" s="1" t="str">
        <f t="shared" si="7"/>
        <v>Collectors: M. Flood, S. Walker</v>
      </c>
      <c r="S102" s="1" t="s">
        <v>5</v>
      </c>
      <c r="T102" s="1" t="s">
        <v>6</v>
      </c>
      <c r="U102" s="1" t="s">
        <v>7</v>
      </c>
      <c r="V102" s="1" t="s">
        <v>151</v>
      </c>
      <c r="W102" s="1" t="s">
        <v>1334</v>
      </c>
      <c r="X102" s="1" t="str">
        <f t="shared" si="8"/>
        <v>United States, Maryland, Cecil</v>
      </c>
      <c r="Y102" s="1" t="s">
        <v>1608</v>
      </c>
      <c r="Z102" s="1" t="s">
        <v>1609</v>
      </c>
      <c r="AA102" s="1" t="s">
        <v>1610</v>
      </c>
      <c r="AB102" s="1" t="s">
        <v>1611</v>
      </c>
      <c r="AC102" s="1" t="s">
        <v>1612</v>
      </c>
      <c r="AD102" s="1">
        <v>39.451439999999998</v>
      </c>
      <c r="AE102" s="1">
        <v>-76.011470000000003</v>
      </c>
      <c r="AF102" s="1" t="s">
        <v>9</v>
      </c>
      <c r="AG102" s="1" t="s">
        <v>10</v>
      </c>
      <c r="AH102" s="1">
        <v>7</v>
      </c>
      <c r="AI102" s="1" t="s">
        <v>11</v>
      </c>
      <c r="AJ102" s="8">
        <f t="shared" si="9"/>
        <v>2.1335999999999999</v>
      </c>
      <c r="AK102" s="1" t="s">
        <v>1280</v>
      </c>
      <c r="AL102" s="1" t="s">
        <v>1613</v>
      </c>
      <c r="AN102" s="1" t="s">
        <v>1001</v>
      </c>
      <c r="AO102" s="1">
        <v>35</v>
      </c>
      <c r="AP102" s="1" t="s">
        <v>42</v>
      </c>
      <c r="AQ102" s="1" t="s">
        <v>1614</v>
      </c>
      <c r="AR102" s="1" t="s">
        <v>196</v>
      </c>
      <c r="AS102" s="1" t="s">
        <v>1615</v>
      </c>
      <c r="AT102" s="1" t="s">
        <v>1606</v>
      </c>
      <c r="AU102" s="1">
        <v>70</v>
      </c>
      <c r="AV102" s="1" t="s">
        <v>150</v>
      </c>
      <c r="AW102" s="1">
        <v>3</v>
      </c>
      <c r="AX102" s="1" t="s">
        <v>13</v>
      </c>
      <c r="BA102" s="1" t="s">
        <v>1616</v>
      </c>
      <c r="BB102" s="1" t="s">
        <v>1617</v>
      </c>
      <c r="BG102" s="1">
        <v>1</v>
      </c>
      <c r="BH102" s="1" t="s">
        <v>1618</v>
      </c>
      <c r="BI102" s="1" t="s">
        <v>121</v>
      </c>
      <c r="BJ102" s="1">
        <v>3</v>
      </c>
      <c r="BK102" s="1" t="s">
        <v>367</v>
      </c>
      <c r="BL102" s="2">
        <v>42717</v>
      </c>
      <c r="BM102" s="1" t="s">
        <v>348</v>
      </c>
      <c r="BN102" s="1" t="s">
        <v>349</v>
      </c>
      <c r="BO102" s="1">
        <v>2016</v>
      </c>
    </row>
    <row r="103" spans="2:67" x14ac:dyDescent="0.35">
      <c r="B103" s="1" t="s">
        <v>2102</v>
      </c>
      <c r="C103" s="1">
        <v>57550</v>
      </c>
      <c r="D103" s="1" t="s">
        <v>1624</v>
      </c>
      <c r="E103" s="1" t="s">
        <v>1624</v>
      </c>
      <c r="F103" s="1" t="s">
        <v>38</v>
      </c>
      <c r="G103" s="1" t="s">
        <v>1625</v>
      </c>
      <c r="H103" s="1" t="str">
        <f>CONCATENATE(B103," ",C103)</f>
        <v>W6 57550</v>
      </c>
      <c r="I103" s="7">
        <v>42646</v>
      </c>
      <c r="J103" s="7" t="str">
        <f t="shared" si="5"/>
        <v>W6 57550 COLLECTED 10/03/2016</v>
      </c>
      <c r="K103" s="7"/>
      <c r="L103" s="7" t="str">
        <f t="shared" si="6"/>
        <v>W6 57550 DONATED 12/17/2019</v>
      </c>
      <c r="M103" s="1" t="s">
        <v>1626</v>
      </c>
      <c r="N103" s="1">
        <v>570</v>
      </c>
      <c r="O103" s="1" t="s">
        <v>3</v>
      </c>
      <c r="Q103" s="1" t="s">
        <v>2505</v>
      </c>
      <c r="R103" s="1" t="str">
        <f t="shared" si="7"/>
        <v>Collectors: J. Dakar, A. Faucette</v>
      </c>
      <c r="S103" s="1" t="s">
        <v>5</v>
      </c>
      <c r="T103" s="1" t="s">
        <v>6</v>
      </c>
      <c r="U103" s="1" t="s">
        <v>7</v>
      </c>
      <c r="V103" s="1" t="s">
        <v>151</v>
      </c>
      <c r="W103" s="1" t="s">
        <v>1013</v>
      </c>
      <c r="X103" s="1" t="str">
        <f t="shared" si="8"/>
        <v>United States, Maryland, Anne Arundel</v>
      </c>
      <c r="Y103" s="1" t="s">
        <v>1356</v>
      </c>
      <c r="Z103" s="1" t="s">
        <v>1627</v>
      </c>
      <c r="AA103" s="1" t="s">
        <v>1628</v>
      </c>
      <c r="AB103" s="1" t="s">
        <v>1629</v>
      </c>
      <c r="AC103" s="1" t="s">
        <v>1630</v>
      </c>
      <c r="AD103" s="1">
        <v>39.069470000000003</v>
      </c>
      <c r="AE103" s="1">
        <v>-76.799629999999993</v>
      </c>
      <c r="AF103" s="1" t="s">
        <v>9</v>
      </c>
      <c r="AG103" s="1" t="s">
        <v>194</v>
      </c>
      <c r="AH103" s="1">
        <v>163</v>
      </c>
      <c r="AI103" s="1" t="s">
        <v>11</v>
      </c>
      <c r="AJ103" s="8">
        <f t="shared" si="9"/>
        <v>49.682400000000001</v>
      </c>
      <c r="AK103" s="1" t="s">
        <v>153</v>
      </c>
      <c r="AL103" s="1" t="s">
        <v>1631</v>
      </c>
      <c r="AN103" s="1" t="s">
        <v>1258</v>
      </c>
      <c r="AO103" s="1" t="s">
        <v>126</v>
      </c>
      <c r="AQ103" s="1" t="s">
        <v>1521</v>
      </c>
      <c r="AR103" s="1" t="s">
        <v>1258</v>
      </c>
      <c r="AS103" s="1" t="s">
        <v>1632</v>
      </c>
      <c r="AT103" s="1" t="s">
        <v>1357</v>
      </c>
      <c r="AU103" s="1">
        <v>78</v>
      </c>
      <c r="AV103" s="1" t="s">
        <v>150</v>
      </c>
      <c r="AW103" s="1">
        <v>2</v>
      </c>
      <c r="AX103" s="1" t="s">
        <v>13</v>
      </c>
      <c r="BA103" s="1" t="s">
        <v>1633</v>
      </c>
      <c r="BB103" s="1" t="s">
        <v>1602</v>
      </c>
      <c r="BG103" s="1">
        <v>1</v>
      </c>
      <c r="BH103" s="1" t="s">
        <v>1634</v>
      </c>
      <c r="BI103" s="1" t="s">
        <v>121</v>
      </c>
      <c r="BJ103" s="1">
        <v>4</v>
      </c>
      <c r="BK103" s="1" t="s">
        <v>673</v>
      </c>
      <c r="BL103" s="2">
        <v>42717</v>
      </c>
      <c r="BM103" s="1" t="s">
        <v>47</v>
      </c>
      <c r="BN103" s="1" t="s">
        <v>1635</v>
      </c>
      <c r="BO103" s="1">
        <v>2016</v>
      </c>
    </row>
    <row r="104" spans="2:67" x14ac:dyDescent="0.35">
      <c r="B104" s="1" t="s">
        <v>2102</v>
      </c>
      <c r="C104" s="1">
        <v>57551</v>
      </c>
      <c r="D104" s="1" t="s">
        <v>1312</v>
      </c>
      <c r="E104" s="1" t="s">
        <v>1312</v>
      </c>
      <c r="F104" s="1" t="s">
        <v>1313</v>
      </c>
      <c r="G104" s="1" t="s">
        <v>1314</v>
      </c>
      <c r="H104" s="1" t="str">
        <f>CONCATENATE(B104," ",C104)</f>
        <v>W6 57551</v>
      </c>
      <c r="I104" s="7">
        <v>42647</v>
      </c>
      <c r="J104" s="7" t="str">
        <f t="shared" si="5"/>
        <v>W6 57551 COLLECTED 10/04/2016</v>
      </c>
      <c r="K104" s="7"/>
      <c r="L104" s="7" t="str">
        <f t="shared" si="6"/>
        <v>W6 57551 DONATED 12/17/2019</v>
      </c>
      <c r="M104" s="1" t="s">
        <v>1641</v>
      </c>
      <c r="N104" s="1">
        <v>578</v>
      </c>
      <c r="O104" s="1" t="s">
        <v>3</v>
      </c>
      <c r="Q104" s="1" t="s">
        <v>2505</v>
      </c>
      <c r="R104" s="1" t="str">
        <f t="shared" si="7"/>
        <v>Collectors: J. Dakar, A. Faucette</v>
      </c>
      <c r="S104" s="1" t="s">
        <v>5</v>
      </c>
      <c r="T104" s="1" t="s">
        <v>6</v>
      </c>
      <c r="U104" s="1" t="s">
        <v>7</v>
      </c>
      <c r="V104" s="1" t="s">
        <v>151</v>
      </c>
      <c r="W104" s="1" t="s">
        <v>1277</v>
      </c>
      <c r="X104" s="1" t="str">
        <f t="shared" si="8"/>
        <v>United States, Maryland, Charles</v>
      </c>
      <c r="Y104" s="1" t="s">
        <v>1305</v>
      </c>
      <c r="Z104" s="1" t="s">
        <v>1637</v>
      </c>
      <c r="AA104" s="1" t="s">
        <v>1642</v>
      </c>
      <c r="AB104" s="1" t="s">
        <v>1278</v>
      </c>
      <c r="AC104" s="1" t="s">
        <v>1279</v>
      </c>
      <c r="AD104" s="1">
        <v>38.555999999999997</v>
      </c>
      <c r="AE104" s="1">
        <v>-77.184799999999996</v>
      </c>
      <c r="AF104" s="1" t="s">
        <v>9</v>
      </c>
      <c r="AG104" s="1" t="s">
        <v>194</v>
      </c>
      <c r="AH104" s="1">
        <v>5</v>
      </c>
      <c r="AI104" s="1" t="s">
        <v>11</v>
      </c>
      <c r="AJ104" s="8">
        <f t="shared" si="9"/>
        <v>1.524</v>
      </c>
      <c r="AK104" s="1" t="s">
        <v>1280</v>
      </c>
      <c r="AL104" s="1" t="s">
        <v>1643</v>
      </c>
      <c r="AN104" s="1" t="s">
        <v>1388</v>
      </c>
      <c r="AO104" s="1" t="s">
        <v>126</v>
      </c>
      <c r="AQ104" s="1" t="s">
        <v>1638</v>
      </c>
      <c r="AR104" s="1" t="s">
        <v>196</v>
      </c>
      <c r="AS104" s="1" t="s">
        <v>1640</v>
      </c>
      <c r="AT104" s="1" t="s">
        <v>482</v>
      </c>
      <c r="AU104" s="1">
        <v>50</v>
      </c>
      <c r="AV104" s="1" t="s">
        <v>1306</v>
      </c>
      <c r="AW104" s="1">
        <v>1</v>
      </c>
      <c r="AX104" s="1" t="s">
        <v>13</v>
      </c>
      <c r="BA104" s="1" t="s">
        <v>1639</v>
      </c>
      <c r="BB104" s="1" t="s">
        <v>1617</v>
      </c>
      <c r="BG104" s="1">
        <v>1</v>
      </c>
      <c r="BH104" s="1" t="s">
        <v>1644</v>
      </c>
      <c r="BI104" s="1" t="s">
        <v>121</v>
      </c>
      <c r="BJ104" s="3">
        <v>43528</v>
      </c>
      <c r="BK104" s="1" t="s">
        <v>986</v>
      </c>
      <c r="BL104" s="2">
        <v>42716</v>
      </c>
      <c r="BM104" s="1" t="s">
        <v>1315</v>
      </c>
      <c r="BN104" s="1" t="s">
        <v>1316</v>
      </c>
      <c r="BO104" s="1">
        <v>2016</v>
      </c>
    </row>
    <row r="105" spans="2:67" x14ac:dyDescent="0.35">
      <c r="B105" s="1" t="s">
        <v>2102</v>
      </c>
      <c r="C105" s="1">
        <v>57552</v>
      </c>
      <c r="D105" s="1" t="s">
        <v>1619</v>
      </c>
      <c r="E105" s="1" t="s">
        <v>1619</v>
      </c>
      <c r="F105" s="1" t="s">
        <v>16</v>
      </c>
      <c r="G105" s="1" t="s">
        <v>1620</v>
      </c>
      <c r="H105" s="1" t="str">
        <f>CONCATENATE(B105," ",C105)</f>
        <v>W6 57552</v>
      </c>
      <c r="I105" s="7">
        <v>42649</v>
      </c>
      <c r="J105" s="7" t="str">
        <f t="shared" si="5"/>
        <v>W6 57552 COLLECTED 10/06/2016</v>
      </c>
      <c r="K105" s="7"/>
      <c r="L105" s="7" t="str">
        <f t="shared" si="6"/>
        <v>W6 57552 DONATED 12/17/2019</v>
      </c>
      <c r="M105" s="1" t="s">
        <v>1657</v>
      </c>
      <c r="N105" s="1">
        <v>585</v>
      </c>
      <c r="O105" s="1" t="s">
        <v>3</v>
      </c>
      <c r="Q105" s="1" t="s">
        <v>2516</v>
      </c>
      <c r="R105" s="1" t="str">
        <f t="shared" si="7"/>
        <v>Collectors: M. Flood, S. Walker</v>
      </c>
      <c r="S105" s="1" t="s">
        <v>5</v>
      </c>
      <c r="T105" s="1" t="s">
        <v>17</v>
      </c>
      <c r="U105" s="1" t="s">
        <v>18</v>
      </c>
      <c r="V105" s="1" t="s">
        <v>129</v>
      </c>
      <c r="W105" s="1" t="s">
        <v>130</v>
      </c>
      <c r="X105" s="1" t="str">
        <f t="shared" si="8"/>
        <v>United States, Virginia, Accomack</v>
      </c>
      <c r="Y105" s="1" t="s">
        <v>424</v>
      </c>
      <c r="Z105" s="1" t="s">
        <v>1651</v>
      </c>
      <c r="AA105" s="1" t="s">
        <v>1658</v>
      </c>
      <c r="AB105" s="1" t="s">
        <v>1652</v>
      </c>
      <c r="AC105" s="1" t="s">
        <v>1653</v>
      </c>
      <c r="AD105" s="1">
        <v>37.930689999999998</v>
      </c>
      <c r="AE105" s="1">
        <v>-75.320250000000001</v>
      </c>
      <c r="AF105" s="1" t="s">
        <v>9</v>
      </c>
      <c r="AG105" s="1" t="s">
        <v>10</v>
      </c>
      <c r="AH105" s="1">
        <v>4</v>
      </c>
      <c r="AI105" s="1" t="s">
        <v>11</v>
      </c>
      <c r="AJ105" s="8">
        <f t="shared" si="9"/>
        <v>1.2192000000000001</v>
      </c>
      <c r="AK105" s="1" t="s">
        <v>153</v>
      </c>
      <c r="AL105" s="1" t="s">
        <v>1659</v>
      </c>
      <c r="AM105" s="1" t="s">
        <v>33</v>
      </c>
      <c r="AN105" s="1" t="s">
        <v>1654</v>
      </c>
      <c r="AO105" s="1" t="s">
        <v>126</v>
      </c>
      <c r="AQ105" s="1" t="s">
        <v>1660</v>
      </c>
      <c r="AR105" s="1" t="s">
        <v>196</v>
      </c>
      <c r="AS105" s="1" t="s">
        <v>536</v>
      </c>
      <c r="AT105" s="1" t="s">
        <v>135</v>
      </c>
      <c r="AU105" s="1">
        <v>110</v>
      </c>
      <c r="AV105" s="1" t="s">
        <v>1306</v>
      </c>
      <c r="AW105" s="1">
        <v>1</v>
      </c>
      <c r="AX105" s="1" t="s">
        <v>13</v>
      </c>
      <c r="BA105" s="1" t="s">
        <v>1655</v>
      </c>
      <c r="BB105" s="1" t="s">
        <v>1656</v>
      </c>
      <c r="BG105" s="1">
        <v>1</v>
      </c>
      <c r="BH105" s="1" t="s">
        <v>1661</v>
      </c>
      <c r="BI105" s="1" t="s">
        <v>121</v>
      </c>
      <c r="BJ105" s="3">
        <v>43528</v>
      </c>
      <c r="BK105" s="1" t="s">
        <v>546</v>
      </c>
      <c r="BL105" s="2">
        <v>42716</v>
      </c>
      <c r="BM105" s="1" t="s">
        <v>1621</v>
      </c>
      <c r="BN105" s="1" t="s">
        <v>1622</v>
      </c>
      <c r="BO105" s="1">
        <v>2016</v>
      </c>
    </row>
    <row r="106" spans="2:67" x14ac:dyDescent="0.35">
      <c r="B106" s="1" t="s">
        <v>2102</v>
      </c>
      <c r="C106" s="1">
        <v>57553</v>
      </c>
      <c r="D106" s="1" t="s">
        <v>358</v>
      </c>
      <c r="E106" s="1" t="s">
        <v>358</v>
      </c>
      <c r="F106" s="1" t="s">
        <v>16</v>
      </c>
      <c r="G106" s="1" t="s">
        <v>359</v>
      </c>
      <c r="H106" s="1" t="str">
        <f>CONCATENATE(B106," ",C106)</f>
        <v>W6 57553</v>
      </c>
      <c r="I106" s="7">
        <v>42649</v>
      </c>
      <c r="J106" s="7" t="str">
        <f t="shared" si="5"/>
        <v>W6 57553 COLLECTED 10/06/2016</v>
      </c>
      <c r="K106" s="7"/>
      <c r="L106" s="7" t="str">
        <f t="shared" si="6"/>
        <v>W6 57553 DONATED 12/17/2019</v>
      </c>
      <c r="M106" s="1" t="s">
        <v>1662</v>
      </c>
      <c r="N106" s="1">
        <v>587</v>
      </c>
      <c r="O106" s="1" t="s">
        <v>3</v>
      </c>
      <c r="Q106" s="1" t="s">
        <v>2516</v>
      </c>
      <c r="R106" s="1" t="str">
        <f t="shared" si="7"/>
        <v>Collectors: M. Flood, S. Walker</v>
      </c>
      <c r="S106" s="1" t="s">
        <v>5</v>
      </c>
      <c r="T106" s="1" t="s">
        <v>17</v>
      </c>
      <c r="U106" s="1" t="s">
        <v>18</v>
      </c>
      <c r="V106" s="1" t="s">
        <v>129</v>
      </c>
      <c r="W106" s="1" t="s">
        <v>130</v>
      </c>
      <c r="X106" s="1" t="str">
        <f t="shared" si="8"/>
        <v>United States, Virginia, Accomack</v>
      </c>
      <c r="Y106" s="1" t="s">
        <v>424</v>
      </c>
      <c r="Z106" s="1" t="s">
        <v>1663</v>
      </c>
      <c r="AA106" s="1" t="s">
        <v>1664</v>
      </c>
      <c r="AB106" s="1" t="s">
        <v>1665</v>
      </c>
      <c r="AC106" s="1" t="s">
        <v>1666</v>
      </c>
      <c r="AD106" s="1">
        <v>37.881990000000002</v>
      </c>
      <c r="AE106" s="1">
        <v>-75.34796</v>
      </c>
      <c r="AF106" s="1" t="s">
        <v>9</v>
      </c>
      <c r="AG106" s="1" t="s">
        <v>10</v>
      </c>
      <c r="AH106" s="1">
        <v>4</v>
      </c>
      <c r="AI106" s="1" t="s">
        <v>11</v>
      </c>
      <c r="AJ106" s="8">
        <f t="shared" si="9"/>
        <v>1.2192000000000001</v>
      </c>
      <c r="AK106" s="1" t="s">
        <v>153</v>
      </c>
      <c r="AL106" s="1" t="s">
        <v>1667</v>
      </c>
      <c r="AM106" s="1" t="s">
        <v>43</v>
      </c>
      <c r="AN106" s="1" t="s">
        <v>1668</v>
      </c>
      <c r="AO106" s="1" t="s">
        <v>126</v>
      </c>
      <c r="AQ106" s="1" t="s">
        <v>1668</v>
      </c>
      <c r="AR106" s="1" t="s">
        <v>196</v>
      </c>
      <c r="AS106" s="1" t="s">
        <v>317</v>
      </c>
      <c r="AT106" s="1" t="s">
        <v>135</v>
      </c>
      <c r="AU106" s="1">
        <v>60</v>
      </c>
      <c r="AV106" s="1" t="s">
        <v>1311</v>
      </c>
      <c r="AW106" s="1">
        <v>1</v>
      </c>
      <c r="AX106" s="1" t="s">
        <v>13</v>
      </c>
      <c r="BA106" s="1" t="s">
        <v>1650</v>
      </c>
      <c r="BB106" s="1" t="s">
        <v>1656</v>
      </c>
      <c r="BG106" s="1">
        <v>1</v>
      </c>
      <c r="BH106" s="1" t="s">
        <v>1669</v>
      </c>
      <c r="BI106" s="1" t="s">
        <v>121</v>
      </c>
      <c r="BJ106" s="3">
        <v>43467</v>
      </c>
      <c r="BK106" s="1" t="s">
        <v>367</v>
      </c>
      <c r="BL106" s="2">
        <v>42716</v>
      </c>
      <c r="BM106" s="1" t="s">
        <v>362</v>
      </c>
      <c r="BN106" s="1" t="s">
        <v>363</v>
      </c>
      <c r="BO106" s="1">
        <v>2016</v>
      </c>
    </row>
    <row r="107" spans="2:67" x14ac:dyDescent="0.35">
      <c r="B107" s="1" t="s">
        <v>2102</v>
      </c>
      <c r="C107" s="1">
        <v>57554</v>
      </c>
      <c r="D107" s="1" t="s">
        <v>95</v>
      </c>
      <c r="E107" s="1" t="s">
        <v>95</v>
      </c>
      <c r="F107" s="1" t="s">
        <v>96</v>
      </c>
      <c r="G107" s="1" t="s">
        <v>97</v>
      </c>
      <c r="H107" s="1" t="str">
        <f>CONCATENATE(B107," ",C107)</f>
        <v>W6 57554</v>
      </c>
      <c r="I107" s="7">
        <v>42647</v>
      </c>
      <c r="J107" s="7" t="str">
        <f t="shared" si="5"/>
        <v>W6 57554 COLLECTED 10/04/2016</v>
      </c>
      <c r="K107" s="7"/>
      <c r="L107" s="7" t="str">
        <f t="shared" si="6"/>
        <v>W6 57554 DONATED 12/17/2019</v>
      </c>
      <c r="M107" s="1" t="s">
        <v>1671</v>
      </c>
      <c r="N107" s="1">
        <v>590</v>
      </c>
      <c r="O107" s="1" t="s">
        <v>3</v>
      </c>
      <c r="Q107" s="1" t="s">
        <v>2505</v>
      </c>
      <c r="R107" s="1" t="str">
        <f t="shared" si="7"/>
        <v>Collectors: J. Dakar, A. Faucette</v>
      </c>
      <c r="S107" s="1" t="s">
        <v>5</v>
      </c>
      <c r="T107" s="1" t="s">
        <v>6</v>
      </c>
      <c r="U107" s="1" t="s">
        <v>7</v>
      </c>
      <c r="V107" s="1" t="s">
        <v>151</v>
      </c>
      <c r="W107" s="1" t="s">
        <v>1277</v>
      </c>
      <c r="X107" s="1" t="str">
        <f t="shared" si="8"/>
        <v>United States, Maryland, Charles</v>
      </c>
      <c r="Y107" s="1" t="s">
        <v>1305</v>
      </c>
      <c r="Z107" s="1" t="s">
        <v>1637</v>
      </c>
      <c r="AA107" s="1" t="s">
        <v>1672</v>
      </c>
      <c r="AB107" s="1" t="s">
        <v>1278</v>
      </c>
      <c r="AC107" s="1" t="s">
        <v>1279</v>
      </c>
      <c r="AD107" s="1">
        <v>38.555999999999997</v>
      </c>
      <c r="AE107" s="1">
        <v>-77.184799999999996</v>
      </c>
      <c r="AF107" s="1" t="s">
        <v>9</v>
      </c>
      <c r="AG107" s="1" t="s">
        <v>194</v>
      </c>
      <c r="AH107" s="1">
        <v>5</v>
      </c>
      <c r="AI107" s="1" t="s">
        <v>11</v>
      </c>
      <c r="AJ107" s="8">
        <f t="shared" si="9"/>
        <v>1.524</v>
      </c>
      <c r="AK107" s="1" t="s">
        <v>1280</v>
      </c>
      <c r="AL107" s="1" t="s">
        <v>1673</v>
      </c>
      <c r="AN107" s="1" t="s">
        <v>1388</v>
      </c>
      <c r="AO107" s="1" t="s">
        <v>126</v>
      </c>
      <c r="AQ107" s="1" t="s">
        <v>1638</v>
      </c>
      <c r="AR107" s="1" t="s">
        <v>196</v>
      </c>
      <c r="AS107" s="1" t="s">
        <v>1674</v>
      </c>
      <c r="AT107" s="1" t="s">
        <v>482</v>
      </c>
      <c r="AU107" s="1">
        <v>96</v>
      </c>
      <c r="AV107" s="1" t="s">
        <v>1311</v>
      </c>
      <c r="AW107" s="1">
        <v>1</v>
      </c>
      <c r="AX107" s="1" t="s">
        <v>13</v>
      </c>
      <c r="BA107" s="1" t="s">
        <v>1639</v>
      </c>
      <c r="BB107" s="1" t="s">
        <v>1617</v>
      </c>
      <c r="BG107" s="1">
        <v>1</v>
      </c>
      <c r="BH107" s="1" t="s">
        <v>1675</v>
      </c>
      <c r="BI107" s="1" t="s">
        <v>121</v>
      </c>
      <c r="BJ107" s="1">
        <v>2</v>
      </c>
      <c r="BK107" s="1" t="s">
        <v>986</v>
      </c>
      <c r="BL107" s="2">
        <v>42716</v>
      </c>
      <c r="BM107" s="1" t="s">
        <v>98</v>
      </c>
      <c r="BN107" s="1" t="s">
        <v>99</v>
      </c>
      <c r="BO107" s="1">
        <v>2016</v>
      </c>
    </row>
    <row r="108" spans="2:67" x14ac:dyDescent="0.35">
      <c r="B108" s="1" t="s">
        <v>2102</v>
      </c>
      <c r="C108" s="1">
        <v>57555</v>
      </c>
      <c r="D108" s="1" t="s">
        <v>1053</v>
      </c>
      <c r="E108" s="1" t="s">
        <v>1053</v>
      </c>
      <c r="F108" s="1" t="s">
        <v>16</v>
      </c>
      <c r="G108" s="1" t="s">
        <v>1054</v>
      </c>
      <c r="H108" s="1" t="str">
        <f>CONCATENATE(B108," ",C108)</f>
        <v>W6 57555</v>
      </c>
      <c r="I108" s="7">
        <v>42649</v>
      </c>
      <c r="J108" s="7" t="str">
        <f t="shared" si="5"/>
        <v>W6 57555 COLLECTED 10/06/2016</v>
      </c>
      <c r="K108" s="7"/>
      <c r="L108" s="7" t="str">
        <f t="shared" si="6"/>
        <v>W6 57555 DONATED 12/17/2019</v>
      </c>
      <c r="M108" s="1" t="s">
        <v>1678</v>
      </c>
      <c r="N108" s="1">
        <v>598</v>
      </c>
      <c r="O108" s="1" t="s">
        <v>3</v>
      </c>
      <c r="Q108" s="1" t="s">
        <v>2505</v>
      </c>
      <c r="R108" s="1" t="str">
        <f t="shared" si="7"/>
        <v>Collectors: J. Dakar, A. Faucette</v>
      </c>
      <c r="S108" s="1" t="s">
        <v>5</v>
      </c>
      <c r="T108" s="1" t="s">
        <v>6</v>
      </c>
      <c r="U108" s="1" t="s">
        <v>7</v>
      </c>
      <c r="V108" s="1" t="s">
        <v>129</v>
      </c>
      <c r="W108" s="1" t="s">
        <v>837</v>
      </c>
      <c r="X108" s="1" t="str">
        <f t="shared" si="8"/>
        <v>United States, Virginia, Lancaster</v>
      </c>
      <c r="Y108" s="1" t="s">
        <v>1308</v>
      </c>
      <c r="Z108" s="1" t="s">
        <v>1679</v>
      </c>
      <c r="AA108" s="1" t="s">
        <v>1677</v>
      </c>
      <c r="AB108" s="1" t="s">
        <v>1680</v>
      </c>
      <c r="AC108" s="1" t="s">
        <v>1681</v>
      </c>
      <c r="AD108" s="1">
        <v>37.773859999999999</v>
      </c>
      <c r="AE108" s="1">
        <v>-76.600549999999998</v>
      </c>
      <c r="AF108" s="1" t="s">
        <v>9</v>
      </c>
      <c r="AG108" s="1" t="s">
        <v>10</v>
      </c>
      <c r="AH108" s="1">
        <v>4</v>
      </c>
      <c r="AI108" s="1" t="s">
        <v>11</v>
      </c>
      <c r="AJ108" s="8">
        <f t="shared" si="9"/>
        <v>1.2192000000000001</v>
      </c>
      <c r="AK108" s="1" t="s">
        <v>1309</v>
      </c>
      <c r="AL108" s="1" t="s">
        <v>1682</v>
      </c>
      <c r="AN108" s="1" t="s">
        <v>1301</v>
      </c>
      <c r="AO108" s="1" t="s">
        <v>126</v>
      </c>
      <c r="AQ108" s="1" t="s">
        <v>1301</v>
      </c>
      <c r="AR108" s="1" t="s">
        <v>196</v>
      </c>
      <c r="AS108" s="1" t="s">
        <v>542</v>
      </c>
      <c r="AT108" s="1" t="s">
        <v>482</v>
      </c>
      <c r="AU108" s="1">
        <v>150</v>
      </c>
      <c r="AV108" s="1">
        <v>500</v>
      </c>
      <c r="AW108" s="1">
        <v>3</v>
      </c>
      <c r="AX108" s="1" t="s">
        <v>13</v>
      </c>
      <c r="BA108" s="1" t="s">
        <v>1683</v>
      </c>
      <c r="BB108" s="1" t="s">
        <v>1656</v>
      </c>
      <c r="BG108" s="1">
        <v>1</v>
      </c>
      <c r="BH108" s="1" t="s">
        <v>1684</v>
      </c>
      <c r="BI108" s="1" t="s">
        <v>121</v>
      </c>
      <c r="BJ108" s="1" t="s">
        <v>1685</v>
      </c>
      <c r="BK108" s="1" t="s">
        <v>673</v>
      </c>
      <c r="BL108" s="2">
        <v>42717</v>
      </c>
      <c r="BM108" s="1" t="s">
        <v>73</v>
      </c>
      <c r="BN108" s="1" t="s">
        <v>1055</v>
      </c>
      <c r="BO108" s="1">
        <v>2016</v>
      </c>
    </row>
    <row r="109" spans="2:67" x14ac:dyDescent="0.35">
      <c r="B109" s="1" t="s">
        <v>2102</v>
      </c>
      <c r="C109" s="1">
        <v>57556</v>
      </c>
      <c r="D109" s="1" t="s">
        <v>392</v>
      </c>
      <c r="E109" s="1" t="s">
        <v>392</v>
      </c>
      <c r="F109" s="1" t="s">
        <v>69</v>
      </c>
      <c r="G109" s="1" t="s">
        <v>393</v>
      </c>
      <c r="H109" s="1" t="str">
        <f>CONCATENATE(B109," ",C109)</f>
        <v>W6 57556</v>
      </c>
      <c r="I109" s="7">
        <v>42660</v>
      </c>
      <c r="J109" s="7" t="str">
        <f t="shared" si="5"/>
        <v>W6 57556 COLLECTED 10/17/2016</v>
      </c>
      <c r="K109" s="7"/>
      <c r="L109" s="7" t="str">
        <f t="shared" si="6"/>
        <v>W6 57556 DONATED 12/17/2019</v>
      </c>
      <c r="M109" s="1" t="s">
        <v>1686</v>
      </c>
      <c r="N109" s="1">
        <v>599</v>
      </c>
      <c r="O109" s="1" t="s">
        <v>3</v>
      </c>
      <c r="Q109" s="1" t="s">
        <v>2517</v>
      </c>
      <c r="R109" s="1" t="str">
        <f t="shared" si="7"/>
        <v>Collectors: S. Walker</v>
      </c>
      <c r="S109" s="1" t="s">
        <v>5</v>
      </c>
      <c r="T109" s="1" t="s">
        <v>6</v>
      </c>
      <c r="U109" s="1" t="s">
        <v>7</v>
      </c>
      <c r="V109" s="1" t="s">
        <v>151</v>
      </c>
      <c r="W109" s="1" t="s">
        <v>639</v>
      </c>
      <c r="X109" s="1" t="str">
        <f t="shared" si="8"/>
        <v>United States, Maryland, St. Mary's</v>
      </c>
      <c r="Y109" s="1" t="s">
        <v>1676</v>
      </c>
      <c r="Z109" s="1" t="s">
        <v>1687</v>
      </c>
      <c r="AA109" s="1" t="s">
        <v>1688</v>
      </c>
      <c r="AB109" s="1" t="s">
        <v>1689</v>
      </c>
      <c r="AC109" s="1" t="s">
        <v>1690</v>
      </c>
      <c r="AD109" s="1">
        <v>38.259050000000002</v>
      </c>
      <c r="AE109" s="1">
        <v>-76.520020000000002</v>
      </c>
      <c r="AF109" s="1" t="s">
        <v>9</v>
      </c>
      <c r="AG109" s="1" t="s">
        <v>194</v>
      </c>
      <c r="AH109" s="1">
        <v>99</v>
      </c>
      <c r="AI109" s="1" t="s">
        <v>11</v>
      </c>
      <c r="AJ109" s="8">
        <f t="shared" si="9"/>
        <v>30.1752</v>
      </c>
      <c r="AK109" s="1" t="s">
        <v>1309</v>
      </c>
      <c r="AL109" s="1" t="s">
        <v>1691</v>
      </c>
      <c r="AM109" s="1" t="s">
        <v>33</v>
      </c>
      <c r="AN109" s="1" t="s">
        <v>35</v>
      </c>
      <c r="AO109" s="1" t="s">
        <v>126</v>
      </c>
      <c r="AQ109" s="1" t="s">
        <v>35</v>
      </c>
      <c r="AR109" s="1" t="s">
        <v>196</v>
      </c>
      <c r="AS109" s="1" t="s">
        <v>1692</v>
      </c>
      <c r="AT109" s="1" t="s">
        <v>1358</v>
      </c>
      <c r="AU109" s="1">
        <v>50</v>
      </c>
      <c r="AV109" s="1" t="s">
        <v>1311</v>
      </c>
      <c r="AW109" s="1">
        <v>1</v>
      </c>
      <c r="AX109" s="1" t="s">
        <v>13</v>
      </c>
      <c r="BA109" s="1" t="s">
        <v>1693</v>
      </c>
      <c r="BB109" s="1" t="s">
        <v>1670</v>
      </c>
      <c r="BG109" s="1">
        <v>1</v>
      </c>
      <c r="BH109" s="1" t="s">
        <v>1694</v>
      </c>
      <c r="BI109" s="1" t="s">
        <v>121</v>
      </c>
      <c r="BJ109" s="1" t="s">
        <v>940</v>
      </c>
      <c r="BK109" s="1" t="s">
        <v>367</v>
      </c>
      <c r="BL109" s="2">
        <v>42717</v>
      </c>
      <c r="BM109" s="1" t="s">
        <v>71</v>
      </c>
      <c r="BN109" s="1" t="s">
        <v>395</v>
      </c>
      <c r="BO109" s="1">
        <v>2016</v>
      </c>
    </row>
    <row r="110" spans="2:67" x14ac:dyDescent="0.35">
      <c r="B110" s="1" t="s">
        <v>2102</v>
      </c>
      <c r="C110" s="1">
        <v>57557</v>
      </c>
      <c r="D110" s="1" t="s">
        <v>392</v>
      </c>
      <c r="E110" s="1" t="s">
        <v>392</v>
      </c>
      <c r="F110" s="1" t="s">
        <v>69</v>
      </c>
      <c r="G110" s="1" t="s">
        <v>393</v>
      </c>
      <c r="H110" s="1" t="str">
        <f>CONCATENATE(B110," ",C110)</f>
        <v>W6 57557</v>
      </c>
      <c r="I110" s="7">
        <v>42648</v>
      </c>
      <c r="J110" s="7" t="str">
        <f t="shared" si="5"/>
        <v>W6 57557 COLLECTED 10/05/2016</v>
      </c>
      <c r="K110" s="7"/>
      <c r="L110" s="7" t="str">
        <f t="shared" si="6"/>
        <v>W6 57557 DONATED 12/17/2019</v>
      </c>
      <c r="M110" s="1" t="s">
        <v>1695</v>
      </c>
      <c r="N110" s="1">
        <v>601</v>
      </c>
      <c r="O110" s="1" t="s">
        <v>3</v>
      </c>
      <c r="Q110" s="1" t="s">
        <v>2528</v>
      </c>
      <c r="R110" s="1" t="str">
        <f t="shared" si="7"/>
        <v>Collectors: Dakar, D., C. Healy</v>
      </c>
      <c r="S110" s="1" t="s">
        <v>5</v>
      </c>
      <c r="T110" s="1" t="s">
        <v>27</v>
      </c>
      <c r="U110" s="1" t="s">
        <v>28</v>
      </c>
      <c r="V110" s="1" t="s">
        <v>8</v>
      </c>
      <c r="W110" s="1" t="s">
        <v>34</v>
      </c>
      <c r="X110" s="1" t="str">
        <f t="shared" si="8"/>
        <v>United States, North Carolina, Orange</v>
      </c>
      <c r="Y110" s="1" t="s">
        <v>88</v>
      </c>
      <c r="Z110" s="1" t="s">
        <v>1696</v>
      </c>
      <c r="AA110" s="1" t="s">
        <v>1697</v>
      </c>
      <c r="AB110" s="1" t="s">
        <v>1698</v>
      </c>
      <c r="AC110" s="1" t="s">
        <v>1699</v>
      </c>
      <c r="AD110" s="1">
        <v>35.894440000000003</v>
      </c>
      <c r="AE110" s="1">
        <v>-79.009550000000004</v>
      </c>
      <c r="AF110" s="1" t="s">
        <v>9</v>
      </c>
      <c r="AG110" s="1" t="s">
        <v>194</v>
      </c>
      <c r="AH110" s="1">
        <v>291</v>
      </c>
      <c r="AI110" s="1" t="s">
        <v>11</v>
      </c>
      <c r="AJ110" s="8">
        <f t="shared" si="9"/>
        <v>88.69680000000001</v>
      </c>
      <c r="AK110" s="1" t="s">
        <v>4</v>
      </c>
      <c r="AL110" s="1" t="s">
        <v>1700</v>
      </c>
      <c r="AM110" s="1" t="s">
        <v>19</v>
      </c>
      <c r="AN110" s="1" t="s">
        <v>255</v>
      </c>
      <c r="AO110" s="1" t="s">
        <v>126</v>
      </c>
      <c r="AQ110" s="1" t="s">
        <v>255</v>
      </c>
      <c r="AR110" s="1" t="s">
        <v>196</v>
      </c>
      <c r="AS110" s="1" t="s">
        <v>1701</v>
      </c>
      <c r="AT110" s="1" t="s">
        <v>482</v>
      </c>
      <c r="AU110" s="1">
        <v>65</v>
      </c>
      <c r="AV110" s="1" t="s">
        <v>150</v>
      </c>
      <c r="AW110" s="1">
        <v>3</v>
      </c>
      <c r="AX110" s="1" t="s">
        <v>13</v>
      </c>
      <c r="BA110" s="1" t="s">
        <v>1702</v>
      </c>
      <c r="BB110" s="1" t="s">
        <v>1645</v>
      </c>
      <c r="BE110" s="2">
        <v>42664</v>
      </c>
      <c r="BG110" s="1">
        <v>1</v>
      </c>
      <c r="BH110" s="1" t="s">
        <v>1703</v>
      </c>
      <c r="BI110" s="1" t="s">
        <v>121</v>
      </c>
      <c r="BJ110" s="3">
        <v>43468</v>
      </c>
      <c r="BK110" s="1" t="s">
        <v>1282</v>
      </c>
      <c r="BL110" s="2">
        <v>42717</v>
      </c>
      <c r="BM110" s="1" t="s">
        <v>71</v>
      </c>
      <c r="BN110" s="1" t="s">
        <v>395</v>
      </c>
      <c r="BO110" s="1">
        <v>2016</v>
      </c>
    </row>
    <row r="111" spans="2:67" x14ac:dyDescent="0.35">
      <c r="B111" s="1" t="s">
        <v>2102</v>
      </c>
      <c r="C111" s="1">
        <v>57558</v>
      </c>
      <c r="D111" s="1" t="s">
        <v>1705</v>
      </c>
      <c r="E111" s="1" t="s">
        <v>1705</v>
      </c>
      <c r="F111" s="1" t="s">
        <v>58</v>
      </c>
      <c r="G111" s="1" t="s">
        <v>1706</v>
      </c>
      <c r="H111" s="1" t="str">
        <f>CONCATENATE(B111," ",C111)</f>
        <v>W6 57558</v>
      </c>
      <c r="I111" s="7">
        <v>42664</v>
      </c>
      <c r="J111" s="7" t="str">
        <f t="shared" si="5"/>
        <v>W6 57558 COLLECTED 10/21/2016</v>
      </c>
      <c r="K111" s="7"/>
      <c r="L111" s="7" t="str">
        <f t="shared" si="6"/>
        <v>W6 57558 DONATED 12/17/2019</v>
      </c>
      <c r="M111" s="1" t="s">
        <v>1707</v>
      </c>
      <c r="N111" s="1">
        <v>604</v>
      </c>
      <c r="O111" s="1" t="s">
        <v>3</v>
      </c>
      <c r="Q111" s="1" t="s">
        <v>2505</v>
      </c>
      <c r="R111" s="1" t="str">
        <f t="shared" si="7"/>
        <v>Collectors: J. Dakar, A. Faucette</v>
      </c>
      <c r="S111" s="1" t="s">
        <v>5</v>
      </c>
      <c r="T111" s="1" t="s">
        <v>27</v>
      </c>
      <c r="U111" s="1" t="s">
        <v>28</v>
      </c>
      <c r="V111" s="1" t="s">
        <v>8</v>
      </c>
      <c r="W111" s="1" t="s">
        <v>34</v>
      </c>
      <c r="X111" s="1" t="str">
        <f t="shared" si="8"/>
        <v>United States, North Carolina, Orange</v>
      </c>
      <c r="Y111" s="1" t="s">
        <v>88</v>
      </c>
      <c r="Z111" s="1" t="s">
        <v>1708</v>
      </c>
      <c r="AA111" s="1" t="s">
        <v>1709</v>
      </c>
      <c r="AB111" s="1" t="s">
        <v>1646</v>
      </c>
      <c r="AC111" s="1" t="s">
        <v>1647</v>
      </c>
      <c r="AD111" s="1">
        <v>35.88552</v>
      </c>
      <c r="AE111" s="1">
        <v>-79.018129999999999</v>
      </c>
      <c r="AF111" s="1" t="s">
        <v>9</v>
      </c>
      <c r="AG111" s="1" t="s">
        <v>194</v>
      </c>
      <c r="AH111" s="1">
        <v>254</v>
      </c>
      <c r="AI111" s="1" t="s">
        <v>11</v>
      </c>
      <c r="AJ111" s="8">
        <f t="shared" si="9"/>
        <v>77.419200000000004</v>
      </c>
      <c r="AK111" s="1" t="s">
        <v>4</v>
      </c>
      <c r="AL111" s="1" t="s">
        <v>1710</v>
      </c>
      <c r="AM111" s="1" t="s">
        <v>19</v>
      </c>
      <c r="AN111" s="1" t="s">
        <v>255</v>
      </c>
      <c r="AO111" s="1" t="s">
        <v>126</v>
      </c>
      <c r="AQ111" s="1" t="s">
        <v>255</v>
      </c>
      <c r="AR111" s="1" t="s">
        <v>196</v>
      </c>
      <c r="AS111" s="1" t="s">
        <v>1340</v>
      </c>
      <c r="AT111" s="1" t="s">
        <v>1357</v>
      </c>
      <c r="AU111" s="1">
        <v>50</v>
      </c>
      <c r="AV111" s="1" t="s">
        <v>1306</v>
      </c>
      <c r="AW111" s="1">
        <v>1</v>
      </c>
      <c r="AX111" s="1" t="s">
        <v>13</v>
      </c>
      <c r="BA111" s="1" t="s">
        <v>1648</v>
      </c>
      <c r="BB111" s="1" t="s">
        <v>1649</v>
      </c>
      <c r="BE111" s="2">
        <v>42696</v>
      </c>
      <c r="BG111" s="1">
        <v>1</v>
      </c>
      <c r="BH111" s="1" t="s">
        <v>1711</v>
      </c>
      <c r="BI111" s="1" t="s">
        <v>121</v>
      </c>
      <c r="BJ111" s="3">
        <v>43560</v>
      </c>
      <c r="BK111" s="1" t="s">
        <v>133</v>
      </c>
      <c r="BL111" s="2">
        <v>42717</v>
      </c>
      <c r="BM111" s="1" t="s">
        <v>1712</v>
      </c>
      <c r="BN111" s="1" t="s">
        <v>1713</v>
      </c>
      <c r="BO111" s="1">
        <v>2016</v>
      </c>
    </row>
    <row r="112" spans="2:67" x14ac:dyDescent="0.35">
      <c r="B112" s="1" t="s">
        <v>2102</v>
      </c>
      <c r="C112" s="1">
        <v>57559</v>
      </c>
      <c r="D112" s="1" t="s">
        <v>1056</v>
      </c>
      <c r="E112" s="1" t="s">
        <v>1056</v>
      </c>
      <c r="F112" s="1" t="s">
        <v>1051</v>
      </c>
      <c r="G112" s="1" t="s">
        <v>1057</v>
      </c>
      <c r="H112" s="1" t="str">
        <f>CONCATENATE(B112," ",C112)</f>
        <v>W6 57559</v>
      </c>
      <c r="I112" s="7">
        <v>42667</v>
      </c>
      <c r="J112" s="7" t="str">
        <f t="shared" si="5"/>
        <v>W6 57559 COLLECTED 10/24/2016</v>
      </c>
      <c r="K112" s="7"/>
      <c r="L112" s="7" t="str">
        <f t="shared" si="6"/>
        <v>W6 57559 DONATED 12/17/2019</v>
      </c>
      <c r="M112" s="1" t="s">
        <v>1714</v>
      </c>
      <c r="N112" s="1">
        <v>606</v>
      </c>
      <c r="O112" s="1" t="s">
        <v>3</v>
      </c>
      <c r="Q112" s="1" t="s">
        <v>2529</v>
      </c>
      <c r="R112" s="1" t="str">
        <f t="shared" si="7"/>
        <v>Collectors: C. Healy, J. Dakar, M. Flood</v>
      </c>
      <c r="S112" s="1" t="s">
        <v>5</v>
      </c>
      <c r="T112" s="1" t="s">
        <v>17</v>
      </c>
      <c r="U112" s="1" t="s">
        <v>18</v>
      </c>
      <c r="V112" s="1" t="s">
        <v>8</v>
      </c>
      <c r="W112" s="1" t="s">
        <v>139</v>
      </c>
      <c r="X112" s="1" t="str">
        <f t="shared" si="8"/>
        <v>United States, North Carolina, Dare</v>
      </c>
      <c r="Y112" s="1" t="s">
        <v>287</v>
      </c>
      <c r="Z112" s="1" t="s">
        <v>1498</v>
      </c>
      <c r="AA112" s="1" t="s">
        <v>1715</v>
      </c>
      <c r="AB112" s="1" t="s">
        <v>1716</v>
      </c>
      <c r="AC112" s="1" t="s">
        <v>1717</v>
      </c>
      <c r="AD112" s="1">
        <v>35.781109999999998</v>
      </c>
      <c r="AE112" s="1">
        <v>-75.847629999999995</v>
      </c>
      <c r="AF112" s="1" t="s">
        <v>9</v>
      </c>
      <c r="AG112" s="1" t="s">
        <v>194</v>
      </c>
      <c r="AH112" s="1">
        <v>3</v>
      </c>
      <c r="AI112" s="1" t="s">
        <v>11</v>
      </c>
      <c r="AJ112" s="8">
        <f t="shared" si="9"/>
        <v>0.9144000000000001</v>
      </c>
      <c r="AK112" s="1" t="s">
        <v>153</v>
      </c>
      <c r="AL112" s="1" t="s">
        <v>1718</v>
      </c>
      <c r="AN112" s="1" t="s">
        <v>1719</v>
      </c>
      <c r="AO112" s="1" t="s">
        <v>126</v>
      </c>
      <c r="AQ112" s="1" t="s">
        <v>1720</v>
      </c>
      <c r="AR112" s="1" t="s">
        <v>1002</v>
      </c>
      <c r="AS112" s="1" t="s">
        <v>1721</v>
      </c>
      <c r="AT112" s="1" t="s">
        <v>1722</v>
      </c>
      <c r="AU112" s="1">
        <v>60</v>
      </c>
      <c r="AV112" s="1" t="s">
        <v>1306</v>
      </c>
      <c r="AW112" s="1">
        <v>2</v>
      </c>
      <c r="AX112" s="1" t="s">
        <v>13</v>
      </c>
      <c r="BA112" s="1" t="s">
        <v>1723</v>
      </c>
      <c r="BB112" s="1" t="s">
        <v>1724</v>
      </c>
      <c r="BG112" s="1">
        <v>1</v>
      </c>
      <c r="BH112" s="1" t="s">
        <v>1694</v>
      </c>
      <c r="BI112" s="1" t="s">
        <v>121</v>
      </c>
      <c r="BJ112" s="3">
        <v>43499</v>
      </c>
      <c r="BK112" s="1" t="s">
        <v>886</v>
      </c>
      <c r="BL112" s="2">
        <v>42717</v>
      </c>
      <c r="BM112" s="1" t="s">
        <v>1071</v>
      </c>
      <c r="BN112" s="1" t="s">
        <v>1072</v>
      </c>
      <c r="BO112" s="1">
        <v>2016</v>
      </c>
    </row>
    <row r="113" spans="2:67" x14ac:dyDescent="0.35">
      <c r="B113" s="1" t="s">
        <v>2102</v>
      </c>
      <c r="C113" s="1">
        <v>57560</v>
      </c>
      <c r="D113" s="1" t="s">
        <v>1725</v>
      </c>
      <c r="E113" s="1" t="s">
        <v>1725</v>
      </c>
      <c r="F113" s="1" t="s">
        <v>38</v>
      </c>
      <c r="G113" s="1" t="s">
        <v>1726</v>
      </c>
      <c r="H113" s="1" t="str">
        <f>CONCATENATE(B113," ",C113)</f>
        <v>W6 57560</v>
      </c>
      <c r="I113" s="7">
        <v>42668</v>
      </c>
      <c r="J113" s="7" t="str">
        <f t="shared" si="5"/>
        <v>W6 57560 COLLECTED 10/25/2016</v>
      </c>
      <c r="K113" s="7"/>
      <c r="L113" s="7" t="str">
        <f t="shared" si="6"/>
        <v>W6 57560 DONATED 12/17/2019</v>
      </c>
      <c r="M113" s="1" t="s">
        <v>1727</v>
      </c>
      <c r="N113" s="1">
        <v>608</v>
      </c>
      <c r="O113" s="1" t="s">
        <v>3</v>
      </c>
      <c r="Q113" s="1" t="s">
        <v>2529</v>
      </c>
      <c r="R113" s="1" t="str">
        <f t="shared" si="7"/>
        <v>Collectors: C. Healy, J. Dakar, M. Flood</v>
      </c>
      <c r="S113" s="1" t="s">
        <v>5</v>
      </c>
      <c r="T113" s="1" t="s">
        <v>17</v>
      </c>
      <c r="U113" s="1" t="s">
        <v>18</v>
      </c>
      <c r="V113" s="1" t="s">
        <v>8</v>
      </c>
      <c r="X113" s="1" t="str">
        <f>CONCATENATE("United States, ",V113)</f>
        <v>United States, North Carolina</v>
      </c>
      <c r="Y113" s="1" t="s">
        <v>310</v>
      </c>
      <c r="Z113" s="1" t="s">
        <v>1518</v>
      </c>
      <c r="AA113" s="1" t="s">
        <v>1728</v>
      </c>
      <c r="AB113" s="1" t="s">
        <v>1729</v>
      </c>
      <c r="AC113" s="1" t="s">
        <v>1730</v>
      </c>
      <c r="AD113" s="1">
        <v>36.439880000000002</v>
      </c>
      <c r="AE113" s="1">
        <v>-75.84975</v>
      </c>
      <c r="AF113" s="1" t="s">
        <v>9</v>
      </c>
      <c r="AG113" s="1" t="s">
        <v>10</v>
      </c>
      <c r="AH113" s="1">
        <v>10</v>
      </c>
      <c r="AI113" s="1" t="s">
        <v>11</v>
      </c>
      <c r="AJ113" s="8">
        <f t="shared" si="9"/>
        <v>3.048</v>
      </c>
      <c r="AK113" s="1" t="s">
        <v>153</v>
      </c>
      <c r="AL113" s="1" t="s">
        <v>1731</v>
      </c>
      <c r="AN113" s="1" t="s">
        <v>1511</v>
      </c>
      <c r="AO113" s="1" t="s">
        <v>1732</v>
      </c>
      <c r="AP113" s="1" t="s">
        <v>1257</v>
      </c>
      <c r="AQ113" s="1" t="s">
        <v>1512</v>
      </c>
      <c r="AR113" s="1" t="s">
        <v>1002</v>
      </c>
      <c r="AS113" s="1" t="s">
        <v>1569</v>
      </c>
      <c r="AT113" s="1" t="s">
        <v>1535</v>
      </c>
      <c r="AU113" s="1">
        <v>100</v>
      </c>
      <c r="AV113" s="1" t="s">
        <v>1306</v>
      </c>
      <c r="AW113" s="1" t="s">
        <v>1307</v>
      </c>
      <c r="AX113" s="1" t="s">
        <v>13</v>
      </c>
      <c r="BA113" s="1" t="s">
        <v>1733</v>
      </c>
      <c r="BB113" s="1" t="s">
        <v>1734</v>
      </c>
      <c r="BG113" s="1">
        <v>1</v>
      </c>
      <c r="BH113" s="1" t="s">
        <v>1735</v>
      </c>
      <c r="BI113" s="1" t="s">
        <v>121</v>
      </c>
      <c r="BJ113" s="1" t="s">
        <v>366</v>
      </c>
      <c r="BK113" s="1" t="s">
        <v>137</v>
      </c>
      <c r="BL113" s="2">
        <v>43069</v>
      </c>
      <c r="BM113" s="1" t="s">
        <v>1736</v>
      </c>
      <c r="BN113" s="1" t="s">
        <v>1737</v>
      </c>
      <c r="BO113" s="1">
        <v>2016</v>
      </c>
    </row>
    <row r="114" spans="2:67" x14ac:dyDescent="0.35">
      <c r="B114" s="1" t="s">
        <v>2102</v>
      </c>
      <c r="C114" s="1">
        <v>57561</v>
      </c>
      <c r="D114" s="1" t="s">
        <v>1100</v>
      </c>
      <c r="E114" s="1" t="s">
        <v>1100</v>
      </c>
      <c r="F114" s="1" t="s">
        <v>1101</v>
      </c>
      <c r="G114" s="1" t="s">
        <v>1102</v>
      </c>
      <c r="H114" s="1" t="str">
        <f>CONCATENATE(B114," ",C114)</f>
        <v>W6 57561</v>
      </c>
      <c r="I114" s="7">
        <v>42668</v>
      </c>
      <c r="J114" s="7" t="str">
        <f t="shared" si="5"/>
        <v>W6 57561 COLLECTED 10/25/2016</v>
      </c>
      <c r="K114" s="7"/>
      <c r="L114" s="7" t="str">
        <f t="shared" si="6"/>
        <v>W6 57561 DONATED 12/17/2019</v>
      </c>
      <c r="M114" s="1" t="s">
        <v>1738</v>
      </c>
      <c r="N114" s="1">
        <v>609</v>
      </c>
      <c r="O114" s="1" t="s">
        <v>3</v>
      </c>
      <c r="Q114" s="1" t="s">
        <v>2529</v>
      </c>
      <c r="R114" s="1" t="str">
        <f t="shared" si="7"/>
        <v>Collectors: C. Healy, J. Dakar, M. Flood</v>
      </c>
      <c r="S114" s="1" t="s">
        <v>5</v>
      </c>
      <c r="T114" s="1" t="s">
        <v>17</v>
      </c>
      <c r="U114" s="1" t="s">
        <v>18</v>
      </c>
      <c r="V114" s="1" t="s">
        <v>8</v>
      </c>
      <c r="W114" s="1" t="s">
        <v>134</v>
      </c>
      <c r="X114" s="1" t="str">
        <f t="shared" si="8"/>
        <v>United States, North Carolina, Currituck</v>
      </c>
      <c r="Y114" s="1" t="s">
        <v>310</v>
      </c>
      <c r="Z114" s="1" t="s">
        <v>1518</v>
      </c>
      <c r="AA114" s="1" t="s">
        <v>1728</v>
      </c>
      <c r="AB114" s="1" t="s">
        <v>1729</v>
      </c>
      <c r="AC114" s="1" t="s">
        <v>1730</v>
      </c>
      <c r="AD114" s="1">
        <v>36.439880000000002</v>
      </c>
      <c r="AE114" s="1">
        <v>-75.84975</v>
      </c>
      <c r="AF114" s="1" t="s">
        <v>9</v>
      </c>
      <c r="AG114" s="1" t="s">
        <v>194</v>
      </c>
      <c r="AH114" s="1">
        <v>10</v>
      </c>
      <c r="AI114" s="1" t="s">
        <v>11</v>
      </c>
      <c r="AJ114" s="8">
        <f t="shared" si="9"/>
        <v>3.048</v>
      </c>
      <c r="AK114" s="1" t="s">
        <v>153</v>
      </c>
      <c r="AL114" s="1" t="s">
        <v>1739</v>
      </c>
      <c r="AN114" s="1" t="s">
        <v>1511</v>
      </c>
      <c r="AO114" s="1" t="s">
        <v>1732</v>
      </c>
      <c r="AP114" s="1" t="s">
        <v>1257</v>
      </c>
      <c r="AQ114" s="1" t="s">
        <v>1512</v>
      </c>
      <c r="AR114" s="1" t="s">
        <v>1002</v>
      </c>
      <c r="AS114" s="1" t="s">
        <v>1569</v>
      </c>
      <c r="AT114" s="1" t="s">
        <v>1535</v>
      </c>
      <c r="AU114" s="1">
        <v>225</v>
      </c>
      <c r="AV114" s="1" t="s">
        <v>1440</v>
      </c>
      <c r="AW114" s="1" t="s">
        <v>1307</v>
      </c>
      <c r="AX114" s="1" t="s">
        <v>13</v>
      </c>
      <c r="BA114" s="1" t="s">
        <v>1740</v>
      </c>
      <c r="BB114" s="1" t="s">
        <v>1734</v>
      </c>
      <c r="BG114" s="1">
        <v>1</v>
      </c>
      <c r="BH114" s="1" t="s">
        <v>1741</v>
      </c>
      <c r="BI114" s="1" t="s">
        <v>121</v>
      </c>
      <c r="BJ114" s="1" t="s">
        <v>366</v>
      </c>
      <c r="BK114" s="1" t="s">
        <v>137</v>
      </c>
      <c r="BL114" s="2">
        <v>42717</v>
      </c>
      <c r="BM114" s="1" t="s">
        <v>1113</v>
      </c>
      <c r="BN114" s="1" t="s">
        <v>1114</v>
      </c>
      <c r="BO114" s="1">
        <v>2016</v>
      </c>
    </row>
    <row r="115" spans="2:67" x14ac:dyDescent="0.35">
      <c r="B115" s="1" t="s">
        <v>2102</v>
      </c>
      <c r="C115" s="1">
        <v>57562</v>
      </c>
      <c r="D115" s="1" t="s">
        <v>552</v>
      </c>
      <c r="E115" s="1" t="s">
        <v>552</v>
      </c>
      <c r="F115" s="1" t="s">
        <v>78</v>
      </c>
      <c r="G115" s="1" t="s">
        <v>553</v>
      </c>
      <c r="H115" s="1" t="str">
        <f>CONCATENATE(B115," ",C115)</f>
        <v>W6 57562</v>
      </c>
      <c r="I115" s="7">
        <v>42668</v>
      </c>
      <c r="J115" s="7" t="str">
        <f t="shared" si="5"/>
        <v>W6 57562 COLLECTED 10/25/2016</v>
      </c>
      <c r="K115" s="7"/>
      <c r="L115" s="7" t="str">
        <f t="shared" si="6"/>
        <v>W6 57562 DONATED 12/17/2019</v>
      </c>
      <c r="M115" s="1" t="s">
        <v>1743</v>
      </c>
      <c r="N115" s="1">
        <v>611</v>
      </c>
      <c r="O115" s="1" t="s">
        <v>3</v>
      </c>
      <c r="Q115" s="1" t="s">
        <v>2517</v>
      </c>
      <c r="R115" s="1" t="str">
        <f t="shared" si="7"/>
        <v>Collectors: S. Walker</v>
      </c>
      <c r="S115" s="1" t="s">
        <v>5</v>
      </c>
      <c r="T115" s="1" t="s">
        <v>6</v>
      </c>
      <c r="U115" s="1" t="s">
        <v>7</v>
      </c>
      <c r="V115" s="1" t="s">
        <v>129</v>
      </c>
      <c r="W115" s="1" t="s">
        <v>248</v>
      </c>
      <c r="X115" s="1" t="str">
        <f t="shared" si="8"/>
        <v>United States, Virginia, Prince William</v>
      </c>
      <c r="Y115" s="1" t="s">
        <v>1317</v>
      </c>
      <c r="Z115" s="1" t="s">
        <v>1560</v>
      </c>
      <c r="AA115" s="1" t="s">
        <v>1744</v>
      </c>
      <c r="AB115" s="1" t="s">
        <v>1745</v>
      </c>
      <c r="AC115" s="1" t="s">
        <v>1746</v>
      </c>
      <c r="AD115" s="1">
        <v>38.64058</v>
      </c>
      <c r="AE115" s="1">
        <v>-77.231319999999997</v>
      </c>
      <c r="AF115" s="1" t="s">
        <v>9</v>
      </c>
      <c r="AG115" s="1" t="s">
        <v>10</v>
      </c>
      <c r="AH115" s="1">
        <v>2</v>
      </c>
      <c r="AI115" s="1" t="s">
        <v>11</v>
      </c>
      <c r="AJ115" s="8">
        <f t="shared" si="9"/>
        <v>0.60960000000000003</v>
      </c>
      <c r="AK115" s="1" t="s">
        <v>153</v>
      </c>
      <c r="AL115" s="1" t="s">
        <v>1747</v>
      </c>
      <c r="AN115" s="1" t="s">
        <v>1748</v>
      </c>
      <c r="AO115" s="1" t="s">
        <v>126</v>
      </c>
      <c r="AQ115" s="1" t="s">
        <v>1749</v>
      </c>
      <c r="AR115" s="1" t="s">
        <v>1002</v>
      </c>
      <c r="AS115" s="1" t="s">
        <v>1750</v>
      </c>
      <c r="AT115" s="1" t="s">
        <v>1436</v>
      </c>
      <c r="AU115" s="1">
        <v>50</v>
      </c>
      <c r="AV115" s="1">
        <v>300</v>
      </c>
      <c r="AW115" s="1">
        <v>4</v>
      </c>
      <c r="AX115" s="1" t="s">
        <v>13</v>
      </c>
      <c r="BA115" s="1" t="s">
        <v>1742</v>
      </c>
      <c r="BB115" s="1" t="s">
        <v>1734</v>
      </c>
      <c r="BG115" s="1">
        <v>1</v>
      </c>
      <c r="BH115" s="1" t="s">
        <v>1751</v>
      </c>
      <c r="BI115" s="1" t="s">
        <v>121</v>
      </c>
      <c r="BJ115" s="3">
        <v>43624</v>
      </c>
      <c r="BK115" s="1" t="s">
        <v>1752</v>
      </c>
      <c r="BL115" s="2">
        <v>42717</v>
      </c>
      <c r="BM115" s="1" t="s">
        <v>554</v>
      </c>
      <c r="BN115" s="1" t="s">
        <v>555</v>
      </c>
      <c r="BO115" s="1">
        <v>2016</v>
      </c>
    </row>
    <row r="116" spans="2:67" x14ac:dyDescent="0.35">
      <c r="B116" s="1" t="s">
        <v>2102</v>
      </c>
      <c r="C116" s="1">
        <v>57563</v>
      </c>
      <c r="D116" s="1" t="s">
        <v>698</v>
      </c>
      <c r="E116" s="1" t="s">
        <v>698</v>
      </c>
      <c r="F116" s="1" t="s">
        <v>699</v>
      </c>
      <c r="G116" s="1" t="s">
        <v>700</v>
      </c>
      <c r="H116" s="1" t="str">
        <f>CONCATENATE(B116," ",C116)</f>
        <v>W6 57563</v>
      </c>
      <c r="I116" s="7">
        <v>42669</v>
      </c>
      <c r="J116" s="7" t="str">
        <f t="shared" si="5"/>
        <v>W6 57563 COLLECTED 10/26/2016</v>
      </c>
      <c r="K116" s="7"/>
      <c r="L116" s="7" t="str">
        <f t="shared" si="6"/>
        <v>W6 57563 DONATED 12/17/2019</v>
      </c>
      <c r="M116" s="1" t="s">
        <v>1753</v>
      </c>
      <c r="N116" s="1">
        <v>612</v>
      </c>
      <c r="O116" s="1" t="s">
        <v>3</v>
      </c>
      <c r="Q116" s="1" t="s">
        <v>2517</v>
      </c>
      <c r="R116" s="1" t="str">
        <f t="shared" si="7"/>
        <v>Collectors: S. Walker</v>
      </c>
      <c r="S116" s="1" t="s">
        <v>5</v>
      </c>
      <c r="T116" s="1" t="s">
        <v>17</v>
      </c>
      <c r="U116" s="1" t="s">
        <v>18</v>
      </c>
      <c r="V116" s="1" t="s">
        <v>8</v>
      </c>
      <c r="W116" s="1" t="s">
        <v>813</v>
      </c>
      <c r="X116" s="1" t="str">
        <f t="shared" si="8"/>
        <v>United States, North Carolina, Camden</v>
      </c>
      <c r="Y116" s="1" t="s">
        <v>1754</v>
      </c>
      <c r="Z116" s="1" t="s">
        <v>1755</v>
      </c>
      <c r="AA116" s="1" t="s">
        <v>1756</v>
      </c>
      <c r="AB116" s="1" t="s">
        <v>1757</v>
      </c>
      <c r="AC116" s="1" t="s">
        <v>1758</v>
      </c>
      <c r="AD116" s="1">
        <v>36.436329999999998</v>
      </c>
      <c r="AE116" s="1">
        <v>-76.500649999999993</v>
      </c>
      <c r="AF116" s="1" t="s">
        <v>9</v>
      </c>
      <c r="AG116" s="1" t="s">
        <v>10</v>
      </c>
      <c r="AH116" s="1">
        <v>17</v>
      </c>
      <c r="AI116" s="1" t="s">
        <v>11</v>
      </c>
      <c r="AJ116" s="8">
        <f t="shared" si="9"/>
        <v>5.1816000000000004</v>
      </c>
      <c r="AK116" s="1" t="s">
        <v>153</v>
      </c>
      <c r="AL116" s="1" t="s">
        <v>1759</v>
      </c>
      <c r="AN116" s="1" t="s">
        <v>1401</v>
      </c>
      <c r="AO116" s="1" t="s">
        <v>126</v>
      </c>
      <c r="AQ116" s="1" t="s">
        <v>1760</v>
      </c>
      <c r="AR116" s="1" t="s">
        <v>1002</v>
      </c>
      <c r="AS116" s="1" t="s">
        <v>1591</v>
      </c>
      <c r="AT116" s="1" t="s">
        <v>204</v>
      </c>
      <c r="AU116" s="1">
        <v>70</v>
      </c>
      <c r="AV116" s="1" t="s">
        <v>150</v>
      </c>
      <c r="AW116" s="1">
        <v>3</v>
      </c>
      <c r="AX116" s="1" t="s">
        <v>13</v>
      </c>
      <c r="BA116" s="1" t="s">
        <v>1761</v>
      </c>
      <c r="BB116" s="1" t="s">
        <v>1762</v>
      </c>
      <c r="BG116" s="1">
        <v>1</v>
      </c>
      <c r="BH116" s="1" t="s">
        <v>1763</v>
      </c>
      <c r="BI116" s="1" t="s">
        <v>121</v>
      </c>
      <c r="BJ116" s="3">
        <v>43528</v>
      </c>
      <c r="BK116" s="1" t="s">
        <v>1361</v>
      </c>
      <c r="BL116" s="2">
        <v>42717</v>
      </c>
      <c r="BM116" s="1" t="s">
        <v>704</v>
      </c>
      <c r="BN116" s="1" t="s">
        <v>89</v>
      </c>
      <c r="BO116" s="1">
        <v>2016</v>
      </c>
    </row>
    <row r="117" spans="2:67" x14ac:dyDescent="0.35">
      <c r="B117" s="1" t="s">
        <v>2102</v>
      </c>
      <c r="C117" s="1">
        <v>57564</v>
      </c>
      <c r="D117" s="1" t="s">
        <v>1764</v>
      </c>
      <c r="E117" s="1" t="s">
        <v>1764</v>
      </c>
      <c r="F117" s="1" t="s">
        <v>38</v>
      </c>
      <c r="G117" s="1" t="s">
        <v>1765</v>
      </c>
      <c r="H117" s="1" t="str">
        <f>CONCATENATE(B117," ",C117)</f>
        <v>W6 57564</v>
      </c>
      <c r="I117" s="7">
        <v>42669</v>
      </c>
      <c r="J117" s="7" t="str">
        <f t="shared" si="5"/>
        <v>W6 57564 COLLECTED 10/26/2016</v>
      </c>
      <c r="K117" s="7"/>
      <c r="L117" s="7" t="str">
        <f t="shared" si="6"/>
        <v>W6 57564 DONATED 12/17/2019</v>
      </c>
      <c r="M117" s="1" t="s">
        <v>1766</v>
      </c>
      <c r="N117" s="1">
        <v>613</v>
      </c>
      <c r="O117" s="1" t="s">
        <v>3</v>
      </c>
      <c r="Q117" s="1" t="s">
        <v>2517</v>
      </c>
      <c r="R117" s="1" t="str">
        <f t="shared" si="7"/>
        <v>Collectors: S. Walker</v>
      </c>
      <c r="S117" s="1" t="s">
        <v>5</v>
      </c>
      <c r="T117" s="1" t="s">
        <v>17</v>
      </c>
      <c r="U117" s="1" t="s">
        <v>18</v>
      </c>
      <c r="V117" s="1" t="s">
        <v>8</v>
      </c>
      <c r="W117" s="1" t="s">
        <v>139</v>
      </c>
      <c r="X117" s="1" t="str">
        <f t="shared" si="8"/>
        <v>United States, North Carolina, Dare</v>
      </c>
      <c r="Y117" s="1" t="s">
        <v>300</v>
      </c>
      <c r="Z117" s="1" t="s">
        <v>35</v>
      </c>
      <c r="AA117" s="1" t="s">
        <v>1767</v>
      </c>
      <c r="AB117" s="1" t="s">
        <v>1768</v>
      </c>
      <c r="AC117" s="1" t="s">
        <v>1769</v>
      </c>
      <c r="AD117" s="1">
        <v>36.080269999999999</v>
      </c>
      <c r="AE117" s="1">
        <v>-75.714659999999995</v>
      </c>
      <c r="AF117" s="1" t="s">
        <v>9</v>
      </c>
      <c r="AG117" s="1" t="s">
        <v>194</v>
      </c>
      <c r="AH117" s="1">
        <v>8</v>
      </c>
      <c r="AI117" s="1" t="s">
        <v>11</v>
      </c>
      <c r="AJ117" s="8">
        <f t="shared" si="9"/>
        <v>2.4384000000000001</v>
      </c>
      <c r="AK117" s="1" t="s">
        <v>1505</v>
      </c>
      <c r="AL117" s="1" t="s">
        <v>1770</v>
      </c>
      <c r="AN117" s="1" t="s">
        <v>35</v>
      </c>
      <c r="AO117" s="1" t="s">
        <v>126</v>
      </c>
      <c r="AQ117" s="1" t="s">
        <v>1771</v>
      </c>
      <c r="AR117" s="1" t="s">
        <v>1002</v>
      </c>
      <c r="AS117" s="1" t="s">
        <v>1569</v>
      </c>
      <c r="AT117" s="1" t="s">
        <v>135</v>
      </c>
      <c r="AU117" s="1">
        <v>200</v>
      </c>
      <c r="AV117" s="1" t="s">
        <v>1306</v>
      </c>
      <c r="AW117" s="1">
        <v>1</v>
      </c>
      <c r="AX117" s="1" t="s">
        <v>13</v>
      </c>
      <c r="BA117" s="1" t="s">
        <v>1761</v>
      </c>
      <c r="BB117" s="1" t="s">
        <v>1762</v>
      </c>
      <c r="BG117" s="1">
        <v>1</v>
      </c>
      <c r="BH117" s="1" t="s">
        <v>1772</v>
      </c>
      <c r="BI117" s="1" t="s">
        <v>121</v>
      </c>
      <c r="BJ117" s="1">
        <v>1.5</v>
      </c>
      <c r="BK117" s="1" t="s">
        <v>137</v>
      </c>
      <c r="BL117" s="2">
        <v>42717</v>
      </c>
      <c r="BM117" s="1" t="s">
        <v>1773</v>
      </c>
      <c r="BN117" s="1" t="s">
        <v>1623</v>
      </c>
      <c r="BO117" s="1">
        <v>2016</v>
      </c>
    </row>
    <row r="118" spans="2:67" x14ac:dyDescent="0.35">
      <c r="B118" s="1" t="s">
        <v>2102</v>
      </c>
      <c r="C118" s="1">
        <v>57565</v>
      </c>
      <c r="D118" s="1" t="s">
        <v>1777</v>
      </c>
      <c r="E118" s="1" t="s">
        <v>1777</v>
      </c>
      <c r="F118" s="1" t="s">
        <v>16</v>
      </c>
      <c r="G118" s="1" t="s">
        <v>1778</v>
      </c>
      <c r="H118" s="1" t="str">
        <f>CONCATENATE(B118," ",C118)</f>
        <v>W6 57565</v>
      </c>
      <c r="I118" s="7">
        <v>42669</v>
      </c>
      <c r="J118" s="7" t="str">
        <f t="shared" si="5"/>
        <v>W6 57565 COLLECTED 10/26/2016</v>
      </c>
      <c r="K118" s="7"/>
      <c r="L118" s="7" t="str">
        <f t="shared" si="6"/>
        <v>W6 57565 DONATED 12/17/2019</v>
      </c>
      <c r="M118" s="1" t="s">
        <v>1779</v>
      </c>
      <c r="N118" s="1">
        <v>615</v>
      </c>
      <c r="O118" s="1" t="s">
        <v>3</v>
      </c>
      <c r="Q118" s="1" t="s">
        <v>2518</v>
      </c>
      <c r="R118" s="1" t="str">
        <f t="shared" si="7"/>
        <v>Collectors: J. Dakar, S. Walker</v>
      </c>
      <c r="S118" s="1" t="s">
        <v>5</v>
      </c>
      <c r="T118" s="1" t="s">
        <v>17</v>
      </c>
      <c r="U118" s="1" t="s">
        <v>18</v>
      </c>
      <c r="V118" s="1" t="s">
        <v>8</v>
      </c>
      <c r="W118" s="1" t="s">
        <v>139</v>
      </c>
      <c r="X118" s="1" t="str">
        <f t="shared" si="8"/>
        <v>United States, North Carolina, Dare</v>
      </c>
      <c r="Y118" s="1" t="s">
        <v>300</v>
      </c>
      <c r="Z118" s="1" t="s">
        <v>35</v>
      </c>
      <c r="AA118" s="1" t="s">
        <v>1774</v>
      </c>
      <c r="AB118" s="1" t="s">
        <v>1768</v>
      </c>
      <c r="AC118" s="1" t="s">
        <v>1769</v>
      </c>
      <c r="AD118" s="1">
        <v>36.080269999999999</v>
      </c>
      <c r="AE118" s="1">
        <v>-75.714659999999995</v>
      </c>
      <c r="AF118" s="1" t="s">
        <v>9</v>
      </c>
      <c r="AG118" s="1" t="s">
        <v>194</v>
      </c>
      <c r="AH118" s="1">
        <v>8</v>
      </c>
      <c r="AI118" s="1" t="s">
        <v>11</v>
      </c>
      <c r="AJ118" s="8">
        <f t="shared" si="9"/>
        <v>2.4384000000000001</v>
      </c>
      <c r="AK118" s="1" t="s">
        <v>1505</v>
      </c>
      <c r="AL118" s="1" t="s">
        <v>1775</v>
      </c>
      <c r="AN118" s="1" t="s">
        <v>35</v>
      </c>
      <c r="AO118" s="1" t="s">
        <v>126</v>
      </c>
      <c r="AQ118" s="1" t="s">
        <v>1771</v>
      </c>
      <c r="AR118" s="1" t="s">
        <v>1002</v>
      </c>
      <c r="AS118" s="1" t="s">
        <v>1569</v>
      </c>
      <c r="AT118" s="1" t="s">
        <v>135</v>
      </c>
      <c r="AU118" s="1">
        <v>110</v>
      </c>
      <c r="AV118" s="1" t="s">
        <v>128</v>
      </c>
      <c r="AW118" s="1">
        <v>10</v>
      </c>
      <c r="AX118" s="1" t="s">
        <v>13</v>
      </c>
      <c r="BA118" s="1" t="s">
        <v>1761</v>
      </c>
      <c r="BB118" s="1" t="s">
        <v>1762</v>
      </c>
      <c r="BG118" s="1">
        <v>1</v>
      </c>
      <c r="BH118" s="1" t="s">
        <v>1780</v>
      </c>
      <c r="BI118" s="1" t="s">
        <v>121</v>
      </c>
      <c r="BJ118" s="1" t="s">
        <v>1781</v>
      </c>
      <c r="BK118" s="1" t="s">
        <v>137</v>
      </c>
      <c r="BL118" s="2">
        <v>42717</v>
      </c>
      <c r="BM118" s="1" t="s">
        <v>20</v>
      </c>
      <c r="BN118" s="1" t="s">
        <v>1636</v>
      </c>
      <c r="BO118" s="1">
        <v>2016</v>
      </c>
    </row>
    <row r="119" spans="2:67" x14ac:dyDescent="0.35">
      <c r="B119" s="1" t="s">
        <v>2102</v>
      </c>
      <c r="C119" s="1">
        <v>57566</v>
      </c>
      <c r="D119" s="1" t="s">
        <v>705</v>
      </c>
      <c r="E119" s="1" t="s">
        <v>705</v>
      </c>
      <c r="F119" s="1" t="s">
        <v>706</v>
      </c>
      <c r="G119" s="1" t="s">
        <v>707</v>
      </c>
      <c r="H119" s="1" t="str">
        <f>CONCATENATE(B119," ",C119)</f>
        <v>W6 57566</v>
      </c>
      <c r="I119" s="7">
        <v>42669</v>
      </c>
      <c r="J119" s="7" t="str">
        <f t="shared" si="5"/>
        <v>W6 57566 COLLECTED 10/26/2016</v>
      </c>
      <c r="K119" s="7"/>
      <c r="L119" s="7" t="str">
        <f t="shared" si="6"/>
        <v>W6 57566 DONATED 12/17/2019</v>
      </c>
      <c r="M119" s="1" t="s">
        <v>1782</v>
      </c>
      <c r="N119" s="1">
        <v>616</v>
      </c>
      <c r="O119" s="1" t="s">
        <v>3</v>
      </c>
      <c r="Q119" s="1" t="s">
        <v>2503</v>
      </c>
      <c r="R119" s="1" t="str">
        <f t="shared" si="7"/>
        <v>Collectors: J. Dakar</v>
      </c>
      <c r="S119" s="1" t="s">
        <v>5</v>
      </c>
      <c r="T119" s="1" t="s">
        <v>17</v>
      </c>
      <c r="U119" s="1" t="s">
        <v>18</v>
      </c>
      <c r="V119" s="1" t="s">
        <v>8</v>
      </c>
      <c r="W119" s="1" t="s">
        <v>139</v>
      </c>
      <c r="X119" s="1" t="str">
        <f t="shared" si="8"/>
        <v>United States, North Carolina, Dare</v>
      </c>
      <c r="Y119" s="1" t="s">
        <v>300</v>
      </c>
      <c r="Z119" s="1" t="s">
        <v>35</v>
      </c>
      <c r="AA119" s="1" t="s">
        <v>1774</v>
      </c>
      <c r="AB119" s="1" t="s">
        <v>1768</v>
      </c>
      <c r="AC119" s="1" t="s">
        <v>1769</v>
      </c>
      <c r="AD119" s="1">
        <v>36.080269999999999</v>
      </c>
      <c r="AE119" s="1">
        <v>-75.714659999999995</v>
      </c>
      <c r="AF119" s="1" t="s">
        <v>9</v>
      </c>
      <c r="AG119" s="1" t="s">
        <v>194</v>
      </c>
      <c r="AH119" s="1">
        <v>8</v>
      </c>
      <c r="AI119" s="1" t="s">
        <v>11</v>
      </c>
      <c r="AJ119" s="8">
        <f t="shared" si="9"/>
        <v>2.4384000000000001</v>
      </c>
      <c r="AK119" s="1" t="s">
        <v>1505</v>
      </c>
      <c r="AL119" s="1" t="s">
        <v>1783</v>
      </c>
      <c r="AN119" s="1" t="s">
        <v>35</v>
      </c>
      <c r="AO119" s="1" t="s">
        <v>126</v>
      </c>
      <c r="AQ119" s="1" t="s">
        <v>1771</v>
      </c>
      <c r="AR119" s="1" t="s">
        <v>1002</v>
      </c>
      <c r="AS119" s="1" t="s">
        <v>1569</v>
      </c>
      <c r="AT119" s="1" t="s">
        <v>135</v>
      </c>
      <c r="AU119" s="1">
        <v>55</v>
      </c>
      <c r="AV119" s="1">
        <v>200</v>
      </c>
      <c r="AW119" s="1">
        <v>3</v>
      </c>
      <c r="AX119" s="1" t="s">
        <v>13</v>
      </c>
      <c r="BA119" s="1" t="s">
        <v>1776</v>
      </c>
      <c r="BB119" s="1" t="s">
        <v>1762</v>
      </c>
      <c r="BH119" s="1" t="s">
        <v>1784</v>
      </c>
      <c r="BI119" s="1" t="s">
        <v>121</v>
      </c>
      <c r="BJ119" s="1">
        <v>7</v>
      </c>
      <c r="BK119" s="1" t="s">
        <v>137</v>
      </c>
      <c r="BL119" s="2">
        <v>42717</v>
      </c>
      <c r="BM119" s="1" t="s">
        <v>719</v>
      </c>
      <c r="BN119" s="1" t="s">
        <v>90</v>
      </c>
      <c r="BO119" s="1">
        <v>2016</v>
      </c>
    </row>
    <row r="120" spans="2:67" x14ac:dyDescent="0.35">
      <c r="B120" s="1" t="s">
        <v>2102</v>
      </c>
      <c r="C120" s="1">
        <v>57567</v>
      </c>
      <c r="D120" s="1" t="s">
        <v>1100</v>
      </c>
      <c r="E120" s="1" t="s">
        <v>1100</v>
      </c>
      <c r="F120" s="1" t="s">
        <v>1101</v>
      </c>
      <c r="G120" s="1" t="s">
        <v>1102</v>
      </c>
      <c r="H120" s="1" t="str">
        <f>CONCATENATE(B120," ",C120)</f>
        <v>W6 57567</v>
      </c>
      <c r="I120" s="7">
        <v>42669</v>
      </c>
      <c r="J120" s="7" t="str">
        <f t="shared" si="5"/>
        <v>W6 57567 COLLECTED 10/26/2016</v>
      </c>
      <c r="K120" s="7"/>
      <c r="L120" s="7" t="str">
        <f t="shared" si="6"/>
        <v>W6 57567 DONATED 12/17/2019</v>
      </c>
      <c r="M120" s="1" t="s">
        <v>1785</v>
      </c>
      <c r="N120" s="1">
        <v>617</v>
      </c>
      <c r="O120" s="1" t="s">
        <v>3</v>
      </c>
      <c r="Q120" s="1" t="s">
        <v>2518</v>
      </c>
      <c r="R120" s="1" t="str">
        <f t="shared" si="7"/>
        <v>Collectors: J. Dakar, S. Walker</v>
      </c>
      <c r="S120" s="1" t="s">
        <v>5</v>
      </c>
      <c r="T120" s="1" t="s">
        <v>17</v>
      </c>
      <c r="U120" s="1" t="s">
        <v>18</v>
      </c>
      <c r="V120" s="1" t="s">
        <v>8</v>
      </c>
      <c r="W120" s="1" t="s">
        <v>139</v>
      </c>
      <c r="X120" s="1" t="str">
        <f t="shared" si="8"/>
        <v>United States, North Carolina, Dare</v>
      </c>
      <c r="Y120" s="1" t="s">
        <v>330</v>
      </c>
      <c r="Z120" s="1" t="s">
        <v>1786</v>
      </c>
      <c r="AA120" s="1" t="s">
        <v>1787</v>
      </c>
      <c r="AB120" s="1" t="s">
        <v>1788</v>
      </c>
      <c r="AC120" s="1" t="s">
        <v>1789</v>
      </c>
      <c r="AD120" s="1">
        <v>35.620220000000003</v>
      </c>
      <c r="AE120" s="1">
        <v>-75.633769999999998</v>
      </c>
      <c r="AF120" s="1" t="s">
        <v>9</v>
      </c>
      <c r="AG120" s="1" t="s">
        <v>194</v>
      </c>
      <c r="AH120" s="1">
        <v>8</v>
      </c>
      <c r="AI120" s="1" t="s">
        <v>11</v>
      </c>
      <c r="AJ120" s="8">
        <f t="shared" si="9"/>
        <v>2.4384000000000001</v>
      </c>
      <c r="AK120" s="1" t="s">
        <v>331</v>
      </c>
      <c r="AL120" s="1" t="s">
        <v>1790</v>
      </c>
      <c r="AN120" s="1" t="s">
        <v>1791</v>
      </c>
      <c r="AO120" s="1" t="s">
        <v>126</v>
      </c>
      <c r="AQ120" s="1" t="s">
        <v>1792</v>
      </c>
      <c r="AR120" s="1" t="s">
        <v>1002</v>
      </c>
      <c r="AS120" s="1" t="s">
        <v>1569</v>
      </c>
      <c r="AT120" s="1" t="s">
        <v>135</v>
      </c>
      <c r="AU120" s="1">
        <v>75</v>
      </c>
      <c r="AV120" s="1" t="s">
        <v>1311</v>
      </c>
      <c r="AW120" s="1">
        <v>1</v>
      </c>
      <c r="AX120" s="1" t="s">
        <v>13</v>
      </c>
      <c r="BA120" s="1" t="s">
        <v>1761</v>
      </c>
      <c r="BB120" s="1" t="s">
        <v>1762</v>
      </c>
      <c r="BG120" s="1">
        <v>1</v>
      </c>
      <c r="BH120" s="1" t="s">
        <v>1793</v>
      </c>
      <c r="BI120" s="1" t="s">
        <v>121</v>
      </c>
      <c r="BJ120" s="1" t="s">
        <v>1794</v>
      </c>
      <c r="BK120" s="1" t="s">
        <v>137</v>
      </c>
      <c r="BL120" s="2">
        <v>42717</v>
      </c>
      <c r="BM120" s="1" t="s">
        <v>1113</v>
      </c>
      <c r="BN120" s="1" t="s">
        <v>1114</v>
      </c>
      <c r="BO120" s="1">
        <v>2016</v>
      </c>
    </row>
    <row r="121" spans="2:67" x14ac:dyDescent="0.35">
      <c r="B121" s="1" t="s">
        <v>2102</v>
      </c>
      <c r="C121" s="1">
        <v>57568</v>
      </c>
      <c r="D121" s="1" t="s">
        <v>1795</v>
      </c>
      <c r="E121" s="1" t="s">
        <v>1795</v>
      </c>
      <c r="F121" s="1" t="s">
        <v>16</v>
      </c>
      <c r="G121" s="1" t="s">
        <v>1796</v>
      </c>
      <c r="H121" s="1" t="str">
        <f>CONCATENATE(B121," ",C121)</f>
        <v>W6 57568</v>
      </c>
      <c r="I121" s="7">
        <v>42690</v>
      </c>
      <c r="J121" s="7" t="str">
        <f t="shared" si="5"/>
        <v>W6 57568 COLLECTED 11/16/2016</v>
      </c>
      <c r="K121" s="7"/>
      <c r="L121" s="7" t="str">
        <f t="shared" si="6"/>
        <v>W6 57568 DONATED 12/17/2019</v>
      </c>
      <c r="M121" s="1" t="s">
        <v>1797</v>
      </c>
      <c r="N121" s="1">
        <v>619</v>
      </c>
      <c r="O121" s="1" t="s">
        <v>3</v>
      </c>
      <c r="Q121" s="1" t="s">
        <v>2517</v>
      </c>
      <c r="R121" s="1" t="str">
        <f t="shared" si="7"/>
        <v>Collectors: S. Walker</v>
      </c>
      <c r="S121" s="1" t="s">
        <v>5</v>
      </c>
      <c r="T121" s="1" t="s">
        <v>17</v>
      </c>
      <c r="U121" s="1" t="s">
        <v>18</v>
      </c>
      <c r="V121" s="1" t="s">
        <v>8</v>
      </c>
      <c r="W121" s="1" t="s">
        <v>134</v>
      </c>
      <c r="X121" s="1" t="str">
        <f t="shared" si="8"/>
        <v>United States, North Carolina, Currituck</v>
      </c>
      <c r="Y121" s="1" t="s">
        <v>1515</v>
      </c>
      <c r="Z121" s="1" t="s">
        <v>1798</v>
      </c>
      <c r="AA121" s="1" t="s">
        <v>1799</v>
      </c>
      <c r="AB121" s="1" t="s">
        <v>1800</v>
      </c>
      <c r="AC121" s="1" t="s">
        <v>1801</v>
      </c>
      <c r="AD121" s="1">
        <v>36.273269999999997</v>
      </c>
      <c r="AE121" s="1">
        <v>-75.796999999999997</v>
      </c>
      <c r="AF121" s="1" t="s">
        <v>9</v>
      </c>
      <c r="AG121" s="1" t="s">
        <v>194</v>
      </c>
      <c r="AH121" s="1">
        <v>12</v>
      </c>
      <c r="AI121" s="1" t="s">
        <v>11</v>
      </c>
      <c r="AJ121" s="8">
        <f t="shared" si="9"/>
        <v>3.6576000000000004</v>
      </c>
      <c r="AK121" s="1" t="s">
        <v>1516</v>
      </c>
      <c r="AL121" s="1" t="s">
        <v>1802</v>
      </c>
      <c r="AN121" s="1" t="s">
        <v>203</v>
      </c>
      <c r="AO121" s="1" t="s">
        <v>126</v>
      </c>
      <c r="AQ121" s="1" t="s">
        <v>1803</v>
      </c>
      <c r="AR121" s="1" t="s">
        <v>1002</v>
      </c>
      <c r="AS121" s="1" t="s">
        <v>1569</v>
      </c>
      <c r="AT121" s="1" t="s">
        <v>135</v>
      </c>
      <c r="AU121" s="1">
        <v>60</v>
      </c>
      <c r="AV121" s="1" t="s">
        <v>150</v>
      </c>
      <c r="AW121" s="1">
        <v>0.5</v>
      </c>
      <c r="AX121" s="1" t="s">
        <v>13</v>
      </c>
      <c r="BA121" s="1" t="s">
        <v>1804</v>
      </c>
      <c r="BB121" s="1" t="s">
        <v>1805</v>
      </c>
      <c r="BG121" s="1">
        <v>1</v>
      </c>
      <c r="BH121" s="1" t="s">
        <v>1806</v>
      </c>
      <c r="BI121" s="1" t="s">
        <v>121</v>
      </c>
      <c r="BJ121" s="3">
        <v>43623</v>
      </c>
      <c r="BK121" s="1" t="s">
        <v>137</v>
      </c>
      <c r="BL121" s="2">
        <v>42717</v>
      </c>
      <c r="BM121" s="1" t="s">
        <v>46</v>
      </c>
      <c r="BN121" s="1" t="s">
        <v>1807</v>
      </c>
      <c r="BO121" s="1">
        <v>2016</v>
      </c>
    </row>
    <row r="122" spans="2:67" x14ac:dyDescent="0.35">
      <c r="B122" s="1" t="s">
        <v>2102</v>
      </c>
      <c r="C122" s="1">
        <v>57569</v>
      </c>
      <c r="D122" s="1" t="s">
        <v>1808</v>
      </c>
      <c r="E122" s="1" t="s">
        <v>1808</v>
      </c>
      <c r="F122" s="1" t="s">
        <v>91</v>
      </c>
      <c r="G122" s="1" t="s">
        <v>1809</v>
      </c>
      <c r="H122" s="1" t="str">
        <f>CONCATENATE(B122," ",C122)</f>
        <v>W6 57569</v>
      </c>
      <c r="I122" s="7">
        <v>42674</v>
      </c>
      <c r="J122" s="7" t="str">
        <f t="shared" si="5"/>
        <v>W6 57569 COLLECTED 10/31/2016</v>
      </c>
      <c r="K122" s="7"/>
      <c r="L122" s="7" t="str">
        <f t="shared" si="6"/>
        <v>W6 57569 DONATED 12/17/2019</v>
      </c>
      <c r="M122" s="1" t="s">
        <v>1810</v>
      </c>
      <c r="N122" s="1">
        <v>625</v>
      </c>
      <c r="O122" s="1" t="s">
        <v>3</v>
      </c>
      <c r="Q122" s="1" t="s">
        <v>2530</v>
      </c>
      <c r="R122" s="1" t="str">
        <f t="shared" si="7"/>
        <v>Collectors: S. Walker, C. Healy</v>
      </c>
      <c r="S122" s="1" t="s">
        <v>5</v>
      </c>
      <c r="T122" s="1" t="s">
        <v>1811</v>
      </c>
      <c r="U122" s="1" t="s">
        <v>1812</v>
      </c>
      <c r="V122" s="1" t="s">
        <v>151</v>
      </c>
      <c r="W122" s="1" t="s">
        <v>29</v>
      </c>
      <c r="X122" s="1" t="str">
        <f t="shared" si="8"/>
        <v>United States, Maryland, Montgomery</v>
      </c>
      <c r="Y122" s="1" t="s">
        <v>1813</v>
      </c>
      <c r="Z122" s="1" t="s">
        <v>1814</v>
      </c>
      <c r="AA122" s="1" t="s">
        <v>1815</v>
      </c>
      <c r="AB122" s="1" t="s">
        <v>1816</v>
      </c>
      <c r="AC122" s="1" t="s">
        <v>1817</v>
      </c>
      <c r="AD122" s="1">
        <v>39.143720000000002</v>
      </c>
      <c r="AE122" s="1">
        <v>-77.252380000000002</v>
      </c>
      <c r="AF122" s="1" t="s">
        <v>9</v>
      </c>
      <c r="AG122" s="1" t="s">
        <v>194</v>
      </c>
      <c r="AH122" s="1">
        <v>353</v>
      </c>
      <c r="AI122" s="1" t="s">
        <v>11</v>
      </c>
      <c r="AJ122" s="8">
        <f t="shared" si="9"/>
        <v>107.59440000000001</v>
      </c>
      <c r="AK122" s="1" t="s">
        <v>1280</v>
      </c>
      <c r="AL122" s="1" t="s">
        <v>1818</v>
      </c>
      <c r="AN122" s="1" t="s">
        <v>1819</v>
      </c>
      <c r="AO122" s="1" t="s">
        <v>126</v>
      </c>
      <c r="AQ122" s="1" t="s">
        <v>1820</v>
      </c>
      <c r="AR122" s="1" t="s">
        <v>196</v>
      </c>
      <c r="AS122" s="1" t="s">
        <v>1821</v>
      </c>
      <c r="AT122" s="1" t="s">
        <v>1357</v>
      </c>
      <c r="AU122" s="1">
        <v>50</v>
      </c>
      <c r="AV122" s="1" t="s">
        <v>1822</v>
      </c>
      <c r="AW122" s="1">
        <v>2</v>
      </c>
      <c r="AX122" s="1" t="s">
        <v>13</v>
      </c>
      <c r="BA122" s="1" t="s">
        <v>1823</v>
      </c>
      <c r="BB122" s="1" t="s">
        <v>1824</v>
      </c>
      <c r="BG122" s="1">
        <v>1</v>
      </c>
      <c r="BH122" s="1" t="s">
        <v>1825</v>
      </c>
      <c r="BI122" s="1" t="s">
        <v>121</v>
      </c>
      <c r="BJ122" s="3">
        <v>43499</v>
      </c>
      <c r="BK122" s="1" t="s">
        <v>367</v>
      </c>
      <c r="BL122" s="2">
        <v>42717</v>
      </c>
      <c r="BM122" s="1" t="s">
        <v>92</v>
      </c>
      <c r="BN122" s="1" t="s">
        <v>1826</v>
      </c>
      <c r="BO122" s="1">
        <v>2016</v>
      </c>
    </row>
    <row r="123" spans="2:67" x14ac:dyDescent="0.35">
      <c r="B123" s="1" t="s">
        <v>2102</v>
      </c>
      <c r="C123" s="1">
        <v>57570</v>
      </c>
      <c r="D123" s="1" t="s">
        <v>552</v>
      </c>
      <c r="E123" s="1" t="s">
        <v>552</v>
      </c>
      <c r="F123" s="1" t="s">
        <v>78</v>
      </c>
      <c r="G123" s="1" t="s">
        <v>553</v>
      </c>
      <c r="H123" s="1" t="str">
        <f>CONCATENATE(B123," ",C123)</f>
        <v>W6 57570</v>
      </c>
      <c r="I123" s="7">
        <v>42675</v>
      </c>
      <c r="J123" s="7" t="str">
        <f t="shared" si="5"/>
        <v>W6 57570 COLLECTED 11/01/2016</v>
      </c>
      <c r="K123" s="7"/>
      <c r="L123" s="7" t="str">
        <f t="shared" si="6"/>
        <v>W6 57570 DONATED 12/17/2019</v>
      </c>
      <c r="M123" s="1" t="s">
        <v>1828</v>
      </c>
      <c r="N123" s="1">
        <v>631</v>
      </c>
      <c r="O123" s="1" t="s">
        <v>3</v>
      </c>
      <c r="Q123" s="1" t="s">
        <v>2510</v>
      </c>
      <c r="R123" s="1" t="str">
        <f t="shared" si="7"/>
        <v>Collectors: M. Flood, J. Dakar</v>
      </c>
      <c r="S123" s="1" t="s">
        <v>5</v>
      </c>
      <c r="T123" s="1" t="s">
        <v>6</v>
      </c>
      <c r="U123" s="1" t="s">
        <v>7</v>
      </c>
      <c r="V123" s="1" t="s">
        <v>151</v>
      </c>
      <c r="W123" s="1" t="s">
        <v>1013</v>
      </c>
      <c r="X123" s="1" t="str">
        <f t="shared" si="8"/>
        <v>United States, Maryland, Anne Arundel</v>
      </c>
      <c r="Y123" s="1" t="s">
        <v>1356</v>
      </c>
      <c r="Z123" s="1" t="s">
        <v>1829</v>
      </c>
      <c r="AA123" s="1" t="s">
        <v>1830</v>
      </c>
      <c r="AB123" s="1" t="s">
        <v>1831</v>
      </c>
      <c r="AC123" s="1" t="s">
        <v>1832</v>
      </c>
      <c r="AD123" s="1">
        <v>39.059130000000003</v>
      </c>
      <c r="AE123" s="1">
        <v>-76.738630000000001</v>
      </c>
      <c r="AF123" s="1" t="s">
        <v>9</v>
      </c>
      <c r="AG123" s="1" t="s">
        <v>194</v>
      </c>
      <c r="AH123" s="1">
        <v>77</v>
      </c>
      <c r="AI123" s="1" t="s">
        <v>11</v>
      </c>
      <c r="AJ123" s="8">
        <f t="shared" si="9"/>
        <v>23.4696</v>
      </c>
      <c r="AK123" s="1" t="s">
        <v>153</v>
      </c>
      <c r="AL123" s="1" t="s">
        <v>1833</v>
      </c>
      <c r="AN123" s="1" t="s">
        <v>1834</v>
      </c>
      <c r="AO123" s="1" t="s">
        <v>126</v>
      </c>
      <c r="AQ123" s="1" t="s">
        <v>1835</v>
      </c>
      <c r="AR123" s="1" t="s">
        <v>196</v>
      </c>
      <c r="AS123" s="1" t="s">
        <v>1836</v>
      </c>
      <c r="AT123" s="1" t="s">
        <v>1837</v>
      </c>
      <c r="AU123" s="1">
        <v>55</v>
      </c>
      <c r="AV123" s="1" t="s">
        <v>1411</v>
      </c>
      <c r="AW123" s="1">
        <v>2</v>
      </c>
      <c r="AX123" s="1" t="s">
        <v>13</v>
      </c>
      <c r="BA123" s="1" t="s">
        <v>1838</v>
      </c>
      <c r="BB123" s="1" t="s">
        <v>1827</v>
      </c>
      <c r="BG123" s="1">
        <v>1</v>
      </c>
      <c r="BH123" s="1" t="s">
        <v>1839</v>
      </c>
      <c r="BI123" s="1" t="s">
        <v>121</v>
      </c>
      <c r="BJ123" s="1">
        <v>7</v>
      </c>
      <c r="BK123" s="1" t="s">
        <v>199</v>
      </c>
      <c r="BL123" s="2">
        <v>42717</v>
      </c>
      <c r="BM123" s="1" t="s">
        <v>554</v>
      </c>
      <c r="BN123" s="1" t="s">
        <v>555</v>
      </c>
      <c r="BO123" s="1">
        <v>2016</v>
      </c>
    </row>
    <row r="124" spans="2:67" x14ac:dyDescent="0.35">
      <c r="B124" s="1" t="s">
        <v>2102</v>
      </c>
      <c r="C124" s="1">
        <v>57571</v>
      </c>
      <c r="D124" s="1" t="s">
        <v>941</v>
      </c>
      <c r="E124" s="1" t="s">
        <v>941</v>
      </c>
      <c r="F124" s="1" t="s">
        <v>38</v>
      </c>
      <c r="G124" s="1" t="s">
        <v>942</v>
      </c>
      <c r="H124" s="1" t="str">
        <f>CONCATENATE(B124," ",C124)</f>
        <v>W6 57571</v>
      </c>
      <c r="I124" s="7">
        <v>42676</v>
      </c>
      <c r="J124" s="7" t="str">
        <f t="shared" si="5"/>
        <v>W6 57571 COLLECTED 11/02/2016</v>
      </c>
      <c r="K124" s="7"/>
      <c r="L124" s="7" t="str">
        <f t="shared" si="6"/>
        <v>W6 57571 DONATED 12/17/2019</v>
      </c>
      <c r="M124" s="1" t="s">
        <v>1840</v>
      </c>
      <c r="N124" s="1">
        <v>634</v>
      </c>
      <c r="O124" s="1" t="s">
        <v>3</v>
      </c>
      <c r="Q124" s="1" t="s">
        <v>2512</v>
      </c>
      <c r="R124" s="1" t="str">
        <f t="shared" si="7"/>
        <v>Collectors: M. Flood</v>
      </c>
      <c r="S124" s="1" t="s">
        <v>5</v>
      </c>
      <c r="T124" s="1" t="s">
        <v>17</v>
      </c>
      <c r="U124" s="1" t="s">
        <v>18</v>
      </c>
      <c r="V124" s="1" t="s">
        <v>151</v>
      </c>
      <c r="W124" s="1" t="s">
        <v>1336</v>
      </c>
      <c r="X124" s="1" t="str">
        <f t="shared" si="8"/>
        <v>United States, Maryland, Kent</v>
      </c>
      <c r="Y124" s="1" t="s">
        <v>1337</v>
      </c>
      <c r="Z124" s="1" t="s">
        <v>1427</v>
      </c>
      <c r="AA124" s="1" t="s">
        <v>1841</v>
      </c>
      <c r="AB124" s="1" t="s">
        <v>1842</v>
      </c>
      <c r="AC124" s="1" t="s">
        <v>1843</v>
      </c>
      <c r="AD124" s="1">
        <v>39.032519999999998</v>
      </c>
      <c r="AE124" s="1">
        <v>-76.209000000000003</v>
      </c>
      <c r="AF124" s="1" t="s">
        <v>9</v>
      </c>
      <c r="AG124" s="1" t="s">
        <v>194</v>
      </c>
      <c r="AH124" s="1">
        <v>2</v>
      </c>
      <c r="AI124" s="1" t="s">
        <v>11</v>
      </c>
      <c r="AJ124" s="8">
        <f t="shared" si="9"/>
        <v>0.60960000000000003</v>
      </c>
      <c r="AK124" s="1" t="s">
        <v>153</v>
      </c>
      <c r="AL124" s="1" t="s">
        <v>1844</v>
      </c>
      <c r="AN124" s="1" t="s">
        <v>76</v>
      </c>
      <c r="AO124" s="1" t="s">
        <v>126</v>
      </c>
      <c r="AQ124" s="1" t="s">
        <v>1573</v>
      </c>
      <c r="AR124" s="1" t="s">
        <v>1002</v>
      </c>
      <c r="AS124" s="1" t="s">
        <v>1338</v>
      </c>
      <c r="AT124" s="1" t="s">
        <v>1389</v>
      </c>
      <c r="AU124" s="1">
        <v>135</v>
      </c>
      <c r="AV124" s="1" t="s">
        <v>128</v>
      </c>
      <c r="AW124" s="1">
        <v>1</v>
      </c>
      <c r="AX124" s="1" t="s">
        <v>13</v>
      </c>
      <c r="BA124" s="1" t="s">
        <v>1845</v>
      </c>
      <c r="BB124" s="1" t="s">
        <v>1846</v>
      </c>
      <c r="BG124" s="1">
        <v>1</v>
      </c>
      <c r="BH124" s="1" t="s">
        <v>1847</v>
      </c>
      <c r="BI124" s="1" t="s">
        <v>121</v>
      </c>
      <c r="BJ124" s="3">
        <v>43467</v>
      </c>
      <c r="BK124" s="1" t="s">
        <v>391</v>
      </c>
      <c r="BL124" s="2">
        <v>42718</v>
      </c>
      <c r="BM124" s="1" t="s">
        <v>944</v>
      </c>
      <c r="BN124" s="1" t="s">
        <v>945</v>
      </c>
      <c r="BO124" s="1">
        <v>2016</v>
      </c>
    </row>
    <row r="125" spans="2:67" x14ac:dyDescent="0.35">
      <c r="B125" s="1" t="s">
        <v>2102</v>
      </c>
      <c r="C125" s="1">
        <v>57572</v>
      </c>
      <c r="D125" s="1" t="s">
        <v>552</v>
      </c>
      <c r="E125" s="1" t="s">
        <v>552</v>
      </c>
      <c r="F125" s="1" t="s">
        <v>78</v>
      </c>
      <c r="G125" s="1" t="s">
        <v>553</v>
      </c>
      <c r="H125" s="1" t="str">
        <f>CONCATENATE(B125," ",C125)</f>
        <v>W6 57572</v>
      </c>
      <c r="I125" s="7">
        <v>42676</v>
      </c>
      <c r="J125" s="7" t="str">
        <f t="shared" si="5"/>
        <v>W6 57572 COLLECTED 11/02/2016</v>
      </c>
      <c r="K125" s="7"/>
      <c r="L125" s="7" t="str">
        <f t="shared" si="6"/>
        <v>W6 57572 DONATED 12/17/2019</v>
      </c>
      <c r="M125" s="1" t="s">
        <v>1848</v>
      </c>
      <c r="N125" s="1">
        <v>635</v>
      </c>
      <c r="O125" s="1" t="s">
        <v>3</v>
      </c>
      <c r="Q125" s="1" t="s">
        <v>2531</v>
      </c>
      <c r="R125" s="1" t="str">
        <f t="shared" si="7"/>
        <v>Collectors: C. Healy, S. Walker</v>
      </c>
      <c r="S125" s="1" t="s">
        <v>5</v>
      </c>
      <c r="T125" s="1" t="s">
        <v>6</v>
      </c>
      <c r="U125" s="1" t="s">
        <v>7</v>
      </c>
      <c r="V125" s="1" t="s">
        <v>151</v>
      </c>
      <c r="W125" s="1" t="s">
        <v>1277</v>
      </c>
      <c r="X125" s="1" t="str">
        <f t="shared" si="8"/>
        <v>United States, Maryland, Charles</v>
      </c>
      <c r="Y125" s="1" t="s">
        <v>1305</v>
      </c>
      <c r="Z125" s="1" t="s">
        <v>1849</v>
      </c>
      <c r="AA125" s="1" t="s">
        <v>1850</v>
      </c>
      <c r="AB125" s="1" t="s">
        <v>1851</v>
      </c>
      <c r="AC125" s="1" t="s">
        <v>1852</v>
      </c>
      <c r="AD125" s="1">
        <v>38.556449999999998</v>
      </c>
      <c r="AE125" s="1">
        <v>-77.185590000000005</v>
      </c>
      <c r="AF125" s="1" t="s">
        <v>9</v>
      </c>
      <c r="AG125" s="1" t="s">
        <v>194</v>
      </c>
      <c r="AH125" s="1">
        <v>5</v>
      </c>
      <c r="AI125" s="1" t="s">
        <v>11</v>
      </c>
      <c r="AJ125" s="8">
        <f t="shared" si="9"/>
        <v>1.524</v>
      </c>
      <c r="AK125" s="1" t="s">
        <v>1280</v>
      </c>
      <c r="AL125" s="1" t="s">
        <v>1853</v>
      </c>
      <c r="AN125" s="1" t="s">
        <v>203</v>
      </c>
      <c r="AO125" s="1" t="s">
        <v>126</v>
      </c>
      <c r="AQ125" s="1" t="s">
        <v>313</v>
      </c>
      <c r="AR125" s="1" t="s">
        <v>1549</v>
      </c>
      <c r="AT125" s="1" t="s">
        <v>1436</v>
      </c>
      <c r="AU125" s="1">
        <v>69</v>
      </c>
      <c r="AV125" s="1" t="s">
        <v>1411</v>
      </c>
      <c r="AW125" s="1">
        <v>2</v>
      </c>
      <c r="AX125" s="1" t="s">
        <v>13</v>
      </c>
      <c r="BA125" s="1" t="s">
        <v>1854</v>
      </c>
      <c r="BB125" s="1" t="s">
        <v>1846</v>
      </c>
      <c r="BG125" s="1">
        <v>1</v>
      </c>
      <c r="BH125" s="1" t="s">
        <v>1855</v>
      </c>
      <c r="BI125" s="1" t="s">
        <v>121</v>
      </c>
      <c r="BJ125" s="3">
        <v>43654</v>
      </c>
      <c r="BK125" s="1" t="s">
        <v>1361</v>
      </c>
      <c r="BL125" s="2">
        <v>42718</v>
      </c>
      <c r="BM125" s="1" t="s">
        <v>554</v>
      </c>
      <c r="BN125" s="1" t="s">
        <v>555</v>
      </c>
      <c r="BO125" s="1">
        <v>2016</v>
      </c>
    </row>
    <row r="126" spans="2:67" x14ac:dyDescent="0.35">
      <c r="B126" s="1" t="s">
        <v>2102</v>
      </c>
      <c r="C126" s="1">
        <v>57573</v>
      </c>
      <c r="D126" s="1" t="s">
        <v>1010</v>
      </c>
      <c r="E126" s="1" t="s">
        <v>1010</v>
      </c>
      <c r="F126" s="1" t="s">
        <v>16</v>
      </c>
      <c r="G126" s="1" t="s">
        <v>1011</v>
      </c>
      <c r="H126" s="1" t="str">
        <f>CONCATENATE(B126," ",C126)</f>
        <v>W6 57573</v>
      </c>
      <c r="I126" s="7">
        <v>42676</v>
      </c>
      <c r="J126" s="7" t="str">
        <f t="shared" si="5"/>
        <v>W6 57573 COLLECTED 11/02/2016</v>
      </c>
      <c r="K126" s="7"/>
      <c r="L126" s="7" t="str">
        <f t="shared" si="6"/>
        <v>W6 57573 DONATED 12/17/2019</v>
      </c>
      <c r="M126" s="1" t="s">
        <v>1856</v>
      </c>
      <c r="N126" s="1">
        <v>638</v>
      </c>
      <c r="O126" s="1" t="s">
        <v>3</v>
      </c>
      <c r="Q126" s="1" t="s">
        <v>2531</v>
      </c>
      <c r="R126" s="1" t="str">
        <f t="shared" si="7"/>
        <v>Collectors: C. Healy, S. Walker</v>
      </c>
      <c r="S126" s="1" t="s">
        <v>5</v>
      </c>
      <c r="T126" s="1" t="s">
        <v>6</v>
      </c>
      <c r="U126" s="1" t="s">
        <v>7</v>
      </c>
      <c r="V126" s="1" t="s">
        <v>129</v>
      </c>
      <c r="W126" s="1" t="s">
        <v>837</v>
      </c>
      <c r="X126" s="1" t="str">
        <f t="shared" si="8"/>
        <v>United States, Virginia, Lancaster</v>
      </c>
      <c r="Y126" s="1" t="s">
        <v>1308</v>
      </c>
      <c r="Z126" s="1" t="s">
        <v>1570</v>
      </c>
      <c r="AA126" s="1" t="s">
        <v>1857</v>
      </c>
      <c r="AB126" s="1" t="s">
        <v>1858</v>
      </c>
      <c r="AC126" s="1" t="s">
        <v>1859</v>
      </c>
      <c r="AD126" s="1">
        <v>37.774720000000002</v>
      </c>
      <c r="AE126" s="1">
        <v>-76.599800000000002</v>
      </c>
      <c r="AF126" s="1" t="s">
        <v>9</v>
      </c>
      <c r="AG126" s="1" t="s">
        <v>194</v>
      </c>
      <c r="AH126" s="1">
        <v>3</v>
      </c>
      <c r="AI126" s="1" t="s">
        <v>11</v>
      </c>
      <c r="AJ126" s="8">
        <f t="shared" si="9"/>
        <v>0.9144000000000001</v>
      </c>
      <c r="AK126" s="1" t="s">
        <v>365</v>
      </c>
      <c r="AL126" s="1" t="s">
        <v>1860</v>
      </c>
      <c r="AN126" s="1" t="s">
        <v>255</v>
      </c>
      <c r="AO126" s="1" t="s">
        <v>126</v>
      </c>
      <c r="AQ126" s="1" t="s">
        <v>255</v>
      </c>
      <c r="AR126" s="1" t="s">
        <v>1002</v>
      </c>
      <c r="AS126" s="1" t="s">
        <v>1861</v>
      </c>
      <c r="AT126" s="1" t="s">
        <v>1350</v>
      </c>
      <c r="AU126" s="1">
        <v>300</v>
      </c>
      <c r="AV126" s="1" t="s">
        <v>1311</v>
      </c>
      <c r="AW126" s="1">
        <v>1</v>
      </c>
      <c r="AX126" s="1" t="s">
        <v>13</v>
      </c>
      <c r="BA126" s="1" t="s">
        <v>1854</v>
      </c>
      <c r="BB126" s="1" t="s">
        <v>1846</v>
      </c>
      <c r="BG126" s="1">
        <v>1</v>
      </c>
      <c r="BH126" s="1" t="s">
        <v>1862</v>
      </c>
      <c r="BI126" s="1" t="s">
        <v>121</v>
      </c>
      <c r="BJ126" s="3">
        <v>43623</v>
      </c>
      <c r="BK126" s="1" t="s">
        <v>673</v>
      </c>
      <c r="BL126" s="2">
        <v>42718</v>
      </c>
      <c r="BM126" s="1" t="s">
        <v>31</v>
      </c>
      <c r="BN126" s="1" t="s">
        <v>1012</v>
      </c>
      <c r="BO126" s="1">
        <v>2016</v>
      </c>
    </row>
    <row r="127" spans="2:67" x14ac:dyDescent="0.35">
      <c r="B127" s="1" t="s">
        <v>2102</v>
      </c>
      <c r="C127" s="1">
        <v>57574</v>
      </c>
      <c r="D127" s="1" t="s">
        <v>941</v>
      </c>
      <c r="E127" s="1" t="s">
        <v>941</v>
      </c>
      <c r="F127" s="1" t="s">
        <v>38</v>
      </c>
      <c r="G127" s="1" t="s">
        <v>942</v>
      </c>
      <c r="H127" s="1" t="str">
        <f>CONCATENATE(B127," ",C127)</f>
        <v>W6 57574</v>
      </c>
      <c r="I127" s="7">
        <v>42675</v>
      </c>
      <c r="J127" s="7" t="str">
        <f t="shared" si="5"/>
        <v>W6 57574 COLLECTED 11/01/2016</v>
      </c>
      <c r="K127" s="7"/>
      <c r="L127" s="7" t="str">
        <f t="shared" si="6"/>
        <v>W6 57574 DONATED 12/17/2019</v>
      </c>
      <c r="M127" s="1" t="s">
        <v>1864</v>
      </c>
      <c r="N127" s="1">
        <v>646</v>
      </c>
      <c r="O127" s="1" t="s">
        <v>3</v>
      </c>
      <c r="Q127" s="1" t="s">
        <v>2497</v>
      </c>
      <c r="R127" s="1" t="str">
        <f t="shared" si="7"/>
        <v>Collectors: A. Faucette</v>
      </c>
      <c r="S127" s="1" t="s">
        <v>5</v>
      </c>
      <c r="T127" s="1" t="s">
        <v>17</v>
      </c>
      <c r="U127" s="1" t="s">
        <v>18</v>
      </c>
      <c r="V127" s="1" t="s">
        <v>129</v>
      </c>
      <c r="W127" s="1" t="s">
        <v>351</v>
      </c>
      <c r="X127" s="1" t="str">
        <f t="shared" si="8"/>
        <v>United States, Virginia, Virginia Beach</v>
      </c>
      <c r="Y127" s="1" t="s">
        <v>357</v>
      </c>
      <c r="Z127" s="1" t="s">
        <v>1865</v>
      </c>
      <c r="AA127" s="1" t="s">
        <v>1866</v>
      </c>
      <c r="AB127" s="1" t="s">
        <v>1867</v>
      </c>
      <c r="AC127" s="1" t="s">
        <v>1868</v>
      </c>
      <c r="AD127" s="1">
        <v>36.640860000000004</v>
      </c>
      <c r="AE127" s="1">
        <v>-75.908580000000001</v>
      </c>
      <c r="AF127" s="1" t="s">
        <v>9</v>
      </c>
      <c r="AG127" s="1" t="s">
        <v>194</v>
      </c>
      <c r="AH127" s="1">
        <v>2</v>
      </c>
      <c r="AI127" s="1" t="s">
        <v>11</v>
      </c>
      <c r="AJ127" s="8">
        <f t="shared" si="9"/>
        <v>0.60960000000000003</v>
      </c>
      <c r="AK127" s="1" t="s">
        <v>153</v>
      </c>
      <c r="AL127" s="1" t="s">
        <v>1869</v>
      </c>
      <c r="AM127" s="1" t="s">
        <v>43</v>
      </c>
      <c r="AN127" s="1" t="s">
        <v>268</v>
      </c>
      <c r="AO127" s="1" t="s">
        <v>126</v>
      </c>
      <c r="AQ127" s="1" t="s">
        <v>1406</v>
      </c>
      <c r="AR127" s="1" t="s">
        <v>1002</v>
      </c>
      <c r="AS127" s="1" t="s">
        <v>1420</v>
      </c>
      <c r="AT127" s="1" t="s">
        <v>415</v>
      </c>
      <c r="AU127" s="1">
        <v>100</v>
      </c>
      <c r="AV127" s="1">
        <v>1000</v>
      </c>
      <c r="AW127" s="1">
        <v>1</v>
      </c>
      <c r="AX127" s="1" t="s">
        <v>13</v>
      </c>
      <c r="BA127" s="1" t="s">
        <v>1870</v>
      </c>
      <c r="BB127" s="1" t="s">
        <v>1827</v>
      </c>
      <c r="BG127" s="1">
        <v>1</v>
      </c>
      <c r="BH127" s="1" t="s">
        <v>1871</v>
      </c>
      <c r="BI127" s="1" t="s">
        <v>121</v>
      </c>
      <c r="BJ127" s="1">
        <v>2</v>
      </c>
      <c r="BK127" s="1" t="s">
        <v>887</v>
      </c>
      <c r="BL127" s="2">
        <v>42718</v>
      </c>
      <c r="BM127" s="1" t="s">
        <v>944</v>
      </c>
      <c r="BN127" s="1" t="s">
        <v>945</v>
      </c>
      <c r="BO127" s="1">
        <v>2016</v>
      </c>
    </row>
    <row r="128" spans="2:67" x14ac:dyDescent="0.35">
      <c r="B128" s="1" t="s">
        <v>2102</v>
      </c>
      <c r="C128" s="1">
        <v>57575</v>
      </c>
      <c r="D128" s="1" t="s">
        <v>1873</v>
      </c>
      <c r="E128" s="1" t="s">
        <v>1873</v>
      </c>
      <c r="F128" s="1" t="s">
        <v>16</v>
      </c>
      <c r="G128" s="1" t="s">
        <v>1874</v>
      </c>
      <c r="H128" s="1" t="str">
        <f>CONCATENATE(B128," ",C128)</f>
        <v>W6 57575</v>
      </c>
      <c r="I128" s="7">
        <v>42676</v>
      </c>
      <c r="J128" s="7" t="str">
        <f t="shared" si="5"/>
        <v>W6 57575 COLLECTED 11/02/2016</v>
      </c>
      <c r="K128" s="7"/>
      <c r="L128" s="7" t="str">
        <f t="shared" si="6"/>
        <v>W6 57575 DONATED 12/17/2019</v>
      </c>
      <c r="M128" s="1" t="s">
        <v>1875</v>
      </c>
      <c r="N128" s="1">
        <v>648</v>
      </c>
      <c r="O128" s="1" t="s">
        <v>3</v>
      </c>
      <c r="Q128" s="1" t="s">
        <v>2497</v>
      </c>
      <c r="R128" s="1" t="str">
        <f t="shared" si="7"/>
        <v>Collectors: A. Faucette</v>
      </c>
      <c r="S128" s="1" t="s">
        <v>5</v>
      </c>
      <c r="T128" s="1" t="s">
        <v>17</v>
      </c>
      <c r="U128" s="1" t="s">
        <v>18</v>
      </c>
      <c r="V128" s="1" t="s">
        <v>129</v>
      </c>
      <c r="W128" s="1" t="s">
        <v>351</v>
      </c>
      <c r="X128" s="1" t="str">
        <f t="shared" si="8"/>
        <v>United States, Virginia, Virginia Beach</v>
      </c>
      <c r="Y128" s="1" t="s">
        <v>357</v>
      </c>
      <c r="Z128" s="1" t="s">
        <v>1876</v>
      </c>
      <c r="AA128" s="1" t="s">
        <v>1877</v>
      </c>
      <c r="AB128" s="1" t="s">
        <v>1878</v>
      </c>
      <c r="AC128" s="1" t="s">
        <v>1879</v>
      </c>
      <c r="AD128" s="1">
        <v>36.644440000000003</v>
      </c>
      <c r="AE128" s="1">
        <v>-75.910690000000002</v>
      </c>
      <c r="AF128" s="1" t="s">
        <v>9</v>
      </c>
      <c r="AG128" s="1" t="s">
        <v>194</v>
      </c>
      <c r="AH128" s="1">
        <v>4</v>
      </c>
      <c r="AI128" s="1" t="s">
        <v>11</v>
      </c>
      <c r="AJ128" s="8">
        <f t="shared" si="9"/>
        <v>1.2192000000000001</v>
      </c>
      <c r="AK128" s="1" t="s">
        <v>153</v>
      </c>
      <c r="AL128" s="1" t="s">
        <v>1880</v>
      </c>
      <c r="AM128" s="1" t="s">
        <v>43</v>
      </c>
      <c r="AN128" s="1" t="s">
        <v>268</v>
      </c>
      <c r="AO128" s="1">
        <v>0</v>
      </c>
      <c r="AQ128" s="1" t="s">
        <v>1406</v>
      </c>
      <c r="AR128" s="1" t="s">
        <v>1002</v>
      </c>
      <c r="AS128" s="1" t="s">
        <v>1420</v>
      </c>
      <c r="AT128" s="1" t="s">
        <v>415</v>
      </c>
      <c r="AU128" s="1">
        <v>50</v>
      </c>
      <c r="AV128" s="1">
        <v>200</v>
      </c>
      <c r="AW128" s="1">
        <v>2</v>
      </c>
      <c r="AX128" s="1" t="s">
        <v>13</v>
      </c>
      <c r="BA128" s="1" t="s">
        <v>1872</v>
      </c>
      <c r="BB128" s="1" t="s">
        <v>1846</v>
      </c>
      <c r="BG128" s="1">
        <v>1</v>
      </c>
      <c r="BH128" s="1" t="s">
        <v>1881</v>
      </c>
      <c r="BI128" s="1" t="s">
        <v>121</v>
      </c>
      <c r="BJ128" s="1">
        <v>2</v>
      </c>
      <c r="BK128" s="1" t="s">
        <v>887</v>
      </c>
      <c r="BL128" s="2">
        <v>42717</v>
      </c>
      <c r="BM128" s="1" t="s">
        <v>1882</v>
      </c>
      <c r="BN128" s="1" t="s">
        <v>125</v>
      </c>
      <c r="BO128" s="1">
        <v>2016</v>
      </c>
    </row>
    <row r="129" spans="2:67" x14ac:dyDescent="0.35">
      <c r="B129" s="1" t="s">
        <v>2102</v>
      </c>
      <c r="C129" s="1">
        <v>57576</v>
      </c>
      <c r="D129" s="1" t="s">
        <v>1795</v>
      </c>
      <c r="E129" s="1" t="s">
        <v>1795</v>
      </c>
      <c r="F129" s="1" t="s">
        <v>16</v>
      </c>
      <c r="G129" s="1" t="s">
        <v>1796</v>
      </c>
      <c r="H129" s="1" t="str">
        <f>CONCATENATE(B129," ",C129)</f>
        <v>W6 57576</v>
      </c>
      <c r="I129" s="7">
        <v>42676</v>
      </c>
      <c r="J129" s="7" t="str">
        <f t="shared" si="5"/>
        <v>W6 57576 COLLECTED 11/02/2016</v>
      </c>
      <c r="K129" s="7"/>
      <c r="L129" s="7" t="str">
        <f t="shared" si="6"/>
        <v>W6 57576 DONATED 12/17/2019</v>
      </c>
      <c r="M129" s="1" t="s">
        <v>1883</v>
      </c>
      <c r="N129" s="1">
        <v>650</v>
      </c>
      <c r="O129" s="1" t="s">
        <v>3</v>
      </c>
      <c r="Q129" s="1" t="s">
        <v>2503</v>
      </c>
      <c r="R129" s="1" t="str">
        <f t="shared" si="7"/>
        <v>Collectors: J. Dakar</v>
      </c>
      <c r="S129" s="1" t="s">
        <v>5</v>
      </c>
      <c r="T129" s="1" t="s">
        <v>17</v>
      </c>
      <c r="U129" s="1" t="s">
        <v>18</v>
      </c>
      <c r="V129" s="1" t="s">
        <v>129</v>
      </c>
      <c r="W129" s="1" t="s">
        <v>130</v>
      </c>
      <c r="X129" s="1" t="str">
        <f t="shared" si="8"/>
        <v>United States, Virginia, Accomack</v>
      </c>
      <c r="Y129" s="1" t="s">
        <v>424</v>
      </c>
      <c r="Z129" s="1" t="s">
        <v>525</v>
      </c>
      <c r="AA129" s="1" t="s">
        <v>1884</v>
      </c>
      <c r="AB129" s="1" t="s">
        <v>1885</v>
      </c>
      <c r="AC129" s="1" t="s">
        <v>1886</v>
      </c>
      <c r="AD129" s="1">
        <v>37.913629999999998</v>
      </c>
      <c r="AE129" s="1">
        <v>-75.337190000000007</v>
      </c>
      <c r="AF129" s="1" t="s">
        <v>9</v>
      </c>
      <c r="AG129" s="1" t="s">
        <v>194</v>
      </c>
      <c r="AH129" s="1">
        <v>3</v>
      </c>
      <c r="AI129" s="1" t="s">
        <v>11</v>
      </c>
      <c r="AJ129" s="8">
        <f t="shared" si="9"/>
        <v>0.9144000000000001</v>
      </c>
      <c r="AK129" s="1" t="s">
        <v>153</v>
      </c>
      <c r="AL129" s="1" t="s">
        <v>1887</v>
      </c>
      <c r="AN129" s="1" t="s">
        <v>1888</v>
      </c>
      <c r="AO129" s="1" t="s">
        <v>126</v>
      </c>
      <c r="AQ129" s="1" t="s">
        <v>1889</v>
      </c>
      <c r="AR129" s="1" t="s">
        <v>1002</v>
      </c>
      <c r="AS129" s="1" t="s">
        <v>1536</v>
      </c>
      <c r="AT129" s="1" t="s">
        <v>135</v>
      </c>
      <c r="AU129" s="1">
        <v>50</v>
      </c>
      <c r="AV129" s="1" t="s">
        <v>1411</v>
      </c>
      <c r="AW129" s="1">
        <v>2</v>
      </c>
      <c r="AX129" s="1" t="s">
        <v>13</v>
      </c>
      <c r="BA129" s="1" t="s">
        <v>1845</v>
      </c>
      <c r="BB129" s="1" t="s">
        <v>1846</v>
      </c>
      <c r="BG129" s="1">
        <v>1</v>
      </c>
      <c r="BH129" s="1" t="s">
        <v>1890</v>
      </c>
      <c r="BI129" s="1" t="s">
        <v>121</v>
      </c>
      <c r="BJ129" s="3">
        <v>43655</v>
      </c>
      <c r="BK129" s="1" t="s">
        <v>632</v>
      </c>
      <c r="BL129" s="2">
        <v>42717</v>
      </c>
      <c r="BM129" s="1" t="s">
        <v>46</v>
      </c>
      <c r="BN129" s="1" t="s">
        <v>1807</v>
      </c>
      <c r="BO129" s="1">
        <v>2016</v>
      </c>
    </row>
    <row r="130" spans="2:67" x14ac:dyDescent="0.35">
      <c r="B130" s="1" t="s">
        <v>2102</v>
      </c>
      <c r="C130" s="1">
        <v>57577</v>
      </c>
      <c r="D130" s="1" t="s">
        <v>74</v>
      </c>
      <c r="E130" s="1" t="s">
        <v>74</v>
      </c>
      <c r="F130" s="1" t="s">
        <v>38</v>
      </c>
      <c r="G130" s="1" t="s">
        <v>75</v>
      </c>
      <c r="H130" s="1" t="str">
        <f>CONCATENATE(B130," ",C130)</f>
        <v>W6 57577</v>
      </c>
      <c r="I130" s="7">
        <v>42676</v>
      </c>
      <c r="J130" s="7" t="str">
        <f t="shared" si="5"/>
        <v>W6 57577 COLLECTED 11/02/2016</v>
      </c>
      <c r="K130" s="7"/>
      <c r="L130" s="7" t="str">
        <f t="shared" si="6"/>
        <v>W6 57577 DONATED 12/17/2019</v>
      </c>
      <c r="M130" s="1" t="s">
        <v>1891</v>
      </c>
      <c r="N130" s="1">
        <v>651</v>
      </c>
      <c r="O130" s="1" t="s">
        <v>3</v>
      </c>
      <c r="Q130" s="1" t="s">
        <v>2512</v>
      </c>
      <c r="R130" s="1" t="str">
        <f t="shared" si="7"/>
        <v>Collectors: M. Flood</v>
      </c>
      <c r="S130" s="1" t="s">
        <v>5</v>
      </c>
      <c r="T130" s="1" t="s">
        <v>17</v>
      </c>
      <c r="U130" s="1" t="s">
        <v>18</v>
      </c>
      <c r="V130" s="1" t="s">
        <v>129</v>
      </c>
      <c r="W130" s="1" t="s">
        <v>130</v>
      </c>
      <c r="X130" s="1" t="str">
        <f t="shared" si="8"/>
        <v>United States, Virginia, Accomack</v>
      </c>
      <c r="Y130" s="1" t="s">
        <v>424</v>
      </c>
      <c r="Z130" s="1" t="s">
        <v>525</v>
      </c>
      <c r="AA130" s="1" t="s">
        <v>1892</v>
      </c>
      <c r="AB130" s="1" t="s">
        <v>1885</v>
      </c>
      <c r="AC130" s="1" t="s">
        <v>1886</v>
      </c>
      <c r="AD130" s="1">
        <v>37.913629999999998</v>
      </c>
      <c r="AE130" s="1">
        <v>-75.337190000000007</v>
      </c>
      <c r="AF130" s="1" t="s">
        <v>9</v>
      </c>
      <c r="AG130" s="1" t="s">
        <v>194</v>
      </c>
      <c r="AH130" s="1">
        <v>3</v>
      </c>
      <c r="AI130" s="1" t="s">
        <v>11</v>
      </c>
      <c r="AJ130" s="8">
        <f t="shared" si="9"/>
        <v>0.9144000000000001</v>
      </c>
      <c r="AK130" s="1" t="s">
        <v>153</v>
      </c>
      <c r="AL130" s="1" t="s">
        <v>1893</v>
      </c>
      <c r="AN130" s="1" t="s">
        <v>1894</v>
      </c>
      <c r="AO130" s="1" t="s">
        <v>126</v>
      </c>
      <c r="AQ130" s="1" t="s">
        <v>1889</v>
      </c>
      <c r="AR130" s="1" t="s">
        <v>1002</v>
      </c>
      <c r="AS130" s="1" t="s">
        <v>1536</v>
      </c>
      <c r="AT130" s="1" t="s">
        <v>135</v>
      </c>
      <c r="AU130" s="1">
        <v>65</v>
      </c>
      <c r="AV130" s="1" t="s">
        <v>1440</v>
      </c>
      <c r="AW130" s="1">
        <v>1</v>
      </c>
      <c r="AX130" s="1" t="s">
        <v>13</v>
      </c>
      <c r="BA130" s="1" t="s">
        <v>1845</v>
      </c>
      <c r="BB130" s="1" t="s">
        <v>1846</v>
      </c>
      <c r="BG130" s="1">
        <v>1</v>
      </c>
      <c r="BH130" s="1" t="s">
        <v>1895</v>
      </c>
      <c r="BI130" s="1" t="s">
        <v>121</v>
      </c>
      <c r="BJ130" s="3">
        <v>43528</v>
      </c>
      <c r="BK130" s="1" t="s">
        <v>632</v>
      </c>
      <c r="BL130" s="2">
        <v>42718</v>
      </c>
      <c r="BM130" s="1" t="s">
        <v>47</v>
      </c>
      <c r="BN130" s="1" t="s">
        <v>77</v>
      </c>
      <c r="BO130" s="1">
        <v>2016</v>
      </c>
    </row>
    <row r="131" spans="2:67" x14ac:dyDescent="0.35">
      <c r="B131" s="1" t="s">
        <v>2102</v>
      </c>
      <c r="C131" s="1">
        <v>57578</v>
      </c>
      <c r="D131" s="1" t="s">
        <v>1764</v>
      </c>
      <c r="E131" s="1" t="s">
        <v>1764</v>
      </c>
      <c r="F131" s="1" t="s">
        <v>38</v>
      </c>
      <c r="G131" s="1" t="s">
        <v>1765</v>
      </c>
      <c r="H131" s="1" t="str">
        <f>CONCATENATE(B131," ",C131)</f>
        <v>W6 57578</v>
      </c>
      <c r="I131" s="7">
        <v>42677</v>
      </c>
      <c r="J131" s="7" t="str">
        <f t="shared" ref="J131:J144" si="10">CONCATENATE(H131," COLLECTED ",TEXT(I131,"MM/DD/YYYY"))</f>
        <v>W6 57578 COLLECTED 11/03/2016</v>
      </c>
      <c r="K131" s="7"/>
      <c r="L131" s="7" t="str">
        <f t="shared" ref="L131:L144" si="11">CONCATENATE(H131," DONATED 12/17/2019")</f>
        <v>W6 57578 DONATED 12/17/2019</v>
      </c>
      <c r="M131" s="1" t="s">
        <v>1896</v>
      </c>
      <c r="N131" s="1">
        <v>655</v>
      </c>
      <c r="O131" s="1" t="s">
        <v>3</v>
      </c>
      <c r="Q131" s="1" t="s">
        <v>2497</v>
      </c>
      <c r="R131" s="1" t="str">
        <f t="shared" ref="R131:R144" si="12">CONCATENATE("Collectors: ",Q131)</f>
        <v>Collectors: A. Faucette</v>
      </c>
      <c r="S131" s="1" t="s">
        <v>5</v>
      </c>
      <c r="T131" s="1" t="s">
        <v>17</v>
      </c>
      <c r="U131" s="1" t="s">
        <v>18</v>
      </c>
      <c r="V131" s="1" t="s">
        <v>129</v>
      </c>
      <c r="W131" s="1" t="s">
        <v>351</v>
      </c>
      <c r="X131" s="1" t="str">
        <f t="shared" ref="X131:X144" si="13">CONCATENATE("United States, ",V131,", ",W131)</f>
        <v>United States, Virginia, Virginia Beach</v>
      </c>
      <c r="Y131" s="1" t="s">
        <v>352</v>
      </c>
      <c r="Z131" s="1" t="s">
        <v>1603</v>
      </c>
      <c r="AA131" s="1" t="s">
        <v>1897</v>
      </c>
      <c r="AB131" s="1" t="s">
        <v>1898</v>
      </c>
      <c r="AC131" s="1" t="s">
        <v>1899</v>
      </c>
      <c r="AD131" s="1">
        <v>36.617550000000001</v>
      </c>
      <c r="AE131" s="1">
        <v>-75.891379999999998</v>
      </c>
      <c r="AF131" s="1" t="s">
        <v>9</v>
      </c>
      <c r="AG131" s="1" t="s">
        <v>194</v>
      </c>
      <c r="AH131" s="1">
        <v>11</v>
      </c>
      <c r="AI131" s="1" t="s">
        <v>11</v>
      </c>
      <c r="AJ131" s="8">
        <f t="shared" ref="AJ131:AJ144" si="14">AH131*0.3048</f>
        <v>3.3528000000000002</v>
      </c>
      <c r="AK131" s="1" t="s">
        <v>365</v>
      </c>
      <c r="AL131" s="1" t="s">
        <v>1900</v>
      </c>
      <c r="AN131" s="1" t="s">
        <v>41</v>
      </c>
      <c r="AO131" s="1">
        <v>0</v>
      </c>
      <c r="AQ131" s="1" t="s">
        <v>1302</v>
      </c>
      <c r="AR131" s="1" t="s">
        <v>1002</v>
      </c>
      <c r="AS131" s="1" t="s">
        <v>1303</v>
      </c>
      <c r="AT131" s="1" t="s">
        <v>135</v>
      </c>
      <c r="AU131" s="1">
        <v>200</v>
      </c>
      <c r="AV131" s="1">
        <v>5000</v>
      </c>
      <c r="AW131" s="1">
        <v>4</v>
      </c>
      <c r="AX131" s="1" t="s">
        <v>13</v>
      </c>
      <c r="BA131" s="1" t="s">
        <v>1901</v>
      </c>
      <c r="BB131" s="1" t="s">
        <v>1863</v>
      </c>
      <c r="BG131" s="1">
        <v>1</v>
      </c>
      <c r="BH131" s="1" t="s">
        <v>1902</v>
      </c>
      <c r="BI131" s="1" t="s">
        <v>121</v>
      </c>
      <c r="BJ131" s="1">
        <v>2</v>
      </c>
      <c r="BK131" s="1" t="s">
        <v>137</v>
      </c>
      <c r="BL131" s="2">
        <v>42718</v>
      </c>
      <c r="BM131" s="1" t="s">
        <v>1773</v>
      </c>
      <c r="BN131" s="1" t="s">
        <v>1623</v>
      </c>
      <c r="BO131" s="1">
        <v>2016</v>
      </c>
    </row>
    <row r="132" spans="2:67" x14ac:dyDescent="0.35">
      <c r="B132" s="1" t="s">
        <v>2102</v>
      </c>
      <c r="C132" s="1">
        <v>57579</v>
      </c>
      <c r="D132" s="1" t="s">
        <v>358</v>
      </c>
      <c r="E132" s="1" t="s">
        <v>358</v>
      </c>
      <c r="F132" s="1" t="s">
        <v>16</v>
      </c>
      <c r="G132" s="1" t="s">
        <v>359</v>
      </c>
      <c r="H132" s="1" t="str">
        <f>CONCATENATE(B132," ",C132)</f>
        <v>W6 57579</v>
      </c>
      <c r="I132" s="7">
        <v>42691</v>
      </c>
      <c r="J132" s="7" t="str">
        <f t="shared" si="10"/>
        <v>W6 57579 COLLECTED 11/17/2016</v>
      </c>
      <c r="K132" s="7"/>
      <c r="L132" s="7" t="str">
        <f t="shared" si="11"/>
        <v>W6 57579 DONATED 12/17/2019</v>
      </c>
      <c r="M132" s="1" t="s">
        <v>1912</v>
      </c>
      <c r="N132" s="1">
        <v>658</v>
      </c>
      <c r="O132" s="1" t="s">
        <v>3</v>
      </c>
      <c r="Q132" s="1" t="s">
        <v>2497</v>
      </c>
      <c r="R132" s="1" t="str">
        <f t="shared" si="12"/>
        <v>Collectors: A. Faucette</v>
      </c>
      <c r="S132" s="1" t="s">
        <v>5</v>
      </c>
      <c r="T132" s="1" t="s">
        <v>17</v>
      </c>
      <c r="U132" s="1" t="s">
        <v>18</v>
      </c>
      <c r="V132" s="1" t="s">
        <v>129</v>
      </c>
      <c r="W132" s="1" t="s">
        <v>351</v>
      </c>
      <c r="X132" s="1" t="str">
        <f t="shared" si="13"/>
        <v>United States, Virginia, Virginia Beach</v>
      </c>
      <c r="Y132" s="1" t="s">
        <v>364</v>
      </c>
      <c r="Z132" s="1" t="s">
        <v>1903</v>
      </c>
      <c r="AA132" s="1" t="s">
        <v>1904</v>
      </c>
      <c r="AB132" s="1" t="s">
        <v>1905</v>
      </c>
      <c r="AC132" s="1" t="s">
        <v>1906</v>
      </c>
      <c r="AD132" s="1">
        <v>36.92116</v>
      </c>
      <c r="AE132" s="1">
        <v>-76.049629999999993</v>
      </c>
      <c r="AF132" s="1" t="s">
        <v>9</v>
      </c>
      <c r="AG132" s="1" t="s">
        <v>194</v>
      </c>
      <c r="AH132" s="1">
        <v>12</v>
      </c>
      <c r="AI132" s="1" t="s">
        <v>11</v>
      </c>
      <c r="AJ132" s="8">
        <f t="shared" si="14"/>
        <v>3.6576000000000004</v>
      </c>
      <c r="AK132" s="1" t="s">
        <v>365</v>
      </c>
      <c r="AL132" s="1" t="s">
        <v>1913</v>
      </c>
      <c r="AN132" s="1" t="s">
        <v>360</v>
      </c>
      <c r="AO132" s="1" t="s">
        <v>1907</v>
      </c>
      <c r="AP132" s="1" t="s">
        <v>1908</v>
      </c>
      <c r="AQ132" s="1" t="s">
        <v>1909</v>
      </c>
      <c r="AR132" s="1" t="s">
        <v>1002</v>
      </c>
      <c r="AS132" s="1" t="s">
        <v>320</v>
      </c>
      <c r="AT132" s="1" t="s">
        <v>135</v>
      </c>
      <c r="AU132" s="1">
        <v>100</v>
      </c>
      <c r="AV132" s="1" t="s">
        <v>1440</v>
      </c>
      <c r="AW132" s="1">
        <v>3</v>
      </c>
      <c r="AX132" s="1" t="s">
        <v>13</v>
      </c>
      <c r="BA132" s="1" t="s">
        <v>1910</v>
      </c>
      <c r="BB132" s="1" t="s">
        <v>1911</v>
      </c>
      <c r="BG132" s="1">
        <v>1</v>
      </c>
      <c r="BH132" s="1" t="s">
        <v>1914</v>
      </c>
      <c r="BI132" s="1" t="s">
        <v>121</v>
      </c>
      <c r="BJ132" s="3">
        <v>43467</v>
      </c>
      <c r="BK132" s="1" t="s">
        <v>137</v>
      </c>
      <c r="BL132" s="2">
        <v>42718</v>
      </c>
      <c r="BM132" s="1" t="s">
        <v>362</v>
      </c>
      <c r="BN132" s="1" t="s">
        <v>363</v>
      </c>
      <c r="BO132" s="1">
        <v>2016</v>
      </c>
    </row>
    <row r="133" spans="2:67" x14ac:dyDescent="0.35">
      <c r="B133" s="1" t="s">
        <v>2102</v>
      </c>
      <c r="C133" s="1">
        <v>57580</v>
      </c>
      <c r="D133" s="1" t="s">
        <v>634</v>
      </c>
      <c r="E133" s="1" t="s">
        <v>634</v>
      </c>
      <c r="F133" s="1" t="s">
        <v>32</v>
      </c>
      <c r="G133" s="1" t="s">
        <v>635</v>
      </c>
      <c r="H133" s="1" t="str">
        <f>CONCATENATE(B133," ",C133)</f>
        <v>W6 57580</v>
      </c>
      <c r="I133" s="7">
        <v>42688</v>
      </c>
      <c r="J133" s="7" t="str">
        <f t="shared" si="10"/>
        <v>W6 57580 COLLECTED 11/14/2016</v>
      </c>
      <c r="K133" s="7"/>
      <c r="L133" s="7" t="str">
        <f t="shared" si="11"/>
        <v>W6 57580 DONATED 12/17/2019</v>
      </c>
      <c r="M133" s="1" t="s">
        <v>1915</v>
      </c>
      <c r="N133" s="1">
        <v>665</v>
      </c>
      <c r="O133" s="1" t="s">
        <v>3</v>
      </c>
      <c r="Q133" s="1" t="s">
        <v>2532</v>
      </c>
      <c r="R133" s="1" t="str">
        <f t="shared" si="12"/>
        <v>Collectors: M. Flood, C. Healy</v>
      </c>
      <c r="S133" s="1" t="s">
        <v>5</v>
      </c>
      <c r="T133" s="1" t="s">
        <v>6</v>
      </c>
      <c r="U133" s="1" t="s">
        <v>7</v>
      </c>
      <c r="V133" s="1" t="s">
        <v>129</v>
      </c>
      <c r="W133" s="1" t="s">
        <v>492</v>
      </c>
      <c r="X133" s="1" t="str">
        <f t="shared" si="13"/>
        <v>United States, Virginia, Westmoreland</v>
      </c>
      <c r="Y133" s="1" t="s">
        <v>622</v>
      </c>
      <c r="Z133" s="1" t="s">
        <v>1916</v>
      </c>
      <c r="AA133" s="1" t="s">
        <v>1917</v>
      </c>
      <c r="AB133" s="1" t="s">
        <v>1918</v>
      </c>
      <c r="AC133" s="1" t="s">
        <v>1919</v>
      </c>
      <c r="AD133" s="1">
        <v>38.167299999999997</v>
      </c>
      <c r="AE133" s="1">
        <v>-76.857249999999993</v>
      </c>
      <c r="AF133" s="1" t="s">
        <v>9</v>
      </c>
      <c r="AG133" s="1" t="s">
        <v>194</v>
      </c>
      <c r="AH133" s="1">
        <v>55</v>
      </c>
      <c r="AI133" s="1" t="s">
        <v>11</v>
      </c>
      <c r="AJ133" s="8">
        <f t="shared" si="14"/>
        <v>16.763999999999999</v>
      </c>
      <c r="AK133" s="1" t="s">
        <v>1309</v>
      </c>
      <c r="AL133" s="1" t="s">
        <v>1920</v>
      </c>
      <c r="AN133" s="1" t="s">
        <v>1819</v>
      </c>
      <c r="AO133" s="1" t="s">
        <v>126</v>
      </c>
      <c r="AQ133" s="1" t="s">
        <v>1921</v>
      </c>
      <c r="AR133" s="1" t="s">
        <v>196</v>
      </c>
      <c r="AS133" s="1" t="s">
        <v>1922</v>
      </c>
      <c r="AT133" s="1" t="s">
        <v>501</v>
      </c>
      <c r="AU133" s="1">
        <v>63</v>
      </c>
      <c r="AV133" s="1" t="s">
        <v>1440</v>
      </c>
      <c r="AW133" s="1">
        <v>2</v>
      </c>
      <c r="AX133" s="1" t="s">
        <v>13</v>
      </c>
      <c r="BA133" s="1" t="s">
        <v>1923</v>
      </c>
      <c r="BB133" s="1" t="s">
        <v>1924</v>
      </c>
      <c r="BG133" s="1">
        <v>1</v>
      </c>
      <c r="BH133" s="1" t="s">
        <v>1925</v>
      </c>
      <c r="BI133" s="1" t="s">
        <v>121</v>
      </c>
      <c r="BJ133" s="3">
        <v>43623</v>
      </c>
      <c r="BK133" s="1" t="s">
        <v>1037</v>
      </c>
      <c r="BL133" s="2">
        <v>42721</v>
      </c>
      <c r="BM133" s="1" t="s">
        <v>636</v>
      </c>
      <c r="BN133" s="1" t="s">
        <v>189</v>
      </c>
      <c r="BO133" s="1">
        <v>2016</v>
      </c>
    </row>
    <row r="134" spans="2:67" x14ac:dyDescent="0.35">
      <c r="B134" s="1" t="s">
        <v>2102</v>
      </c>
      <c r="C134" s="1">
        <v>57581</v>
      </c>
      <c r="D134" s="1" t="s">
        <v>849</v>
      </c>
      <c r="E134" s="1" t="s">
        <v>849</v>
      </c>
      <c r="F134" s="1" t="s">
        <v>38</v>
      </c>
      <c r="G134" s="1" t="s">
        <v>850</v>
      </c>
      <c r="H134" s="1" t="str">
        <f>CONCATENATE(B134," ",C134)</f>
        <v>W6 57581</v>
      </c>
      <c r="I134" s="7">
        <v>42689</v>
      </c>
      <c r="J134" s="7" t="str">
        <f t="shared" si="10"/>
        <v>W6 57581 COLLECTED 11/15/2016</v>
      </c>
      <c r="K134" s="7"/>
      <c r="L134" s="7" t="str">
        <f t="shared" si="11"/>
        <v>W6 57581 DONATED 12/17/2019</v>
      </c>
      <c r="M134" s="1" t="s">
        <v>1926</v>
      </c>
      <c r="N134" s="1">
        <v>666</v>
      </c>
      <c r="O134" s="1" t="s">
        <v>3</v>
      </c>
      <c r="Q134" s="1" t="s">
        <v>2533</v>
      </c>
      <c r="R134" s="1" t="str">
        <f t="shared" si="12"/>
        <v>Collectors: C. Healy, M. Flood</v>
      </c>
      <c r="S134" s="1" t="s">
        <v>5</v>
      </c>
      <c r="T134" s="1" t="s">
        <v>17</v>
      </c>
      <c r="U134" s="1" t="s">
        <v>18</v>
      </c>
      <c r="V134" s="1" t="s">
        <v>151</v>
      </c>
      <c r="W134" s="1" t="s">
        <v>639</v>
      </c>
      <c r="X134" s="1" t="str">
        <f t="shared" si="13"/>
        <v>United States, Maryland, St. Mary's</v>
      </c>
      <c r="Y134" s="1" t="s">
        <v>1304</v>
      </c>
      <c r="Z134" s="1" t="s">
        <v>1927</v>
      </c>
      <c r="AA134" s="1" t="s">
        <v>1928</v>
      </c>
      <c r="AB134" s="1" t="s">
        <v>1929</v>
      </c>
      <c r="AC134" s="1" t="s">
        <v>1930</v>
      </c>
      <c r="AD134" s="1">
        <v>38.051130000000001</v>
      </c>
      <c r="AE134" s="1">
        <v>-76.326719999999995</v>
      </c>
      <c r="AF134" s="1" t="s">
        <v>9</v>
      </c>
      <c r="AG134" s="1" t="s">
        <v>194</v>
      </c>
      <c r="AH134" s="1">
        <v>1</v>
      </c>
      <c r="AI134" s="1" t="s">
        <v>11</v>
      </c>
      <c r="AJ134" s="8">
        <f t="shared" si="14"/>
        <v>0.30480000000000002</v>
      </c>
      <c r="AK134" s="1" t="s">
        <v>1280</v>
      </c>
      <c r="AL134" s="1" t="s">
        <v>1931</v>
      </c>
      <c r="AN134" s="1" t="s">
        <v>1888</v>
      </c>
      <c r="AO134" s="1" t="s">
        <v>126</v>
      </c>
      <c r="AQ134" s="1" t="s">
        <v>1932</v>
      </c>
      <c r="AR134" s="1" t="s">
        <v>196</v>
      </c>
      <c r="AS134" s="1" t="s">
        <v>1359</v>
      </c>
      <c r="AT134" s="1" t="s">
        <v>1606</v>
      </c>
      <c r="AU134" s="1">
        <v>60</v>
      </c>
      <c r="AV134" s="1" t="s">
        <v>1318</v>
      </c>
      <c r="AW134" s="1" t="s">
        <v>1574</v>
      </c>
      <c r="AX134" s="1" t="s">
        <v>13</v>
      </c>
      <c r="BA134" s="1" t="s">
        <v>1933</v>
      </c>
      <c r="BB134" s="1" t="s">
        <v>1934</v>
      </c>
      <c r="BG134" s="1">
        <v>1</v>
      </c>
      <c r="BH134" s="1" t="s">
        <v>1935</v>
      </c>
      <c r="BI134" s="1" t="s">
        <v>121</v>
      </c>
      <c r="BJ134" s="3">
        <v>43592</v>
      </c>
      <c r="BK134" s="1" t="s">
        <v>391</v>
      </c>
      <c r="BL134" s="2">
        <v>42721</v>
      </c>
      <c r="BM134" s="1" t="s">
        <v>862</v>
      </c>
      <c r="BN134" s="1" t="s">
        <v>863</v>
      </c>
      <c r="BO134" s="1">
        <v>2016</v>
      </c>
    </row>
    <row r="135" spans="2:67" x14ac:dyDescent="0.35">
      <c r="B135" s="1" t="s">
        <v>2102</v>
      </c>
      <c r="C135" s="1">
        <v>57582</v>
      </c>
      <c r="D135" s="1" t="s">
        <v>634</v>
      </c>
      <c r="E135" s="1" t="s">
        <v>634</v>
      </c>
      <c r="F135" s="1" t="s">
        <v>32</v>
      </c>
      <c r="G135" s="1" t="s">
        <v>635</v>
      </c>
      <c r="H135" s="1" t="str">
        <f>CONCATENATE(B135," ",C135)</f>
        <v>W6 57582</v>
      </c>
      <c r="I135" s="7">
        <v>42689</v>
      </c>
      <c r="J135" s="7" t="str">
        <f t="shared" si="10"/>
        <v>W6 57582 COLLECTED 11/15/2016</v>
      </c>
      <c r="K135" s="7"/>
      <c r="L135" s="7" t="str">
        <f t="shared" si="11"/>
        <v>W6 57582 DONATED 12/17/2019</v>
      </c>
      <c r="M135" s="1" t="s">
        <v>1936</v>
      </c>
      <c r="N135" s="1">
        <v>667</v>
      </c>
      <c r="O135" s="1" t="s">
        <v>3</v>
      </c>
      <c r="Q135" s="1" t="s">
        <v>2533</v>
      </c>
      <c r="R135" s="1" t="str">
        <f t="shared" si="12"/>
        <v>Collectors: C. Healy, M. Flood</v>
      </c>
      <c r="S135" s="1" t="s">
        <v>5</v>
      </c>
      <c r="T135" s="1" t="s">
        <v>6</v>
      </c>
      <c r="U135" s="1" t="s">
        <v>7</v>
      </c>
      <c r="V135" s="1" t="s">
        <v>151</v>
      </c>
      <c r="W135" s="1" t="s">
        <v>571</v>
      </c>
      <c r="X135" s="1" t="str">
        <f t="shared" si="13"/>
        <v>United States, Maryland, Calvert</v>
      </c>
      <c r="Y135" s="1" t="s">
        <v>1937</v>
      </c>
      <c r="Z135" s="1" t="s">
        <v>1938</v>
      </c>
      <c r="AA135" s="1" t="s">
        <v>1939</v>
      </c>
      <c r="AB135" s="1" t="s">
        <v>1940</v>
      </c>
      <c r="AC135" s="1" t="s">
        <v>1941</v>
      </c>
      <c r="AD135" s="1">
        <v>38.395159999999997</v>
      </c>
      <c r="AE135" s="1">
        <v>-76.429770000000005</v>
      </c>
      <c r="AF135" s="1" t="s">
        <v>9</v>
      </c>
      <c r="AG135" s="1" t="s">
        <v>194</v>
      </c>
      <c r="AH135" s="1">
        <v>66</v>
      </c>
      <c r="AI135" s="1" t="s">
        <v>11</v>
      </c>
      <c r="AJ135" s="8">
        <f t="shared" si="14"/>
        <v>20.116800000000001</v>
      </c>
      <c r="AK135" s="1" t="s">
        <v>1280</v>
      </c>
      <c r="AL135" s="1" t="s">
        <v>1942</v>
      </c>
      <c r="AN135" s="1" t="s">
        <v>1001</v>
      </c>
      <c r="AO135" s="1">
        <v>10</v>
      </c>
      <c r="AP135" s="1" t="s">
        <v>12</v>
      </c>
      <c r="AQ135" s="1" t="s">
        <v>1943</v>
      </c>
      <c r="AR135" s="1" t="s">
        <v>196</v>
      </c>
      <c r="AS135" s="1" t="s">
        <v>1944</v>
      </c>
      <c r="AT135" s="1" t="s">
        <v>501</v>
      </c>
      <c r="AU135" s="1">
        <v>120</v>
      </c>
      <c r="AV135" s="1" t="s">
        <v>128</v>
      </c>
      <c r="AW135" s="1" t="s">
        <v>1307</v>
      </c>
      <c r="AX135" s="1" t="s">
        <v>13</v>
      </c>
      <c r="BA135" s="1" t="s">
        <v>1945</v>
      </c>
      <c r="BB135" s="1" t="s">
        <v>1934</v>
      </c>
      <c r="BG135" s="1">
        <v>1</v>
      </c>
      <c r="BH135" s="1" t="s">
        <v>1946</v>
      </c>
      <c r="BI135" s="1" t="s">
        <v>121</v>
      </c>
      <c r="BJ135" s="3">
        <v>43592</v>
      </c>
      <c r="BK135" s="1" t="s">
        <v>199</v>
      </c>
      <c r="BL135" s="2">
        <v>42721</v>
      </c>
      <c r="BM135" s="1" t="s">
        <v>636</v>
      </c>
      <c r="BN135" s="1" t="s">
        <v>189</v>
      </c>
      <c r="BO135" s="1">
        <v>2016</v>
      </c>
    </row>
    <row r="136" spans="2:67" x14ac:dyDescent="0.35">
      <c r="B136" s="1" t="s">
        <v>2102</v>
      </c>
      <c r="C136" s="1">
        <v>57583</v>
      </c>
      <c r="D136" s="1" t="s">
        <v>634</v>
      </c>
      <c r="E136" s="1" t="s">
        <v>634</v>
      </c>
      <c r="F136" s="1" t="s">
        <v>32</v>
      </c>
      <c r="G136" s="1" t="s">
        <v>635</v>
      </c>
      <c r="H136" s="1" t="str">
        <f>CONCATENATE(B136," ",C136)</f>
        <v>W6 57583</v>
      </c>
      <c r="I136" s="7">
        <v>42690</v>
      </c>
      <c r="J136" s="7" t="str">
        <f t="shared" si="10"/>
        <v>W6 57583 COLLECTED 11/16/2016</v>
      </c>
      <c r="K136" s="7"/>
      <c r="L136" s="7" t="str">
        <f t="shared" si="11"/>
        <v>W6 57583 DONATED 12/17/2019</v>
      </c>
      <c r="M136" s="1" t="s">
        <v>1947</v>
      </c>
      <c r="N136" s="1">
        <v>668</v>
      </c>
      <c r="O136" s="1" t="s">
        <v>3</v>
      </c>
      <c r="Q136" s="1" t="s">
        <v>2533</v>
      </c>
      <c r="R136" s="1" t="str">
        <f t="shared" si="12"/>
        <v>Collectors: C. Healy, M. Flood</v>
      </c>
      <c r="S136" s="1" t="s">
        <v>5</v>
      </c>
      <c r="T136" s="1" t="s">
        <v>1811</v>
      </c>
      <c r="U136" s="1" t="s">
        <v>1812</v>
      </c>
      <c r="V136" s="1" t="s">
        <v>151</v>
      </c>
      <c r="W136" s="1" t="s">
        <v>29</v>
      </c>
      <c r="X136" s="1" t="str">
        <f t="shared" si="13"/>
        <v>United States, Maryland, Montgomery</v>
      </c>
      <c r="Y136" s="1" t="s">
        <v>1813</v>
      </c>
      <c r="Z136" s="1" t="s">
        <v>1258</v>
      </c>
      <c r="AA136" s="1" t="s">
        <v>1948</v>
      </c>
      <c r="AB136" s="1" t="s">
        <v>1949</v>
      </c>
      <c r="AC136" s="1" t="s">
        <v>1950</v>
      </c>
      <c r="AD136" s="1">
        <v>39.13252</v>
      </c>
      <c r="AE136" s="1">
        <v>-77.266689999999997</v>
      </c>
      <c r="AF136" s="1" t="s">
        <v>9</v>
      </c>
      <c r="AG136" s="1" t="s">
        <v>194</v>
      </c>
      <c r="AH136" s="1">
        <v>312</v>
      </c>
      <c r="AI136" s="1" t="s">
        <v>11</v>
      </c>
      <c r="AJ136" s="8">
        <f t="shared" si="14"/>
        <v>95.0976</v>
      </c>
      <c r="AK136" s="1" t="s">
        <v>1280</v>
      </c>
      <c r="AL136" s="1" t="s">
        <v>1951</v>
      </c>
      <c r="AM136" s="1" t="s">
        <v>33</v>
      </c>
      <c r="AN136" s="1" t="s">
        <v>1258</v>
      </c>
      <c r="AO136" s="3">
        <v>43753</v>
      </c>
      <c r="AP136" s="1" t="s">
        <v>1952</v>
      </c>
      <c r="AQ136" s="1" t="s">
        <v>1258</v>
      </c>
      <c r="AR136" s="1" t="s">
        <v>1281</v>
      </c>
      <c r="AS136" s="1" t="s">
        <v>1953</v>
      </c>
      <c r="AT136" s="1" t="s">
        <v>482</v>
      </c>
      <c r="AU136" s="1">
        <v>73</v>
      </c>
      <c r="AV136" s="1" t="s">
        <v>1495</v>
      </c>
      <c r="AW136" s="1">
        <v>2</v>
      </c>
      <c r="AX136" s="1" t="s">
        <v>13</v>
      </c>
      <c r="BA136" s="1" t="s">
        <v>1954</v>
      </c>
      <c r="BB136" s="1" t="s">
        <v>1805</v>
      </c>
      <c r="BG136" s="1">
        <v>1</v>
      </c>
      <c r="BH136" s="1" t="s">
        <v>1955</v>
      </c>
      <c r="BI136" s="1" t="s">
        <v>121</v>
      </c>
      <c r="BJ136" s="3">
        <v>43531</v>
      </c>
      <c r="BK136" s="1" t="s">
        <v>1956</v>
      </c>
      <c r="BL136" s="2">
        <v>42721</v>
      </c>
      <c r="BM136" s="1" t="s">
        <v>636</v>
      </c>
      <c r="BN136" s="1" t="s">
        <v>189</v>
      </c>
      <c r="BO136" s="1">
        <v>2016</v>
      </c>
    </row>
    <row r="137" spans="2:67" x14ac:dyDescent="0.35">
      <c r="B137" s="1" t="s">
        <v>2102</v>
      </c>
      <c r="C137" s="1">
        <v>57584</v>
      </c>
      <c r="D137" s="1" t="s">
        <v>1957</v>
      </c>
      <c r="E137" s="1" t="s">
        <v>1957</v>
      </c>
      <c r="F137" s="1" t="s">
        <v>38</v>
      </c>
      <c r="G137" s="1" t="s">
        <v>1958</v>
      </c>
      <c r="H137" s="1" t="str">
        <f>CONCATENATE(B137," ",C137)</f>
        <v>W6 57584</v>
      </c>
      <c r="I137" s="7">
        <v>42689</v>
      </c>
      <c r="J137" s="7" t="str">
        <f t="shared" si="10"/>
        <v>W6 57584 COLLECTED 11/15/2016</v>
      </c>
      <c r="K137" s="7"/>
      <c r="L137" s="7" t="str">
        <f t="shared" si="11"/>
        <v>W6 57584 DONATED 12/17/2019</v>
      </c>
      <c r="M137" s="1" t="s">
        <v>1959</v>
      </c>
      <c r="N137" s="1">
        <v>671</v>
      </c>
      <c r="O137" s="1" t="s">
        <v>3</v>
      </c>
      <c r="Q137" s="1" t="s">
        <v>2505</v>
      </c>
      <c r="R137" s="1" t="str">
        <f t="shared" si="12"/>
        <v>Collectors: J. Dakar, A. Faucette</v>
      </c>
      <c r="S137" s="1" t="s">
        <v>5</v>
      </c>
      <c r="T137" s="1" t="s">
        <v>6</v>
      </c>
      <c r="U137" s="1" t="s">
        <v>7</v>
      </c>
      <c r="V137" s="1" t="s">
        <v>151</v>
      </c>
      <c r="W137" s="1" t="s">
        <v>1334</v>
      </c>
      <c r="X137" s="1" t="str">
        <f t="shared" si="13"/>
        <v>United States, Maryland, Cecil</v>
      </c>
      <c r="Y137" s="1" t="s">
        <v>1335</v>
      </c>
      <c r="Z137" s="1" t="s">
        <v>1960</v>
      </c>
      <c r="AA137" s="1" t="s">
        <v>1961</v>
      </c>
      <c r="AB137" s="1" t="s">
        <v>1962</v>
      </c>
      <c r="AC137" s="1" t="s">
        <v>1963</v>
      </c>
      <c r="AD137" s="1">
        <v>39.4893</v>
      </c>
      <c r="AE137" s="1">
        <v>-75.969409999999996</v>
      </c>
      <c r="AF137" s="1" t="s">
        <v>9</v>
      </c>
      <c r="AG137" s="1" t="s">
        <v>194</v>
      </c>
      <c r="AH137" s="1">
        <v>115</v>
      </c>
      <c r="AI137" s="1" t="s">
        <v>11</v>
      </c>
      <c r="AJ137" s="8">
        <f t="shared" si="14"/>
        <v>35.052</v>
      </c>
      <c r="AK137" s="1" t="s">
        <v>1280</v>
      </c>
      <c r="AL137" s="1" t="s">
        <v>1964</v>
      </c>
      <c r="AM137" s="1" t="s">
        <v>33</v>
      </c>
      <c r="AN137" s="1" t="s">
        <v>255</v>
      </c>
      <c r="AO137" s="1" t="s">
        <v>126</v>
      </c>
      <c r="AQ137" s="1" t="s">
        <v>255</v>
      </c>
      <c r="AR137" s="1" t="s">
        <v>196</v>
      </c>
      <c r="AS137" s="1" t="s">
        <v>1965</v>
      </c>
      <c r="AT137" s="1" t="s">
        <v>1358</v>
      </c>
      <c r="AU137" s="1">
        <v>95</v>
      </c>
      <c r="AV137" s="1" t="s">
        <v>1306</v>
      </c>
      <c r="AW137" s="1">
        <v>1</v>
      </c>
      <c r="AX137" s="1" t="s">
        <v>13</v>
      </c>
      <c r="BA137" s="1" t="s">
        <v>1966</v>
      </c>
      <c r="BB137" s="1" t="s">
        <v>1934</v>
      </c>
      <c r="BG137" s="1">
        <v>1</v>
      </c>
      <c r="BH137" s="1" t="s">
        <v>1967</v>
      </c>
      <c r="BI137" s="1" t="s">
        <v>121</v>
      </c>
      <c r="BJ137" s="3">
        <v>43499</v>
      </c>
      <c r="BK137" s="1" t="s">
        <v>199</v>
      </c>
      <c r="BL137" s="2">
        <v>42721</v>
      </c>
      <c r="BM137" s="1" t="s">
        <v>45</v>
      </c>
      <c r="BN137" s="1" t="s">
        <v>1968</v>
      </c>
      <c r="BO137" s="1">
        <v>2016</v>
      </c>
    </row>
    <row r="138" spans="2:67" x14ac:dyDescent="0.35">
      <c r="B138" s="1" t="s">
        <v>2102</v>
      </c>
      <c r="C138" s="1">
        <v>57585</v>
      </c>
      <c r="D138" s="1" t="s">
        <v>1139</v>
      </c>
      <c r="E138" s="1" t="s">
        <v>1139</v>
      </c>
      <c r="F138" s="1" t="s">
        <v>16</v>
      </c>
      <c r="G138" s="1" t="s">
        <v>1140</v>
      </c>
      <c r="H138" s="1" t="str">
        <f>CONCATENATE(B138," ",C138)</f>
        <v>W6 57585</v>
      </c>
      <c r="I138" s="7">
        <v>42691</v>
      </c>
      <c r="J138" s="7" t="str">
        <f t="shared" si="10"/>
        <v>W6 57585 COLLECTED 11/17/2016</v>
      </c>
      <c r="K138" s="7"/>
      <c r="L138" s="7" t="str">
        <f t="shared" si="11"/>
        <v>W6 57585 DONATED 12/17/2019</v>
      </c>
      <c r="M138" s="1" t="s">
        <v>1969</v>
      </c>
      <c r="N138" s="1">
        <v>677</v>
      </c>
      <c r="O138" s="1" t="s">
        <v>3</v>
      </c>
      <c r="Q138" s="1" t="s">
        <v>2517</v>
      </c>
      <c r="R138" s="1" t="str">
        <f t="shared" si="12"/>
        <v>Collectors: S. Walker</v>
      </c>
      <c r="S138" s="1" t="s">
        <v>5</v>
      </c>
      <c r="T138" s="1" t="s">
        <v>17</v>
      </c>
      <c r="U138" s="1" t="s">
        <v>18</v>
      </c>
      <c r="V138" s="1" t="s">
        <v>8</v>
      </c>
      <c r="X138" s="1" t="str">
        <f>CONCATENATE("United States, ",V138)</f>
        <v>United States, North Carolina</v>
      </c>
      <c r="Y138" s="1" t="s">
        <v>1142</v>
      </c>
      <c r="Z138" s="1" t="s">
        <v>1015</v>
      </c>
      <c r="AA138" s="1" t="s">
        <v>1970</v>
      </c>
      <c r="AB138" s="1" t="s">
        <v>1971</v>
      </c>
      <c r="AC138" s="1" t="s">
        <v>1972</v>
      </c>
      <c r="AD138" s="1">
        <v>36.003360000000001</v>
      </c>
      <c r="AE138" s="1">
        <v>-75.673079999999999</v>
      </c>
      <c r="AF138" s="1" t="s">
        <v>9</v>
      </c>
      <c r="AG138" s="1" t="s">
        <v>194</v>
      </c>
      <c r="AH138" s="1">
        <v>14</v>
      </c>
      <c r="AI138" s="1" t="s">
        <v>11</v>
      </c>
      <c r="AJ138" s="8">
        <f t="shared" si="14"/>
        <v>4.2671999999999999</v>
      </c>
      <c r="AK138" s="1" t="s">
        <v>1973</v>
      </c>
      <c r="AL138" s="1" t="s">
        <v>1974</v>
      </c>
      <c r="AM138" s="1" t="s">
        <v>43</v>
      </c>
      <c r="AN138" s="1" t="s">
        <v>360</v>
      </c>
      <c r="AO138" s="1" t="s">
        <v>126</v>
      </c>
      <c r="AQ138" s="1" t="s">
        <v>1975</v>
      </c>
      <c r="AR138" s="1" t="s">
        <v>65</v>
      </c>
      <c r="AS138" s="1" t="s">
        <v>269</v>
      </c>
      <c r="AT138" s="1" t="s">
        <v>135</v>
      </c>
      <c r="AU138" s="1">
        <v>200</v>
      </c>
      <c r="AV138" s="1" t="s">
        <v>1311</v>
      </c>
      <c r="AW138" s="1">
        <v>2</v>
      </c>
      <c r="AX138" s="1" t="s">
        <v>13</v>
      </c>
      <c r="BA138" s="1" t="s">
        <v>1976</v>
      </c>
      <c r="BB138" s="1" t="s">
        <v>1911</v>
      </c>
      <c r="BG138" s="1">
        <v>1</v>
      </c>
      <c r="BH138" s="1" t="s">
        <v>1977</v>
      </c>
      <c r="BI138" s="1" t="s">
        <v>121</v>
      </c>
      <c r="BJ138" s="3">
        <v>43499</v>
      </c>
      <c r="BK138" s="1" t="s">
        <v>137</v>
      </c>
      <c r="BL138" s="2">
        <v>42721</v>
      </c>
      <c r="BM138" s="1" t="s">
        <v>922</v>
      </c>
      <c r="BN138" s="1" t="s">
        <v>1152</v>
      </c>
      <c r="BO138" s="1">
        <v>2016</v>
      </c>
    </row>
    <row r="139" spans="2:67" x14ac:dyDescent="0.35">
      <c r="B139" s="1" t="s">
        <v>2102</v>
      </c>
      <c r="C139" s="1">
        <v>57586</v>
      </c>
      <c r="D139" s="1" t="s">
        <v>1795</v>
      </c>
      <c r="E139" s="1" t="s">
        <v>1795</v>
      </c>
      <c r="F139" s="1" t="s">
        <v>16</v>
      </c>
      <c r="G139" s="1" t="s">
        <v>1796</v>
      </c>
      <c r="H139" s="1" t="str">
        <f>CONCATENATE(B139," ",C139)</f>
        <v>W6 57586</v>
      </c>
      <c r="I139" s="7">
        <v>42691</v>
      </c>
      <c r="J139" s="7" t="str">
        <f t="shared" si="10"/>
        <v>W6 57586 COLLECTED 11/17/2016</v>
      </c>
      <c r="K139" s="7"/>
      <c r="L139" s="7" t="str">
        <f t="shared" si="11"/>
        <v>W6 57586 DONATED 12/17/2019</v>
      </c>
      <c r="M139" s="1" t="s">
        <v>1978</v>
      </c>
      <c r="N139" s="1">
        <v>678</v>
      </c>
      <c r="O139" s="1" t="s">
        <v>3</v>
      </c>
      <c r="Q139" s="1" t="s">
        <v>2517</v>
      </c>
      <c r="R139" s="1" t="str">
        <f t="shared" si="12"/>
        <v>Collectors: S. Walker</v>
      </c>
      <c r="S139" s="1" t="s">
        <v>5</v>
      </c>
      <c r="T139" s="1" t="s">
        <v>17</v>
      </c>
      <c r="U139" s="1" t="s">
        <v>18</v>
      </c>
      <c r="V139" s="1" t="s">
        <v>8</v>
      </c>
      <c r="X139" s="1" t="str">
        <f>CONCATENATE("United States, ",V139)</f>
        <v>United States, North Carolina</v>
      </c>
      <c r="Y139" s="1" t="s">
        <v>1979</v>
      </c>
      <c r="Z139" s="1" t="s">
        <v>1980</v>
      </c>
      <c r="AA139" s="1" t="s">
        <v>1981</v>
      </c>
      <c r="AB139" s="1" t="s">
        <v>1982</v>
      </c>
      <c r="AC139" s="1" t="s">
        <v>1983</v>
      </c>
      <c r="AD139" s="1">
        <v>35.908630000000002</v>
      </c>
      <c r="AE139" s="1">
        <v>-76.107789999999994</v>
      </c>
      <c r="AF139" s="1" t="s">
        <v>9</v>
      </c>
      <c r="AG139" s="1" t="s">
        <v>194</v>
      </c>
      <c r="AH139" s="1">
        <v>1</v>
      </c>
      <c r="AI139" s="1" t="s">
        <v>11</v>
      </c>
      <c r="AJ139" s="8">
        <f t="shared" si="14"/>
        <v>0.30480000000000002</v>
      </c>
      <c r="AK139" s="1" t="s">
        <v>283</v>
      </c>
      <c r="AL139" s="1" t="s">
        <v>1984</v>
      </c>
      <c r="AM139" s="1" t="s">
        <v>43</v>
      </c>
      <c r="AN139" s="1" t="s">
        <v>203</v>
      </c>
      <c r="AO139" s="1" t="s">
        <v>126</v>
      </c>
      <c r="AQ139" s="1" t="s">
        <v>282</v>
      </c>
      <c r="AR139" s="1" t="s">
        <v>41</v>
      </c>
      <c r="AS139" s="1" t="s">
        <v>1985</v>
      </c>
      <c r="AT139" s="1" t="s">
        <v>1357</v>
      </c>
      <c r="AU139" s="1">
        <v>60</v>
      </c>
      <c r="AV139" s="1" t="s">
        <v>1311</v>
      </c>
      <c r="AW139" s="1">
        <v>1</v>
      </c>
      <c r="AX139" s="1" t="s">
        <v>13</v>
      </c>
      <c r="BA139" s="1" t="s">
        <v>1976</v>
      </c>
      <c r="BB139" s="1" t="s">
        <v>1911</v>
      </c>
      <c r="BG139" s="1">
        <v>1</v>
      </c>
      <c r="BH139" s="1" t="s">
        <v>1986</v>
      </c>
      <c r="BI139" s="1" t="s">
        <v>121</v>
      </c>
      <c r="BJ139" s="3">
        <v>43623</v>
      </c>
      <c r="BK139" s="1" t="s">
        <v>422</v>
      </c>
      <c r="BL139" s="2">
        <v>42721</v>
      </c>
      <c r="BM139" s="1" t="s">
        <v>46</v>
      </c>
      <c r="BN139" s="1" t="s">
        <v>1807</v>
      </c>
      <c r="BO139" s="1">
        <v>2016</v>
      </c>
    </row>
    <row r="140" spans="2:67" x14ac:dyDescent="0.35">
      <c r="B140" s="1" t="s">
        <v>2102</v>
      </c>
      <c r="C140" s="1">
        <v>57587</v>
      </c>
      <c r="D140" s="1" t="s">
        <v>1987</v>
      </c>
      <c r="E140" s="1" t="s">
        <v>1987</v>
      </c>
      <c r="F140" s="1" t="s">
        <v>902</v>
      </c>
      <c r="G140" s="1" t="s">
        <v>1988</v>
      </c>
      <c r="H140" s="1" t="str">
        <f>CONCATENATE(B140," ",C140)</f>
        <v>W6 57587</v>
      </c>
      <c r="I140" s="7">
        <v>42690</v>
      </c>
      <c r="J140" s="7" t="str">
        <f t="shared" si="10"/>
        <v>W6 57587 COLLECTED 11/16/2016</v>
      </c>
      <c r="K140" s="7"/>
      <c r="L140" s="7" t="str">
        <f t="shared" si="11"/>
        <v>W6 57587 DONATED 12/17/2019</v>
      </c>
      <c r="M140" s="1" t="s">
        <v>1989</v>
      </c>
      <c r="N140" s="1">
        <v>680</v>
      </c>
      <c r="O140" s="1" t="s">
        <v>3</v>
      </c>
      <c r="Q140" s="1" t="s">
        <v>2505</v>
      </c>
      <c r="R140" s="1" t="str">
        <f t="shared" si="12"/>
        <v>Collectors: J. Dakar, A. Faucette</v>
      </c>
      <c r="S140" s="1" t="s">
        <v>5</v>
      </c>
      <c r="T140" s="1" t="s">
        <v>17</v>
      </c>
      <c r="U140" s="1" t="s">
        <v>18</v>
      </c>
      <c r="V140" s="1" t="s">
        <v>129</v>
      </c>
      <c r="W140" s="1" t="s">
        <v>130</v>
      </c>
      <c r="X140" s="1" t="str">
        <f t="shared" si="13"/>
        <v>United States, Virginia, Accomack</v>
      </c>
      <c r="Y140" s="1" t="s">
        <v>424</v>
      </c>
      <c r="Z140" s="1" t="s">
        <v>1990</v>
      </c>
      <c r="AA140" s="1" t="s">
        <v>1991</v>
      </c>
      <c r="AB140" s="1" t="s">
        <v>1992</v>
      </c>
      <c r="AC140" s="1" t="s">
        <v>1993</v>
      </c>
      <c r="AD140" s="1">
        <v>37.883470000000003</v>
      </c>
      <c r="AE140" s="1">
        <v>-75.348500000000001</v>
      </c>
      <c r="AF140" s="1" t="s">
        <v>9</v>
      </c>
      <c r="AG140" s="1" t="s">
        <v>194</v>
      </c>
      <c r="AH140" s="1">
        <v>5</v>
      </c>
      <c r="AI140" s="1" t="s">
        <v>11</v>
      </c>
      <c r="AJ140" s="8">
        <f t="shared" si="14"/>
        <v>1.524</v>
      </c>
      <c r="AK140" s="1" t="s">
        <v>153</v>
      </c>
      <c r="AL140" s="1" t="s">
        <v>1994</v>
      </c>
      <c r="AM140" s="1" t="s">
        <v>43</v>
      </c>
      <c r="AN140" s="1" t="s">
        <v>276</v>
      </c>
      <c r="AO140" s="1" t="s">
        <v>1995</v>
      </c>
      <c r="AQ140" s="1" t="s">
        <v>1996</v>
      </c>
      <c r="AR140" s="1" t="s">
        <v>196</v>
      </c>
      <c r="AS140" s="1" t="s">
        <v>1997</v>
      </c>
      <c r="AT140" s="1" t="s">
        <v>135</v>
      </c>
      <c r="AU140" s="1">
        <v>100</v>
      </c>
      <c r="AV140" s="1" t="s">
        <v>1311</v>
      </c>
      <c r="AW140" s="1">
        <v>1</v>
      </c>
      <c r="AX140" s="1" t="s">
        <v>13</v>
      </c>
      <c r="BA140" s="1" t="s">
        <v>1998</v>
      </c>
      <c r="BB140" s="1" t="s">
        <v>1805</v>
      </c>
      <c r="BG140" s="1">
        <v>1</v>
      </c>
      <c r="BH140" s="1" t="s">
        <v>1999</v>
      </c>
      <c r="BI140" s="1" t="s">
        <v>121</v>
      </c>
      <c r="BJ140" s="1" t="s">
        <v>366</v>
      </c>
      <c r="BK140" s="1" t="s">
        <v>2000</v>
      </c>
      <c r="BL140" s="2">
        <v>42721</v>
      </c>
      <c r="BM140" s="1" t="s">
        <v>909</v>
      </c>
      <c r="BN140" s="1" t="s">
        <v>2001</v>
      </c>
      <c r="BO140" s="1">
        <v>2016</v>
      </c>
    </row>
    <row r="141" spans="2:67" x14ac:dyDescent="0.35">
      <c r="B141" s="1" t="s">
        <v>2102</v>
      </c>
      <c r="C141" s="1">
        <v>57588</v>
      </c>
      <c r="D141" s="1" t="s">
        <v>2006</v>
      </c>
      <c r="E141" s="1" t="s">
        <v>2006</v>
      </c>
      <c r="F141" s="1" t="s">
        <v>16</v>
      </c>
      <c r="G141" s="1" t="s">
        <v>2007</v>
      </c>
      <c r="H141" s="1" t="str">
        <f>CONCATENATE(B141," ",C141)</f>
        <v>W6 57588</v>
      </c>
      <c r="I141" s="7">
        <v>42697</v>
      </c>
      <c r="J141" s="7" t="str">
        <f t="shared" si="10"/>
        <v>W6 57588 COLLECTED 11/23/2016</v>
      </c>
      <c r="K141" s="7"/>
      <c r="L141" s="7" t="str">
        <f t="shared" si="11"/>
        <v>W6 57588 DONATED 12/17/2019</v>
      </c>
      <c r="M141" s="1" t="s">
        <v>2008</v>
      </c>
      <c r="N141" s="1">
        <v>689</v>
      </c>
      <c r="O141" s="1" t="s">
        <v>3</v>
      </c>
      <c r="Q141" s="1" t="s">
        <v>2497</v>
      </c>
      <c r="R141" s="1" t="str">
        <f t="shared" si="12"/>
        <v>Collectors: A. Faucette</v>
      </c>
      <c r="S141" s="1" t="s">
        <v>5</v>
      </c>
      <c r="T141" s="1" t="s">
        <v>27</v>
      </c>
      <c r="U141" s="1" t="s">
        <v>28</v>
      </c>
      <c r="V141" s="1" t="s">
        <v>8</v>
      </c>
      <c r="X141" s="1" t="str">
        <f>CONCATENATE("United States, ",V141)</f>
        <v>United States, North Carolina</v>
      </c>
      <c r="Y141" s="1" t="s">
        <v>1015</v>
      </c>
      <c r="Z141" s="1" t="s">
        <v>2009</v>
      </c>
      <c r="AA141" s="1" t="s">
        <v>2010</v>
      </c>
      <c r="AB141" s="1" t="s">
        <v>2011</v>
      </c>
      <c r="AC141" s="1" t="s">
        <v>2012</v>
      </c>
      <c r="AD141" s="1">
        <v>36.189219999999999</v>
      </c>
      <c r="AE141" s="1">
        <v>-77.986660000000001</v>
      </c>
      <c r="AF141" s="1" t="s">
        <v>9</v>
      </c>
      <c r="AG141" s="1" t="s">
        <v>194</v>
      </c>
      <c r="AH141" s="1">
        <v>143</v>
      </c>
      <c r="AI141" s="1" t="s">
        <v>11</v>
      </c>
      <c r="AJ141" s="8">
        <f t="shared" si="14"/>
        <v>43.586400000000005</v>
      </c>
      <c r="AK141" s="1" t="s">
        <v>283</v>
      </c>
      <c r="AL141" s="1" t="s">
        <v>2013</v>
      </c>
      <c r="AM141" s="1" t="s">
        <v>43</v>
      </c>
      <c r="AN141" s="1" t="s">
        <v>2014</v>
      </c>
      <c r="AO141" s="1" t="s">
        <v>715</v>
      </c>
      <c r="AP141" s="1" t="s">
        <v>2015</v>
      </c>
      <c r="AQ141" s="1" t="s">
        <v>2014</v>
      </c>
      <c r="AR141" s="1" t="s">
        <v>1519</v>
      </c>
      <c r="AS141" s="1" t="s">
        <v>2016</v>
      </c>
      <c r="AT141" s="1" t="s">
        <v>1003</v>
      </c>
      <c r="AU141" s="1">
        <v>200</v>
      </c>
      <c r="AV141" s="1">
        <v>5000</v>
      </c>
      <c r="AW141" s="1">
        <v>2</v>
      </c>
      <c r="AX141" s="1" t="s">
        <v>13</v>
      </c>
      <c r="BA141" s="1" t="s">
        <v>2017</v>
      </c>
      <c r="BB141" s="1" t="s">
        <v>2018</v>
      </c>
      <c r="BG141" s="1">
        <v>1</v>
      </c>
      <c r="BH141" s="1" t="s">
        <v>2019</v>
      </c>
      <c r="BI141" s="1" t="s">
        <v>121</v>
      </c>
      <c r="BJ141" s="1">
        <v>3</v>
      </c>
      <c r="BK141" s="1" t="s">
        <v>1282</v>
      </c>
      <c r="BL141" s="2">
        <v>42721</v>
      </c>
      <c r="BM141" s="1" t="s">
        <v>2002</v>
      </c>
      <c r="BN141" s="1" t="s">
        <v>2020</v>
      </c>
      <c r="BO141" s="1">
        <v>2016</v>
      </c>
    </row>
    <row r="142" spans="2:67" x14ac:dyDescent="0.35">
      <c r="B142" s="1" t="s">
        <v>2102</v>
      </c>
      <c r="C142" s="1">
        <v>57589</v>
      </c>
      <c r="D142" s="1" t="s">
        <v>2022</v>
      </c>
      <c r="E142" s="1" t="s">
        <v>2022</v>
      </c>
      <c r="F142" s="1" t="s">
        <v>38</v>
      </c>
      <c r="G142" s="1" t="s">
        <v>2023</v>
      </c>
      <c r="H142" s="1" t="str">
        <f>CONCATENATE(B142," ",C142)</f>
        <v>W6 57589</v>
      </c>
      <c r="I142" s="7">
        <v>42691</v>
      </c>
      <c r="J142" s="7" t="str">
        <f t="shared" si="10"/>
        <v>W6 57589 COLLECTED 11/17/2016</v>
      </c>
      <c r="K142" s="7"/>
      <c r="L142" s="7" t="str">
        <f t="shared" si="11"/>
        <v>W6 57589 DONATED 12/17/2019</v>
      </c>
      <c r="M142" s="1" t="s">
        <v>2024</v>
      </c>
      <c r="N142" s="1">
        <v>692</v>
      </c>
      <c r="O142" s="1" t="s">
        <v>3</v>
      </c>
      <c r="Q142" s="1" t="s">
        <v>2506</v>
      </c>
      <c r="R142" s="1" t="str">
        <f t="shared" si="12"/>
        <v>Collectors: J. Dakar A. Faucette</v>
      </c>
      <c r="S142" s="1" t="s">
        <v>5</v>
      </c>
      <c r="T142" s="1" t="s">
        <v>17</v>
      </c>
      <c r="U142" s="1" t="s">
        <v>18</v>
      </c>
      <c r="V142" s="1" t="s">
        <v>129</v>
      </c>
      <c r="W142" s="1" t="s">
        <v>351</v>
      </c>
      <c r="X142" s="1" t="str">
        <f t="shared" si="13"/>
        <v>United States, Virginia, Virginia Beach</v>
      </c>
      <c r="Y142" s="1" t="s">
        <v>357</v>
      </c>
      <c r="Z142" s="1" t="s">
        <v>1865</v>
      </c>
      <c r="AA142" s="1" t="s">
        <v>2025</v>
      </c>
      <c r="AB142" s="1" t="s">
        <v>2026</v>
      </c>
      <c r="AC142" s="1" t="s">
        <v>2027</v>
      </c>
      <c r="AD142" s="1">
        <v>36.640689999999999</v>
      </c>
      <c r="AE142" s="1">
        <v>-75.908609999999996</v>
      </c>
      <c r="AF142" s="1" t="s">
        <v>9</v>
      </c>
      <c r="AG142" s="1" t="s">
        <v>194</v>
      </c>
      <c r="AH142" s="1">
        <v>1</v>
      </c>
      <c r="AI142" s="1" t="s">
        <v>11</v>
      </c>
      <c r="AJ142" s="8">
        <f t="shared" si="14"/>
        <v>0.30480000000000002</v>
      </c>
      <c r="AK142" s="1" t="s">
        <v>153</v>
      </c>
      <c r="AL142" s="1" t="s">
        <v>2028</v>
      </c>
      <c r="AM142" s="1" t="s">
        <v>43</v>
      </c>
      <c r="AN142" s="1" t="s">
        <v>276</v>
      </c>
      <c r="AO142" s="1" t="s">
        <v>126</v>
      </c>
      <c r="AQ142" s="1" t="s">
        <v>2029</v>
      </c>
      <c r="AR142" s="1" t="s">
        <v>196</v>
      </c>
      <c r="AS142" s="1" t="s">
        <v>2030</v>
      </c>
      <c r="AT142" s="1" t="s">
        <v>1371</v>
      </c>
      <c r="AU142" s="1">
        <v>75</v>
      </c>
      <c r="AV142" s="1" t="s">
        <v>1311</v>
      </c>
      <c r="AW142" s="1">
        <v>1</v>
      </c>
      <c r="AX142" s="1" t="s">
        <v>13</v>
      </c>
      <c r="BA142" s="1" t="s">
        <v>2005</v>
      </c>
      <c r="BB142" s="1" t="s">
        <v>1911</v>
      </c>
      <c r="BG142" s="1">
        <v>1</v>
      </c>
      <c r="BH142" s="1" t="s">
        <v>2031</v>
      </c>
      <c r="BI142" s="1" t="s">
        <v>121</v>
      </c>
      <c r="BJ142" s="1" t="s">
        <v>2032</v>
      </c>
      <c r="BK142" s="1" t="s">
        <v>887</v>
      </c>
      <c r="BL142" s="2">
        <v>42723</v>
      </c>
      <c r="BM142" s="1" t="s">
        <v>1704</v>
      </c>
      <c r="BN142" s="1" t="s">
        <v>2033</v>
      </c>
      <c r="BO142" s="1">
        <v>2016</v>
      </c>
    </row>
    <row r="143" spans="2:67" x14ac:dyDescent="0.35">
      <c r="B143" s="1" t="s">
        <v>2102</v>
      </c>
      <c r="C143" s="1">
        <v>57590</v>
      </c>
      <c r="D143" s="1" t="s">
        <v>1795</v>
      </c>
      <c r="E143" s="1" t="s">
        <v>1795</v>
      </c>
      <c r="F143" s="1" t="s">
        <v>16</v>
      </c>
      <c r="G143" s="1" t="s">
        <v>1796</v>
      </c>
      <c r="H143" s="1" t="str">
        <f>CONCATENATE(B143," ",C143)</f>
        <v>W6 57590</v>
      </c>
      <c r="I143" s="7">
        <v>42691</v>
      </c>
      <c r="J143" s="7" t="str">
        <f t="shared" si="10"/>
        <v>W6 57590 COLLECTED 11/17/2016</v>
      </c>
      <c r="K143" s="7"/>
      <c r="L143" s="7" t="str">
        <f t="shared" si="11"/>
        <v>W6 57590 DONATED 12/17/2019</v>
      </c>
      <c r="M143" s="1" t="s">
        <v>2034</v>
      </c>
      <c r="N143" s="1">
        <v>693</v>
      </c>
      <c r="O143" s="1" t="s">
        <v>3</v>
      </c>
      <c r="Q143" s="1" t="s">
        <v>2505</v>
      </c>
      <c r="R143" s="1" t="str">
        <f t="shared" si="12"/>
        <v>Collectors: J. Dakar, A. Faucette</v>
      </c>
      <c r="S143" s="1" t="s">
        <v>5</v>
      </c>
      <c r="T143" s="1" t="s">
        <v>17</v>
      </c>
      <c r="U143" s="1" t="s">
        <v>18</v>
      </c>
      <c r="V143" s="1" t="s">
        <v>129</v>
      </c>
      <c r="W143" s="1" t="s">
        <v>351</v>
      </c>
      <c r="X143" s="1" t="str">
        <f t="shared" si="13"/>
        <v>United States, Virginia, Virginia Beach</v>
      </c>
      <c r="Y143" s="1" t="s">
        <v>357</v>
      </c>
      <c r="Z143" s="1" t="s">
        <v>2035</v>
      </c>
      <c r="AA143" s="1" t="s">
        <v>2036</v>
      </c>
      <c r="AB143" s="1" t="s">
        <v>2037</v>
      </c>
      <c r="AC143" s="1" t="s">
        <v>2038</v>
      </c>
      <c r="AD143" s="1">
        <v>36.669879999999999</v>
      </c>
      <c r="AE143" s="1">
        <v>-75.913380000000004</v>
      </c>
      <c r="AG143" s="1" t="s">
        <v>194</v>
      </c>
      <c r="AH143" s="1">
        <v>3</v>
      </c>
      <c r="AI143" s="1" t="s">
        <v>11</v>
      </c>
      <c r="AJ143" s="8">
        <f t="shared" si="14"/>
        <v>0.9144000000000001</v>
      </c>
      <c r="AK143" s="1" t="s">
        <v>153</v>
      </c>
      <c r="AL143" s="1" t="s">
        <v>2039</v>
      </c>
      <c r="AN143" s="1" t="s">
        <v>1604</v>
      </c>
      <c r="AO143" s="1" t="s">
        <v>126</v>
      </c>
      <c r="AQ143" s="1" t="s">
        <v>1605</v>
      </c>
      <c r="AR143" s="1" t="s">
        <v>196</v>
      </c>
      <c r="AS143" s="1" t="s">
        <v>304</v>
      </c>
      <c r="AT143" s="1" t="s">
        <v>135</v>
      </c>
      <c r="AU143" s="1">
        <v>50</v>
      </c>
      <c r="AV143" s="1" t="s">
        <v>1311</v>
      </c>
      <c r="AW143" s="1">
        <v>1</v>
      </c>
      <c r="AX143" s="1" t="s">
        <v>13</v>
      </c>
      <c r="BA143" s="1" t="s">
        <v>2021</v>
      </c>
      <c r="BB143" s="1" t="s">
        <v>1911</v>
      </c>
      <c r="BG143" s="1">
        <v>1</v>
      </c>
      <c r="BH143" s="1" t="s">
        <v>2040</v>
      </c>
      <c r="BI143" s="1" t="s">
        <v>121</v>
      </c>
      <c r="BJ143" s="3">
        <v>43624</v>
      </c>
      <c r="BK143" s="1" t="s">
        <v>199</v>
      </c>
      <c r="BL143" s="2">
        <v>42723</v>
      </c>
      <c r="BM143" s="1" t="s">
        <v>46</v>
      </c>
      <c r="BN143" s="1" t="s">
        <v>1807</v>
      </c>
      <c r="BO143" s="1">
        <v>2016</v>
      </c>
    </row>
    <row r="144" spans="2:67" x14ac:dyDescent="0.35">
      <c r="B144" s="1" t="s">
        <v>2102</v>
      </c>
      <c r="C144" s="1">
        <v>57591</v>
      </c>
      <c r="D144" s="1" t="s">
        <v>2041</v>
      </c>
      <c r="E144" s="1" t="s">
        <v>2041</v>
      </c>
      <c r="F144" s="1" t="s">
        <v>36</v>
      </c>
      <c r="G144" s="1" t="s">
        <v>2042</v>
      </c>
      <c r="H144" s="1" t="str">
        <f>CONCATENATE(B144," ",C144)</f>
        <v>W6 57591</v>
      </c>
      <c r="I144" s="7">
        <v>42691</v>
      </c>
      <c r="J144" s="7" t="str">
        <f t="shared" si="10"/>
        <v>W6 57591 COLLECTED 11/17/2016</v>
      </c>
      <c r="K144" s="7"/>
      <c r="L144" s="7" t="str">
        <f t="shared" si="11"/>
        <v>W6 57591 DONATED 12/17/2019</v>
      </c>
      <c r="M144" s="1" t="s">
        <v>2043</v>
      </c>
      <c r="N144" s="1">
        <v>694</v>
      </c>
      <c r="O144" s="1" t="s">
        <v>3</v>
      </c>
      <c r="Q144" s="1" t="s">
        <v>2504</v>
      </c>
      <c r="R144" s="1" t="str">
        <f t="shared" si="12"/>
        <v>Collectors: A. Faucette, J. Dakar</v>
      </c>
      <c r="S144" s="1" t="s">
        <v>5</v>
      </c>
      <c r="T144" s="1" t="s">
        <v>17</v>
      </c>
      <c r="U144" s="1" t="s">
        <v>18</v>
      </c>
      <c r="V144" s="1" t="s">
        <v>129</v>
      </c>
      <c r="W144" s="1" t="s">
        <v>351</v>
      </c>
      <c r="X144" s="1" t="str">
        <f t="shared" si="13"/>
        <v>United States, Virginia, Virginia Beach</v>
      </c>
      <c r="Y144" s="1" t="s">
        <v>357</v>
      </c>
      <c r="Z144" s="1" t="s">
        <v>1158</v>
      </c>
      <c r="AA144" s="1" t="s">
        <v>2044</v>
      </c>
      <c r="AB144" s="1" t="s">
        <v>2003</v>
      </c>
      <c r="AC144" s="1" t="s">
        <v>2004</v>
      </c>
      <c r="AD144" s="1">
        <v>36.66825</v>
      </c>
      <c r="AE144" s="1">
        <v>-75.911879999999996</v>
      </c>
      <c r="AF144" s="1" t="s">
        <v>9</v>
      </c>
      <c r="AG144" s="1" t="s">
        <v>194</v>
      </c>
      <c r="AH144" s="1">
        <v>6</v>
      </c>
      <c r="AI144" s="1" t="s">
        <v>11</v>
      </c>
      <c r="AJ144" s="8">
        <f t="shared" si="14"/>
        <v>1.8288000000000002</v>
      </c>
      <c r="AK144" s="1" t="s">
        <v>153</v>
      </c>
      <c r="AL144" s="1" t="s">
        <v>2045</v>
      </c>
      <c r="AN144" s="1" t="s">
        <v>276</v>
      </c>
      <c r="AO144" s="1" t="s">
        <v>126</v>
      </c>
      <c r="AQ144" s="1" t="s">
        <v>1975</v>
      </c>
      <c r="AR144" s="1" t="s">
        <v>196</v>
      </c>
      <c r="AS144" s="1" t="s">
        <v>1517</v>
      </c>
      <c r="AT144" s="1" t="s">
        <v>135</v>
      </c>
      <c r="AU144" s="1">
        <v>100</v>
      </c>
      <c r="AV144" s="1" t="s">
        <v>1306</v>
      </c>
      <c r="AW144" s="1">
        <v>1</v>
      </c>
      <c r="AX144" s="1" t="s">
        <v>13</v>
      </c>
      <c r="BA144" s="1" t="s">
        <v>2005</v>
      </c>
      <c r="BB144" s="1" t="s">
        <v>1911</v>
      </c>
      <c r="BG144" s="1">
        <v>1</v>
      </c>
      <c r="BH144" s="1" t="s">
        <v>2046</v>
      </c>
      <c r="BI144" s="1" t="s">
        <v>121</v>
      </c>
      <c r="BJ144" s="3">
        <v>43528</v>
      </c>
      <c r="BK144" s="1" t="s">
        <v>137</v>
      </c>
      <c r="BL144" s="2">
        <v>42723</v>
      </c>
      <c r="BM144" s="1" t="s">
        <v>37</v>
      </c>
      <c r="BN144" s="1" t="s">
        <v>2047</v>
      </c>
      <c r="BO144" s="1">
        <v>2016</v>
      </c>
    </row>
  </sheetData>
  <sortState xmlns:xlrd2="http://schemas.microsoft.com/office/spreadsheetml/2017/richdata2" ref="C3:BP144">
    <sortCondition sortBy="cellColor" ref="H3:H144" dxfId="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127A4-49ED-42A3-A840-3FFDC27F6598}">
  <dimension ref="A1:AC146"/>
  <sheetViews>
    <sheetView workbookViewId="0">
      <selection activeCell="Q127" sqref="Q127"/>
    </sheetView>
  </sheetViews>
  <sheetFormatPr defaultRowHeight="14.5" x14ac:dyDescent="0.35"/>
  <cols>
    <col min="1" max="1" width="11.453125" bestFit="1" customWidth="1"/>
    <col min="5" max="5" width="14.7265625" bestFit="1" customWidth="1"/>
  </cols>
  <sheetData>
    <row r="1" spans="1:29" x14ac:dyDescent="0.35">
      <c r="A1" t="s">
        <v>2301</v>
      </c>
      <c r="B1" t="s">
        <v>2106</v>
      </c>
      <c r="C1" t="s">
        <v>2099</v>
      </c>
      <c r="D1" t="s">
        <v>2100</v>
      </c>
      <c r="E1" t="s">
        <v>2101</v>
      </c>
      <c r="F1" t="s">
        <v>2103</v>
      </c>
      <c r="G1" t="s">
        <v>2107</v>
      </c>
      <c r="H1" t="s">
        <v>2108</v>
      </c>
      <c r="I1" t="s">
        <v>2109</v>
      </c>
      <c r="J1" t="s">
        <v>2110</v>
      </c>
      <c r="K1" t="s">
        <v>2111</v>
      </c>
      <c r="L1" t="s">
        <v>2112</v>
      </c>
      <c r="M1" t="s">
        <v>2113</v>
      </c>
      <c r="N1" t="s">
        <v>2114</v>
      </c>
      <c r="O1" t="s">
        <v>2115</v>
      </c>
      <c r="P1" t="s">
        <v>2116</v>
      </c>
      <c r="Q1" t="s">
        <v>2117</v>
      </c>
      <c r="R1" t="s">
        <v>2118</v>
      </c>
      <c r="S1" t="s">
        <v>2119</v>
      </c>
      <c r="T1" t="s">
        <v>2120</v>
      </c>
      <c r="U1" t="s">
        <v>2121</v>
      </c>
      <c r="V1" t="s">
        <v>2104</v>
      </c>
      <c r="W1" t="s">
        <v>2101</v>
      </c>
      <c r="X1" t="s">
        <v>2122</v>
      </c>
      <c r="Y1" t="s">
        <v>2123</v>
      </c>
      <c r="Z1" t="s">
        <v>2124</v>
      </c>
      <c r="AA1" t="s">
        <v>2125</v>
      </c>
      <c r="AB1" t="s">
        <v>2126</v>
      </c>
      <c r="AC1" t="s">
        <v>2127</v>
      </c>
    </row>
    <row r="2" spans="1:29" x14ac:dyDescent="0.35">
      <c r="C2" t="s">
        <v>2102</v>
      </c>
      <c r="D2">
        <v>55485</v>
      </c>
      <c r="E2" t="str">
        <f>CONCATENATE(C2," ",D2)</f>
        <v>W6 55485</v>
      </c>
      <c r="F2" t="s">
        <v>2128</v>
      </c>
      <c r="G2" t="s">
        <v>2129</v>
      </c>
      <c r="H2" t="s">
        <v>2130</v>
      </c>
      <c r="I2" t="s">
        <v>2102</v>
      </c>
      <c r="J2" t="s">
        <v>2131</v>
      </c>
      <c r="K2" t="s">
        <v>2132</v>
      </c>
      <c r="L2" t="s">
        <v>2133</v>
      </c>
      <c r="N2" t="s">
        <v>2134</v>
      </c>
      <c r="P2" t="s">
        <v>2135</v>
      </c>
      <c r="R2" t="s">
        <v>2136</v>
      </c>
      <c r="S2" t="s">
        <v>2137</v>
      </c>
      <c r="T2" s="4">
        <v>43452</v>
      </c>
      <c r="U2" t="s">
        <v>2132</v>
      </c>
      <c r="W2" t="s">
        <v>2138</v>
      </c>
      <c r="X2" s="5">
        <v>43452.625</v>
      </c>
      <c r="Y2" t="s">
        <v>2139</v>
      </c>
      <c r="Z2" s="5">
        <v>43816.661805555559</v>
      </c>
      <c r="AA2" t="s">
        <v>2140</v>
      </c>
      <c r="AB2" s="5">
        <v>43452.625</v>
      </c>
      <c r="AC2" t="s">
        <v>2140</v>
      </c>
    </row>
    <row r="3" spans="1:29" x14ac:dyDescent="0.35">
      <c r="C3" t="s">
        <v>2102</v>
      </c>
      <c r="D3">
        <v>57447</v>
      </c>
      <c r="E3" t="str">
        <f t="shared" ref="E3:E66" si="0">CONCATENATE(C3," ",D3)</f>
        <v>W6 57447</v>
      </c>
      <c r="F3" t="s">
        <v>2141</v>
      </c>
      <c r="G3" t="s">
        <v>2142</v>
      </c>
      <c r="H3" t="s">
        <v>2143</v>
      </c>
      <c r="I3" t="s">
        <v>2102</v>
      </c>
      <c r="J3" t="s">
        <v>2131</v>
      </c>
      <c r="K3" t="s">
        <v>2131</v>
      </c>
      <c r="N3" t="s">
        <v>2134</v>
      </c>
      <c r="P3" t="s">
        <v>2135</v>
      </c>
      <c r="R3" t="s">
        <v>2136</v>
      </c>
      <c r="S3" t="s">
        <v>2137</v>
      </c>
      <c r="T3" s="4">
        <v>43812</v>
      </c>
      <c r="U3" t="s">
        <v>2131</v>
      </c>
      <c r="W3" t="s">
        <v>2144</v>
      </c>
      <c r="X3" s="5">
        <v>43812.652083333334</v>
      </c>
      <c r="Y3" t="s">
        <v>2140</v>
      </c>
      <c r="Z3" s="5">
        <v>43816.661111111112</v>
      </c>
      <c r="AA3" t="s">
        <v>2140</v>
      </c>
      <c r="AB3" s="5">
        <v>43812.652083333334</v>
      </c>
      <c r="AC3" t="s">
        <v>2140</v>
      </c>
    </row>
    <row r="4" spans="1:29" x14ac:dyDescent="0.35">
      <c r="C4" t="s">
        <v>2102</v>
      </c>
      <c r="D4">
        <v>57449</v>
      </c>
      <c r="E4" t="str">
        <f t="shared" si="0"/>
        <v>W6 57449</v>
      </c>
      <c r="F4" t="s">
        <v>101</v>
      </c>
      <c r="G4" t="s">
        <v>2145</v>
      </c>
      <c r="I4" t="s">
        <v>2102</v>
      </c>
      <c r="J4" t="s">
        <v>2131</v>
      </c>
      <c r="K4" t="s">
        <v>2131</v>
      </c>
      <c r="N4" t="s">
        <v>2134</v>
      </c>
      <c r="P4" t="s">
        <v>2135</v>
      </c>
      <c r="R4" t="s">
        <v>2136</v>
      </c>
      <c r="S4" t="s">
        <v>2137</v>
      </c>
      <c r="T4" s="4">
        <v>43816</v>
      </c>
      <c r="U4" t="s">
        <v>2131</v>
      </c>
      <c r="W4" t="s">
        <v>2145</v>
      </c>
      <c r="X4" s="5">
        <v>43816.663888888892</v>
      </c>
      <c r="Y4" t="s">
        <v>2140</v>
      </c>
      <c r="Z4" s="5">
        <v>43816.675694444442</v>
      </c>
      <c r="AA4" t="s">
        <v>2140</v>
      </c>
      <c r="AB4" s="5">
        <v>43816.663888888892</v>
      </c>
      <c r="AC4" t="s">
        <v>2140</v>
      </c>
    </row>
    <row r="5" spans="1:29" x14ac:dyDescent="0.35">
      <c r="C5" t="s">
        <v>2102</v>
      </c>
      <c r="D5">
        <v>57450</v>
      </c>
      <c r="E5" t="str">
        <f t="shared" si="0"/>
        <v>W6 57450</v>
      </c>
      <c r="F5" t="s">
        <v>177</v>
      </c>
      <c r="G5" t="s">
        <v>2146</v>
      </c>
      <c r="I5" t="s">
        <v>2102</v>
      </c>
      <c r="J5" t="s">
        <v>2131</v>
      </c>
      <c r="K5" t="s">
        <v>2131</v>
      </c>
      <c r="N5" t="s">
        <v>2134</v>
      </c>
      <c r="P5" t="s">
        <v>2135</v>
      </c>
      <c r="R5" t="s">
        <v>2136</v>
      </c>
      <c r="S5" t="s">
        <v>2137</v>
      </c>
      <c r="T5" s="4">
        <v>43816</v>
      </c>
      <c r="U5" t="s">
        <v>2131</v>
      </c>
      <c r="W5" t="s">
        <v>2146</v>
      </c>
      <c r="X5" s="5">
        <v>43816.675694444442</v>
      </c>
      <c r="Y5" t="s">
        <v>2140</v>
      </c>
      <c r="AB5" s="5">
        <v>43816.675694444442</v>
      </c>
      <c r="AC5" t="s">
        <v>2140</v>
      </c>
    </row>
    <row r="6" spans="1:29" x14ac:dyDescent="0.35">
      <c r="C6" t="s">
        <v>2102</v>
      </c>
      <c r="D6">
        <v>57451</v>
      </c>
      <c r="E6" t="str">
        <f t="shared" si="0"/>
        <v>W6 57451</v>
      </c>
      <c r="F6" t="s">
        <v>210</v>
      </c>
      <c r="G6" t="s">
        <v>2147</v>
      </c>
      <c r="I6" t="s">
        <v>2102</v>
      </c>
      <c r="J6" t="s">
        <v>2131</v>
      </c>
      <c r="K6" t="s">
        <v>2131</v>
      </c>
      <c r="N6" t="s">
        <v>2134</v>
      </c>
      <c r="P6" t="s">
        <v>2135</v>
      </c>
      <c r="R6" t="s">
        <v>2136</v>
      </c>
      <c r="S6" t="s">
        <v>2137</v>
      </c>
      <c r="T6" s="4">
        <v>43816</v>
      </c>
      <c r="U6" t="s">
        <v>2131</v>
      </c>
      <c r="W6" t="s">
        <v>2147</v>
      </c>
      <c r="X6" s="5">
        <v>43816.675694444442</v>
      </c>
      <c r="Y6" t="s">
        <v>2140</v>
      </c>
      <c r="AB6" s="5">
        <v>43816.675694444442</v>
      </c>
      <c r="AC6" t="s">
        <v>2140</v>
      </c>
    </row>
    <row r="7" spans="1:29" x14ac:dyDescent="0.35">
      <c r="C7" t="s">
        <v>2102</v>
      </c>
      <c r="D7">
        <v>57452</v>
      </c>
      <c r="E7" t="str">
        <f t="shared" si="0"/>
        <v>W6 57452</v>
      </c>
      <c r="F7" t="s">
        <v>228</v>
      </c>
      <c r="G7" t="s">
        <v>2148</v>
      </c>
      <c r="I7" t="s">
        <v>2102</v>
      </c>
      <c r="J7" t="s">
        <v>2131</v>
      </c>
      <c r="K7" t="s">
        <v>2131</v>
      </c>
      <c r="N7" t="s">
        <v>2134</v>
      </c>
      <c r="P7" t="s">
        <v>2135</v>
      </c>
      <c r="R7" t="s">
        <v>2136</v>
      </c>
      <c r="S7" t="s">
        <v>2137</v>
      </c>
      <c r="T7" s="4">
        <v>43816</v>
      </c>
      <c r="U7" t="s">
        <v>2131</v>
      </c>
      <c r="W7" t="s">
        <v>2148</v>
      </c>
      <c r="X7" s="5">
        <v>43816.675694444442</v>
      </c>
      <c r="Y7" t="s">
        <v>2140</v>
      </c>
      <c r="AB7" s="5">
        <v>43816.675694444442</v>
      </c>
      <c r="AC7" t="s">
        <v>2140</v>
      </c>
    </row>
    <row r="8" spans="1:29" x14ac:dyDescent="0.35">
      <c r="C8" t="s">
        <v>2102</v>
      </c>
      <c r="D8">
        <v>57453</v>
      </c>
      <c r="E8" t="str">
        <f t="shared" si="0"/>
        <v>W6 57453</v>
      </c>
      <c r="F8" t="s">
        <v>258</v>
      </c>
      <c r="G8" t="s">
        <v>2149</v>
      </c>
      <c r="I8" t="s">
        <v>2102</v>
      </c>
      <c r="J8" t="s">
        <v>2131</v>
      </c>
      <c r="K8" t="s">
        <v>2131</v>
      </c>
      <c r="N8" t="s">
        <v>2134</v>
      </c>
      <c r="P8" t="s">
        <v>2135</v>
      </c>
      <c r="R8" t="s">
        <v>2136</v>
      </c>
      <c r="S8" t="s">
        <v>2137</v>
      </c>
      <c r="T8" s="4">
        <v>43816</v>
      </c>
      <c r="U8" t="s">
        <v>2131</v>
      </c>
      <c r="W8" t="s">
        <v>2149</v>
      </c>
      <c r="X8" s="5">
        <v>43816.675694444442</v>
      </c>
      <c r="Y8" t="s">
        <v>2140</v>
      </c>
      <c r="AB8" s="5">
        <v>43816.675694444442</v>
      </c>
      <c r="AC8" t="s">
        <v>2140</v>
      </c>
    </row>
    <row r="9" spans="1:29" x14ac:dyDescent="0.35">
      <c r="C9" t="s">
        <v>2102</v>
      </c>
      <c r="D9">
        <v>57454</v>
      </c>
      <c r="E9" t="str">
        <f t="shared" si="0"/>
        <v>W6 57454</v>
      </c>
      <c r="F9" t="s">
        <v>228</v>
      </c>
      <c r="G9" t="s">
        <v>2150</v>
      </c>
      <c r="I9" t="s">
        <v>2102</v>
      </c>
      <c r="J9" t="s">
        <v>2131</v>
      </c>
      <c r="K9" t="s">
        <v>2131</v>
      </c>
      <c r="N9" t="s">
        <v>2134</v>
      </c>
      <c r="P9" t="s">
        <v>2135</v>
      </c>
      <c r="R9" t="s">
        <v>2136</v>
      </c>
      <c r="S9" t="s">
        <v>2137</v>
      </c>
      <c r="T9" s="4">
        <v>43816</v>
      </c>
      <c r="U9" t="s">
        <v>2131</v>
      </c>
      <c r="W9" t="s">
        <v>2150</v>
      </c>
      <c r="X9" s="5">
        <v>43816.675694444442</v>
      </c>
      <c r="Y9" t="s">
        <v>2140</v>
      </c>
      <c r="AB9" s="5">
        <v>43816.675694444442</v>
      </c>
      <c r="AC9" t="s">
        <v>2140</v>
      </c>
    </row>
    <row r="10" spans="1:29" x14ac:dyDescent="0.35">
      <c r="C10" t="s">
        <v>2102</v>
      </c>
      <c r="D10">
        <v>57455</v>
      </c>
      <c r="E10" t="str">
        <f t="shared" si="0"/>
        <v>W6 57455</v>
      </c>
      <c r="F10" t="s">
        <v>210</v>
      </c>
      <c r="G10" t="s">
        <v>2151</v>
      </c>
      <c r="I10" t="s">
        <v>2102</v>
      </c>
      <c r="J10" t="s">
        <v>2131</v>
      </c>
      <c r="K10" t="s">
        <v>2131</v>
      </c>
      <c r="N10" t="s">
        <v>2134</v>
      </c>
      <c r="P10" t="s">
        <v>2135</v>
      </c>
      <c r="R10" t="s">
        <v>2136</v>
      </c>
      <c r="S10" t="s">
        <v>2137</v>
      </c>
      <c r="T10" s="4">
        <v>43816</v>
      </c>
      <c r="U10" t="s">
        <v>2131</v>
      </c>
      <c r="W10" t="s">
        <v>2151</v>
      </c>
      <c r="X10" s="5">
        <v>43816.675694444442</v>
      </c>
      <c r="Y10" t="s">
        <v>2140</v>
      </c>
      <c r="AB10" s="5">
        <v>43816.675694444442</v>
      </c>
      <c r="AC10" t="s">
        <v>2140</v>
      </c>
    </row>
    <row r="11" spans="1:29" x14ac:dyDescent="0.35">
      <c r="C11" t="s">
        <v>2102</v>
      </c>
      <c r="D11">
        <v>57456</v>
      </c>
      <c r="E11" t="str">
        <f t="shared" si="0"/>
        <v>W6 57456</v>
      </c>
      <c r="F11" t="s">
        <v>321</v>
      </c>
      <c r="G11" t="s">
        <v>2152</v>
      </c>
      <c r="I11" t="s">
        <v>2102</v>
      </c>
      <c r="J11" t="s">
        <v>2131</v>
      </c>
      <c r="K11" t="s">
        <v>2131</v>
      </c>
      <c r="N11" t="s">
        <v>2134</v>
      </c>
      <c r="P11" t="s">
        <v>2135</v>
      </c>
      <c r="R11" t="s">
        <v>2136</v>
      </c>
      <c r="S11" t="s">
        <v>2137</v>
      </c>
      <c r="T11" s="4">
        <v>43816</v>
      </c>
      <c r="U11" t="s">
        <v>2131</v>
      </c>
      <c r="W11" t="s">
        <v>2152</v>
      </c>
      <c r="X11" s="5">
        <v>43816.675694444442</v>
      </c>
      <c r="Y11" t="s">
        <v>2140</v>
      </c>
      <c r="AB11" s="5">
        <v>43816.675694444442</v>
      </c>
      <c r="AC11" t="s">
        <v>2140</v>
      </c>
    </row>
    <row r="12" spans="1:29" x14ac:dyDescent="0.35">
      <c r="C12" t="s">
        <v>2102</v>
      </c>
      <c r="D12">
        <v>57457</v>
      </c>
      <c r="E12" t="str">
        <f t="shared" si="0"/>
        <v>W6 57457</v>
      </c>
      <c r="F12" t="s">
        <v>335</v>
      </c>
      <c r="G12" t="s">
        <v>2153</v>
      </c>
      <c r="I12" t="s">
        <v>2102</v>
      </c>
      <c r="J12" t="s">
        <v>2131</v>
      </c>
      <c r="K12" t="s">
        <v>2131</v>
      </c>
      <c r="N12" t="s">
        <v>2134</v>
      </c>
      <c r="P12" t="s">
        <v>2135</v>
      </c>
      <c r="R12" t="s">
        <v>2136</v>
      </c>
      <c r="S12" t="s">
        <v>2137</v>
      </c>
      <c r="T12" s="4">
        <v>43816</v>
      </c>
      <c r="U12" t="s">
        <v>2131</v>
      </c>
      <c r="W12" t="s">
        <v>2153</v>
      </c>
      <c r="X12" s="5">
        <v>43816.675694444442</v>
      </c>
      <c r="Y12" t="s">
        <v>2140</v>
      </c>
      <c r="AB12" s="5">
        <v>43816.675694444442</v>
      </c>
      <c r="AC12" t="s">
        <v>2140</v>
      </c>
    </row>
    <row r="13" spans="1:29" x14ac:dyDescent="0.35">
      <c r="C13" t="s">
        <v>2102</v>
      </c>
      <c r="D13">
        <v>57458</v>
      </c>
      <c r="E13" t="str">
        <f t="shared" si="0"/>
        <v>W6 57458</v>
      </c>
      <c r="F13" t="s">
        <v>210</v>
      </c>
      <c r="G13" t="s">
        <v>2154</v>
      </c>
      <c r="I13" t="s">
        <v>2102</v>
      </c>
      <c r="J13" t="s">
        <v>2131</v>
      </c>
      <c r="K13" t="s">
        <v>2131</v>
      </c>
      <c r="N13" t="s">
        <v>2134</v>
      </c>
      <c r="P13" t="s">
        <v>2135</v>
      </c>
      <c r="R13" t="s">
        <v>2136</v>
      </c>
      <c r="S13" t="s">
        <v>2137</v>
      </c>
      <c r="T13" s="4">
        <v>43816</v>
      </c>
      <c r="U13" t="s">
        <v>2131</v>
      </c>
      <c r="W13" t="s">
        <v>2154</v>
      </c>
      <c r="X13" s="5">
        <v>43816.675694444442</v>
      </c>
      <c r="Y13" t="s">
        <v>2140</v>
      </c>
      <c r="AB13" s="5">
        <v>43816.675694444442</v>
      </c>
      <c r="AC13" t="s">
        <v>2140</v>
      </c>
    </row>
    <row r="14" spans="1:29" x14ac:dyDescent="0.35">
      <c r="C14" t="s">
        <v>2102</v>
      </c>
      <c r="D14">
        <v>57459</v>
      </c>
      <c r="E14" t="str">
        <f t="shared" si="0"/>
        <v>W6 57459</v>
      </c>
      <c r="F14" t="s">
        <v>354</v>
      </c>
      <c r="G14" t="s">
        <v>2155</v>
      </c>
      <c r="I14" t="s">
        <v>2102</v>
      </c>
      <c r="J14" t="s">
        <v>2131</v>
      </c>
      <c r="K14" t="s">
        <v>2131</v>
      </c>
      <c r="N14" t="s">
        <v>2134</v>
      </c>
      <c r="P14" t="s">
        <v>2135</v>
      </c>
      <c r="R14" t="s">
        <v>2136</v>
      </c>
      <c r="S14" t="s">
        <v>2137</v>
      </c>
      <c r="T14" s="4">
        <v>43816</v>
      </c>
      <c r="U14" t="s">
        <v>2131</v>
      </c>
      <c r="W14" t="s">
        <v>2155</v>
      </c>
      <c r="X14" s="5">
        <v>43816.675694444442</v>
      </c>
      <c r="Y14" t="s">
        <v>2140</v>
      </c>
      <c r="AB14" s="5">
        <v>43816.675694444442</v>
      </c>
      <c r="AC14" t="s">
        <v>2140</v>
      </c>
    </row>
    <row r="15" spans="1:29" x14ac:dyDescent="0.35">
      <c r="C15" t="s">
        <v>2102</v>
      </c>
      <c r="D15">
        <v>57460</v>
      </c>
      <c r="E15" t="str">
        <f t="shared" si="0"/>
        <v>W6 57460</v>
      </c>
      <c r="F15" t="s">
        <v>205</v>
      </c>
      <c r="G15" t="s">
        <v>2156</v>
      </c>
      <c r="I15" t="s">
        <v>2102</v>
      </c>
      <c r="J15" t="s">
        <v>2131</v>
      </c>
      <c r="K15" t="s">
        <v>2131</v>
      </c>
      <c r="N15" t="s">
        <v>2134</v>
      </c>
      <c r="P15" t="s">
        <v>2135</v>
      </c>
      <c r="R15" t="s">
        <v>2136</v>
      </c>
      <c r="S15" t="s">
        <v>2137</v>
      </c>
      <c r="T15" s="4">
        <v>43816</v>
      </c>
      <c r="U15" t="s">
        <v>2131</v>
      </c>
      <c r="W15" t="s">
        <v>2156</v>
      </c>
      <c r="X15" s="5">
        <v>43816.675694444442</v>
      </c>
      <c r="Y15" t="s">
        <v>2140</v>
      </c>
      <c r="AB15" s="5">
        <v>43816.675694444442</v>
      </c>
      <c r="AC15" t="s">
        <v>2140</v>
      </c>
    </row>
    <row r="16" spans="1:29" x14ac:dyDescent="0.35">
      <c r="C16" t="s">
        <v>2102</v>
      </c>
      <c r="D16">
        <v>57461</v>
      </c>
      <c r="E16" t="str">
        <f t="shared" si="0"/>
        <v>W6 57461</v>
      </c>
      <c r="F16" t="s">
        <v>169</v>
      </c>
      <c r="G16" t="s">
        <v>2157</v>
      </c>
      <c r="I16" t="s">
        <v>2102</v>
      </c>
      <c r="J16" t="s">
        <v>2131</v>
      </c>
      <c r="K16" t="s">
        <v>2131</v>
      </c>
      <c r="N16" t="s">
        <v>2134</v>
      </c>
      <c r="O16" t="s">
        <v>2158</v>
      </c>
      <c r="P16" t="s">
        <v>2135</v>
      </c>
      <c r="R16" t="s">
        <v>2136</v>
      </c>
      <c r="S16" t="s">
        <v>2137</v>
      </c>
      <c r="T16" s="4">
        <v>43816</v>
      </c>
      <c r="U16" t="s">
        <v>2131</v>
      </c>
      <c r="W16" t="s">
        <v>2157</v>
      </c>
      <c r="X16" s="5">
        <v>43816.675694444442</v>
      </c>
      <c r="Y16" t="s">
        <v>2140</v>
      </c>
      <c r="AB16" s="5">
        <v>43816.675694444442</v>
      </c>
      <c r="AC16" t="s">
        <v>2140</v>
      </c>
    </row>
    <row r="17" spans="3:29" x14ac:dyDescent="0.35">
      <c r="C17" t="s">
        <v>2102</v>
      </c>
      <c r="D17">
        <v>57462</v>
      </c>
      <c r="E17" t="str">
        <f t="shared" si="0"/>
        <v>W6 57462</v>
      </c>
      <c r="F17" t="s">
        <v>210</v>
      </c>
      <c r="G17" t="s">
        <v>2159</v>
      </c>
      <c r="I17" t="s">
        <v>2102</v>
      </c>
      <c r="J17" t="s">
        <v>2131</v>
      </c>
      <c r="K17" t="s">
        <v>2131</v>
      </c>
      <c r="N17" t="s">
        <v>2134</v>
      </c>
      <c r="P17" t="s">
        <v>2135</v>
      </c>
      <c r="R17" t="s">
        <v>2136</v>
      </c>
      <c r="S17" t="s">
        <v>2137</v>
      </c>
      <c r="T17" s="4">
        <v>43816</v>
      </c>
      <c r="U17" t="s">
        <v>2131</v>
      </c>
      <c r="W17" t="s">
        <v>2159</v>
      </c>
      <c r="X17" s="5">
        <v>43816.675694444442</v>
      </c>
      <c r="Y17" t="s">
        <v>2140</v>
      </c>
      <c r="AB17" s="5">
        <v>43816.675694444442</v>
      </c>
      <c r="AC17" t="s">
        <v>2140</v>
      </c>
    </row>
    <row r="18" spans="3:29" x14ac:dyDescent="0.35">
      <c r="C18" t="s">
        <v>2102</v>
      </c>
      <c r="D18">
        <v>57463</v>
      </c>
      <c r="E18" t="str">
        <f t="shared" si="0"/>
        <v>W6 57463</v>
      </c>
      <c r="F18" t="s">
        <v>258</v>
      </c>
      <c r="G18" t="s">
        <v>2160</v>
      </c>
      <c r="I18" t="s">
        <v>2102</v>
      </c>
      <c r="J18" t="s">
        <v>2131</v>
      </c>
      <c r="K18" t="s">
        <v>2131</v>
      </c>
      <c r="N18" t="s">
        <v>2134</v>
      </c>
      <c r="P18" t="s">
        <v>2135</v>
      </c>
      <c r="R18" t="s">
        <v>2136</v>
      </c>
      <c r="S18" t="s">
        <v>2137</v>
      </c>
      <c r="T18" s="4">
        <v>43816</v>
      </c>
      <c r="U18" t="s">
        <v>2131</v>
      </c>
      <c r="W18" t="s">
        <v>2160</v>
      </c>
      <c r="X18" s="5">
        <v>43816.675694444442</v>
      </c>
      <c r="Y18" t="s">
        <v>2140</v>
      </c>
      <c r="AB18" s="5">
        <v>43816.675694444442</v>
      </c>
      <c r="AC18" t="s">
        <v>2140</v>
      </c>
    </row>
    <row r="19" spans="3:29" x14ac:dyDescent="0.35">
      <c r="C19" t="s">
        <v>2102</v>
      </c>
      <c r="D19">
        <v>57464</v>
      </c>
      <c r="E19" t="str">
        <f t="shared" si="0"/>
        <v>W6 57464</v>
      </c>
      <c r="F19" t="s">
        <v>438</v>
      </c>
      <c r="G19" t="s">
        <v>2161</v>
      </c>
      <c r="I19" t="s">
        <v>2102</v>
      </c>
      <c r="J19" t="s">
        <v>2131</v>
      </c>
      <c r="K19" t="s">
        <v>2131</v>
      </c>
      <c r="N19" t="s">
        <v>2134</v>
      </c>
      <c r="P19" t="s">
        <v>2135</v>
      </c>
      <c r="R19" t="s">
        <v>2136</v>
      </c>
      <c r="S19" t="s">
        <v>2137</v>
      </c>
      <c r="T19" s="4">
        <v>43816</v>
      </c>
      <c r="U19" t="s">
        <v>2131</v>
      </c>
      <c r="W19" t="s">
        <v>2161</v>
      </c>
      <c r="X19" s="5">
        <v>43816.675694444442</v>
      </c>
      <c r="Y19" t="s">
        <v>2140</v>
      </c>
      <c r="AB19" s="5">
        <v>43816.675694444442</v>
      </c>
      <c r="AC19" t="s">
        <v>2140</v>
      </c>
    </row>
    <row r="20" spans="3:29" x14ac:dyDescent="0.35">
      <c r="C20" t="s">
        <v>2102</v>
      </c>
      <c r="D20">
        <v>57465</v>
      </c>
      <c r="E20" t="str">
        <f t="shared" si="0"/>
        <v>W6 57465</v>
      </c>
      <c r="F20" t="s">
        <v>438</v>
      </c>
      <c r="G20" t="s">
        <v>2162</v>
      </c>
      <c r="I20" t="s">
        <v>2102</v>
      </c>
      <c r="J20" t="s">
        <v>2131</v>
      </c>
      <c r="K20" t="s">
        <v>2131</v>
      </c>
      <c r="N20" t="s">
        <v>2134</v>
      </c>
      <c r="P20" t="s">
        <v>2135</v>
      </c>
      <c r="R20" t="s">
        <v>2136</v>
      </c>
      <c r="S20" t="s">
        <v>2137</v>
      </c>
      <c r="T20" s="4">
        <v>43816</v>
      </c>
      <c r="U20" t="s">
        <v>2131</v>
      </c>
      <c r="W20" t="s">
        <v>2162</v>
      </c>
      <c r="X20" s="5">
        <v>43816.675694444442</v>
      </c>
      <c r="Y20" t="s">
        <v>2140</v>
      </c>
      <c r="AB20" s="5">
        <v>43816.675694444442</v>
      </c>
      <c r="AC20" t="s">
        <v>2140</v>
      </c>
    </row>
    <row r="21" spans="3:29" x14ac:dyDescent="0.35">
      <c r="C21" t="s">
        <v>2102</v>
      </c>
      <c r="D21">
        <v>57466</v>
      </c>
      <c r="E21" t="str">
        <f t="shared" si="0"/>
        <v>W6 57466</v>
      </c>
      <c r="F21" t="s">
        <v>470</v>
      </c>
      <c r="G21" t="s">
        <v>2163</v>
      </c>
      <c r="I21" t="s">
        <v>2102</v>
      </c>
      <c r="J21" t="s">
        <v>2131</v>
      </c>
      <c r="K21" t="s">
        <v>2131</v>
      </c>
      <c r="N21" t="s">
        <v>2134</v>
      </c>
      <c r="P21" t="s">
        <v>2135</v>
      </c>
      <c r="R21" t="s">
        <v>2136</v>
      </c>
      <c r="S21" t="s">
        <v>2137</v>
      </c>
      <c r="T21" s="4">
        <v>43816</v>
      </c>
      <c r="U21" t="s">
        <v>2131</v>
      </c>
      <c r="W21" t="s">
        <v>2163</v>
      </c>
      <c r="X21" s="5">
        <v>43816.675694444442</v>
      </c>
      <c r="Y21" t="s">
        <v>2140</v>
      </c>
      <c r="AB21" s="5">
        <v>43816.675694444442</v>
      </c>
      <c r="AC21" t="s">
        <v>2140</v>
      </c>
    </row>
    <row r="22" spans="3:29" x14ac:dyDescent="0.35">
      <c r="C22" t="s">
        <v>2102</v>
      </c>
      <c r="D22">
        <v>57467</v>
      </c>
      <c r="E22" t="str">
        <f t="shared" si="0"/>
        <v>W6 57467</v>
      </c>
      <c r="F22" t="s">
        <v>489</v>
      </c>
      <c r="G22" t="s">
        <v>2164</v>
      </c>
      <c r="I22" t="s">
        <v>2102</v>
      </c>
      <c r="J22" t="s">
        <v>2131</v>
      </c>
      <c r="K22" t="s">
        <v>2131</v>
      </c>
      <c r="N22" t="s">
        <v>2134</v>
      </c>
      <c r="P22" t="s">
        <v>2135</v>
      </c>
      <c r="R22" t="s">
        <v>2136</v>
      </c>
      <c r="S22" t="s">
        <v>2137</v>
      </c>
      <c r="T22" s="4">
        <v>43816</v>
      </c>
      <c r="U22" t="s">
        <v>2131</v>
      </c>
      <c r="W22" t="s">
        <v>2164</v>
      </c>
      <c r="X22" s="5">
        <v>43816.675694444442</v>
      </c>
      <c r="Y22" t="s">
        <v>2140</v>
      </c>
      <c r="AB22" s="5">
        <v>43816.675694444442</v>
      </c>
      <c r="AC22" t="s">
        <v>2140</v>
      </c>
    </row>
    <row r="23" spans="3:29" x14ac:dyDescent="0.35">
      <c r="C23" t="s">
        <v>2102</v>
      </c>
      <c r="D23">
        <v>57468</v>
      </c>
      <c r="E23" t="str">
        <f t="shared" si="0"/>
        <v>W6 57468</v>
      </c>
      <c r="F23" t="s">
        <v>335</v>
      </c>
      <c r="G23" t="s">
        <v>2165</v>
      </c>
      <c r="I23" t="s">
        <v>2102</v>
      </c>
      <c r="J23" t="s">
        <v>2131</v>
      </c>
      <c r="K23" t="s">
        <v>2131</v>
      </c>
      <c r="N23" t="s">
        <v>2134</v>
      </c>
      <c r="P23" t="s">
        <v>2135</v>
      </c>
      <c r="R23" t="s">
        <v>2136</v>
      </c>
      <c r="S23" t="s">
        <v>2137</v>
      </c>
      <c r="T23" s="4">
        <v>43816</v>
      </c>
      <c r="U23" t="s">
        <v>2131</v>
      </c>
      <c r="W23" t="s">
        <v>2165</v>
      </c>
      <c r="X23" s="5">
        <v>43816.675694444442</v>
      </c>
      <c r="Y23" t="s">
        <v>2140</v>
      </c>
      <c r="AB23" s="5">
        <v>43816.675694444442</v>
      </c>
      <c r="AC23" t="s">
        <v>2140</v>
      </c>
    </row>
    <row r="24" spans="3:29" x14ac:dyDescent="0.35">
      <c r="C24" t="s">
        <v>2102</v>
      </c>
      <c r="D24">
        <v>57469</v>
      </c>
      <c r="E24" t="str">
        <f t="shared" si="0"/>
        <v>W6 57469</v>
      </c>
      <c r="F24" t="s">
        <v>354</v>
      </c>
      <c r="G24" t="s">
        <v>2166</v>
      </c>
      <c r="I24" t="s">
        <v>2102</v>
      </c>
      <c r="J24" t="s">
        <v>2131</v>
      </c>
      <c r="K24" t="s">
        <v>2131</v>
      </c>
      <c r="N24" t="s">
        <v>2134</v>
      </c>
      <c r="P24" t="s">
        <v>2135</v>
      </c>
      <c r="R24" t="s">
        <v>2136</v>
      </c>
      <c r="S24" t="s">
        <v>2137</v>
      </c>
      <c r="T24" s="4">
        <v>43816</v>
      </c>
      <c r="U24" t="s">
        <v>2131</v>
      </c>
      <c r="W24" t="s">
        <v>2166</v>
      </c>
      <c r="X24" s="5">
        <v>43816.675694444442</v>
      </c>
      <c r="Y24" t="s">
        <v>2140</v>
      </c>
      <c r="AB24" s="5">
        <v>43816.675694444442</v>
      </c>
      <c r="AC24" t="s">
        <v>2140</v>
      </c>
    </row>
    <row r="25" spans="3:29" x14ac:dyDescent="0.35">
      <c r="C25" t="s">
        <v>2102</v>
      </c>
      <c r="D25">
        <v>57470</v>
      </c>
      <c r="E25" t="str">
        <f t="shared" si="0"/>
        <v>W6 57470</v>
      </c>
      <c r="F25" t="s">
        <v>169</v>
      </c>
      <c r="G25" t="s">
        <v>2167</v>
      </c>
      <c r="I25" t="s">
        <v>2102</v>
      </c>
      <c r="J25" t="s">
        <v>2131</v>
      </c>
      <c r="K25" t="s">
        <v>2131</v>
      </c>
      <c r="N25" t="s">
        <v>2134</v>
      </c>
      <c r="O25" t="s">
        <v>2158</v>
      </c>
      <c r="P25" t="s">
        <v>2135</v>
      </c>
      <c r="R25" t="s">
        <v>2136</v>
      </c>
      <c r="S25" t="s">
        <v>2137</v>
      </c>
      <c r="T25" s="4">
        <v>43816</v>
      </c>
      <c r="U25" t="s">
        <v>2131</v>
      </c>
      <c r="W25" t="s">
        <v>2167</v>
      </c>
      <c r="X25" s="5">
        <v>43816.675694444442</v>
      </c>
      <c r="Y25" t="s">
        <v>2140</v>
      </c>
      <c r="AB25" s="5">
        <v>43816.675694444442</v>
      </c>
      <c r="AC25" t="s">
        <v>2140</v>
      </c>
    </row>
    <row r="26" spans="3:29" x14ac:dyDescent="0.35">
      <c r="C26" t="s">
        <v>2102</v>
      </c>
      <c r="D26">
        <v>57471</v>
      </c>
      <c r="E26" t="str">
        <f t="shared" si="0"/>
        <v>W6 57471</v>
      </c>
      <c r="F26" t="s">
        <v>200</v>
      </c>
      <c r="G26" t="s">
        <v>2168</v>
      </c>
      <c r="I26" t="s">
        <v>2102</v>
      </c>
      <c r="J26" t="s">
        <v>2131</v>
      </c>
      <c r="K26" t="s">
        <v>2131</v>
      </c>
      <c r="N26" t="s">
        <v>2134</v>
      </c>
      <c r="P26" t="s">
        <v>2135</v>
      </c>
      <c r="R26" t="s">
        <v>2136</v>
      </c>
      <c r="S26" t="s">
        <v>2137</v>
      </c>
      <c r="T26" s="4">
        <v>43816</v>
      </c>
      <c r="U26" t="s">
        <v>2131</v>
      </c>
      <c r="W26" t="s">
        <v>2168</v>
      </c>
      <c r="X26" s="5">
        <v>43816.675694444442</v>
      </c>
      <c r="Y26" t="s">
        <v>2140</v>
      </c>
      <c r="AB26" s="5">
        <v>43816.675694444442</v>
      </c>
      <c r="AC26" t="s">
        <v>2140</v>
      </c>
    </row>
    <row r="27" spans="3:29" x14ac:dyDescent="0.35">
      <c r="C27" t="s">
        <v>2102</v>
      </c>
      <c r="D27">
        <v>57472</v>
      </c>
      <c r="E27" t="str">
        <f t="shared" si="0"/>
        <v>W6 57472</v>
      </c>
      <c r="F27" t="s">
        <v>438</v>
      </c>
      <c r="G27" t="s">
        <v>2169</v>
      </c>
      <c r="I27" t="s">
        <v>2102</v>
      </c>
      <c r="J27" t="s">
        <v>2131</v>
      </c>
      <c r="K27" t="s">
        <v>2131</v>
      </c>
      <c r="N27" t="s">
        <v>2134</v>
      </c>
      <c r="P27" t="s">
        <v>2135</v>
      </c>
      <c r="R27" t="s">
        <v>2136</v>
      </c>
      <c r="S27" t="s">
        <v>2137</v>
      </c>
      <c r="T27" s="4">
        <v>43816</v>
      </c>
      <c r="U27" t="s">
        <v>2131</v>
      </c>
      <c r="W27" t="s">
        <v>2169</v>
      </c>
      <c r="X27" s="5">
        <v>43816.675694444442</v>
      </c>
      <c r="Y27" t="s">
        <v>2140</v>
      </c>
      <c r="AB27" s="5">
        <v>43816.675694444442</v>
      </c>
      <c r="AC27" t="s">
        <v>2140</v>
      </c>
    </row>
    <row r="28" spans="3:29" x14ac:dyDescent="0.35">
      <c r="C28" t="s">
        <v>2102</v>
      </c>
      <c r="D28">
        <v>57473</v>
      </c>
      <c r="E28" t="str">
        <f t="shared" si="0"/>
        <v>W6 57473</v>
      </c>
      <c r="F28" t="s">
        <v>489</v>
      </c>
      <c r="G28" t="s">
        <v>2170</v>
      </c>
      <c r="I28" t="s">
        <v>2102</v>
      </c>
      <c r="J28" t="s">
        <v>2131</v>
      </c>
      <c r="K28" t="s">
        <v>2131</v>
      </c>
      <c r="N28" t="s">
        <v>2134</v>
      </c>
      <c r="P28" t="s">
        <v>2135</v>
      </c>
      <c r="R28" t="s">
        <v>2136</v>
      </c>
      <c r="S28" t="s">
        <v>2137</v>
      </c>
      <c r="T28" s="4">
        <v>43816</v>
      </c>
      <c r="U28" t="s">
        <v>2131</v>
      </c>
      <c r="W28" t="s">
        <v>2170</v>
      </c>
      <c r="X28" s="5">
        <v>43816.675694444442</v>
      </c>
      <c r="Y28" t="s">
        <v>2140</v>
      </c>
      <c r="AB28" s="5">
        <v>43816.675694444442</v>
      </c>
      <c r="AC28" t="s">
        <v>2140</v>
      </c>
    </row>
    <row r="29" spans="3:29" x14ac:dyDescent="0.35">
      <c r="C29" t="s">
        <v>2102</v>
      </c>
      <c r="D29">
        <v>57474</v>
      </c>
      <c r="E29" t="str">
        <f t="shared" si="0"/>
        <v>W6 57474</v>
      </c>
      <c r="F29" t="s">
        <v>210</v>
      </c>
      <c r="G29" t="s">
        <v>2171</v>
      </c>
      <c r="I29" t="s">
        <v>2102</v>
      </c>
      <c r="J29" t="s">
        <v>2131</v>
      </c>
      <c r="K29" t="s">
        <v>2131</v>
      </c>
      <c r="N29" t="s">
        <v>2134</v>
      </c>
      <c r="P29" t="s">
        <v>2135</v>
      </c>
      <c r="R29" t="s">
        <v>2136</v>
      </c>
      <c r="S29" t="s">
        <v>2137</v>
      </c>
      <c r="T29" s="4">
        <v>43816</v>
      </c>
      <c r="U29" t="s">
        <v>2131</v>
      </c>
      <c r="W29" t="s">
        <v>2171</v>
      </c>
      <c r="X29" s="5">
        <v>43816.675694444442</v>
      </c>
      <c r="Y29" t="s">
        <v>2140</v>
      </c>
      <c r="AB29" s="5">
        <v>43816.675694444442</v>
      </c>
      <c r="AC29" t="s">
        <v>2140</v>
      </c>
    </row>
    <row r="30" spans="3:29" x14ac:dyDescent="0.35">
      <c r="C30" t="s">
        <v>2102</v>
      </c>
      <c r="D30">
        <v>57475</v>
      </c>
      <c r="E30" t="str">
        <f t="shared" si="0"/>
        <v>W6 57475</v>
      </c>
      <c r="F30" t="s">
        <v>169</v>
      </c>
      <c r="G30" t="s">
        <v>2172</v>
      </c>
      <c r="I30" t="s">
        <v>2102</v>
      </c>
      <c r="J30" t="s">
        <v>2131</v>
      </c>
      <c r="K30" t="s">
        <v>2131</v>
      </c>
      <c r="N30" t="s">
        <v>2134</v>
      </c>
      <c r="O30" t="s">
        <v>2158</v>
      </c>
      <c r="P30" t="s">
        <v>2135</v>
      </c>
      <c r="R30" t="s">
        <v>2136</v>
      </c>
      <c r="S30" t="s">
        <v>2137</v>
      </c>
      <c r="T30" s="4">
        <v>43816</v>
      </c>
      <c r="U30" t="s">
        <v>2131</v>
      </c>
      <c r="W30" t="s">
        <v>2172</v>
      </c>
      <c r="X30" s="5">
        <v>43816.675694444442</v>
      </c>
      <c r="Y30" t="s">
        <v>2140</v>
      </c>
      <c r="AB30" s="5">
        <v>43816.675694444442</v>
      </c>
      <c r="AC30" t="s">
        <v>2140</v>
      </c>
    </row>
    <row r="31" spans="3:29" x14ac:dyDescent="0.35">
      <c r="C31" t="s">
        <v>2102</v>
      </c>
      <c r="D31">
        <v>57476</v>
      </c>
      <c r="E31" t="str">
        <f t="shared" si="0"/>
        <v>W6 57476</v>
      </c>
      <c r="F31" t="s">
        <v>594</v>
      </c>
      <c r="G31" t="s">
        <v>2173</v>
      </c>
      <c r="I31" t="s">
        <v>2102</v>
      </c>
      <c r="J31" t="s">
        <v>2131</v>
      </c>
      <c r="K31" t="s">
        <v>2131</v>
      </c>
      <c r="N31" t="s">
        <v>2134</v>
      </c>
      <c r="P31" t="s">
        <v>2135</v>
      </c>
      <c r="R31" t="s">
        <v>2136</v>
      </c>
      <c r="S31" t="s">
        <v>2137</v>
      </c>
      <c r="T31" s="4">
        <v>43816</v>
      </c>
      <c r="U31" t="s">
        <v>2131</v>
      </c>
      <c r="W31" t="s">
        <v>2173</v>
      </c>
      <c r="X31" s="5">
        <v>43816.675694444442</v>
      </c>
      <c r="Y31" t="s">
        <v>2140</v>
      </c>
      <c r="AB31" s="5">
        <v>43816.675694444442</v>
      </c>
      <c r="AC31" t="s">
        <v>2140</v>
      </c>
    </row>
    <row r="32" spans="3:29" x14ac:dyDescent="0.35">
      <c r="C32" t="s">
        <v>2102</v>
      </c>
      <c r="D32">
        <v>57477</v>
      </c>
      <c r="E32" t="str">
        <f t="shared" si="0"/>
        <v>W6 57477</v>
      </c>
      <c r="F32" t="s">
        <v>169</v>
      </c>
      <c r="G32" t="s">
        <v>2174</v>
      </c>
      <c r="I32" t="s">
        <v>2102</v>
      </c>
      <c r="J32" t="s">
        <v>2131</v>
      </c>
      <c r="K32" t="s">
        <v>2131</v>
      </c>
      <c r="N32" t="s">
        <v>2134</v>
      </c>
      <c r="O32" t="s">
        <v>2158</v>
      </c>
      <c r="P32" t="s">
        <v>2135</v>
      </c>
      <c r="R32" t="s">
        <v>2136</v>
      </c>
      <c r="S32" t="s">
        <v>2137</v>
      </c>
      <c r="T32" s="4">
        <v>43816</v>
      </c>
      <c r="U32" t="s">
        <v>2131</v>
      </c>
      <c r="W32" t="s">
        <v>2174</v>
      </c>
      <c r="X32" s="5">
        <v>43816.675694444442</v>
      </c>
      <c r="Y32" t="s">
        <v>2140</v>
      </c>
      <c r="AB32" s="5">
        <v>43816.675694444442</v>
      </c>
      <c r="AC32" t="s">
        <v>2140</v>
      </c>
    </row>
    <row r="33" spans="3:29" x14ac:dyDescent="0.35">
      <c r="C33" t="s">
        <v>2102</v>
      </c>
      <c r="D33">
        <v>57478</v>
      </c>
      <c r="E33" t="str">
        <f t="shared" si="0"/>
        <v>W6 57478</v>
      </c>
      <c r="F33" t="s">
        <v>2175</v>
      </c>
      <c r="G33" t="s">
        <v>2176</v>
      </c>
      <c r="I33" t="s">
        <v>2102</v>
      </c>
      <c r="J33" t="s">
        <v>2131</v>
      </c>
      <c r="K33" t="s">
        <v>2131</v>
      </c>
      <c r="N33" t="s">
        <v>2134</v>
      </c>
      <c r="P33" t="s">
        <v>2135</v>
      </c>
      <c r="R33" t="s">
        <v>2136</v>
      </c>
      <c r="S33" t="s">
        <v>2137</v>
      </c>
      <c r="T33" s="4">
        <v>43816</v>
      </c>
      <c r="U33" t="s">
        <v>2131</v>
      </c>
      <c r="W33" t="s">
        <v>2176</v>
      </c>
      <c r="X33" s="5">
        <v>43816.675694444442</v>
      </c>
      <c r="Y33" t="s">
        <v>2140</v>
      </c>
      <c r="AB33" s="5">
        <v>43816.675694444442</v>
      </c>
      <c r="AC33" t="s">
        <v>2140</v>
      </c>
    </row>
    <row r="34" spans="3:29" x14ac:dyDescent="0.35">
      <c r="C34" t="s">
        <v>2102</v>
      </c>
      <c r="D34">
        <v>57479</v>
      </c>
      <c r="E34" t="str">
        <f t="shared" si="0"/>
        <v>W6 57479</v>
      </c>
      <c r="F34" t="s">
        <v>51</v>
      </c>
      <c r="G34" t="s">
        <v>2177</v>
      </c>
      <c r="I34" t="s">
        <v>2102</v>
      </c>
      <c r="J34" t="s">
        <v>2131</v>
      </c>
      <c r="K34" t="s">
        <v>2131</v>
      </c>
      <c r="N34" t="s">
        <v>2134</v>
      </c>
      <c r="P34" t="s">
        <v>2135</v>
      </c>
      <c r="R34" t="s">
        <v>2136</v>
      </c>
      <c r="S34" t="s">
        <v>2137</v>
      </c>
      <c r="T34" s="4">
        <v>43816</v>
      </c>
      <c r="U34" t="s">
        <v>2131</v>
      </c>
      <c r="W34" t="s">
        <v>2177</v>
      </c>
      <c r="X34" s="5">
        <v>43816.675694444442</v>
      </c>
      <c r="Y34" t="s">
        <v>2140</v>
      </c>
      <c r="AB34" s="5">
        <v>43816.675694444442</v>
      </c>
      <c r="AC34" t="s">
        <v>2140</v>
      </c>
    </row>
    <row r="35" spans="3:29" x14ac:dyDescent="0.35">
      <c r="C35" t="s">
        <v>2102</v>
      </c>
      <c r="D35">
        <v>57480</v>
      </c>
      <c r="E35" t="str">
        <f t="shared" si="0"/>
        <v>W6 57480</v>
      </c>
      <c r="F35" t="s">
        <v>51</v>
      </c>
      <c r="G35" t="s">
        <v>2178</v>
      </c>
      <c r="I35" t="s">
        <v>2102</v>
      </c>
      <c r="J35" t="s">
        <v>2131</v>
      </c>
      <c r="K35" t="s">
        <v>2131</v>
      </c>
      <c r="N35" t="s">
        <v>2134</v>
      </c>
      <c r="P35" t="s">
        <v>2135</v>
      </c>
      <c r="R35" t="s">
        <v>2136</v>
      </c>
      <c r="S35" t="s">
        <v>2137</v>
      </c>
      <c r="T35" s="4">
        <v>43816</v>
      </c>
      <c r="U35" t="s">
        <v>2131</v>
      </c>
      <c r="W35" t="s">
        <v>2178</v>
      </c>
      <c r="X35" s="5">
        <v>43816.675694444442</v>
      </c>
      <c r="Y35" t="s">
        <v>2140</v>
      </c>
      <c r="AB35" s="5">
        <v>43816.675694444442</v>
      </c>
      <c r="AC35" t="s">
        <v>2140</v>
      </c>
    </row>
    <row r="36" spans="3:29" x14ac:dyDescent="0.35">
      <c r="C36" t="s">
        <v>2102</v>
      </c>
      <c r="D36">
        <v>57481</v>
      </c>
      <c r="E36" t="str">
        <f t="shared" si="0"/>
        <v>W6 57481</v>
      </c>
      <c r="F36" t="s">
        <v>169</v>
      </c>
      <c r="G36" t="s">
        <v>2179</v>
      </c>
      <c r="I36" t="s">
        <v>2102</v>
      </c>
      <c r="J36" t="s">
        <v>2131</v>
      </c>
      <c r="K36" t="s">
        <v>2131</v>
      </c>
      <c r="N36" t="s">
        <v>2134</v>
      </c>
      <c r="O36" t="s">
        <v>2158</v>
      </c>
      <c r="P36" t="s">
        <v>2135</v>
      </c>
      <c r="R36" t="s">
        <v>2136</v>
      </c>
      <c r="S36" t="s">
        <v>2137</v>
      </c>
      <c r="T36" s="4">
        <v>43816</v>
      </c>
      <c r="U36" t="s">
        <v>2131</v>
      </c>
      <c r="W36" t="s">
        <v>2179</v>
      </c>
      <c r="X36" s="5">
        <v>43816.675694444442</v>
      </c>
      <c r="Y36" t="s">
        <v>2140</v>
      </c>
      <c r="AB36" s="5">
        <v>43816.675694444442</v>
      </c>
      <c r="AC36" t="s">
        <v>2140</v>
      </c>
    </row>
    <row r="37" spans="3:29" x14ac:dyDescent="0.35">
      <c r="C37" t="s">
        <v>2102</v>
      </c>
      <c r="D37">
        <v>57482</v>
      </c>
      <c r="E37" t="str">
        <f t="shared" si="0"/>
        <v>W6 57482</v>
      </c>
      <c r="F37" t="s">
        <v>438</v>
      </c>
      <c r="G37" t="s">
        <v>2180</v>
      </c>
      <c r="I37" t="s">
        <v>2102</v>
      </c>
      <c r="J37" t="s">
        <v>2131</v>
      </c>
      <c r="K37" t="s">
        <v>2131</v>
      </c>
      <c r="N37" t="s">
        <v>2134</v>
      </c>
      <c r="P37" t="s">
        <v>2135</v>
      </c>
      <c r="R37" t="s">
        <v>2136</v>
      </c>
      <c r="S37" t="s">
        <v>2137</v>
      </c>
      <c r="T37" s="4">
        <v>43816</v>
      </c>
      <c r="U37" t="s">
        <v>2131</v>
      </c>
      <c r="W37" t="s">
        <v>2180</v>
      </c>
      <c r="X37" s="5">
        <v>43816.675694444442</v>
      </c>
      <c r="Y37" t="s">
        <v>2140</v>
      </c>
      <c r="AB37" s="5">
        <v>43816.675694444442</v>
      </c>
      <c r="AC37" t="s">
        <v>2140</v>
      </c>
    </row>
    <row r="38" spans="3:29" x14ac:dyDescent="0.35">
      <c r="C38" t="s">
        <v>2102</v>
      </c>
      <c r="D38">
        <v>57483</v>
      </c>
      <c r="E38" t="str">
        <f t="shared" si="0"/>
        <v>W6 57483</v>
      </c>
      <c r="F38" t="s">
        <v>698</v>
      </c>
      <c r="G38" t="s">
        <v>2181</v>
      </c>
      <c r="I38" t="s">
        <v>2102</v>
      </c>
      <c r="J38" t="s">
        <v>2131</v>
      </c>
      <c r="K38" t="s">
        <v>2131</v>
      </c>
      <c r="N38" t="s">
        <v>2134</v>
      </c>
      <c r="P38" t="s">
        <v>2135</v>
      </c>
      <c r="R38" t="s">
        <v>2136</v>
      </c>
      <c r="S38" t="s">
        <v>2137</v>
      </c>
      <c r="T38" s="4">
        <v>43816</v>
      </c>
      <c r="U38" t="s">
        <v>2131</v>
      </c>
      <c r="W38" t="s">
        <v>2181</v>
      </c>
      <c r="X38" s="5">
        <v>43816.675694444442</v>
      </c>
      <c r="Y38" t="s">
        <v>2140</v>
      </c>
      <c r="AB38" s="5">
        <v>43816.675694444442</v>
      </c>
      <c r="AC38" t="s">
        <v>2140</v>
      </c>
    </row>
    <row r="39" spans="3:29" x14ac:dyDescent="0.35">
      <c r="C39" t="s">
        <v>2102</v>
      </c>
      <c r="D39">
        <v>57484</v>
      </c>
      <c r="E39" t="str">
        <f t="shared" si="0"/>
        <v>W6 57484</v>
      </c>
      <c r="F39" t="s">
        <v>705</v>
      </c>
      <c r="G39" t="s">
        <v>2182</v>
      </c>
      <c r="I39" t="s">
        <v>2102</v>
      </c>
      <c r="J39" t="s">
        <v>2131</v>
      </c>
      <c r="K39" t="s">
        <v>2131</v>
      </c>
      <c r="N39" t="s">
        <v>2134</v>
      </c>
      <c r="P39" t="s">
        <v>2135</v>
      </c>
      <c r="R39" t="s">
        <v>2136</v>
      </c>
      <c r="S39" t="s">
        <v>2137</v>
      </c>
      <c r="T39" s="4">
        <v>43816</v>
      </c>
      <c r="U39" t="s">
        <v>2131</v>
      </c>
      <c r="W39" t="s">
        <v>2182</v>
      </c>
      <c r="X39" s="5">
        <v>43816.675694444442</v>
      </c>
      <c r="Y39" t="s">
        <v>2140</v>
      </c>
      <c r="AB39" s="5">
        <v>43816.675694444442</v>
      </c>
      <c r="AC39" t="s">
        <v>2140</v>
      </c>
    </row>
    <row r="40" spans="3:29" x14ac:dyDescent="0.35">
      <c r="C40" t="s">
        <v>2102</v>
      </c>
      <c r="D40">
        <v>57485</v>
      </c>
      <c r="E40" t="str">
        <f t="shared" si="0"/>
        <v>W6 57485</v>
      </c>
      <c r="F40" t="s">
        <v>720</v>
      </c>
      <c r="G40" t="s">
        <v>2183</v>
      </c>
      <c r="I40" t="s">
        <v>2102</v>
      </c>
      <c r="J40" t="s">
        <v>2131</v>
      </c>
      <c r="K40" t="s">
        <v>2131</v>
      </c>
      <c r="N40" t="s">
        <v>2134</v>
      </c>
      <c r="P40" t="s">
        <v>2135</v>
      </c>
      <c r="R40" t="s">
        <v>2136</v>
      </c>
      <c r="S40" t="s">
        <v>2137</v>
      </c>
      <c r="T40" s="4">
        <v>43816</v>
      </c>
      <c r="U40" t="s">
        <v>2131</v>
      </c>
      <c r="W40" t="s">
        <v>2183</v>
      </c>
      <c r="X40" s="5">
        <v>43816.675694444442</v>
      </c>
      <c r="Y40" t="s">
        <v>2140</v>
      </c>
      <c r="AB40" s="5">
        <v>43816.675694444442</v>
      </c>
      <c r="AC40" t="s">
        <v>2140</v>
      </c>
    </row>
    <row r="41" spans="3:29" x14ac:dyDescent="0.35">
      <c r="C41" t="s">
        <v>2102</v>
      </c>
      <c r="D41">
        <v>57486</v>
      </c>
      <c r="E41" t="str">
        <f t="shared" si="0"/>
        <v>W6 57486</v>
      </c>
      <c r="F41" t="s">
        <v>438</v>
      </c>
      <c r="G41" t="s">
        <v>2184</v>
      </c>
      <c r="I41" t="s">
        <v>2102</v>
      </c>
      <c r="J41" t="s">
        <v>2131</v>
      </c>
      <c r="K41" t="s">
        <v>2131</v>
      </c>
      <c r="N41" t="s">
        <v>2134</v>
      </c>
      <c r="P41" t="s">
        <v>2135</v>
      </c>
      <c r="R41" t="s">
        <v>2136</v>
      </c>
      <c r="S41" t="s">
        <v>2137</v>
      </c>
      <c r="T41" s="4">
        <v>43816</v>
      </c>
      <c r="U41" t="s">
        <v>2131</v>
      </c>
      <c r="W41" t="s">
        <v>2184</v>
      </c>
      <c r="X41" s="5">
        <v>43816.675694444442</v>
      </c>
      <c r="Y41" t="s">
        <v>2140</v>
      </c>
      <c r="AB41" s="5">
        <v>43816.675694444442</v>
      </c>
      <c r="AC41" t="s">
        <v>2140</v>
      </c>
    </row>
    <row r="42" spans="3:29" x14ac:dyDescent="0.35">
      <c r="C42" t="s">
        <v>2102</v>
      </c>
      <c r="D42">
        <v>57487</v>
      </c>
      <c r="E42" t="str">
        <f t="shared" si="0"/>
        <v>W6 57487</v>
      </c>
      <c r="F42" t="s">
        <v>705</v>
      </c>
      <c r="G42" t="s">
        <v>2185</v>
      </c>
      <c r="I42" t="s">
        <v>2102</v>
      </c>
      <c r="J42" t="s">
        <v>2131</v>
      </c>
      <c r="K42" t="s">
        <v>2131</v>
      </c>
      <c r="N42" t="s">
        <v>2134</v>
      </c>
      <c r="P42" t="s">
        <v>2135</v>
      </c>
      <c r="R42" t="s">
        <v>2136</v>
      </c>
      <c r="S42" t="s">
        <v>2137</v>
      </c>
      <c r="T42" s="4">
        <v>43816</v>
      </c>
      <c r="U42" t="s">
        <v>2131</v>
      </c>
      <c r="W42" t="s">
        <v>2185</v>
      </c>
      <c r="X42" s="5">
        <v>43816.675694444442</v>
      </c>
      <c r="Y42" t="s">
        <v>2140</v>
      </c>
      <c r="AB42" s="5">
        <v>43816.675694444442</v>
      </c>
      <c r="AC42" t="s">
        <v>2140</v>
      </c>
    </row>
    <row r="43" spans="3:29" x14ac:dyDescent="0.35">
      <c r="C43" t="s">
        <v>2102</v>
      </c>
      <c r="D43">
        <v>57488</v>
      </c>
      <c r="E43" t="str">
        <f t="shared" si="0"/>
        <v>W6 57488</v>
      </c>
      <c r="F43" t="s">
        <v>720</v>
      </c>
      <c r="G43" t="s">
        <v>2186</v>
      </c>
      <c r="I43" t="s">
        <v>2102</v>
      </c>
      <c r="J43" t="s">
        <v>2131</v>
      </c>
      <c r="K43" t="s">
        <v>2131</v>
      </c>
      <c r="N43" t="s">
        <v>2134</v>
      </c>
      <c r="P43" t="s">
        <v>2135</v>
      </c>
      <c r="R43" t="s">
        <v>2136</v>
      </c>
      <c r="S43" t="s">
        <v>2137</v>
      </c>
      <c r="T43" s="4">
        <v>43816</v>
      </c>
      <c r="U43" t="s">
        <v>2131</v>
      </c>
      <c r="W43" t="s">
        <v>2186</v>
      </c>
      <c r="X43" s="5">
        <v>43816.675694444442</v>
      </c>
      <c r="Y43" t="s">
        <v>2140</v>
      </c>
      <c r="AB43" s="5">
        <v>43816.675694444442</v>
      </c>
      <c r="AC43" t="s">
        <v>2140</v>
      </c>
    </row>
    <row r="44" spans="3:29" x14ac:dyDescent="0.35">
      <c r="C44" t="s">
        <v>2102</v>
      </c>
      <c r="D44">
        <v>57489</v>
      </c>
      <c r="E44" t="str">
        <f t="shared" si="0"/>
        <v>W6 57489</v>
      </c>
      <c r="F44" t="s">
        <v>354</v>
      </c>
      <c r="G44" t="s">
        <v>2187</v>
      </c>
      <c r="I44" t="s">
        <v>2102</v>
      </c>
      <c r="J44" t="s">
        <v>2131</v>
      </c>
      <c r="K44" t="s">
        <v>2131</v>
      </c>
      <c r="N44" t="s">
        <v>2134</v>
      </c>
      <c r="P44" t="s">
        <v>2135</v>
      </c>
      <c r="R44" t="s">
        <v>2136</v>
      </c>
      <c r="S44" t="s">
        <v>2137</v>
      </c>
      <c r="T44" s="4">
        <v>43816</v>
      </c>
      <c r="U44" t="s">
        <v>2131</v>
      </c>
      <c r="W44" t="s">
        <v>2187</v>
      </c>
      <c r="X44" s="5">
        <v>43816.675694444442</v>
      </c>
      <c r="Y44" t="s">
        <v>2140</v>
      </c>
      <c r="AB44" s="5">
        <v>43816.675694444442</v>
      </c>
      <c r="AC44" t="s">
        <v>2140</v>
      </c>
    </row>
    <row r="45" spans="3:29" x14ac:dyDescent="0.35">
      <c r="C45" t="s">
        <v>2102</v>
      </c>
      <c r="D45">
        <v>57490</v>
      </c>
      <c r="E45" t="str">
        <f t="shared" si="0"/>
        <v>W6 57490</v>
      </c>
      <c r="F45" t="s">
        <v>796</v>
      </c>
      <c r="G45" t="s">
        <v>2188</v>
      </c>
      <c r="I45" t="s">
        <v>2102</v>
      </c>
      <c r="J45" t="s">
        <v>2131</v>
      </c>
      <c r="K45" t="s">
        <v>2131</v>
      </c>
      <c r="N45" t="s">
        <v>2134</v>
      </c>
      <c r="P45" t="s">
        <v>2135</v>
      </c>
      <c r="R45" t="s">
        <v>2136</v>
      </c>
      <c r="S45" t="s">
        <v>2137</v>
      </c>
      <c r="T45" s="4">
        <v>43816</v>
      </c>
      <c r="U45" t="s">
        <v>2131</v>
      </c>
      <c r="W45" t="s">
        <v>2188</v>
      </c>
      <c r="X45" s="5">
        <v>43816.675694444442</v>
      </c>
      <c r="Y45" t="s">
        <v>2140</v>
      </c>
      <c r="AB45" s="5">
        <v>43816.675694444442</v>
      </c>
      <c r="AC45" t="s">
        <v>2140</v>
      </c>
    </row>
    <row r="46" spans="3:29" x14ac:dyDescent="0.35">
      <c r="C46" t="s">
        <v>2102</v>
      </c>
      <c r="D46">
        <v>57491</v>
      </c>
      <c r="E46" t="str">
        <f t="shared" si="0"/>
        <v>W6 57491</v>
      </c>
      <c r="F46" t="s">
        <v>62</v>
      </c>
      <c r="G46" t="s">
        <v>2189</v>
      </c>
      <c r="I46" t="s">
        <v>2102</v>
      </c>
      <c r="J46" t="s">
        <v>2131</v>
      </c>
      <c r="K46" t="s">
        <v>2131</v>
      </c>
      <c r="N46" t="s">
        <v>2134</v>
      </c>
      <c r="P46" t="s">
        <v>2135</v>
      </c>
      <c r="R46" t="s">
        <v>2136</v>
      </c>
      <c r="S46" t="s">
        <v>2137</v>
      </c>
      <c r="T46" s="4">
        <v>43816</v>
      </c>
      <c r="U46" t="s">
        <v>2131</v>
      </c>
      <c r="W46" t="s">
        <v>2189</v>
      </c>
      <c r="X46" s="5">
        <v>43816.675694444442</v>
      </c>
      <c r="Y46" t="s">
        <v>2140</v>
      </c>
      <c r="AB46" s="5">
        <v>43816.675694444442</v>
      </c>
      <c r="AC46" t="s">
        <v>2140</v>
      </c>
    </row>
    <row r="47" spans="3:29" x14ac:dyDescent="0.35">
      <c r="C47" t="s">
        <v>2102</v>
      </c>
      <c r="D47">
        <v>57492</v>
      </c>
      <c r="E47" t="str">
        <f t="shared" si="0"/>
        <v>W6 57492</v>
      </c>
      <c r="F47" t="s">
        <v>698</v>
      </c>
      <c r="G47" t="s">
        <v>2190</v>
      </c>
      <c r="I47" t="s">
        <v>2102</v>
      </c>
      <c r="J47" t="s">
        <v>2131</v>
      </c>
      <c r="K47" t="s">
        <v>2131</v>
      </c>
      <c r="N47" t="s">
        <v>2134</v>
      </c>
      <c r="P47" t="s">
        <v>2135</v>
      </c>
      <c r="R47" t="s">
        <v>2136</v>
      </c>
      <c r="S47" t="s">
        <v>2137</v>
      </c>
      <c r="T47" s="4">
        <v>43816</v>
      </c>
      <c r="U47" t="s">
        <v>2131</v>
      </c>
      <c r="W47" t="s">
        <v>2190</v>
      </c>
      <c r="X47" s="5">
        <v>43816.675694444442</v>
      </c>
      <c r="Y47" t="s">
        <v>2140</v>
      </c>
      <c r="AB47" s="5">
        <v>43816.675694444442</v>
      </c>
      <c r="AC47" t="s">
        <v>2140</v>
      </c>
    </row>
    <row r="48" spans="3:29" x14ac:dyDescent="0.35">
      <c r="C48" t="s">
        <v>2102</v>
      </c>
      <c r="D48">
        <v>57493</v>
      </c>
      <c r="E48" t="str">
        <f t="shared" si="0"/>
        <v>W6 57493</v>
      </c>
      <c r="F48" t="s">
        <v>637</v>
      </c>
      <c r="G48" t="s">
        <v>2191</v>
      </c>
      <c r="I48" t="s">
        <v>2102</v>
      </c>
      <c r="J48" t="s">
        <v>2131</v>
      </c>
      <c r="K48" t="s">
        <v>2131</v>
      </c>
      <c r="N48" t="s">
        <v>2134</v>
      </c>
      <c r="P48" t="s">
        <v>2135</v>
      </c>
      <c r="R48" t="s">
        <v>2136</v>
      </c>
      <c r="S48" t="s">
        <v>2137</v>
      </c>
      <c r="T48" s="4">
        <v>43816</v>
      </c>
      <c r="U48" t="s">
        <v>2131</v>
      </c>
      <c r="W48" t="s">
        <v>2191</v>
      </c>
      <c r="X48" s="5">
        <v>43816.675694444442</v>
      </c>
      <c r="Y48" t="s">
        <v>2140</v>
      </c>
      <c r="AB48" s="5">
        <v>43816.675694444442</v>
      </c>
      <c r="AC48" t="s">
        <v>2140</v>
      </c>
    </row>
    <row r="49" spans="3:29" x14ac:dyDescent="0.35">
      <c r="C49" t="s">
        <v>2102</v>
      </c>
      <c r="D49">
        <v>57494</v>
      </c>
      <c r="E49" t="str">
        <f t="shared" si="0"/>
        <v>W6 57494</v>
      </c>
      <c r="F49" t="s">
        <v>849</v>
      </c>
      <c r="G49" t="s">
        <v>2192</v>
      </c>
      <c r="I49" t="s">
        <v>2102</v>
      </c>
      <c r="J49" t="s">
        <v>2131</v>
      </c>
      <c r="K49" t="s">
        <v>2131</v>
      </c>
      <c r="N49" t="s">
        <v>2134</v>
      </c>
      <c r="P49" t="s">
        <v>2135</v>
      </c>
      <c r="R49" t="s">
        <v>2136</v>
      </c>
      <c r="S49" t="s">
        <v>2137</v>
      </c>
      <c r="T49" s="4">
        <v>43816</v>
      </c>
      <c r="U49" t="s">
        <v>2131</v>
      </c>
      <c r="W49" t="s">
        <v>2192</v>
      </c>
      <c r="X49" s="5">
        <v>43816.675694444442</v>
      </c>
      <c r="Y49" t="s">
        <v>2140</v>
      </c>
      <c r="AB49" s="5">
        <v>43816.675694444442</v>
      </c>
      <c r="AC49" t="s">
        <v>2140</v>
      </c>
    </row>
    <row r="50" spans="3:29" x14ac:dyDescent="0.35">
      <c r="C50" t="s">
        <v>2102</v>
      </c>
      <c r="D50">
        <v>57495</v>
      </c>
      <c r="E50" t="str">
        <f t="shared" si="0"/>
        <v>W6 57495</v>
      </c>
      <c r="F50" t="s">
        <v>705</v>
      </c>
      <c r="G50" t="s">
        <v>2193</v>
      </c>
      <c r="I50" t="s">
        <v>2102</v>
      </c>
      <c r="J50" t="s">
        <v>2131</v>
      </c>
      <c r="K50" t="s">
        <v>2131</v>
      </c>
      <c r="N50" t="s">
        <v>2134</v>
      </c>
      <c r="P50" t="s">
        <v>2135</v>
      </c>
      <c r="R50" t="s">
        <v>2136</v>
      </c>
      <c r="S50" t="s">
        <v>2137</v>
      </c>
      <c r="T50" s="4">
        <v>43816</v>
      </c>
      <c r="U50" t="s">
        <v>2131</v>
      </c>
      <c r="W50" t="s">
        <v>2193</v>
      </c>
      <c r="X50" s="5">
        <v>43816.675694444442</v>
      </c>
      <c r="Y50" t="s">
        <v>2140</v>
      </c>
      <c r="AB50" s="5">
        <v>43816.675694444442</v>
      </c>
      <c r="AC50" t="s">
        <v>2140</v>
      </c>
    </row>
    <row r="51" spans="3:29" x14ac:dyDescent="0.35">
      <c r="C51" t="s">
        <v>2102</v>
      </c>
      <c r="D51">
        <v>57496</v>
      </c>
      <c r="E51" t="str">
        <f t="shared" si="0"/>
        <v>W6 57496</v>
      </c>
      <c r="F51" t="s">
        <v>59</v>
      </c>
      <c r="G51" t="s">
        <v>2194</v>
      </c>
      <c r="I51" t="s">
        <v>2102</v>
      </c>
      <c r="J51" t="s">
        <v>2131</v>
      </c>
      <c r="K51" t="s">
        <v>2131</v>
      </c>
      <c r="N51" t="s">
        <v>2134</v>
      </c>
      <c r="P51" t="s">
        <v>2135</v>
      </c>
      <c r="R51" t="s">
        <v>2136</v>
      </c>
      <c r="S51" t="s">
        <v>2137</v>
      </c>
      <c r="T51" s="4">
        <v>43816</v>
      </c>
      <c r="U51" t="s">
        <v>2131</v>
      </c>
      <c r="W51" t="s">
        <v>2194</v>
      </c>
      <c r="X51" s="5">
        <v>43816.675694444442</v>
      </c>
      <c r="Y51" t="s">
        <v>2140</v>
      </c>
      <c r="AB51" s="5">
        <v>43816.675694444442</v>
      </c>
      <c r="AC51" t="s">
        <v>2140</v>
      </c>
    </row>
    <row r="52" spans="3:29" x14ac:dyDescent="0.35">
      <c r="C52" t="s">
        <v>2102</v>
      </c>
      <c r="D52">
        <v>57497</v>
      </c>
      <c r="E52" t="str">
        <f t="shared" si="0"/>
        <v>W6 57497</v>
      </c>
      <c r="F52" t="s">
        <v>888</v>
      </c>
      <c r="G52" t="s">
        <v>2195</v>
      </c>
      <c r="I52" t="s">
        <v>2102</v>
      </c>
      <c r="J52" t="s">
        <v>2131</v>
      </c>
      <c r="K52" t="s">
        <v>2131</v>
      </c>
      <c r="N52" t="s">
        <v>2134</v>
      </c>
      <c r="O52" t="s">
        <v>2158</v>
      </c>
      <c r="P52" t="s">
        <v>2135</v>
      </c>
      <c r="R52" t="s">
        <v>2136</v>
      </c>
      <c r="S52" t="s">
        <v>2137</v>
      </c>
      <c r="T52" s="4">
        <v>43816</v>
      </c>
      <c r="U52" t="s">
        <v>2131</v>
      </c>
      <c r="W52" t="s">
        <v>2195</v>
      </c>
      <c r="X52" s="5">
        <v>43816.675694444442</v>
      </c>
      <c r="Y52" t="s">
        <v>2140</v>
      </c>
      <c r="AB52" s="5">
        <v>43816.675694444442</v>
      </c>
      <c r="AC52" t="s">
        <v>2140</v>
      </c>
    </row>
    <row r="53" spans="3:29" x14ac:dyDescent="0.35">
      <c r="C53" t="s">
        <v>2102</v>
      </c>
      <c r="D53">
        <v>57498</v>
      </c>
      <c r="E53" t="str">
        <f t="shared" si="0"/>
        <v>W6 57498</v>
      </c>
      <c r="F53" t="s">
        <v>637</v>
      </c>
      <c r="G53" t="s">
        <v>2196</v>
      </c>
      <c r="I53" t="s">
        <v>2102</v>
      </c>
      <c r="J53" t="s">
        <v>2131</v>
      </c>
      <c r="K53" t="s">
        <v>2131</v>
      </c>
      <c r="N53" t="s">
        <v>2134</v>
      </c>
      <c r="P53" t="s">
        <v>2135</v>
      </c>
      <c r="R53" t="s">
        <v>2136</v>
      </c>
      <c r="S53" t="s">
        <v>2137</v>
      </c>
      <c r="T53" s="4">
        <v>43816</v>
      </c>
      <c r="U53" t="s">
        <v>2131</v>
      </c>
      <c r="W53" t="s">
        <v>2196</v>
      </c>
      <c r="X53" s="5">
        <v>43816.675694444442</v>
      </c>
      <c r="Y53" t="s">
        <v>2140</v>
      </c>
      <c r="AB53" s="5">
        <v>43816.675694444442</v>
      </c>
      <c r="AC53" t="s">
        <v>2140</v>
      </c>
    </row>
    <row r="54" spans="3:29" x14ac:dyDescent="0.35">
      <c r="C54" t="s">
        <v>2102</v>
      </c>
      <c r="D54">
        <v>57499</v>
      </c>
      <c r="E54" t="str">
        <f t="shared" si="0"/>
        <v>W6 57499</v>
      </c>
      <c r="F54" t="s">
        <v>637</v>
      </c>
      <c r="G54" t="s">
        <v>2197</v>
      </c>
      <c r="I54" t="s">
        <v>2102</v>
      </c>
      <c r="J54" t="s">
        <v>2131</v>
      </c>
      <c r="K54" t="s">
        <v>2131</v>
      </c>
      <c r="N54" t="s">
        <v>2134</v>
      </c>
      <c r="P54" t="s">
        <v>2135</v>
      </c>
      <c r="R54" t="s">
        <v>2136</v>
      </c>
      <c r="S54" t="s">
        <v>2137</v>
      </c>
      <c r="T54" s="4">
        <v>43816</v>
      </c>
      <c r="U54" t="s">
        <v>2131</v>
      </c>
      <c r="W54" t="s">
        <v>2197</v>
      </c>
      <c r="X54" s="5">
        <v>43816.675694444442</v>
      </c>
      <c r="Y54" t="s">
        <v>2140</v>
      </c>
      <c r="AB54" s="5">
        <v>43816.675694444442</v>
      </c>
      <c r="AC54" t="s">
        <v>2140</v>
      </c>
    </row>
    <row r="55" spans="3:29" x14ac:dyDescent="0.35">
      <c r="C55" t="s">
        <v>2102</v>
      </c>
      <c r="D55">
        <v>57500</v>
      </c>
      <c r="E55" t="str">
        <f t="shared" si="0"/>
        <v>W6 57500</v>
      </c>
      <c r="F55" t="s">
        <v>849</v>
      </c>
      <c r="G55" t="s">
        <v>2198</v>
      </c>
      <c r="I55" t="s">
        <v>2102</v>
      </c>
      <c r="J55" t="s">
        <v>2131</v>
      </c>
      <c r="K55" t="s">
        <v>2131</v>
      </c>
      <c r="N55" t="s">
        <v>2134</v>
      </c>
      <c r="P55" t="s">
        <v>2135</v>
      </c>
      <c r="R55" t="s">
        <v>2136</v>
      </c>
      <c r="S55" t="s">
        <v>2137</v>
      </c>
      <c r="T55" s="4">
        <v>43816</v>
      </c>
      <c r="U55" t="s">
        <v>2131</v>
      </c>
      <c r="W55" t="s">
        <v>2198</v>
      </c>
      <c r="X55" s="5">
        <v>43816.675694444442</v>
      </c>
      <c r="Y55" t="s">
        <v>2140</v>
      </c>
      <c r="AB55" s="5">
        <v>43816.675694444442</v>
      </c>
      <c r="AC55" t="s">
        <v>2140</v>
      </c>
    </row>
    <row r="56" spans="3:29" x14ac:dyDescent="0.35">
      <c r="C56" t="s">
        <v>2102</v>
      </c>
      <c r="D56">
        <v>57501</v>
      </c>
      <c r="E56" t="str">
        <f t="shared" si="0"/>
        <v>W6 57501</v>
      </c>
      <c r="F56" t="s">
        <v>951</v>
      </c>
      <c r="G56" t="s">
        <v>2199</v>
      </c>
      <c r="I56" t="s">
        <v>2102</v>
      </c>
      <c r="J56" t="s">
        <v>2131</v>
      </c>
      <c r="K56" t="s">
        <v>2131</v>
      </c>
      <c r="N56" t="s">
        <v>2134</v>
      </c>
      <c r="O56" t="s">
        <v>2200</v>
      </c>
      <c r="P56" t="s">
        <v>2135</v>
      </c>
      <c r="R56" t="s">
        <v>2136</v>
      </c>
      <c r="S56" t="s">
        <v>2137</v>
      </c>
      <c r="T56" s="4">
        <v>43816</v>
      </c>
      <c r="U56" t="s">
        <v>2131</v>
      </c>
      <c r="W56" t="s">
        <v>2199</v>
      </c>
      <c r="X56" s="5">
        <v>43816.675694444442</v>
      </c>
      <c r="Y56" t="s">
        <v>2140</v>
      </c>
      <c r="AB56" s="5">
        <v>43816.675694444442</v>
      </c>
      <c r="AC56" t="s">
        <v>2140</v>
      </c>
    </row>
    <row r="57" spans="3:29" x14ac:dyDescent="0.35">
      <c r="C57" t="s">
        <v>2102</v>
      </c>
      <c r="D57">
        <v>57502</v>
      </c>
      <c r="E57" t="str">
        <f t="shared" si="0"/>
        <v>W6 57502</v>
      </c>
      <c r="F57" t="s">
        <v>888</v>
      </c>
      <c r="G57" t="s">
        <v>2201</v>
      </c>
      <c r="I57" t="s">
        <v>2102</v>
      </c>
      <c r="J57" t="s">
        <v>2131</v>
      </c>
      <c r="K57" t="s">
        <v>2131</v>
      </c>
      <c r="N57" t="s">
        <v>2134</v>
      </c>
      <c r="O57" t="s">
        <v>2158</v>
      </c>
      <c r="P57" t="s">
        <v>2135</v>
      </c>
      <c r="R57" t="s">
        <v>2136</v>
      </c>
      <c r="S57" t="s">
        <v>2137</v>
      </c>
      <c r="T57" s="4">
        <v>43816</v>
      </c>
      <c r="U57" t="s">
        <v>2131</v>
      </c>
      <c r="W57" t="s">
        <v>2201</v>
      </c>
      <c r="X57" s="5">
        <v>43816.675694444442</v>
      </c>
      <c r="Y57" t="s">
        <v>2140</v>
      </c>
      <c r="AB57" s="5">
        <v>43816.675694444442</v>
      </c>
      <c r="AC57" t="s">
        <v>2140</v>
      </c>
    </row>
    <row r="58" spans="3:29" x14ac:dyDescent="0.35">
      <c r="C58" t="s">
        <v>2102</v>
      </c>
      <c r="D58">
        <v>57503</v>
      </c>
      <c r="E58" t="str">
        <f t="shared" si="0"/>
        <v>W6 57503</v>
      </c>
      <c r="F58" t="s">
        <v>916</v>
      </c>
      <c r="G58" t="s">
        <v>2202</v>
      </c>
      <c r="I58" t="s">
        <v>2102</v>
      </c>
      <c r="J58" t="s">
        <v>2131</v>
      </c>
      <c r="K58" t="s">
        <v>2131</v>
      </c>
      <c r="N58" t="s">
        <v>2134</v>
      </c>
      <c r="O58" t="s">
        <v>2158</v>
      </c>
      <c r="P58" t="s">
        <v>2135</v>
      </c>
      <c r="R58" t="s">
        <v>2136</v>
      </c>
      <c r="S58" t="s">
        <v>2137</v>
      </c>
      <c r="T58" s="4">
        <v>43816</v>
      </c>
      <c r="U58" t="s">
        <v>2131</v>
      </c>
      <c r="W58" t="s">
        <v>2202</v>
      </c>
      <c r="X58" s="5">
        <v>43816.675694444442</v>
      </c>
      <c r="Y58" t="s">
        <v>2140</v>
      </c>
      <c r="AB58" s="5">
        <v>43816.675694444442</v>
      </c>
      <c r="AC58" t="s">
        <v>2140</v>
      </c>
    </row>
    <row r="59" spans="3:29" x14ac:dyDescent="0.35">
      <c r="C59" t="s">
        <v>2102</v>
      </c>
      <c r="D59">
        <v>57504</v>
      </c>
      <c r="E59" t="str">
        <f t="shared" si="0"/>
        <v>W6 57504</v>
      </c>
      <c r="F59" t="s">
        <v>205</v>
      </c>
      <c r="G59" t="s">
        <v>2203</v>
      </c>
      <c r="I59" t="s">
        <v>2102</v>
      </c>
      <c r="J59" t="s">
        <v>2131</v>
      </c>
      <c r="K59" t="s">
        <v>2131</v>
      </c>
      <c r="N59" t="s">
        <v>2134</v>
      </c>
      <c r="P59" t="s">
        <v>2135</v>
      </c>
      <c r="R59" t="s">
        <v>2136</v>
      </c>
      <c r="S59" t="s">
        <v>2137</v>
      </c>
      <c r="T59" s="4">
        <v>43816</v>
      </c>
      <c r="U59" t="s">
        <v>2131</v>
      </c>
      <c r="W59" t="s">
        <v>2203</v>
      </c>
      <c r="X59" s="5">
        <v>43816.675694444442</v>
      </c>
      <c r="Y59" t="s">
        <v>2140</v>
      </c>
      <c r="AB59" s="5">
        <v>43816.675694444442</v>
      </c>
      <c r="AC59" t="s">
        <v>2140</v>
      </c>
    </row>
    <row r="60" spans="3:29" x14ac:dyDescent="0.35">
      <c r="C60" t="s">
        <v>2102</v>
      </c>
      <c r="D60">
        <v>57505</v>
      </c>
      <c r="E60" t="str">
        <f t="shared" si="0"/>
        <v>W6 57505</v>
      </c>
      <c r="F60" t="s">
        <v>1022</v>
      </c>
      <c r="G60" t="s">
        <v>2204</v>
      </c>
      <c r="I60" t="s">
        <v>2102</v>
      </c>
      <c r="J60" t="s">
        <v>2131</v>
      </c>
      <c r="K60" t="s">
        <v>2131</v>
      </c>
      <c r="N60" t="s">
        <v>2134</v>
      </c>
      <c r="P60" t="s">
        <v>2135</v>
      </c>
      <c r="R60" t="s">
        <v>2136</v>
      </c>
      <c r="S60" t="s">
        <v>2137</v>
      </c>
      <c r="T60" s="4">
        <v>43816</v>
      </c>
      <c r="U60" t="s">
        <v>2131</v>
      </c>
      <c r="W60" t="s">
        <v>2204</v>
      </c>
      <c r="X60" s="5">
        <v>43816.675694444442</v>
      </c>
      <c r="Y60" t="s">
        <v>2140</v>
      </c>
      <c r="AB60" s="5">
        <v>43816.675694444442</v>
      </c>
      <c r="AC60" t="s">
        <v>2140</v>
      </c>
    </row>
    <row r="61" spans="3:29" x14ac:dyDescent="0.35">
      <c r="C61" t="s">
        <v>2102</v>
      </c>
      <c r="D61">
        <v>57506</v>
      </c>
      <c r="E61" t="str">
        <f t="shared" si="0"/>
        <v>W6 57506</v>
      </c>
      <c r="F61" t="s">
        <v>2205</v>
      </c>
      <c r="G61" t="s">
        <v>2206</v>
      </c>
      <c r="I61" t="s">
        <v>2102</v>
      </c>
      <c r="J61" t="s">
        <v>2131</v>
      </c>
      <c r="K61" t="s">
        <v>2131</v>
      </c>
      <c r="N61" t="s">
        <v>2134</v>
      </c>
      <c r="P61" t="s">
        <v>2135</v>
      </c>
      <c r="R61" t="s">
        <v>2136</v>
      </c>
      <c r="S61" t="s">
        <v>2137</v>
      </c>
      <c r="T61" s="4">
        <v>43816</v>
      </c>
      <c r="U61" t="s">
        <v>2131</v>
      </c>
      <c r="W61" t="s">
        <v>2206</v>
      </c>
      <c r="X61" s="5">
        <v>43816.675694444442</v>
      </c>
      <c r="Y61" t="s">
        <v>2140</v>
      </c>
      <c r="AB61" s="5">
        <v>43816.675694444442</v>
      </c>
      <c r="AC61" t="s">
        <v>2140</v>
      </c>
    </row>
    <row r="62" spans="3:29" x14ac:dyDescent="0.35">
      <c r="C62" t="s">
        <v>2102</v>
      </c>
      <c r="D62">
        <v>57507</v>
      </c>
      <c r="E62" t="str">
        <f t="shared" si="0"/>
        <v>W6 57507</v>
      </c>
      <c r="F62" t="s">
        <v>961</v>
      </c>
      <c r="G62" t="s">
        <v>2207</v>
      </c>
      <c r="I62" t="s">
        <v>2102</v>
      </c>
      <c r="J62" t="s">
        <v>2131</v>
      </c>
      <c r="K62" t="s">
        <v>2131</v>
      </c>
      <c r="N62" t="s">
        <v>2134</v>
      </c>
      <c r="P62" t="s">
        <v>2135</v>
      </c>
      <c r="R62" t="s">
        <v>2136</v>
      </c>
      <c r="S62" t="s">
        <v>2137</v>
      </c>
      <c r="T62" s="4">
        <v>43816</v>
      </c>
      <c r="U62" t="s">
        <v>2131</v>
      </c>
      <c r="W62" t="s">
        <v>2207</v>
      </c>
      <c r="X62" s="5">
        <v>43816.675694444442</v>
      </c>
      <c r="Y62" t="s">
        <v>2140</v>
      </c>
      <c r="AB62" s="5">
        <v>43816.675694444442</v>
      </c>
      <c r="AC62" t="s">
        <v>2140</v>
      </c>
    </row>
    <row r="63" spans="3:29" x14ac:dyDescent="0.35">
      <c r="C63" t="s">
        <v>2102</v>
      </c>
      <c r="D63">
        <v>57508</v>
      </c>
      <c r="E63" t="str">
        <f t="shared" si="0"/>
        <v>W6 57508</v>
      </c>
      <c r="F63" t="s">
        <v>1056</v>
      </c>
      <c r="G63" t="s">
        <v>2208</v>
      </c>
      <c r="I63" t="s">
        <v>2102</v>
      </c>
      <c r="J63" t="s">
        <v>2131</v>
      </c>
      <c r="K63" t="s">
        <v>2131</v>
      </c>
      <c r="N63" t="s">
        <v>2134</v>
      </c>
      <c r="P63" t="s">
        <v>2135</v>
      </c>
      <c r="R63" t="s">
        <v>2136</v>
      </c>
      <c r="S63" t="s">
        <v>2137</v>
      </c>
      <c r="T63" s="4">
        <v>43816</v>
      </c>
      <c r="U63" t="s">
        <v>2131</v>
      </c>
      <c r="W63" t="s">
        <v>2208</v>
      </c>
      <c r="X63" s="5">
        <v>43816.675694444442</v>
      </c>
      <c r="Y63" t="s">
        <v>2140</v>
      </c>
      <c r="AB63" s="5">
        <v>43816.675694444442</v>
      </c>
      <c r="AC63" t="s">
        <v>2140</v>
      </c>
    </row>
    <row r="64" spans="3:29" x14ac:dyDescent="0.35">
      <c r="C64" t="s">
        <v>2102</v>
      </c>
      <c r="D64">
        <v>57509</v>
      </c>
      <c r="E64" t="str">
        <f t="shared" si="0"/>
        <v>W6 57509</v>
      </c>
      <c r="F64" t="s">
        <v>1073</v>
      </c>
      <c r="G64" t="s">
        <v>2209</v>
      </c>
      <c r="I64" t="s">
        <v>2102</v>
      </c>
      <c r="J64" t="s">
        <v>2131</v>
      </c>
      <c r="K64" t="s">
        <v>2131</v>
      </c>
      <c r="N64" t="s">
        <v>2134</v>
      </c>
      <c r="P64" t="s">
        <v>2135</v>
      </c>
      <c r="R64" t="s">
        <v>2136</v>
      </c>
      <c r="S64" t="s">
        <v>2137</v>
      </c>
      <c r="T64" s="4">
        <v>43816</v>
      </c>
      <c r="U64" t="s">
        <v>2131</v>
      </c>
      <c r="W64" t="s">
        <v>2209</v>
      </c>
      <c r="X64" s="5">
        <v>43816.675694444442</v>
      </c>
      <c r="Y64" t="s">
        <v>2140</v>
      </c>
      <c r="AB64" s="5">
        <v>43816.675694444442</v>
      </c>
      <c r="AC64" t="s">
        <v>2140</v>
      </c>
    </row>
    <row r="65" spans="3:29" x14ac:dyDescent="0.35">
      <c r="C65" t="s">
        <v>2102</v>
      </c>
      <c r="D65">
        <v>57510</v>
      </c>
      <c r="E65" t="str">
        <f t="shared" si="0"/>
        <v>W6 57510</v>
      </c>
      <c r="F65" t="s">
        <v>1088</v>
      </c>
      <c r="G65" t="s">
        <v>2210</v>
      </c>
      <c r="I65" t="s">
        <v>2102</v>
      </c>
      <c r="J65" t="s">
        <v>2131</v>
      </c>
      <c r="K65" t="s">
        <v>2131</v>
      </c>
      <c r="N65" t="s">
        <v>2134</v>
      </c>
      <c r="P65" t="s">
        <v>2135</v>
      </c>
      <c r="R65" t="s">
        <v>2136</v>
      </c>
      <c r="S65" t="s">
        <v>2137</v>
      </c>
      <c r="T65" s="4">
        <v>43816</v>
      </c>
      <c r="U65" t="s">
        <v>2131</v>
      </c>
      <c r="W65" t="s">
        <v>2210</v>
      </c>
      <c r="X65" s="5">
        <v>43816.675694444442</v>
      </c>
      <c r="Y65" t="s">
        <v>2140</v>
      </c>
      <c r="AB65" s="5">
        <v>43816.675694444442</v>
      </c>
      <c r="AC65" t="s">
        <v>2140</v>
      </c>
    </row>
    <row r="66" spans="3:29" x14ac:dyDescent="0.35">
      <c r="C66" t="s">
        <v>2102</v>
      </c>
      <c r="D66">
        <v>57511</v>
      </c>
      <c r="E66" t="str">
        <f t="shared" si="0"/>
        <v>W6 57511</v>
      </c>
      <c r="F66" t="s">
        <v>1100</v>
      </c>
      <c r="G66" t="s">
        <v>2211</v>
      </c>
      <c r="I66" t="s">
        <v>2102</v>
      </c>
      <c r="J66" t="s">
        <v>2131</v>
      </c>
      <c r="K66" t="s">
        <v>2131</v>
      </c>
      <c r="N66" t="s">
        <v>2134</v>
      </c>
      <c r="P66" t="s">
        <v>2135</v>
      </c>
      <c r="R66" t="s">
        <v>2136</v>
      </c>
      <c r="S66" t="s">
        <v>2137</v>
      </c>
      <c r="T66" s="4">
        <v>43816</v>
      </c>
      <c r="U66" t="s">
        <v>2131</v>
      </c>
      <c r="W66" t="s">
        <v>2211</v>
      </c>
      <c r="X66" s="5">
        <v>43816.675694444442</v>
      </c>
      <c r="Y66" t="s">
        <v>2140</v>
      </c>
      <c r="AB66" s="5">
        <v>43816.675694444442</v>
      </c>
      <c r="AC66" t="s">
        <v>2140</v>
      </c>
    </row>
    <row r="67" spans="3:29" x14ac:dyDescent="0.35">
      <c r="C67" t="s">
        <v>2102</v>
      </c>
      <c r="D67">
        <v>57512</v>
      </c>
      <c r="E67" t="str">
        <f t="shared" ref="E67:E130" si="1">CONCATENATE(C67," ",D67)</f>
        <v>W6 57512</v>
      </c>
      <c r="F67" t="s">
        <v>1115</v>
      </c>
      <c r="G67" t="s">
        <v>2212</v>
      </c>
      <c r="I67" t="s">
        <v>2102</v>
      </c>
      <c r="J67" t="s">
        <v>2131</v>
      </c>
      <c r="K67" t="s">
        <v>2131</v>
      </c>
      <c r="N67" t="s">
        <v>2134</v>
      </c>
      <c r="P67" t="s">
        <v>2135</v>
      </c>
      <c r="R67" t="s">
        <v>2136</v>
      </c>
      <c r="S67" t="s">
        <v>2137</v>
      </c>
      <c r="T67" s="4">
        <v>43816</v>
      </c>
      <c r="U67" t="s">
        <v>2131</v>
      </c>
      <c r="W67" t="s">
        <v>2212</v>
      </c>
      <c r="X67" s="5">
        <v>43816.675694444442</v>
      </c>
      <c r="Y67" t="s">
        <v>2140</v>
      </c>
      <c r="AB67" s="5">
        <v>43816.675694444442</v>
      </c>
      <c r="AC67" t="s">
        <v>2140</v>
      </c>
    </row>
    <row r="68" spans="3:29" x14ac:dyDescent="0.35">
      <c r="C68" t="s">
        <v>2102</v>
      </c>
      <c r="D68">
        <v>57513</v>
      </c>
      <c r="E68" t="str">
        <f t="shared" si="1"/>
        <v>W6 57513</v>
      </c>
      <c r="F68" t="s">
        <v>1022</v>
      </c>
      <c r="G68" t="s">
        <v>2213</v>
      </c>
      <c r="I68" t="s">
        <v>2102</v>
      </c>
      <c r="J68" t="s">
        <v>2131</v>
      </c>
      <c r="K68" t="s">
        <v>2131</v>
      </c>
      <c r="N68" t="s">
        <v>2134</v>
      </c>
      <c r="P68" t="s">
        <v>2135</v>
      </c>
      <c r="R68" t="s">
        <v>2136</v>
      </c>
      <c r="S68" t="s">
        <v>2137</v>
      </c>
      <c r="T68" s="4">
        <v>43816</v>
      </c>
      <c r="U68" t="s">
        <v>2131</v>
      </c>
      <c r="W68" t="s">
        <v>2213</v>
      </c>
      <c r="X68" s="5">
        <v>43816.675694444442</v>
      </c>
      <c r="Y68" t="s">
        <v>2140</v>
      </c>
      <c r="AB68" s="5">
        <v>43816.675694444442</v>
      </c>
      <c r="AC68" t="s">
        <v>2140</v>
      </c>
    </row>
    <row r="69" spans="3:29" x14ac:dyDescent="0.35">
      <c r="C69" t="s">
        <v>2102</v>
      </c>
      <c r="D69">
        <v>57514</v>
      </c>
      <c r="E69" t="str">
        <f t="shared" si="1"/>
        <v>W6 57514</v>
      </c>
      <c r="F69" t="s">
        <v>2214</v>
      </c>
      <c r="G69" t="s">
        <v>2215</v>
      </c>
      <c r="I69" t="s">
        <v>2102</v>
      </c>
      <c r="J69" t="s">
        <v>2131</v>
      </c>
      <c r="K69" t="s">
        <v>2131</v>
      </c>
      <c r="N69" t="s">
        <v>2134</v>
      </c>
      <c r="P69" t="s">
        <v>2135</v>
      </c>
      <c r="R69" t="s">
        <v>2136</v>
      </c>
      <c r="S69" t="s">
        <v>2137</v>
      </c>
      <c r="T69" s="4">
        <v>43816</v>
      </c>
      <c r="U69" t="s">
        <v>2131</v>
      </c>
      <c r="V69" t="s">
        <v>68</v>
      </c>
      <c r="W69" t="s">
        <v>2215</v>
      </c>
      <c r="X69" s="5">
        <v>43816.675694444442</v>
      </c>
      <c r="Y69" t="s">
        <v>2140</v>
      </c>
      <c r="AB69" s="5">
        <v>43816.675694444442</v>
      </c>
      <c r="AC69" t="s">
        <v>2140</v>
      </c>
    </row>
    <row r="70" spans="3:29" x14ac:dyDescent="0.35">
      <c r="C70" t="s">
        <v>2102</v>
      </c>
      <c r="D70">
        <v>57515</v>
      </c>
      <c r="E70" t="str">
        <f t="shared" si="1"/>
        <v>W6 57515</v>
      </c>
      <c r="F70" t="s">
        <v>2216</v>
      </c>
      <c r="G70" t="s">
        <v>2217</v>
      </c>
      <c r="I70" t="s">
        <v>2102</v>
      </c>
      <c r="J70" t="s">
        <v>2131</v>
      </c>
      <c r="K70" t="s">
        <v>2131</v>
      </c>
      <c r="N70" t="s">
        <v>2134</v>
      </c>
      <c r="P70" t="s">
        <v>2135</v>
      </c>
      <c r="R70" t="s">
        <v>2136</v>
      </c>
      <c r="S70" t="s">
        <v>2137</v>
      </c>
      <c r="T70" s="4">
        <v>43816</v>
      </c>
      <c r="U70" t="s">
        <v>2131</v>
      </c>
      <c r="W70" t="s">
        <v>2217</v>
      </c>
      <c r="X70" s="5">
        <v>43816.675694444442</v>
      </c>
      <c r="Y70" t="s">
        <v>2140</v>
      </c>
      <c r="AB70" s="5">
        <v>43816.675694444442</v>
      </c>
      <c r="AC70" t="s">
        <v>2140</v>
      </c>
    </row>
    <row r="71" spans="3:29" x14ac:dyDescent="0.35">
      <c r="C71" t="s">
        <v>2102</v>
      </c>
      <c r="D71">
        <v>57516</v>
      </c>
      <c r="E71" t="str">
        <f t="shared" si="1"/>
        <v>W6 57516</v>
      </c>
      <c r="F71" t="s">
        <v>1100</v>
      </c>
      <c r="G71" t="s">
        <v>2218</v>
      </c>
      <c r="I71" t="s">
        <v>2102</v>
      </c>
      <c r="J71" t="s">
        <v>2131</v>
      </c>
      <c r="K71" t="s">
        <v>2131</v>
      </c>
      <c r="N71" t="s">
        <v>2134</v>
      </c>
      <c r="P71" t="s">
        <v>2135</v>
      </c>
      <c r="R71" t="s">
        <v>2136</v>
      </c>
      <c r="S71" t="s">
        <v>2137</v>
      </c>
      <c r="T71" s="4">
        <v>43816</v>
      </c>
      <c r="U71" t="s">
        <v>2131</v>
      </c>
      <c r="W71" t="s">
        <v>2218</v>
      </c>
      <c r="X71" s="5">
        <v>43816.675694444442</v>
      </c>
      <c r="Y71" t="s">
        <v>2140</v>
      </c>
      <c r="AB71" s="5">
        <v>43816.675694444442</v>
      </c>
      <c r="AC71" t="s">
        <v>2140</v>
      </c>
    </row>
    <row r="72" spans="3:29" x14ac:dyDescent="0.35">
      <c r="C72" t="s">
        <v>2102</v>
      </c>
      <c r="D72">
        <v>57517</v>
      </c>
      <c r="E72" t="str">
        <f t="shared" si="1"/>
        <v>W6 57517</v>
      </c>
      <c r="F72" t="s">
        <v>737</v>
      </c>
      <c r="G72" t="s">
        <v>2219</v>
      </c>
      <c r="I72" t="s">
        <v>2102</v>
      </c>
      <c r="J72" t="s">
        <v>2131</v>
      </c>
      <c r="K72" t="s">
        <v>2131</v>
      </c>
      <c r="N72" t="s">
        <v>2134</v>
      </c>
      <c r="P72" t="s">
        <v>2135</v>
      </c>
      <c r="R72" t="s">
        <v>2136</v>
      </c>
      <c r="S72" t="s">
        <v>2137</v>
      </c>
      <c r="T72" s="4">
        <v>43816</v>
      </c>
      <c r="U72" t="s">
        <v>2131</v>
      </c>
      <c r="W72" t="s">
        <v>2219</v>
      </c>
      <c r="X72" s="5">
        <v>43816.675694444442</v>
      </c>
      <c r="Y72" t="s">
        <v>2140</v>
      </c>
      <c r="AB72" s="5">
        <v>43816.675694444442</v>
      </c>
      <c r="AC72" t="s">
        <v>2140</v>
      </c>
    </row>
    <row r="73" spans="3:29" x14ac:dyDescent="0.35">
      <c r="C73" t="s">
        <v>2102</v>
      </c>
      <c r="D73">
        <v>57518</v>
      </c>
      <c r="E73" t="str">
        <f t="shared" si="1"/>
        <v>W6 57518</v>
      </c>
      <c r="F73" t="s">
        <v>1056</v>
      </c>
      <c r="G73" t="s">
        <v>2220</v>
      </c>
      <c r="I73" t="s">
        <v>2102</v>
      </c>
      <c r="J73" t="s">
        <v>2131</v>
      </c>
      <c r="K73" t="s">
        <v>2131</v>
      </c>
      <c r="N73" t="s">
        <v>2134</v>
      </c>
      <c r="P73" t="s">
        <v>2135</v>
      </c>
      <c r="R73" t="s">
        <v>2136</v>
      </c>
      <c r="S73" t="s">
        <v>2137</v>
      </c>
      <c r="T73" s="4">
        <v>43816</v>
      </c>
      <c r="U73" t="s">
        <v>2131</v>
      </c>
      <c r="W73" t="s">
        <v>2220</v>
      </c>
      <c r="X73" s="5">
        <v>43816.675694444442</v>
      </c>
      <c r="Y73" t="s">
        <v>2140</v>
      </c>
      <c r="AB73" s="5">
        <v>43816.675694444442</v>
      </c>
      <c r="AC73" t="s">
        <v>2140</v>
      </c>
    </row>
    <row r="74" spans="3:29" x14ac:dyDescent="0.35">
      <c r="C74" t="s">
        <v>2102</v>
      </c>
      <c r="D74">
        <v>57519</v>
      </c>
      <c r="E74" t="str">
        <f t="shared" si="1"/>
        <v>W6 57519</v>
      </c>
      <c r="F74" t="s">
        <v>737</v>
      </c>
      <c r="G74" t="s">
        <v>2221</v>
      </c>
      <c r="I74" t="s">
        <v>2102</v>
      </c>
      <c r="J74" t="s">
        <v>2131</v>
      </c>
      <c r="K74" t="s">
        <v>2131</v>
      </c>
      <c r="N74" t="s">
        <v>2134</v>
      </c>
      <c r="P74" t="s">
        <v>2135</v>
      </c>
      <c r="R74" t="s">
        <v>2136</v>
      </c>
      <c r="S74" t="s">
        <v>2137</v>
      </c>
      <c r="T74" s="4">
        <v>43816</v>
      </c>
      <c r="U74" t="s">
        <v>2131</v>
      </c>
      <c r="W74" t="s">
        <v>2221</v>
      </c>
      <c r="X74" s="5">
        <v>43816.675694444442</v>
      </c>
      <c r="Y74" t="s">
        <v>2140</v>
      </c>
      <c r="AB74" s="5">
        <v>43816.675694444442</v>
      </c>
      <c r="AC74" t="s">
        <v>2140</v>
      </c>
    </row>
    <row r="75" spans="3:29" x14ac:dyDescent="0.35">
      <c r="C75" t="s">
        <v>2102</v>
      </c>
      <c r="D75">
        <v>57520</v>
      </c>
      <c r="E75" t="str">
        <f t="shared" si="1"/>
        <v>W6 57520</v>
      </c>
      <c r="F75" t="s">
        <v>0</v>
      </c>
      <c r="G75" t="s">
        <v>2222</v>
      </c>
      <c r="I75" t="s">
        <v>2102</v>
      </c>
      <c r="J75" t="s">
        <v>2131</v>
      </c>
      <c r="K75" t="s">
        <v>2131</v>
      </c>
      <c r="N75" t="s">
        <v>2134</v>
      </c>
      <c r="P75" t="s">
        <v>2135</v>
      </c>
      <c r="R75" t="s">
        <v>2136</v>
      </c>
      <c r="S75" t="s">
        <v>2137</v>
      </c>
      <c r="T75" s="4">
        <v>43816</v>
      </c>
      <c r="U75" t="s">
        <v>2131</v>
      </c>
      <c r="W75" t="s">
        <v>2222</v>
      </c>
      <c r="X75" s="5">
        <v>43816.675694444442</v>
      </c>
      <c r="Y75" t="s">
        <v>2140</v>
      </c>
      <c r="AB75" s="5">
        <v>43816.675694444442</v>
      </c>
      <c r="AC75" t="s">
        <v>2140</v>
      </c>
    </row>
    <row r="76" spans="3:29" x14ac:dyDescent="0.35">
      <c r="C76" t="s">
        <v>2102</v>
      </c>
      <c r="D76">
        <v>57521</v>
      </c>
      <c r="E76" t="str">
        <f t="shared" si="1"/>
        <v>W6 57521</v>
      </c>
      <c r="F76" t="s">
        <v>1115</v>
      </c>
      <c r="G76" t="s">
        <v>2223</v>
      </c>
      <c r="I76" t="s">
        <v>2102</v>
      </c>
      <c r="J76" t="s">
        <v>2131</v>
      </c>
      <c r="K76" t="s">
        <v>2131</v>
      </c>
      <c r="N76" t="s">
        <v>2134</v>
      </c>
      <c r="P76" t="s">
        <v>2135</v>
      </c>
      <c r="R76" t="s">
        <v>2136</v>
      </c>
      <c r="S76" t="s">
        <v>2137</v>
      </c>
      <c r="T76" s="4">
        <v>43816</v>
      </c>
      <c r="U76" t="s">
        <v>2131</v>
      </c>
      <c r="W76" t="s">
        <v>2223</v>
      </c>
      <c r="X76" s="5">
        <v>43816.675694444442</v>
      </c>
      <c r="Y76" t="s">
        <v>2140</v>
      </c>
      <c r="AB76" s="5">
        <v>43816.675694444442</v>
      </c>
      <c r="AC76" t="s">
        <v>2140</v>
      </c>
    </row>
    <row r="77" spans="3:29" x14ac:dyDescent="0.35">
      <c r="C77" t="s">
        <v>2102</v>
      </c>
      <c r="D77">
        <v>57522</v>
      </c>
      <c r="E77" t="str">
        <f t="shared" si="1"/>
        <v>W6 57522</v>
      </c>
      <c r="F77" t="s">
        <v>1213</v>
      </c>
      <c r="G77" t="s">
        <v>2224</v>
      </c>
      <c r="I77" t="s">
        <v>2102</v>
      </c>
      <c r="J77" t="s">
        <v>2131</v>
      </c>
      <c r="K77" t="s">
        <v>2131</v>
      </c>
      <c r="N77" t="s">
        <v>2134</v>
      </c>
      <c r="P77" t="s">
        <v>2135</v>
      </c>
      <c r="R77" t="s">
        <v>2136</v>
      </c>
      <c r="S77" t="s">
        <v>2137</v>
      </c>
      <c r="T77" s="4">
        <v>43816</v>
      </c>
      <c r="U77" t="s">
        <v>2131</v>
      </c>
      <c r="W77" t="s">
        <v>2224</v>
      </c>
      <c r="X77" s="5">
        <v>43816.675694444442</v>
      </c>
      <c r="Y77" t="s">
        <v>2140</v>
      </c>
      <c r="AB77" s="5">
        <v>43816.675694444442</v>
      </c>
      <c r="AC77" t="s">
        <v>2140</v>
      </c>
    </row>
    <row r="78" spans="3:29" x14ac:dyDescent="0.35">
      <c r="C78" t="s">
        <v>2102</v>
      </c>
      <c r="D78">
        <v>57523</v>
      </c>
      <c r="E78" t="str">
        <f t="shared" si="1"/>
        <v>W6 57523</v>
      </c>
      <c r="F78" t="s">
        <v>30</v>
      </c>
      <c r="G78" t="s">
        <v>2225</v>
      </c>
      <c r="I78" t="s">
        <v>2102</v>
      </c>
      <c r="J78" t="s">
        <v>2131</v>
      </c>
      <c r="K78" t="s">
        <v>2131</v>
      </c>
      <c r="N78" t="s">
        <v>2134</v>
      </c>
      <c r="P78" t="s">
        <v>2135</v>
      </c>
      <c r="R78" t="s">
        <v>2136</v>
      </c>
      <c r="S78" t="s">
        <v>2137</v>
      </c>
      <c r="T78" s="4">
        <v>43816</v>
      </c>
      <c r="U78" t="s">
        <v>2131</v>
      </c>
      <c r="W78" t="s">
        <v>2225</v>
      </c>
      <c r="X78" s="5">
        <v>43816.675694444442</v>
      </c>
      <c r="Y78" t="s">
        <v>2140</v>
      </c>
      <c r="AB78" s="5">
        <v>43816.675694444442</v>
      </c>
      <c r="AC78" t="s">
        <v>2140</v>
      </c>
    </row>
    <row r="79" spans="3:29" x14ac:dyDescent="0.35">
      <c r="C79" t="s">
        <v>2102</v>
      </c>
      <c r="D79">
        <v>57524</v>
      </c>
      <c r="E79" t="str">
        <f t="shared" si="1"/>
        <v>W6 57524</v>
      </c>
      <c r="F79" t="s">
        <v>737</v>
      </c>
      <c r="G79" t="s">
        <v>2226</v>
      </c>
      <c r="I79" t="s">
        <v>2102</v>
      </c>
      <c r="J79" t="s">
        <v>2131</v>
      </c>
      <c r="K79" t="s">
        <v>2131</v>
      </c>
      <c r="N79" t="s">
        <v>2134</v>
      </c>
      <c r="P79" t="s">
        <v>2135</v>
      </c>
      <c r="R79" t="s">
        <v>2136</v>
      </c>
      <c r="S79" t="s">
        <v>2137</v>
      </c>
      <c r="T79" s="4">
        <v>43816</v>
      </c>
      <c r="U79" t="s">
        <v>2131</v>
      </c>
      <c r="W79" t="s">
        <v>2226</v>
      </c>
      <c r="X79" s="5">
        <v>43816.675694444442</v>
      </c>
      <c r="Y79" t="s">
        <v>2140</v>
      </c>
      <c r="AB79" s="5">
        <v>43816.675694444442</v>
      </c>
      <c r="AC79" t="s">
        <v>2140</v>
      </c>
    </row>
    <row r="80" spans="3:29" x14ac:dyDescent="0.35">
      <c r="C80" t="s">
        <v>2102</v>
      </c>
      <c r="D80">
        <v>57525</v>
      </c>
      <c r="E80" t="str">
        <f t="shared" si="1"/>
        <v>W6 57525</v>
      </c>
      <c r="F80" t="s">
        <v>2227</v>
      </c>
      <c r="G80" t="s">
        <v>2228</v>
      </c>
      <c r="I80" t="s">
        <v>2102</v>
      </c>
      <c r="J80" t="s">
        <v>2131</v>
      </c>
      <c r="K80" t="s">
        <v>2131</v>
      </c>
      <c r="N80" t="s">
        <v>2134</v>
      </c>
      <c r="P80" t="s">
        <v>2135</v>
      </c>
      <c r="R80" t="s">
        <v>2136</v>
      </c>
      <c r="S80" t="s">
        <v>2137</v>
      </c>
      <c r="T80" s="4">
        <v>43816</v>
      </c>
      <c r="U80" t="s">
        <v>2131</v>
      </c>
      <c r="W80" t="s">
        <v>2228</v>
      </c>
      <c r="X80" s="5">
        <v>43816.675694444442</v>
      </c>
      <c r="Y80" t="s">
        <v>2140</v>
      </c>
      <c r="AB80" s="5">
        <v>43816.675694444442</v>
      </c>
      <c r="AC80" t="s">
        <v>2140</v>
      </c>
    </row>
    <row r="81" spans="3:29" x14ac:dyDescent="0.35">
      <c r="C81" t="s">
        <v>2102</v>
      </c>
      <c r="D81">
        <v>57526</v>
      </c>
      <c r="E81" t="str">
        <f t="shared" si="1"/>
        <v>W6 57526</v>
      </c>
      <c r="F81" t="s">
        <v>1259</v>
      </c>
      <c r="G81" t="s">
        <v>2229</v>
      </c>
      <c r="I81" t="s">
        <v>2102</v>
      </c>
      <c r="J81" t="s">
        <v>2131</v>
      </c>
      <c r="K81" t="s">
        <v>2131</v>
      </c>
      <c r="N81" t="s">
        <v>2134</v>
      </c>
      <c r="P81" t="s">
        <v>2135</v>
      </c>
      <c r="R81" t="s">
        <v>2136</v>
      </c>
      <c r="S81" t="s">
        <v>2137</v>
      </c>
      <c r="T81" s="4">
        <v>43816</v>
      </c>
      <c r="U81" t="s">
        <v>2131</v>
      </c>
      <c r="W81" t="s">
        <v>2229</v>
      </c>
      <c r="X81" s="5">
        <v>43816.675694444442</v>
      </c>
      <c r="Y81" t="s">
        <v>2140</v>
      </c>
      <c r="AB81" s="5">
        <v>43816.675694444442</v>
      </c>
      <c r="AC81" t="s">
        <v>2140</v>
      </c>
    </row>
    <row r="82" spans="3:29" x14ac:dyDescent="0.35">
      <c r="C82" t="s">
        <v>2102</v>
      </c>
      <c r="D82">
        <v>57527</v>
      </c>
      <c r="E82" t="str">
        <f t="shared" si="1"/>
        <v>W6 57527</v>
      </c>
      <c r="F82" t="s">
        <v>1284</v>
      </c>
      <c r="G82" t="s">
        <v>2230</v>
      </c>
      <c r="I82" t="s">
        <v>2102</v>
      </c>
      <c r="J82" t="s">
        <v>2131</v>
      </c>
      <c r="K82" t="s">
        <v>2131</v>
      </c>
      <c r="N82" t="s">
        <v>2134</v>
      </c>
      <c r="O82" t="s">
        <v>2231</v>
      </c>
      <c r="P82" t="s">
        <v>2135</v>
      </c>
      <c r="R82" t="s">
        <v>2136</v>
      </c>
      <c r="S82" t="s">
        <v>2137</v>
      </c>
      <c r="T82" s="4">
        <v>43816</v>
      </c>
      <c r="U82" t="s">
        <v>2131</v>
      </c>
      <c r="W82" t="s">
        <v>2230</v>
      </c>
      <c r="X82" s="5">
        <v>43816.675694444442</v>
      </c>
      <c r="Y82" t="s">
        <v>2140</v>
      </c>
      <c r="AB82" s="5">
        <v>43816.675694444442</v>
      </c>
      <c r="AC82" t="s">
        <v>2140</v>
      </c>
    </row>
    <row r="83" spans="3:29" x14ac:dyDescent="0.35">
      <c r="C83" t="s">
        <v>2102</v>
      </c>
      <c r="D83">
        <v>57528</v>
      </c>
      <c r="E83" t="str">
        <f t="shared" si="1"/>
        <v>W6 57528</v>
      </c>
      <c r="F83" t="s">
        <v>1324</v>
      </c>
      <c r="G83" t="s">
        <v>2232</v>
      </c>
      <c r="I83" t="s">
        <v>2102</v>
      </c>
      <c r="J83" t="s">
        <v>2131</v>
      </c>
      <c r="K83" t="s">
        <v>2131</v>
      </c>
      <c r="N83" t="s">
        <v>2134</v>
      </c>
      <c r="P83" t="s">
        <v>2135</v>
      </c>
      <c r="R83" t="s">
        <v>2136</v>
      </c>
      <c r="S83" t="s">
        <v>2137</v>
      </c>
      <c r="T83" s="4">
        <v>43816</v>
      </c>
      <c r="U83" t="s">
        <v>2131</v>
      </c>
      <c r="W83" t="s">
        <v>2232</v>
      </c>
      <c r="X83" s="5">
        <v>43816.675694444442</v>
      </c>
      <c r="Y83" t="s">
        <v>2140</v>
      </c>
      <c r="AB83" s="5">
        <v>43816.675694444442</v>
      </c>
      <c r="AC83" t="s">
        <v>2140</v>
      </c>
    </row>
    <row r="84" spans="3:29" x14ac:dyDescent="0.35">
      <c r="C84" t="s">
        <v>2102</v>
      </c>
      <c r="D84">
        <v>57529</v>
      </c>
      <c r="E84" t="str">
        <f t="shared" si="1"/>
        <v>W6 57529</v>
      </c>
      <c r="F84" t="s">
        <v>82</v>
      </c>
      <c r="G84" t="s">
        <v>2233</v>
      </c>
      <c r="I84" t="s">
        <v>2102</v>
      </c>
      <c r="J84" t="s">
        <v>2131</v>
      </c>
      <c r="K84" t="s">
        <v>2131</v>
      </c>
      <c r="N84" t="s">
        <v>2134</v>
      </c>
      <c r="P84" t="s">
        <v>2135</v>
      </c>
      <c r="R84" t="s">
        <v>2136</v>
      </c>
      <c r="S84" t="s">
        <v>2137</v>
      </c>
      <c r="T84" s="4">
        <v>43816</v>
      </c>
      <c r="U84" t="s">
        <v>2131</v>
      </c>
      <c r="W84" t="s">
        <v>2233</v>
      </c>
      <c r="X84" s="5">
        <v>43816.675694444442</v>
      </c>
      <c r="Y84" t="s">
        <v>2140</v>
      </c>
      <c r="AB84" s="5">
        <v>43816.675694444442</v>
      </c>
      <c r="AC84" t="s">
        <v>2140</v>
      </c>
    </row>
    <row r="85" spans="3:29" x14ac:dyDescent="0.35">
      <c r="C85" t="s">
        <v>2102</v>
      </c>
      <c r="D85">
        <v>57530</v>
      </c>
      <c r="E85" t="str">
        <f t="shared" si="1"/>
        <v>W6 57530</v>
      </c>
      <c r="F85" t="s">
        <v>228</v>
      </c>
      <c r="G85" t="s">
        <v>2234</v>
      </c>
      <c r="I85" t="s">
        <v>2102</v>
      </c>
      <c r="J85" t="s">
        <v>2131</v>
      </c>
      <c r="K85" t="s">
        <v>2131</v>
      </c>
      <c r="N85" t="s">
        <v>2134</v>
      </c>
      <c r="P85" t="s">
        <v>2135</v>
      </c>
      <c r="R85" t="s">
        <v>2136</v>
      </c>
      <c r="S85" t="s">
        <v>2137</v>
      </c>
      <c r="T85" s="4">
        <v>43816</v>
      </c>
      <c r="U85" t="s">
        <v>2131</v>
      </c>
      <c r="W85" t="s">
        <v>2234</v>
      </c>
      <c r="X85" s="5">
        <v>43816.675694444442</v>
      </c>
      <c r="Y85" t="s">
        <v>2140</v>
      </c>
      <c r="AB85" s="5">
        <v>43816.675694444442</v>
      </c>
      <c r="AC85" t="s">
        <v>2140</v>
      </c>
    </row>
    <row r="86" spans="3:29" x14ac:dyDescent="0.35">
      <c r="C86" t="s">
        <v>2102</v>
      </c>
      <c r="D86">
        <v>57531</v>
      </c>
      <c r="E86" t="str">
        <f t="shared" si="1"/>
        <v>W6 57531</v>
      </c>
      <c r="F86" t="s">
        <v>205</v>
      </c>
      <c r="G86" t="s">
        <v>2235</v>
      </c>
      <c r="I86" t="s">
        <v>2102</v>
      </c>
      <c r="J86" t="s">
        <v>2131</v>
      </c>
      <c r="K86" t="s">
        <v>2131</v>
      </c>
      <c r="N86" t="s">
        <v>2134</v>
      </c>
      <c r="P86" t="s">
        <v>2135</v>
      </c>
      <c r="R86" t="s">
        <v>2136</v>
      </c>
      <c r="S86" t="s">
        <v>2137</v>
      </c>
      <c r="T86" s="4">
        <v>43816</v>
      </c>
      <c r="U86" t="s">
        <v>2131</v>
      </c>
      <c r="W86" t="s">
        <v>2235</v>
      </c>
      <c r="X86" s="5">
        <v>43816.675694444442</v>
      </c>
      <c r="Y86" t="s">
        <v>2140</v>
      </c>
      <c r="AB86" s="5">
        <v>43816.675694444442</v>
      </c>
      <c r="AC86" t="s">
        <v>2140</v>
      </c>
    </row>
    <row r="87" spans="3:29" x14ac:dyDescent="0.35">
      <c r="C87" t="s">
        <v>2102</v>
      </c>
      <c r="D87">
        <v>57532</v>
      </c>
      <c r="E87" t="str">
        <f t="shared" si="1"/>
        <v>W6 57532</v>
      </c>
      <c r="F87" t="s">
        <v>246</v>
      </c>
      <c r="G87" t="s">
        <v>2236</v>
      </c>
      <c r="I87" t="s">
        <v>2102</v>
      </c>
      <c r="J87" t="s">
        <v>2131</v>
      </c>
      <c r="K87" t="s">
        <v>2131</v>
      </c>
      <c r="N87" t="s">
        <v>2134</v>
      </c>
      <c r="P87" t="s">
        <v>2135</v>
      </c>
      <c r="R87" t="s">
        <v>2136</v>
      </c>
      <c r="S87" t="s">
        <v>2137</v>
      </c>
      <c r="T87" s="4">
        <v>43816</v>
      </c>
      <c r="U87" t="s">
        <v>2131</v>
      </c>
      <c r="W87" t="s">
        <v>2236</v>
      </c>
      <c r="X87" s="5">
        <v>43816.675694444442</v>
      </c>
      <c r="Y87" t="s">
        <v>2140</v>
      </c>
      <c r="AB87" s="5">
        <v>43816.675694444442</v>
      </c>
      <c r="AC87" t="s">
        <v>2140</v>
      </c>
    </row>
    <row r="88" spans="3:29" x14ac:dyDescent="0.35">
      <c r="C88" t="s">
        <v>2102</v>
      </c>
      <c r="D88">
        <v>57533</v>
      </c>
      <c r="E88" t="str">
        <f t="shared" si="1"/>
        <v>W6 57533</v>
      </c>
      <c r="F88" t="s">
        <v>82</v>
      </c>
      <c r="G88" t="s">
        <v>2237</v>
      </c>
      <c r="I88" t="s">
        <v>2102</v>
      </c>
      <c r="J88" t="s">
        <v>2131</v>
      </c>
      <c r="K88" t="s">
        <v>2131</v>
      </c>
      <c r="N88" t="s">
        <v>2134</v>
      </c>
      <c r="P88" t="s">
        <v>2135</v>
      </c>
      <c r="R88" t="s">
        <v>2136</v>
      </c>
      <c r="S88" t="s">
        <v>2137</v>
      </c>
      <c r="T88" s="4">
        <v>43816</v>
      </c>
      <c r="U88" t="s">
        <v>2131</v>
      </c>
      <c r="W88" t="s">
        <v>2237</v>
      </c>
      <c r="X88" s="5">
        <v>43816.675694444442</v>
      </c>
      <c r="Y88" t="s">
        <v>2140</v>
      </c>
      <c r="AB88" s="5">
        <v>43816.675694444442</v>
      </c>
      <c r="AC88" t="s">
        <v>2140</v>
      </c>
    </row>
    <row r="89" spans="3:29" x14ac:dyDescent="0.35">
      <c r="C89" t="s">
        <v>2102</v>
      </c>
      <c r="D89">
        <v>57534</v>
      </c>
      <c r="E89" t="str">
        <f t="shared" si="1"/>
        <v>W6 57534</v>
      </c>
      <c r="F89" t="s">
        <v>147</v>
      </c>
      <c r="G89" t="s">
        <v>2238</v>
      </c>
      <c r="I89" t="s">
        <v>2102</v>
      </c>
      <c r="J89" t="s">
        <v>2131</v>
      </c>
      <c r="K89" t="s">
        <v>2131</v>
      </c>
      <c r="N89" t="s">
        <v>2134</v>
      </c>
      <c r="P89" t="s">
        <v>2135</v>
      </c>
      <c r="R89" t="s">
        <v>2136</v>
      </c>
      <c r="S89" t="s">
        <v>2137</v>
      </c>
      <c r="T89" s="4">
        <v>43816</v>
      </c>
      <c r="U89" t="s">
        <v>2131</v>
      </c>
      <c r="W89" t="s">
        <v>2238</v>
      </c>
      <c r="X89" s="5">
        <v>43816.675694444442</v>
      </c>
      <c r="Y89" t="s">
        <v>2140</v>
      </c>
      <c r="AB89" s="5">
        <v>43816.675694444442</v>
      </c>
      <c r="AC89" t="s">
        <v>2140</v>
      </c>
    </row>
    <row r="90" spans="3:29" x14ac:dyDescent="0.35">
      <c r="C90" t="s">
        <v>2102</v>
      </c>
      <c r="D90">
        <v>57535</v>
      </c>
      <c r="E90" t="str">
        <f t="shared" si="1"/>
        <v>W6 57535</v>
      </c>
      <c r="F90" t="s">
        <v>258</v>
      </c>
      <c r="G90" t="s">
        <v>2239</v>
      </c>
      <c r="I90" t="s">
        <v>2102</v>
      </c>
      <c r="J90" t="s">
        <v>2131</v>
      </c>
      <c r="K90" t="s">
        <v>2131</v>
      </c>
      <c r="N90" t="s">
        <v>2134</v>
      </c>
      <c r="P90" t="s">
        <v>2135</v>
      </c>
      <c r="R90" t="s">
        <v>2136</v>
      </c>
      <c r="S90" t="s">
        <v>2137</v>
      </c>
      <c r="T90" s="4">
        <v>43816</v>
      </c>
      <c r="U90" t="s">
        <v>2131</v>
      </c>
      <c r="W90" t="s">
        <v>2239</v>
      </c>
      <c r="X90" s="5">
        <v>43816.675694444442</v>
      </c>
      <c r="Y90" t="s">
        <v>2140</v>
      </c>
      <c r="AB90" s="5">
        <v>43816.675694444442</v>
      </c>
      <c r="AC90" t="s">
        <v>2140</v>
      </c>
    </row>
    <row r="91" spans="3:29" x14ac:dyDescent="0.35">
      <c r="C91" t="s">
        <v>2102</v>
      </c>
      <c r="D91">
        <v>57536</v>
      </c>
      <c r="E91" t="str">
        <f t="shared" si="1"/>
        <v>W6 57536</v>
      </c>
      <c r="F91" t="s">
        <v>228</v>
      </c>
      <c r="G91" t="s">
        <v>2240</v>
      </c>
      <c r="I91" t="s">
        <v>2102</v>
      </c>
      <c r="J91" t="s">
        <v>2131</v>
      </c>
      <c r="K91" t="s">
        <v>2131</v>
      </c>
      <c r="N91" t="s">
        <v>2134</v>
      </c>
      <c r="P91" t="s">
        <v>2135</v>
      </c>
      <c r="R91" t="s">
        <v>2136</v>
      </c>
      <c r="S91" t="s">
        <v>2137</v>
      </c>
      <c r="T91" s="4">
        <v>43816</v>
      </c>
      <c r="U91" t="s">
        <v>2131</v>
      </c>
      <c r="W91" t="s">
        <v>2240</v>
      </c>
      <c r="X91" s="5">
        <v>43816.675694444442</v>
      </c>
      <c r="Y91" t="s">
        <v>2140</v>
      </c>
      <c r="AB91" s="5">
        <v>43816.675694444442</v>
      </c>
      <c r="AC91" t="s">
        <v>2140</v>
      </c>
    </row>
    <row r="92" spans="3:29" x14ac:dyDescent="0.35">
      <c r="C92" t="s">
        <v>2102</v>
      </c>
      <c r="D92">
        <v>57537</v>
      </c>
      <c r="E92" t="str">
        <f t="shared" si="1"/>
        <v>W6 57537</v>
      </c>
      <c r="F92" t="s">
        <v>2241</v>
      </c>
      <c r="G92" t="s">
        <v>2242</v>
      </c>
      <c r="I92" t="s">
        <v>2102</v>
      </c>
      <c r="J92" t="s">
        <v>2131</v>
      </c>
      <c r="K92" t="s">
        <v>2131</v>
      </c>
      <c r="N92" t="s">
        <v>2134</v>
      </c>
      <c r="P92" t="s">
        <v>2135</v>
      </c>
      <c r="R92" t="s">
        <v>2136</v>
      </c>
      <c r="S92" t="s">
        <v>2137</v>
      </c>
      <c r="T92" s="4">
        <v>43816</v>
      </c>
      <c r="U92" t="s">
        <v>2131</v>
      </c>
      <c r="V92" t="s">
        <v>1451</v>
      </c>
      <c r="W92" t="s">
        <v>2242</v>
      </c>
      <c r="X92" s="5">
        <v>43816.675694444442</v>
      </c>
      <c r="Y92" t="s">
        <v>2140</v>
      </c>
      <c r="AB92" s="5">
        <v>43816.675694444442</v>
      </c>
      <c r="AC92" t="s">
        <v>2140</v>
      </c>
    </row>
    <row r="93" spans="3:29" x14ac:dyDescent="0.35">
      <c r="C93" t="s">
        <v>2102</v>
      </c>
      <c r="D93">
        <v>57538</v>
      </c>
      <c r="E93" t="str">
        <f t="shared" si="1"/>
        <v>W6 57538</v>
      </c>
      <c r="F93" t="s">
        <v>1460</v>
      </c>
      <c r="G93" t="s">
        <v>2243</v>
      </c>
      <c r="I93" t="s">
        <v>2102</v>
      </c>
      <c r="J93" t="s">
        <v>2131</v>
      </c>
      <c r="K93" t="s">
        <v>2131</v>
      </c>
      <c r="N93" t="s">
        <v>2134</v>
      </c>
      <c r="P93" t="s">
        <v>2135</v>
      </c>
      <c r="R93" t="s">
        <v>2136</v>
      </c>
      <c r="S93" t="s">
        <v>2137</v>
      </c>
      <c r="T93" s="4">
        <v>43816</v>
      </c>
      <c r="U93" t="s">
        <v>2131</v>
      </c>
      <c r="W93" t="s">
        <v>2243</v>
      </c>
      <c r="X93" s="5">
        <v>43816.675694444442</v>
      </c>
      <c r="Y93" t="s">
        <v>2140</v>
      </c>
      <c r="AB93" s="5">
        <v>43816.675694444442</v>
      </c>
      <c r="AC93" t="s">
        <v>2140</v>
      </c>
    </row>
    <row r="94" spans="3:29" x14ac:dyDescent="0.35">
      <c r="C94" t="s">
        <v>2102</v>
      </c>
      <c r="D94">
        <v>57539</v>
      </c>
      <c r="E94" t="str">
        <f t="shared" si="1"/>
        <v>W6 57539</v>
      </c>
      <c r="F94" t="s">
        <v>1475</v>
      </c>
      <c r="G94" t="s">
        <v>2244</v>
      </c>
      <c r="I94" t="s">
        <v>2102</v>
      </c>
      <c r="J94" t="s">
        <v>2131</v>
      </c>
      <c r="K94" t="s">
        <v>2131</v>
      </c>
      <c r="N94" t="s">
        <v>2134</v>
      </c>
      <c r="P94" t="s">
        <v>2135</v>
      </c>
      <c r="R94" t="s">
        <v>2136</v>
      </c>
      <c r="S94" t="s">
        <v>2137</v>
      </c>
      <c r="T94" s="4">
        <v>43816</v>
      </c>
      <c r="U94" t="s">
        <v>2131</v>
      </c>
      <c r="W94" t="s">
        <v>2244</v>
      </c>
      <c r="X94" s="5">
        <v>43816.675694444442</v>
      </c>
      <c r="Y94" t="s">
        <v>2140</v>
      </c>
      <c r="AB94" s="5">
        <v>43816.675694444442</v>
      </c>
      <c r="AC94" t="s">
        <v>2140</v>
      </c>
    </row>
    <row r="95" spans="3:29" x14ac:dyDescent="0.35">
      <c r="C95" t="s">
        <v>2102</v>
      </c>
      <c r="D95">
        <v>57540</v>
      </c>
      <c r="E95" t="str">
        <f t="shared" si="1"/>
        <v>W6 57540</v>
      </c>
      <c r="F95" t="s">
        <v>258</v>
      </c>
      <c r="G95" t="s">
        <v>2245</v>
      </c>
      <c r="I95" t="s">
        <v>2102</v>
      </c>
      <c r="J95" t="s">
        <v>2131</v>
      </c>
      <c r="K95" t="s">
        <v>2131</v>
      </c>
      <c r="N95" t="s">
        <v>2134</v>
      </c>
      <c r="P95" t="s">
        <v>2135</v>
      </c>
      <c r="R95" t="s">
        <v>2136</v>
      </c>
      <c r="S95" t="s">
        <v>2137</v>
      </c>
      <c r="T95" s="4">
        <v>43816</v>
      </c>
      <c r="U95" t="s">
        <v>2131</v>
      </c>
      <c r="W95" t="s">
        <v>2245</v>
      </c>
      <c r="X95" s="5">
        <v>43816.675694444442</v>
      </c>
      <c r="Y95" t="s">
        <v>2140</v>
      </c>
      <c r="AB95" s="5">
        <v>43816.675694444442</v>
      </c>
      <c r="AC95" t="s">
        <v>2140</v>
      </c>
    </row>
    <row r="96" spans="3:29" x14ac:dyDescent="0.35">
      <c r="C96" t="s">
        <v>2102</v>
      </c>
      <c r="D96">
        <v>57541</v>
      </c>
      <c r="E96" t="str">
        <f t="shared" si="1"/>
        <v>W6 57541</v>
      </c>
      <c r="F96" t="s">
        <v>298</v>
      </c>
      <c r="G96" t="s">
        <v>2246</v>
      </c>
      <c r="I96" t="s">
        <v>2102</v>
      </c>
      <c r="J96" t="s">
        <v>2131</v>
      </c>
      <c r="K96" t="s">
        <v>2131</v>
      </c>
      <c r="N96" t="s">
        <v>2134</v>
      </c>
      <c r="P96" t="s">
        <v>2135</v>
      </c>
      <c r="R96" t="s">
        <v>2136</v>
      </c>
      <c r="S96" t="s">
        <v>2137</v>
      </c>
      <c r="T96" s="4">
        <v>43816</v>
      </c>
      <c r="U96" t="s">
        <v>2131</v>
      </c>
      <c r="W96" t="s">
        <v>2246</v>
      </c>
      <c r="X96" s="5">
        <v>43816.675694444442</v>
      </c>
      <c r="Y96" t="s">
        <v>2140</v>
      </c>
      <c r="AB96" s="5">
        <v>43816.675694444442</v>
      </c>
      <c r="AC96" t="s">
        <v>2140</v>
      </c>
    </row>
    <row r="97" spans="3:29" x14ac:dyDescent="0.35">
      <c r="C97" t="s">
        <v>2102</v>
      </c>
      <c r="D97">
        <v>57542</v>
      </c>
      <c r="E97" t="str">
        <f t="shared" si="1"/>
        <v>W6 57542</v>
      </c>
      <c r="F97" t="s">
        <v>228</v>
      </c>
      <c r="G97" t="s">
        <v>2247</v>
      </c>
      <c r="I97" t="s">
        <v>2102</v>
      </c>
      <c r="J97" t="s">
        <v>2131</v>
      </c>
      <c r="K97" t="s">
        <v>2131</v>
      </c>
      <c r="N97" t="s">
        <v>2134</v>
      </c>
      <c r="P97" t="s">
        <v>2135</v>
      </c>
      <c r="R97" t="s">
        <v>2136</v>
      </c>
      <c r="S97" t="s">
        <v>2137</v>
      </c>
      <c r="T97" s="4">
        <v>43816</v>
      </c>
      <c r="U97" t="s">
        <v>2131</v>
      </c>
      <c r="W97" t="s">
        <v>2247</v>
      </c>
      <c r="X97" s="5">
        <v>43816.675694444442</v>
      </c>
      <c r="Y97" t="s">
        <v>2140</v>
      </c>
      <c r="AB97" s="5">
        <v>43816.675694444442</v>
      </c>
      <c r="AC97" t="s">
        <v>2140</v>
      </c>
    </row>
    <row r="98" spans="3:29" x14ac:dyDescent="0.35">
      <c r="C98" t="s">
        <v>2102</v>
      </c>
      <c r="D98">
        <v>57543</v>
      </c>
      <c r="E98" t="str">
        <f t="shared" si="1"/>
        <v>W6 57543</v>
      </c>
      <c r="F98" t="s">
        <v>1538</v>
      </c>
      <c r="G98" t="s">
        <v>2248</v>
      </c>
      <c r="I98" t="s">
        <v>2102</v>
      </c>
      <c r="J98" t="s">
        <v>2131</v>
      </c>
      <c r="K98" t="s">
        <v>2131</v>
      </c>
      <c r="N98" t="s">
        <v>2134</v>
      </c>
      <c r="P98" t="s">
        <v>2135</v>
      </c>
      <c r="R98" t="s">
        <v>2136</v>
      </c>
      <c r="S98" t="s">
        <v>2137</v>
      </c>
      <c r="T98" s="4">
        <v>43816</v>
      </c>
      <c r="U98" t="s">
        <v>2131</v>
      </c>
      <c r="W98" t="s">
        <v>2248</v>
      </c>
      <c r="X98" s="5">
        <v>43816.675694444442</v>
      </c>
      <c r="Y98" t="s">
        <v>2140</v>
      </c>
      <c r="AB98" s="5">
        <v>43816.675694444442</v>
      </c>
      <c r="AC98" t="s">
        <v>2140</v>
      </c>
    </row>
    <row r="99" spans="3:29" x14ac:dyDescent="0.35">
      <c r="C99" t="s">
        <v>2102</v>
      </c>
      <c r="D99">
        <v>57544</v>
      </c>
      <c r="E99" t="str">
        <f t="shared" si="1"/>
        <v>W6 57544</v>
      </c>
      <c r="F99" t="s">
        <v>358</v>
      </c>
      <c r="G99" t="s">
        <v>2249</v>
      </c>
      <c r="I99" t="s">
        <v>2102</v>
      </c>
      <c r="J99" t="s">
        <v>2131</v>
      </c>
      <c r="K99" t="s">
        <v>2131</v>
      </c>
      <c r="N99" t="s">
        <v>2134</v>
      </c>
      <c r="P99" t="s">
        <v>2135</v>
      </c>
      <c r="R99" t="s">
        <v>2136</v>
      </c>
      <c r="S99" t="s">
        <v>2137</v>
      </c>
      <c r="T99" s="4">
        <v>43816</v>
      </c>
      <c r="U99" t="s">
        <v>2131</v>
      </c>
      <c r="W99" t="s">
        <v>2249</v>
      </c>
      <c r="X99" s="5">
        <v>43816.675694444442</v>
      </c>
      <c r="Y99" t="s">
        <v>2140</v>
      </c>
      <c r="AB99" s="5">
        <v>43816.675694444442</v>
      </c>
      <c r="AC99" t="s">
        <v>2140</v>
      </c>
    </row>
    <row r="100" spans="3:29" x14ac:dyDescent="0.35">
      <c r="C100" t="s">
        <v>2102</v>
      </c>
      <c r="D100">
        <v>57545</v>
      </c>
      <c r="E100" t="str">
        <f t="shared" si="1"/>
        <v>W6 57545</v>
      </c>
      <c r="F100" t="s">
        <v>169</v>
      </c>
      <c r="G100" t="s">
        <v>2250</v>
      </c>
      <c r="I100" t="s">
        <v>2102</v>
      </c>
      <c r="J100" t="s">
        <v>2131</v>
      </c>
      <c r="K100" t="s">
        <v>2131</v>
      </c>
      <c r="N100" t="s">
        <v>2134</v>
      </c>
      <c r="O100" t="s">
        <v>2158</v>
      </c>
      <c r="P100" t="s">
        <v>2135</v>
      </c>
      <c r="R100" t="s">
        <v>2136</v>
      </c>
      <c r="S100" t="s">
        <v>2137</v>
      </c>
      <c r="T100" s="4">
        <v>43816</v>
      </c>
      <c r="U100" t="s">
        <v>2131</v>
      </c>
      <c r="W100" t="s">
        <v>2250</v>
      </c>
      <c r="X100" s="5">
        <v>43816.675694444442</v>
      </c>
      <c r="Y100" t="s">
        <v>2140</v>
      </c>
      <c r="AB100" s="5">
        <v>43816.675694444442</v>
      </c>
      <c r="AC100" t="s">
        <v>2140</v>
      </c>
    </row>
    <row r="101" spans="3:29" x14ac:dyDescent="0.35">
      <c r="C101" t="s">
        <v>2102</v>
      </c>
      <c r="D101">
        <v>57546</v>
      </c>
      <c r="E101" t="str">
        <f t="shared" si="1"/>
        <v>W6 57546</v>
      </c>
      <c r="F101" t="s">
        <v>298</v>
      </c>
      <c r="G101" t="s">
        <v>2251</v>
      </c>
      <c r="I101" t="s">
        <v>2102</v>
      </c>
      <c r="J101" t="s">
        <v>2131</v>
      </c>
      <c r="K101" t="s">
        <v>2131</v>
      </c>
      <c r="N101" t="s">
        <v>2134</v>
      </c>
      <c r="P101" t="s">
        <v>2135</v>
      </c>
      <c r="R101" t="s">
        <v>2136</v>
      </c>
      <c r="S101" t="s">
        <v>2137</v>
      </c>
      <c r="T101" s="4">
        <v>43816</v>
      </c>
      <c r="U101" t="s">
        <v>2131</v>
      </c>
      <c r="W101" t="s">
        <v>2251</v>
      </c>
      <c r="X101" s="5">
        <v>43816.675694444442</v>
      </c>
      <c r="Y101" t="s">
        <v>2140</v>
      </c>
      <c r="AB101" s="5">
        <v>43816.675694444442</v>
      </c>
      <c r="AC101" t="s">
        <v>2140</v>
      </c>
    </row>
    <row r="102" spans="3:29" x14ac:dyDescent="0.35">
      <c r="C102" t="s">
        <v>2102</v>
      </c>
      <c r="D102">
        <v>57547</v>
      </c>
      <c r="E102" t="str">
        <f t="shared" si="1"/>
        <v>W6 57547</v>
      </c>
      <c r="F102" t="s">
        <v>1584</v>
      </c>
      <c r="G102" t="s">
        <v>2252</v>
      </c>
      <c r="I102" t="s">
        <v>2102</v>
      </c>
      <c r="J102" t="s">
        <v>2131</v>
      </c>
      <c r="K102" t="s">
        <v>2131</v>
      </c>
      <c r="N102" t="s">
        <v>2134</v>
      </c>
      <c r="P102" t="s">
        <v>2135</v>
      </c>
      <c r="R102" t="s">
        <v>2136</v>
      </c>
      <c r="S102" t="s">
        <v>2137</v>
      </c>
      <c r="T102" s="4">
        <v>43816</v>
      </c>
      <c r="U102" t="s">
        <v>2131</v>
      </c>
      <c r="W102" t="s">
        <v>2252</v>
      </c>
      <c r="X102" s="5">
        <v>43816.675694444442</v>
      </c>
      <c r="Y102" t="s">
        <v>2140</v>
      </c>
      <c r="AB102" s="5">
        <v>43816.675694444442</v>
      </c>
      <c r="AC102" t="s">
        <v>2140</v>
      </c>
    </row>
    <row r="103" spans="3:29" x14ac:dyDescent="0.35">
      <c r="C103" t="s">
        <v>2102</v>
      </c>
      <c r="D103">
        <v>57548</v>
      </c>
      <c r="E103" t="str">
        <f t="shared" si="1"/>
        <v>W6 57548</v>
      </c>
      <c r="F103" t="s">
        <v>0</v>
      </c>
      <c r="G103" t="s">
        <v>2253</v>
      </c>
      <c r="I103" t="s">
        <v>2102</v>
      </c>
      <c r="J103" t="s">
        <v>2131</v>
      </c>
      <c r="K103" t="s">
        <v>2131</v>
      </c>
      <c r="N103" t="s">
        <v>2134</v>
      </c>
      <c r="P103" t="s">
        <v>2135</v>
      </c>
      <c r="R103" t="s">
        <v>2136</v>
      </c>
      <c r="S103" t="s">
        <v>2137</v>
      </c>
      <c r="T103" s="4">
        <v>43816</v>
      </c>
      <c r="U103" t="s">
        <v>2131</v>
      </c>
      <c r="W103" t="s">
        <v>2253</v>
      </c>
      <c r="X103" s="5">
        <v>43816.675694444442</v>
      </c>
      <c r="Y103" t="s">
        <v>2140</v>
      </c>
      <c r="AB103" s="5">
        <v>43816.675694444442</v>
      </c>
      <c r="AC103" t="s">
        <v>2140</v>
      </c>
    </row>
    <row r="104" spans="3:29" x14ac:dyDescent="0.35">
      <c r="C104" t="s">
        <v>2102</v>
      </c>
      <c r="D104">
        <v>57549</v>
      </c>
      <c r="E104" t="str">
        <f t="shared" si="1"/>
        <v>W6 57549</v>
      </c>
      <c r="F104" t="s">
        <v>335</v>
      </c>
      <c r="G104" t="s">
        <v>2254</v>
      </c>
      <c r="I104" t="s">
        <v>2102</v>
      </c>
      <c r="J104" t="s">
        <v>2131</v>
      </c>
      <c r="K104" t="s">
        <v>2131</v>
      </c>
      <c r="N104" t="s">
        <v>2134</v>
      </c>
      <c r="P104" t="s">
        <v>2135</v>
      </c>
      <c r="R104" t="s">
        <v>2136</v>
      </c>
      <c r="S104" t="s">
        <v>2137</v>
      </c>
      <c r="T104" s="4">
        <v>43816</v>
      </c>
      <c r="U104" t="s">
        <v>2131</v>
      </c>
      <c r="W104" t="s">
        <v>2254</v>
      </c>
      <c r="X104" s="5">
        <v>43816.675694444442</v>
      </c>
      <c r="Y104" t="s">
        <v>2140</v>
      </c>
      <c r="AB104" s="5">
        <v>43816.675694444442</v>
      </c>
      <c r="AC104" t="s">
        <v>2140</v>
      </c>
    </row>
    <row r="105" spans="3:29" x14ac:dyDescent="0.35">
      <c r="C105" t="s">
        <v>2102</v>
      </c>
      <c r="D105">
        <v>57550</v>
      </c>
      <c r="E105" t="str">
        <f t="shared" si="1"/>
        <v>W6 57550</v>
      </c>
      <c r="F105" t="s">
        <v>1624</v>
      </c>
      <c r="G105" t="s">
        <v>2255</v>
      </c>
      <c r="I105" t="s">
        <v>2102</v>
      </c>
      <c r="J105" t="s">
        <v>2131</v>
      </c>
      <c r="K105" t="s">
        <v>2131</v>
      </c>
      <c r="N105" t="s">
        <v>2134</v>
      </c>
      <c r="P105" t="s">
        <v>2135</v>
      </c>
      <c r="R105" t="s">
        <v>2136</v>
      </c>
      <c r="S105" t="s">
        <v>2137</v>
      </c>
      <c r="T105" s="4">
        <v>43816</v>
      </c>
      <c r="U105" t="s">
        <v>2131</v>
      </c>
      <c r="W105" t="s">
        <v>2255</v>
      </c>
      <c r="X105" s="5">
        <v>43816.675694444442</v>
      </c>
      <c r="Y105" t="s">
        <v>2140</v>
      </c>
      <c r="AB105" s="5">
        <v>43816.675694444442</v>
      </c>
      <c r="AC105" t="s">
        <v>2140</v>
      </c>
    </row>
    <row r="106" spans="3:29" x14ac:dyDescent="0.35">
      <c r="C106" t="s">
        <v>2102</v>
      </c>
      <c r="D106">
        <v>57551</v>
      </c>
      <c r="E106" t="str">
        <f t="shared" si="1"/>
        <v>W6 57551</v>
      </c>
      <c r="F106" t="s">
        <v>2256</v>
      </c>
      <c r="G106" t="s">
        <v>2257</v>
      </c>
      <c r="I106" t="s">
        <v>2102</v>
      </c>
      <c r="J106" t="s">
        <v>2131</v>
      </c>
      <c r="K106" t="s">
        <v>2131</v>
      </c>
      <c r="N106" t="s">
        <v>2134</v>
      </c>
      <c r="P106" t="s">
        <v>2135</v>
      </c>
      <c r="R106" t="s">
        <v>2136</v>
      </c>
      <c r="S106" t="s">
        <v>2137</v>
      </c>
      <c r="T106" s="4">
        <v>43816</v>
      </c>
      <c r="U106" t="s">
        <v>2131</v>
      </c>
      <c r="W106" t="s">
        <v>2257</v>
      </c>
      <c r="X106" s="5">
        <v>43816.675694444442</v>
      </c>
      <c r="Y106" t="s">
        <v>2140</v>
      </c>
      <c r="AB106" s="5">
        <v>43816.675694444442</v>
      </c>
      <c r="AC106" t="s">
        <v>2140</v>
      </c>
    </row>
    <row r="107" spans="3:29" x14ac:dyDescent="0.35">
      <c r="C107" t="s">
        <v>2102</v>
      </c>
      <c r="D107">
        <v>57552</v>
      </c>
      <c r="E107" t="str">
        <f t="shared" si="1"/>
        <v>W6 57552</v>
      </c>
      <c r="F107" t="s">
        <v>1619</v>
      </c>
      <c r="G107" t="s">
        <v>2258</v>
      </c>
      <c r="I107" t="s">
        <v>2102</v>
      </c>
      <c r="J107" t="s">
        <v>2131</v>
      </c>
      <c r="K107" t="s">
        <v>2131</v>
      </c>
      <c r="N107" t="s">
        <v>2134</v>
      </c>
      <c r="P107" t="s">
        <v>2135</v>
      </c>
      <c r="R107" t="s">
        <v>2136</v>
      </c>
      <c r="S107" t="s">
        <v>2137</v>
      </c>
      <c r="T107" s="4">
        <v>43816</v>
      </c>
      <c r="U107" t="s">
        <v>2131</v>
      </c>
      <c r="W107" t="s">
        <v>2258</v>
      </c>
      <c r="X107" s="5">
        <v>43816.675694444442</v>
      </c>
      <c r="Y107" t="s">
        <v>2140</v>
      </c>
      <c r="AB107" s="5">
        <v>43816.675694444442</v>
      </c>
      <c r="AC107" t="s">
        <v>2140</v>
      </c>
    </row>
    <row r="108" spans="3:29" x14ac:dyDescent="0.35">
      <c r="C108" t="s">
        <v>2102</v>
      </c>
      <c r="D108">
        <v>57553</v>
      </c>
      <c r="E108" t="str">
        <f t="shared" si="1"/>
        <v>W6 57553</v>
      </c>
      <c r="F108" t="s">
        <v>358</v>
      </c>
      <c r="G108" t="s">
        <v>2259</v>
      </c>
      <c r="I108" t="s">
        <v>2102</v>
      </c>
      <c r="J108" t="s">
        <v>2131</v>
      </c>
      <c r="K108" t="s">
        <v>2131</v>
      </c>
      <c r="N108" t="s">
        <v>2134</v>
      </c>
      <c r="P108" t="s">
        <v>2135</v>
      </c>
      <c r="R108" t="s">
        <v>2136</v>
      </c>
      <c r="S108" t="s">
        <v>2137</v>
      </c>
      <c r="T108" s="4">
        <v>43816</v>
      </c>
      <c r="U108" t="s">
        <v>2131</v>
      </c>
      <c r="W108" t="s">
        <v>2259</v>
      </c>
      <c r="X108" s="5">
        <v>43816.675694444442</v>
      </c>
      <c r="Y108" t="s">
        <v>2140</v>
      </c>
      <c r="AB108" s="5">
        <v>43816.675694444442</v>
      </c>
      <c r="AC108" t="s">
        <v>2140</v>
      </c>
    </row>
    <row r="109" spans="3:29" x14ac:dyDescent="0.35">
      <c r="C109" t="s">
        <v>2102</v>
      </c>
      <c r="D109">
        <v>57554</v>
      </c>
      <c r="E109" t="str">
        <f t="shared" si="1"/>
        <v>W6 57554</v>
      </c>
      <c r="F109" t="s">
        <v>95</v>
      </c>
      <c r="G109" t="s">
        <v>2260</v>
      </c>
      <c r="I109" t="s">
        <v>2102</v>
      </c>
      <c r="J109" t="s">
        <v>2131</v>
      </c>
      <c r="K109" t="s">
        <v>2131</v>
      </c>
      <c r="N109" t="s">
        <v>2134</v>
      </c>
      <c r="P109" t="s">
        <v>2135</v>
      </c>
      <c r="R109" t="s">
        <v>2136</v>
      </c>
      <c r="S109" t="s">
        <v>2137</v>
      </c>
      <c r="T109" s="4">
        <v>43816</v>
      </c>
      <c r="U109" t="s">
        <v>2131</v>
      </c>
      <c r="W109" t="s">
        <v>2260</v>
      </c>
      <c r="X109" s="5">
        <v>43816.675694444442</v>
      </c>
      <c r="Y109" t="s">
        <v>2140</v>
      </c>
      <c r="AB109" s="5">
        <v>43816.675694444442</v>
      </c>
      <c r="AC109" t="s">
        <v>2140</v>
      </c>
    </row>
    <row r="110" spans="3:29" x14ac:dyDescent="0.35">
      <c r="C110" t="s">
        <v>2102</v>
      </c>
      <c r="D110">
        <v>57555</v>
      </c>
      <c r="E110" t="str">
        <f t="shared" si="1"/>
        <v>W6 57555</v>
      </c>
      <c r="F110" t="s">
        <v>2261</v>
      </c>
      <c r="G110" t="s">
        <v>2262</v>
      </c>
      <c r="I110" t="s">
        <v>2102</v>
      </c>
      <c r="J110" t="s">
        <v>2131</v>
      </c>
      <c r="K110" t="s">
        <v>2131</v>
      </c>
      <c r="N110" t="s">
        <v>2134</v>
      </c>
      <c r="P110" t="s">
        <v>2135</v>
      </c>
      <c r="R110" t="s">
        <v>2136</v>
      </c>
      <c r="S110" t="s">
        <v>2137</v>
      </c>
      <c r="T110" s="4">
        <v>43816</v>
      </c>
      <c r="U110" t="s">
        <v>2131</v>
      </c>
      <c r="W110" t="s">
        <v>2262</v>
      </c>
      <c r="X110" s="5">
        <v>43816.675694444442</v>
      </c>
      <c r="Y110" t="s">
        <v>2140</v>
      </c>
      <c r="AB110" s="5">
        <v>43816.675694444442</v>
      </c>
      <c r="AC110" t="s">
        <v>2140</v>
      </c>
    </row>
    <row r="111" spans="3:29" x14ac:dyDescent="0.35">
      <c r="C111" t="s">
        <v>2102</v>
      </c>
      <c r="D111">
        <v>57556</v>
      </c>
      <c r="E111" t="str">
        <f t="shared" si="1"/>
        <v>W6 57556</v>
      </c>
      <c r="F111" t="s">
        <v>392</v>
      </c>
      <c r="G111" t="s">
        <v>2263</v>
      </c>
      <c r="I111" t="s">
        <v>2102</v>
      </c>
      <c r="J111" t="s">
        <v>2131</v>
      </c>
      <c r="K111" t="s">
        <v>2131</v>
      </c>
      <c r="N111" t="s">
        <v>2134</v>
      </c>
      <c r="P111" t="s">
        <v>2135</v>
      </c>
      <c r="R111" t="s">
        <v>2136</v>
      </c>
      <c r="S111" t="s">
        <v>2137</v>
      </c>
      <c r="T111" s="4">
        <v>43816</v>
      </c>
      <c r="U111" t="s">
        <v>2131</v>
      </c>
      <c r="W111" t="s">
        <v>2263</v>
      </c>
      <c r="X111" s="5">
        <v>43816.675694444442</v>
      </c>
      <c r="Y111" t="s">
        <v>2140</v>
      </c>
      <c r="AB111" s="5">
        <v>43816.675694444442</v>
      </c>
      <c r="AC111" t="s">
        <v>2140</v>
      </c>
    </row>
    <row r="112" spans="3:29" x14ac:dyDescent="0.35">
      <c r="C112" t="s">
        <v>2102</v>
      </c>
      <c r="D112">
        <v>57557</v>
      </c>
      <c r="E112" t="str">
        <f t="shared" si="1"/>
        <v>W6 57557</v>
      </c>
      <c r="F112" t="s">
        <v>392</v>
      </c>
      <c r="G112" t="s">
        <v>2264</v>
      </c>
      <c r="I112" t="s">
        <v>2102</v>
      </c>
      <c r="J112" t="s">
        <v>2131</v>
      </c>
      <c r="K112" t="s">
        <v>2131</v>
      </c>
      <c r="N112" t="s">
        <v>2134</v>
      </c>
      <c r="P112" t="s">
        <v>2135</v>
      </c>
      <c r="R112" t="s">
        <v>2136</v>
      </c>
      <c r="S112" t="s">
        <v>2137</v>
      </c>
      <c r="T112" s="4">
        <v>43816</v>
      </c>
      <c r="U112" t="s">
        <v>2131</v>
      </c>
      <c r="W112" t="s">
        <v>2264</v>
      </c>
      <c r="X112" s="5">
        <v>43816.675694444442</v>
      </c>
      <c r="Y112" t="s">
        <v>2140</v>
      </c>
      <c r="AB112" s="5">
        <v>43816.675694444442</v>
      </c>
      <c r="AC112" t="s">
        <v>2140</v>
      </c>
    </row>
    <row r="113" spans="3:29" x14ac:dyDescent="0.35">
      <c r="C113" t="s">
        <v>2102</v>
      </c>
      <c r="D113">
        <v>57558</v>
      </c>
      <c r="E113" t="str">
        <f t="shared" si="1"/>
        <v>W6 57558</v>
      </c>
      <c r="F113" t="s">
        <v>1705</v>
      </c>
      <c r="G113" t="s">
        <v>2265</v>
      </c>
      <c r="I113" t="s">
        <v>2102</v>
      </c>
      <c r="J113" t="s">
        <v>2131</v>
      </c>
      <c r="K113" t="s">
        <v>2131</v>
      </c>
      <c r="N113" t="s">
        <v>2134</v>
      </c>
      <c r="P113" t="s">
        <v>2135</v>
      </c>
      <c r="R113" t="s">
        <v>2136</v>
      </c>
      <c r="S113" t="s">
        <v>2137</v>
      </c>
      <c r="T113" s="4">
        <v>43816</v>
      </c>
      <c r="U113" t="s">
        <v>2131</v>
      </c>
      <c r="W113" t="s">
        <v>2265</v>
      </c>
      <c r="X113" s="5">
        <v>43816.675694444442</v>
      </c>
      <c r="Y113" t="s">
        <v>2140</v>
      </c>
      <c r="AB113" s="5">
        <v>43816.675694444442</v>
      </c>
      <c r="AC113" t="s">
        <v>2140</v>
      </c>
    </row>
    <row r="114" spans="3:29" x14ac:dyDescent="0.35">
      <c r="C114" t="s">
        <v>2102</v>
      </c>
      <c r="D114">
        <v>57559</v>
      </c>
      <c r="E114" t="str">
        <f t="shared" si="1"/>
        <v>W6 57559</v>
      </c>
      <c r="F114" t="s">
        <v>1056</v>
      </c>
      <c r="G114" t="s">
        <v>2266</v>
      </c>
      <c r="I114" t="s">
        <v>2102</v>
      </c>
      <c r="J114" t="s">
        <v>2131</v>
      </c>
      <c r="K114" t="s">
        <v>2131</v>
      </c>
      <c r="N114" t="s">
        <v>2134</v>
      </c>
      <c r="P114" t="s">
        <v>2135</v>
      </c>
      <c r="R114" t="s">
        <v>2136</v>
      </c>
      <c r="S114" t="s">
        <v>2137</v>
      </c>
      <c r="T114" s="4">
        <v>43816</v>
      </c>
      <c r="U114" t="s">
        <v>2131</v>
      </c>
      <c r="W114" t="s">
        <v>2266</v>
      </c>
      <c r="X114" s="5">
        <v>43816.675694444442</v>
      </c>
      <c r="Y114" t="s">
        <v>2140</v>
      </c>
      <c r="AB114" s="5">
        <v>43816.675694444442</v>
      </c>
      <c r="AC114" t="s">
        <v>2140</v>
      </c>
    </row>
    <row r="115" spans="3:29" x14ac:dyDescent="0.35">
      <c r="C115" t="s">
        <v>2102</v>
      </c>
      <c r="D115">
        <v>57560</v>
      </c>
      <c r="E115" t="str">
        <f t="shared" si="1"/>
        <v>W6 57560</v>
      </c>
      <c r="F115" t="s">
        <v>2267</v>
      </c>
      <c r="G115" t="s">
        <v>2268</v>
      </c>
      <c r="I115" t="s">
        <v>2102</v>
      </c>
      <c r="J115" t="s">
        <v>2131</v>
      </c>
      <c r="K115" t="s">
        <v>2131</v>
      </c>
      <c r="N115" t="s">
        <v>2134</v>
      </c>
      <c r="P115" t="s">
        <v>2135</v>
      </c>
      <c r="R115" t="s">
        <v>2136</v>
      </c>
      <c r="S115" t="s">
        <v>2137</v>
      </c>
      <c r="T115" s="4">
        <v>43816</v>
      </c>
      <c r="U115" t="s">
        <v>2131</v>
      </c>
      <c r="V115" t="s">
        <v>1725</v>
      </c>
      <c r="W115" t="s">
        <v>2268</v>
      </c>
      <c r="X115" s="5">
        <v>43816.675694444442</v>
      </c>
      <c r="Y115" t="s">
        <v>2140</v>
      </c>
      <c r="AB115" s="5">
        <v>43816.675694444442</v>
      </c>
      <c r="AC115" t="s">
        <v>2140</v>
      </c>
    </row>
    <row r="116" spans="3:29" x14ac:dyDescent="0.35">
      <c r="C116" t="s">
        <v>2102</v>
      </c>
      <c r="D116">
        <v>57561</v>
      </c>
      <c r="E116" t="str">
        <f t="shared" si="1"/>
        <v>W6 57561</v>
      </c>
      <c r="F116" t="s">
        <v>1100</v>
      </c>
      <c r="G116" t="s">
        <v>2269</v>
      </c>
      <c r="I116" t="s">
        <v>2102</v>
      </c>
      <c r="J116" t="s">
        <v>2131</v>
      </c>
      <c r="K116" t="s">
        <v>2131</v>
      </c>
      <c r="N116" t="s">
        <v>2134</v>
      </c>
      <c r="P116" t="s">
        <v>2135</v>
      </c>
      <c r="R116" t="s">
        <v>2136</v>
      </c>
      <c r="S116" t="s">
        <v>2137</v>
      </c>
      <c r="T116" s="4">
        <v>43816</v>
      </c>
      <c r="U116" t="s">
        <v>2131</v>
      </c>
      <c r="W116" t="s">
        <v>2269</v>
      </c>
      <c r="X116" s="5">
        <v>43816.675694444442</v>
      </c>
      <c r="Y116" t="s">
        <v>2140</v>
      </c>
      <c r="AB116" s="5">
        <v>43816.675694444442</v>
      </c>
      <c r="AC116" t="s">
        <v>2140</v>
      </c>
    </row>
    <row r="117" spans="3:29" x14ac:dyDescent="0.35">
      <c r="C117" t="s">
        <v>2102</v>
      </c>
      <c r="D117">
        <v>57562</v>
      </c>
      <c r="E117" t="str">
        <f t="shared" si="1"/>
        <v>W6 57562</v>
      </c>
      <c r="F117" t="s">
        <v>552</v>
      </c>
      <c r="G117" t="s">
        <v>2270</v>
      </c>
      <c r="I117" t="s">
        <v>2102</v>
      </c>
      <c r="J117" t="s">
        <v>2131</v>
      </c>
      <c r="K117" t="s">
        <v>2131</v>
      </c>
      <c r="N117" t="s">
        <v>2134</v>
      </c>
      <c r="P117" t="s">
        <v>2135</v>
      </c>
      <c r="R117" t="s">
        <v>2136</v>
      </c>
      <c r="S117" t="s">
        <v>2137</v>
      </c>
      <c r="T117" s="4">
        <v>43816</v>
      </c>
      <c r="U117" t="s">
        <v>2131</v>
      </c>
      <c r="W117" t="s">
        <v>2270</v>
      </c>
      <c r="X117" s="5">
        <v>43816.675694444442</v>
      </c>
      <c r="Y117" t="s">
        <v>2140</v>
      </c>
      <c r="AB117" s="5">
        <v>43816.675694444442</v>
      </c>
      <c r="AC117" t="s">
        <v>2140</v>
      </c>
    </row>
    <row r="118" spans="3:29" x14ac:dyDescent="0.35">
      <c r="C118" t="s">
        <v>2102</v>
      </c>
      <c r="D118">
        <v>57563</v>
      </c>
      <c r="E118" t="str">
        <f t="shared" si="1"/>
        <v>W6 57563</v>
      </c>
      <c r="F118" t="s">
        <v>698</v>
      </c>
      <c r="G118" t="s">
        <v>2271</v>
      </c>
      <c r="I118" t="s">
        <v>2102</v>
      </c>
      <c r="J118" t="s">
        <v>2131</v>
      </c>
      <c r="K118" t="s">
        <v>2131</v>
      </c>
      <c r="N118" t="s">
        <v>2134</v>
      </c>
      <c r="P118" t="s">
        <v>2135</v>
      </c>
      <c r="R118" t="s">
        <v>2136</v>
      </c>
      <c r="S118" t="s">
        <v>2137</v>
      </c>
      <c r="T118" s="4">
        <v>43816</v>
      </c>
      <c r="U118" t="s">
        <v>2131</v>
      </c>
      <c r="W118" t="s">
        <v>2271</v>
      </c>
      <c r="X118" s="5">
        <v>43816.675694444442</v>
      </c>
      <c r="Y118" t="s">
        <v>2140</v>
      </c>
      <c r="AB118" s="5">
        <v>43816.675694444442</v>
      </c>
      <c r="AC118" t="s">
        <v>2140</v>
      </c>
    </row>
    <row r="119" spans="3:29" x14ac:dyDescent="0.35">
      <c r="C119" t="s">
        <v>2102</v>
      </c>
      <c r="D119">
        <v>57564</v>
      </c>
      <c r="E119" t="str">
        <f t="shared" si="1"/>
        <v>W6 57564</v>
      </c>
      <c r="F119" t="s">
        <v>1764</v>
      </c>
      <c r="G119" t="s">
        <v>2272</v>
      </c>
      <c r="I119" t="s">
        <v>2102</v>
      </c>
      <c r="J119" t="s">
        <v>2131</v>
      </c>
      <c r="K119" t="s">
        <v>2131</v>
      </c>
      <c r="N119" t="s">
        <v>2134</v>
      </c>
      <c r="P119" t="s">
        <v>2135</v>
      </c>
      <c r="R119" t="s">
        <v>2136</v>
      </c>
      <c r="S119" t="s">
        <v>2137</v>
      </c>
      <c r="T119" s="4">
        <v>43816</v>
      </c>
      <c r="U119" t="s">
        <v>2131</v>
      </c>
      <c r="W119" t="s">
        <v>2272</v>
      </c>
      <c r="X119" s="5">
        <v>43816.675694444442</v>
      </c>
      <c r="Y119" t="s">
        <v>2140</v>
      </c>
      <c r="AB119" s="5">
        <v>43816.675694444442</v>
      </c>
      <c r="AC119" t="s">
        <v>2140</v>
      </c>
    </row>
    <row r="120" spans="3:29" x14ac:dyDescent="0.35">
      <c r="C120" t="s">
        <v>2102</v>
      </c>
      <c r="D120">
        <v>57565</v>
      </c>
      <c r="E120" t="str">
        <f t="shared" si="1"/>
        <v>W6 57565</v>
      </c>
      <c r="F120" t="s">
        <v>1777</v>
      </c>
      <c r="G120" t="s">
        <v>2273</v>
      </c>
      <c r="I120" t="s">
        <v>2102</v>
      </c>
      <c r="J120" t="s">
        <v>2131</v>
      </c>
      <c r="K120" t="s">
        <v>2131</v>
      </c>
      <c r="N120" t="s">
        <v>2134</v>
      </c>
      <c r="O120" t="s">
        <v>2158</v>
      </c>
      <c r="P120" t="s">
        <v>2135</v>
      </c>
      <c r="R120" t="s">
        <v>2136</v>
      </c>
      <c r="S120" t="s">
        <v>2137</v>
      </c>
      <c r="T120" s="4">
        <v>43816</v>
      </c>
      <c r="U120" t="s">
        <v>2131</v>
      </c>
      <c r="W120" t="s">
        <v>2273</v>
      </c>
      <c r="X120" s="5">
        <v>43816.675694444442</v>
      </c>
      <c r="Y120" t="s">
        <v>2140</v>
      </c>
      <c r="AB120" s="5">
        <v>43816.675694444442</v>
      </c>
      <c r="AC120" t="s">
        <v>2140</v>
      </c>
    </row>
    <row r="121" spans="3:29" x14ac:dyDescent="0.35">
      <c r="C121" t="s">
        <v>2102</v>
      </c>
      <c r="D121">
        <v>57566</v>
      </c>
      <c r="E121" t="str">
        <f t="shared" si="1"/>
        <v>W6 57566</v>
      </c>
      <c r="F121" t="s">
        <v>705</v>
      </c>
      <c r="G121" t="s">
        <v>2274</v>
      </c>
      <c r="I121" t="s">
        <v>2102</v>
      </c>
      <c r="J121" t="s">
        <v>2131</v>
      </c>
      <c r="K121" t="s">
        <v>2131</v>
      </c>
      <c r="N121" t="s">
        <v>2134</v>
      </c>
      <c r="P121" t="s">
        <v>2135</v>
      </c>
      <c r="R121" t="s">
        <v>2136</v>
      </c>
      <c r="S121" t="s">
        <v>2137</v>
      </c>
      <c r="T121" s="4">
        <v>43816</v>
      </c>
      <c r="U121" t="s">
        <v>2131</v>
      </c>
      <c r="W121" t="s">
        <v>2274</v>
      </c>
      <c r="X121" s="5">
        <v>43816.675694444442</v>
      </c>
      <c r="Y121" t="s">
        <v>2140</v>
      </c>
      <c r="AB121" s="5">
        <v>43816.675694444442</v>
      </c>
      <c r="AC121" t="s">
        <v>2140</v>
      </c>
    </row>
    <row r="122" spans="3:29" x14ac:dyDescent="0.35">
      <c r="C122" t="s">
        <v>2102</v>
      </c>
      <c r="D122">
        <v>57567</v>
      </c>
      <c r="E122" t="str">
        <f t="shared" si="1"/>
        <v>W6 57567</v>
      </c>
      <c r="F122" t="s">
        <v>1100</v>
      </c>
      <c r="G122" t="s">
        <v>2275</v>
      </c>
      <c r="I122" t="s">
        <v>2102</v>
      </c>
      <c r="J122" t="s">
        <v>2131</v>
      </c>
      <c r="K122" t="s">
        <v>2131</v>
      </c>
      <c r="N122" t="s">
        <v>2134</v>
      </c>
      <c r="P122" t="s">
        <v>2135</v>
      </c>
      <c r="R122" t="s">
        <v>2136</v>
      </c>
      <c r="S122" t="s">
        <v>2137</v>
      </c>
      <c r="T122" s="4">
        <v>43816</v>
      </c>
      <c r="U122" t="s">
        <v>2131</v>
      </c>
      <c r="W122" t="s">
        <v>2275</v>
      </c>
      <c r="X122" s="5">
        <v>43816.675694444442</v>
      </c>
      <c r="Y122" t="s">
        <v>2140</v>
      </c>
      <c r="AB122" s="5">
        <v>43816.675694444442</v>
      </c>
      <c r="AC122" t="s">
        <v>2140</v>
      </c>
    </row>
    <row r="123" spans="3:29" x14ac:dyDescent="0.35">
      <c r="C123" t="s">
        <v>2102</v>
      </c>
      <c r="D123">
        <v>57568</v>
      </c>
      <c r="E123" t="str">
        <f t="shared" si="1"/>
        <v>W6 57568</v>
      </c>
      <c r="F123" t="s">
        <v>1795</v>
      </c>
      <c r="G123" t="s">
        <v>2276</v>
      </c>
      <c r="I123" t="s">
        <v>2102</v>
      </c>
      <c r="J123" t="s">
        <v>2131</v>
      </c>
      <c r="K123" t="s">
        <v>2131</v>
      </c>
      <c r="N123" t="s">
        <v>2134</v>
      </c>
      <c r="P123" t="s">
        <v>2135</v>
      </c>
      <c r="R123" t="s">
        <v>2136</v>
      </c>
      <c r="S123" t="s">
        <v>2137</v>
      </c>
      <c r="T123" s="4">
        <v>43816</v>
      </c>
      <c r="U123" t="s">
        <v>2131</v>
      </c>
      <c r="W123" t="s">
        <v>2276</v>
      </c>
      <c r="X123" s="5">
        <v>43816.675694444442</v>
      </c>
      <c r="Y123" t="s">
        <v>2140</v>
      </c>
      <c r="AB123" s="5">
        <v>43816.675694444442</v>
      </c>
      <c r="AC123" t="s">
        <v>2140</v>
      </c>
    </row>
    <row r="124" spans="3:29" x14ac:dyDescent="0.35">
      <c r="C124" t="s">
        <v>2102</v>
      </c>
      <c r="D124">
        <v>57569</v>
      </c>
      <c r="E124" t="str">
        <f t="shared" si="1"/>
        <v>W6 57569</v>
      </c>
      <c r="F124" t="s">
        <v>1808</v>
      </c>
      <c r="G124" t="s">
        <v>2277</v>
      </c>
      <c r="I124" t="s">
        <v>2102</v>
      </c>
      <c r="J124" t="s">
        <v>2131</v>
      </c>
      <c r="K124" t="s">
        <v>2131</v>
      </c>
      <c r="N124" t="s">
        <v>2134</v>
      </c>
      <c r="P124" t="s">
        <v>2135</v>
      </c>
      <c r="R124" t="s">
        <v>2136</v>
      </c>
      <c r="S124" t="s">
        <v>2137</v>
      </c>
      <c r="T124" s="4">
        <v>43816</v>
      </c>
      <c r="U124" t="s">
        <v>2131</v>
      </c>
      <c r="W124" t="s">
        <v>2277</v>
      </c>
      <c r="X124" s="5">
        <v>43816.675694444442</v>
      </c>
      <c r="Y124" t="s">
        <v>2140</v>
      </c>
      <c r="AB124" s="5">
        <v>43816.675694444442</v>
      </c>
      <c r="AC124" t="s">
        <v>2140</v>
      </c>
    </row>
    <row r="125" spans="3:29" x14ac:dyDescent="0.35">
      <c r="C125" t="s">
        <v>2102</v>
      </c>
      <c r="D125">
        <v>57570</v>
      </c>
      <c r="E125" t="str">
        <f t="shared" si="1"/>
        <v>W6 57570</v>
      </c>
      <c r="F125" t="s">
        <v>552</v>
      </c>
      <c r="G125" t="s">
        <v>2278</v>
      </c>
      <c r="I125" t="s">
        <v>2102</v>
      </c>
      <c r="J125" t="s">
        <v>2131</v>
      </c>
      <c r="K125" t="s">
        <v>2131</v>
      </c>
      <c r="N125" t="s">
        <v>2134</v>
      </c>
      <c r="P125" t="s">
        <v>2135</v>
      </c>
      <c r="R125" t="s">
        <v>2136</v>
      </c>
      <c r="S125" t="s">
        <v>2137</v>
      </c>
      <c r="T125" s="4">
        <v>43816</v>
      </c>
      <c r="U125" t="s">
        <v>2131</v>
      </c>
      <c r="W125" t="s">
        <v>2278</v>
      </c>
      <c r="X125" s="5">
        <v>43816.675694444442</v>
      </c>
      <c r="Y125" t="s">
        <v>2140</v>
      </c>
      <c r="AB125" s="5">
        <v>43816.675694444442</v>
      </c>
      <c r="AC125" t="s">
        <v>2140</v>
      </c>
    </row>
    <row r="126" spans="3:29" x14ac:dyDescent="0.35">
      <c r="C126" t="s">
        <v>2102</v>
      </c>
      <c r="D126">
        <v>57571</v>
      </c>
      <c r="E126" t="str">
        <f t="shared" si="1"/>
        <v>W6 57571</v>
      </c>
      <c r="F126" t="s">
        <v>2205</v>
      </c>
      <c r="G126" t="s">
        <v>2279</v>
      </c>
      <c r="I126" t="s">
        <v>2102</v>
      </c>
      <c r="J126" t="s">
        <v>2131</v>
      </c>
      <c r="K126" t="s">
        <v>2131</v>
      </c>
      <c r="N126" t="s">
        <v>2134</v>
      </c>
      <c r="P126" t="s">
        <v>2135</v>
      </c>
      <c r="R126" t="s">
        <v>2136</v>
      </c>
      <c r="S126" t="s">
        <v>2137</v>
      </c>
      <c r="T126" s="4">
        <v>43816</v>
      </c>
      <c r="U126" t="s">
        <v>2131</v>
      </c>
      <c r="W126" t="s">
        <v>2279</v>
      </c>
      <c r="X126" s="5">
        <v>43816.675694444442</v>
      </c>
      <c r="Y126" t="s">
        <v>2140</v>
      </c>
      <c r="AB126" s="5">
        <v>43816.675694444442</v>
      </c>
      <c r="AC126" t="s">
        <v>2140</v>
      </c>
    </row>
    <row r="127" spans="3:29" x14ac:dyDescent="0.35">
      <c r="C127" t="s">
        <v>2102</v>
      </c>
      <c r="D127">
        <v>57572</v>
      </c>
      <c r="E127" t="str">
        <f t="shared" si="1"/>
        <v>W6 57572</v>
      </c>
      <c r="F127" t="s">
        <v>552</v>
      </c>
      <c r="G127" t="s">
        <v>2280</v>
      </c>
      <c r="I127" t="s">
        <v>2102</v>
      </c>
      <c r="J127" t="s">
        <v>2131</v>
      </c>
      <c r="K127" t="s">
        <v>2131</v>
      </c>
      <c r="N127" t="s">
        <v>2134</v>
      </c>
      <c r="P127" t="s">
        <v>2135</v>
      </c>
      <c r="R127" t="s">
        <v>2136</v>
      </c>
      <c r="S127" t="s">
        <v>2137</v>
      </c>
      <c r="T127" s="4">
        <v>43816</v>
      </c>
      <c r="U127" t="s">
        <v>2131</v>
      </c>
      <c r="W127" t="s">
        <v>2280</v>
      </c>
      <c r="X127" s="5">
        <v>43816.675694444442</v>
      </c>
      <c r="Y127" t="s">
        <v>2140</v>
      </c>
      <c r="AB127" s="5">
        <v>43816.675694444442</v>
      </c>
      <c r="AC127" t="s">
        <v>2140</v>
      </c>
    </row>
    <row r="128" spans="3:29" x14ac:dyDescent="0.35">
      <c r="C128" t="s">
        <v>2102</v>
      </c>
      <c r="D128">
        <v>57573</v>
      </c>
      <c r="E128" t="str">
        <f t="shared" si="1"/>
        <v>W6 57573</v>
      </c>
      <c r="F128" t="s">
        <v>1010</v>
      </c>
      <c r="G128" t="s">
        <v>2281</v>
      </c>
      <c r="I128" t="s">
        <v>2102</v>
      </c>
      <c r="J128" t="s">
        <v>2131</v>
      </c>
      <c r="K128" t="s">
        <v>2131</v>
      </c>
      <c r="N128" t="s">
        <v>2134</v>
      </c>
      <c r="P128" t="s">
        <v>2135</v>
      </c>
      <c r="R128" t="s">
        <v>2136</v>
      </c>
      <c r="S128" t="s">
        <v>2137</v>
      </c>
      <c r="T128" s="4">
        <v>43816</v>
      </c>
      <c r="U128" t="s">
        <v>2131</v>
      </c>
      <c r="W128" t="s">
        <v>2281</v>
      </c>
      <c r="X128" s="5">
        <v>43816.675694444442</v>
      </c>
      <c r="Y128" t="s">
        <v>2140</v>
      </c>
      <c r="AB128" s="5">
        <v>43816.675694444442</v>
      </c>
      <c r="AC128" t="s">
        <v>2140</v>
      </c>
    </row>
    <row r="129" spans="3:29" x14ac:dyDescent="0.35">
      <c r="C129" t="s">
        <v>2102</v>
      </c>
      <c r="D129">
        <v>57574</v>
      </c>
      <c r="E129" t="str">
        <f t="shared" si="1"/>
        <v>W6 57574</v>
      </c>
      <c r="F129" t="s">
        <v>2205</v>
      </c>
      <c r="G129" t="s">
        <v>2282</v>
      </c>
      <c r="I129" t="s">
        <v>2102</v>
      </c>
      <c r="J129" t="s">
        <v>2131</v>
      </c>
      <c r="K129" t="s">
        <v>2131</v>
      </c>
      <c r="N129" t="s">
        <v>2134</v>
      </c>
      <c r="P129" t="s">
        <v>2135</v>
      </c>
      <c r="R129" t="s">
        <v>2136</v>
      </c>
      <c r="S129" t="s">
        <v>2137</v>
      </c>
      <c r="T129" s="4">
        <v>43816</v>
      </c>
      <c r="U129" t="s">
        <v>2131</v>
      </c>
      <c r="W129" t="s">
        <v>2282</v>
      </c>
      <c r="X129" s="5">
        <v>43816.675694444442</v>
      </c>
      <c r="Y129" t="s">
        <v>2140</v>
      </c>
      <c r="AB129" s="5">
        <v>43816.675694444442</v>
      </c>
      <c r="AC129" t="s">
        <v>2140</v>
      </c>
    </row>
    <row r="130" spans="3:29" x14ac:dyDescent="0.35">
      <c r="C130" t="s">
        <v>2102</v>
      </c>
      <c r="D130">
        <v>57575</v>
      </c>
      <c r="E130" t="str">
        <f t="shared" si="1"/>
        <v>W6 57575</v>
      </c>
      <c r="F130" t="s">
        <v>1873</v>
      </c>
      <c r="G130" t="s">
        <v>2283</v>
      </c>
      <c r="I130" t="s">
        <v>2102</v>
      </c>
      <c r="J130" t="s">
        <v>2131</v>
      </c>
      <c r="K130" t="s">
        <v>2131</v>
      </c>
      <c r="N130" t="s">
        <v>2134</v>
      </c>
      <c r="P130" t="s">
        <v>2135</v>
      </c>
      <c r="R130" t="s">
        <v>2136</v>
      </c>
      <c r="S130" t="s">
        <v>2137</v>
      </c>
      <c r="T130" s="4">
        <v>43816</v>
      </c>
      <c r="U130" t="s">
        <v>2131</v>
      </c>
      <c r="W130" t="s">
        <v>2283</v>
      </c>
      <c r="X130" s="5">
        <v>43816.675694444442</v>
      </c>
      <c r="Y130" t="s">
        <v>2140</v>
      </c>
      <c r="AB130" s="5">
        <v>43816.675694444442</v>
      </c>
      <c r="AC130" t="s">
        <v>2140</v>
      </c>
    </row>
    <row r="131" spans="3:29" x14ac:dyDescent="0.35">
      <c r="C131" t="s">
        <v>2102</v>
      </c>
      <c r="D131">
        <v>57576</v>
      </c>
      <c r="E131" t="str">
        <f t="shared" ref="E131:E146" si="2">CONCATENATE(C131," ",D131)</f>
        <v>W6 57576</v>
      </c>
      <c r="F131" t="s">
        <v>1795</v>
      </c>
      <c r="G131" t="s">
        <v>2284</v>
      </c>
      <c r="I131" t="s">
        <v>2102</v>
      </c>
      <c r="J131" t="s">
        <v>2131</v>
      </c>
      <c r="K131" t="s">
        <v>2131</v>
      </c>
      <c r="N131" t="s">
        <v>2134</v>
      </c>
      <c r="P131" t="s">
        <v>2135</v>
      </c>
      <c r="R131" t="s">
        <v>2136</v>
      </c>
      <c r="S131" t="s">
        <v>2137</v>
      </c>
      <c r="T131" s="4">
        <v>43816</v>
      </c>
      <c r="U131" t="s">
        <v>2131</v>
      </c>
      <c r="W131" t="s">
        <v>2284</v>
      </c>
      <c r="X131" s="5">
        <v>43816.675694444442</v>
      </c>
      <c r="Y131" t="s">
        <v>2140</v>
      </c>
      <c r="AB131" s="5">
        <v>43816.675694444442</v>
      </c>
      <c r="AC131" t="s">
        <v>2140</v>
      </c>
    </row>
    <row r="132" spans="3:29" x14ac:dyDescent="0.35">
      <c r="C132" t="s">
        <v>2102</v>
      </c>
      <c r="D132">
        <v>57577</v>
      </c>
      <c r="E132" t="str">
        <f t="shared" si="2"/>
        <v>W6 57577</v>
      </c>
      <c r="F132" t="s">
        <v>74</v>
      </c>
      <c r="G132" t="s">
        <v>2285</v>
      </c>
      <c r="I132" t="s">
        <v>2102</v>
      </c>
      <c r="J132" t="s">
        <v>2131</v>
      </c>
      <c r="K132" t="s">
        <v>2131</v>
      </c>
      <c r="N132" t="s">
        <v>2134</v>
      </c>
      <c r="P132" t="s">
        <v>2135</v>
      </c>
      <c r="R132" t="s">
        <v>2136</v>
      </c>
      <c r="S132" t="s">
        <v>2137</v>
      </c>
      <c r="T132" s="4">
        <v>43816</v>
      </c>
      <c r="U132" t="s">
        <v>2131</v>
      </c>
      <c r="W132" t="s">
        <v>2285</v>
      </c>
      <c r="X132" s="5">
        <v>43816.675694444442</v>
      </c>
      <c r="Y132" t="s">
        <v>2140</v>
      </c>
      <c r="AB132" s="5">
        <v>43816.675694444442</v>
      </c>
      <c r="AC132" t="s">
        <v>2140</v>
      </c>
    </row>
    <row r="133" spans="3:29" x14ac:dyDescent="0.35">
      <c r="C133" t="s">
        <v>2102</v>
      </c>
      <c r="D133">
        <v>57578</v>
      </c>
      <c r="E133" t="str">
        <f t="shared" si="2"/>
        <v>W6 57578</v>
      </c>
      <c r="F133" t="s">
        <v>1764</v>
      </c>
      <c r="G133" t="s">
        <v>2286</v>
      </c>
      <c r="I133" t="s">
        <v>2102</v>
      </c>
      <c r="J133" t="s">
        <v>2131</v>
      </c>
      <c r="K133" t="s">
        <v>2131</v>
      </c>
      <c r="N133" t="s">
        <v>2134</v>
      </c>
      <c r="P133" t="s">
        <v>2135</v>
      </c>
      <c r="R133" t="s">
        <v>2136</v>
      </c>
      <c r="S133" t="s">
        <v>2137</v>
      </c>
      <c r="T133" s="4">
        <v>43816</v>
      </c>
      <c r="U133" t="s">
        <v>2131</v>
      </c>
      <c r="W133" t="s">
        <v>2286</v>
      </c>
      <c r="X133" s="5">
        <v>43816.675694444442</v>
      </c>
      <c r="Y133" t="s">
        <v>2140</v>
      </c>
      <c r="AB133" s="5">
        <v>43816.675694444442</v>
      </c>
      <c r="AC133" t="s">
        <v>2140</v>
      </c>
    </row>
    <row r="134" spans="3:29" x14ac:dyDescent="0.35">
      <c r="C134" t="s">
        <v>2102</v>
      </c>
      <c r="D134">
        <v>57579</v>
      </c>
      <c r="E134" t="str">
        <f t="shared" si="2"/>
        <v>W6 57579</v>
      </c>
      <c r="F134" t="s">
        <v>358</v>
      </c>
      <c r="G134" t="s">
        <v>2287</v>
      </c>
      <c r="I134" t="s">
        <v>2102</v>
      </c>
      <c r="J134" t="s">
        <v>2131</v>
      </c>
      <c r="K134" t="s">
        <v>2131</v>
      </c>
      <c r="N134" t="s">
        <v>2134</v>
      </c>
      <c r="P134" t="s">
        <v>2135</v>
      </c>
      <c r="R134" t="s">
        <v>2136</v>
      </c>
      <c r="S134" t="s">
        <v>2137</v>
      </c>
      <c r="T134" s="4">
        <v>43816</v>
      </c>
      <c r="U134" t="s">
        <v>2131</v>
      </c>
      <c r="W134" t="s">
        <v>2287</v>
      </c>
      <c r="X134" s="5">
        <v>43816.675694444442</v>
      </c>
      <c r="Y134" t="s">
        <v>2140</v>
      </c>
      <c r="AB134" s="5">
        <v>43816.675694444442</v>
      </c>
      <c r="AC134" t="s">
        <v>2140</v>
      </c>
    </row>
    <row r="135" spans="3:29" x14ac:dyDescent="0.35">
      <c r="C135" t="s">
        <v>2102</v>
      </c>
      <c r="D135">
        <v>57580</v>
      </c>
      <c r="E135" t="str">
        <f t="shared" si="2"/>
        <v>W6 57580</v>
      </c>
      <c r="F135" t="s">
        <v>634</v>
      </c>
      <c r="G135" t="s">
        <v>2288</v>
      </c>
      <c r="I135" t="s">
        <v>2102</v>
      </c>
      <c r="J135" t="s">
        <v>2131</v>
      </c>
      <c r="K135" t="s">
        <v>2131</v>
      </c>
      <c r="N135" t="s">
        <v>2134</v>
      </c>
      <c r="P135" t="s">
        <v>2135</v>
      </c>
      <c r="R135" t="s">
        <v>2136</v>
      </c>
      <c r="S135" t="s">
        <v>2137</v>
      </c>
      <c r="T135" s="4">
        <v>43816</v>
      </c>
      <c r="U135" t="s">
        <v>2131</v>
      </c>
      <c r="W135" t="s">
        <v>2288</v>
      </c>
      <c r="X135" s="5">
        <v>43816.675694444442</v>
      </c>
      <c r="Y135" t="s">
        <v>2140</v>
      </c>
      <c r="AB135" s="5">
        <v>43816.675694444442</v>
      </c>
      <c r="AC135" t="s">
        <v>2140</v>
      </c>
    </row>
    <row r="136" spans="3:29" x14ac:dyDescent="0.35">
      <c r="C136" t="s">
        <v>2102</v>
      </c>
      <c r="D136">
        <v>57581</v>
      </c>
      <c r="E136" t="str">
        <f t="shared" si="2"/>
        <v>W6 57581</v>
      </c>
      <c r="F136" t="s">
        <v>849</v>
      </c>
      <c r="G136" t="s">
        <v>2289</v>
      </c>
      <c r="I136" t="s">
        <v>2102</v>
      </c>
      <c r="J136" t="s">
        <v>2131</v>
      </c>
      <c r="K136" t="s">
        <v>2131</v>
      </c>
      <c r="N136" t="s">
        <v>2134</v>
      </c>
      <c r="P136" t="s">
        <v>2135</v>
      </c>
      <c r="R136" t="s">
        <v>2136</v>
      </c>
      <c r="S136" t="s">
        <v>2137</v>
      </c>
      <c r="T136" s="4">
        <v>43816</v>
      </c>
      <c r="U136" t="s">
        <v>2131</v>
      </c>
      <c r="W136" t="s">
        <v>2289</v>
      </c>
      <c r="X136" s="5">
        <v>43816.675694444442</v>
      </c>
      <c r="Y136" t="s">
        <v>2140</v>
      </c>
      <c r="AB136" s="5">
        <v>43816.675694444442</v>
      </c>
      <c r="AC136" t="s">
        <v>2140</v>
      </c>
    </row>
    <row r="137" spans="3:29" x14ac:dyDescent="0.35">
      <c r="C137" t="s">
        <v>2102</v>
      </c>
      <c r="D137">
        <v>57582</v>
      </c>
      <c r="E137" t="str">
        <f t="shared" si="2"/>
        <v>W6 57582</v>
      </c>
      <c r="F137" t="s">
        <v>634</v>
      </c>
      <c r="G137" t="s">
        <v>2290</v>
      </c>
      <c r="I137" t="s">
        <v>2102</v>
      </c>
      <c r="J137" t="s">
        <v>2131</v>
      </c>
      <c r="K137" t="s">
        <v>2131</v>
      </c>
      <c r="N137" t="s">
        <v>2134</v>
      </c>
      <c r="P137" t="s">
        <v>2135</v>
      </c>
      <c r="R137" t="s">
        <v>2136</v>
      </c>
      <c r="S137" t="s">
        <v>2137</v>
      </c>
      <c r="T137" s="4">
        <v>43816</v>
      </c>
      <c r="U137" t="s">
        <v>2131</v>
      </c>
      <c r="W137" t="s">
        <v>2290</v>
      </c>
      <c r="X137" s="5">
        <v>43816.675694444442</v>
      </c>
      <c r="Y137" t="s">
        <v>2140</v>
      </c>
      <c r="AB137" s="5">
        <v>43816.675694444442</v>
      </c>
      <c r="AC137" t="s">
        <v>2140</v>
      </c>
    </row>
    <row r="138" spans="3:29" x14ac:dyDescent="0.35">
      <c r="C138" t="s">
        <v>2102</v>
      </c>
      <c r="D138">
        <v>57583</v>
      </c>
      <c r="E138" t="str">
        <f t="shared" si="2"/>
        <v>W6 57583</v>
      </c>
      <c r="F138" t="s">
        <v>634</v>
      </c>
      <c r="G138" t="s">
        <v>2291</v>
      </c>
      <c r="I138" t="s">
        <v>2102</v>
      </c>
      <c r="J138" t="s">
        <v>2131</v>
      </c>
      <c r="K138" t="s">
        <v>2131</v>
      </c>
      <c r="N138" t="s">
        <v>2134</v>
      </c>
      <c r="P138" t="s">
        <v>2135</v>
      </c>
      <c r="R138" t="s">
        <v>2136</v>
      </c>
      <c r="S138" t="s">
        <v>2137</v>
      </c>
      <c r="T138" s="4">
        <v>43816</v>
      </c>
      <c r="U138" t="s">
        <v>2131</v>
      </c>
      <c r="W138" t="s">
        <v>2291</v>
      </c>
      <c r="X138" s="5">
        <v>43816.675694444442</v>
      </c>
      <c r="Y138" t="s">
        <v>2140</v>
      </c>
      <c r="AB138" s="5">
        <v>43816.675694444442</v>
      </c>
      <c r="AC138" t="s">
        <v>2140</v>
      </c>
    </row>
    <row r="139" spans="3:29" x14ac:dyDescent="0.35">
      <c r="C139" t="s">
        <v>2102</v>
      </c>
      <c r="D139">
        <v>57584</v>
      </c>
      <c r="E139" t="str">
        <f t="shared" si="2"/>
        <v>W6 57584</v>
      </c>
      <c r="F139" t="s">
        <v>1957</v>
      </c>
      <c r="G139" t="s">
        <v>2292</v>
      </c>
      <c r="I139" t="s">
        <v>2102</v>
      </c>
      <c r="J139" t="s">
        <v>2131</v>
      </c>
      <c r="K139" t="s">
        <v>2131</v>
      </c>
      <c r="N139" t="s">
        <v>2134</v>
      </c>
      <c r="P139" t="s">
        <v>2135</v>
      </c>
      <c r="R139" t="s">
        <v>2136</v>
      </c>
      <c r="S139" t="s">
        <v>2137</v>
      </c>
      <c r="T139" s="4">
        <v>43816</v>
      </c>
      <c r="U139" t="s">
        <v>2131</v>
      </c>
      <c r="W139" t="s">
        <v>2292</v>
      </c>
      <c r="X139" s="5">
        <v>43816.675694444442</v>
      </c>
      <c r="Y139" t="s">
        <v>2140</v>
      </c>
      <c r="AB139" s="5">
        <v>43816.675694444442</v>
      </c>
      <c r="AC139" t="s">
        <v>2140</v>
      </c>
    </row>
    <row r="140" spans="3:29" x14ac:dyDescent="0.35">
      <c r="C140" t="s">
        <v>2102</v>
      </c>
      <c r="D140">
        <v>57585</v>
      </c>
      <c r="E140" t="str">
        <f t="shared" si="2"/>
        <v>W6 57585</v>
      </c>
      <c r="F140" t="s">
        <v>2216</v>
      </c>
      <c r="G140" t="s">
        <v>2293</v>
      </c>
      <c r="I140" t="s">
        <v>2102</v>
      </c>
      <c r="J140" t="s">
        <v>2131</v>
      </c>
      <c r="K140" t="s">
        <v>2131</v>
      </c>
      <c r="N140" t="s">
        <v>2134</v>
      </c>
      <c r="P140" t="s">
        <v>2135</v>
      </c>
      <c r="R140" t="s">
        <v>2136</v>
      </c>
      <c r="S140" t="s">
        <v>2137</v>
      </c>
      <c r="T140" s="4">
        <v>43816</v>
      </c>
      <c r="U140" t="s">
        <v>2131</v>
      </c>
      <c r="W140" t="s">
        <v>2293</v>
      </c>
      <c r="X140" s="5">
        <v>43816.675694444442</v>
      </c>
      <c r="Y140" t="s">
        <v>2140</v>
      </c>
      <c r="AB140" s="5">
        <v>43816.675694444442</v>
      </c>
      <c r="AC140" t="s">
        <v>2140</v>
      </c>
    </row>
    <row r="141" spans="3:29" x14ac:dyDescent="0.35">
      <c r="C141" t="s">
        <v>2102</v>
      </c>
      <c r="D141">
        <v>57586</v>
      </c>
      <c r="E141" t="str">
        <f t="shared" si="2"/>
        <v>W6 57586</v>
      </c>
      <c r="F141" t="s">
        <v>1795</v>
      </c>
      <c r="G141" t="s">
        <v>2294</v>
      </c>
      <c r="I141" t="s">
        <v>2102</v>
      </c>
      <c r="J141" t="s">
        <v>2131</v>
      </c>
      <c r="K141" t="s">
        <v>2131</v>
      </c>
      <c r="N141" t="s">
        <v>2134</v>
      </c>
      <c r="P141" t="s">
        <v>2135</v>
      </c>
      <c r="R141" t="s">
        <v>2136</v>
      </c>
      <c r="S141" t="s">
        <v>2137</v>
      </c>
      <c r="T141" s="4">
        <v>43816</v>
      </c>
      <c r="U141" t="s">
        <v>2131</v>
      </c>
      <c r="W141" t="s">
        <v>2294</v>
      </c>
      <c r="X141" s="5">
        <v>43816.675694444442</v>
      </c>
      <c r="Y141" t="s">
        <v>2140</v>
      </c>
      <c r="AB141" s="5">
        <v>43816.675694444442</v>
      </c>
      <c r="AC141" t="s">
        <v>2140</v>
      </c>
    </row>
    <row r="142" spans="3:29" x14ac:dyDescent="0.35">
      <c r="C142" t="s">
        <v>2102</v>
      </c>
      <c r="D142">
        <v>57587</v>
      </c>
      <c r="E142" t="str">
        <f t="shared" si="2"/>
        <v>W6 57587</v>
      </c>
      <c r="F142" t="s">
        <v>1987</v>
      </c>
      <c r="G142" t="s">
        <v>2295</v>
      </c>
      <c r="I142" t="s">
        <v>2102</v>
      </c>
      <c r="J142" t="s">
        <v>2131</v>
      </c>
      <c r="K142" t="s">
        <v>2131</v>
      </c>
      <c r="N142" t="s">
        <v>2134</v>
      </c>
      <c r="P142" t="s">
        <v>2135</v>
      </c>
      <c r="R142" t="s">
        <v>2136</v>
      </c>
      <c r="S142" t="s">
        <v>2137</v>
      </c>
      <c r="T142" s="4">
        <v>43816</v>
      </c>
      <c r="U142" t="s">
        <v>2131</v>
      </c>
      <c r="W142" t="s">
        <v>2295</v>
      </c>
      <c r="X142" s="5">
        <v>43816.675694444442</v>
      </c>
      <c r="Y142" t="s">
        <v>2140</v>
      </c>
      <c r="AB142" s="5">
        <v>43816.675694444442</v>
      </c>
      <c r="AC142" t="s">
        <v>2140</v>
      </c>
    </row>
    <row r="143" spans="3:29" x14ac:dyDescent="0.35">
      <c r="C143" t="s">
        <v>2102</v>
      </c>
      <c r="D143">
        <v>57588</v>
      </c>
      <c r="E143" t="str">
        <f t="shared" si="2"/>
        <v>W6 57588</v>
      </c>
      <c r="F143" t="s">
        <v>2006</v>
      </c>
      <c r="G143" t="s">
        <v>2296</v>
      </c>
      <c r="I143" t="s">
        <v>2102</v>
      </c>
      <c r="J143" t="s">
        <v>2131</v>
      </c>
      <c r="K143" t="s">
        <v>2131</v>
      </c>
      <c r="N143" t="s">
        <v>2134</v>
      </c>
      <c r="P143" t="s">
        <v>2135</v>
      </c>
      <c r="R143" t="s">
        <v>2136</v>
      </c>
      <c r="S143" t="s">
        <v>2137</v>
      </c>
      <c r="T143" s="4">
        <v>43816</v>
      </c>
      <c r="U143" t="s">
        <v>2131</v>
      </c>
      <c r="W143" t="s">
        <v>2296</v>
      </c>
      <c r="X143" s="5">
        <v>43816.675694444442</v>
      </c>
      <c r="Y143" t="s">
        <v>2140</v>
      </c>
      <c r="AB143" s="5">
        <v>43816.675694444442</v>
      </c>
      <c r="AC143" t="s">
        <v>2140</v>
      </c>
    </row>
    <row r="144" spans="3:29" x14ac:dyDescent="0.35">
      <c r="C144" t="s">
        <v>2102</v>
      </c>
      <c r="D144">
        <v>57589</v>
      </c>
      <c r="E144" t="str">
        <f t="shared" si="2"/>
        <v>W6 57589</v>
      </c>
      <c r="F144" t="s">
        <v>2297</v>
      </c>
      <c r="G144" t="s">
        <v>2298</v>
      </c>
      <c r="I144" t="s">
        <v>2102</v>
      </c>
      <c r="J144" t="s">
        <v>2131</v>
      </c>
      <c r="K144" t="s">
        <v>2131</v>
      </c>
      <c r="N144" t="s">
        <v>2134</v>
      </c>
      <c r="P144" t="s">
        <v>2135</v>
      </c>
      <c r="R144" t="s">
        <v>2136</v>
      </c>
      <c r="S144" t="s">
        <v>2137</v>
      </c>
      <c r="T144" s="4">
        <v>43816</v>
      </c>
      <c r="U144" t="s">
        <v>2131</v>
      </c>
      <c r="V144" t="s">
        <v>2022</v>
      </c>
      <c r="W144" t="s">
        <v>2298</v>
      </c>
      <c r="X144" s="5">
        <v>43816.675694444442</v>
      </c>
      <c r="Y144" t="s">
        <v>2140</v>
      </c>
      <c r="AB144" s="5">
        <v>43816.675694444442</v>
      </c>
      <c r="AC144" t="s">
        <v>2140</v>
      </c>
    </row>
    <row r="145" spans="3:29" x14ac:dyDescent="0.35">
      <c r="C145" t="s">
        <v>2102</v>
      </c>
      <c r="D145">
        <v>57590</v>
      </c>
      <c r="E145" t="str">
        <f t="shared" si="2"/>
        <v>W6 57590</v>
      </c>
      <c r="F145" t="s">
        <v>1795</v>
      </c>
      <c r="G145" t="s">
        <v>2299</v>
      </c>
      <c r="I145" t="s">
        <v>2102</v>
      </c>
      <c r="J145" t="s">
        <v>2131</v>
      </c>
      <c r="K145" t="s">
        <v>2131</v>
      </c>
      <c r="N145" t="s">
        <v>2134</v>
      </c>
      <c r="P145" t="s">
        <v>2135</v>
      </c>
      <c r="R145" t="s">
        <v>2136</v>
      </c>
      <c r="S145" t="s">
        <v>2137</v>
      </c>
      <c r="T145" s="4">
        <v>43816</v>
      </c>
      <c r="U145" t="s">
        <v>2131</v>
      </c>
      <c r="W145" t="s">
        <v>2299</v>
      </c>
      <c r="X145" s="5">
        <v>43816.675694444442</v>
      </c>
      <c r="Y145" t="s">
        <v>2140</v>
      </c>
      <c r="AB145" s="5">
        <v>43816.675694444442</v>
      </c>
      <c r="AC145" t="s">
        <v>2140</v>
      </c>
    </row>
    <row r="146" spans="3:29" x14ac:dyDescent="0.35">
      <c r="C146" t="s">
        <v>2102</v>
      </c>
      <c r="D146">
        <v>57591</v>
      </c>
      <c r="E146" t="str">
        <f t="shared" si="2"/>
        <v>W6 57591</v>
      </c>
      <c r="F146" t="s">
        <v>2041</v>
      </c>
      <c r="G146" t="s">
        <v>2300</v>
      </c>
      <c r="I146" t="s">
        <v>2102</v>
      </c>
      <c r="J146" t="s">
        <v>2131</v>
      </c>
      <c r="K146" t="s">
        <v>2131</v>
      </c>
      <c r="N146" t="s">
        <v>2134</v>
      </c>
      <c r="P146" t="s">
        <v>2135</v>
      </c>
      <c r="R146" t="s">
        <v>2136</v>
      </c>
      <c r="S146" t="s">
        <v>2137</v>
      </c>
      <c r="T146" s="4">
        <v>43816</v>
      </c>
      <c r="U146" t="s">
        <v>2131</v>
      </c>
      <c r="W146" t="s">
        <v>2300</v>
      </c>
      <c r="X146" s="5">
        <v>43816.675694444442</v>
      </c>
      <c r="Y146" t="s">
        <v>2140</v>
      </c>
      <c r="AB146" s="5">
        <v>43816.675694444442</v>
      </c>
      <c r="AC146" t="s">
        <v>2140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7E279-6D3C-426F-A179-F407C8CEE0AE}">
  <dimension ref="A1:M144"/>
  <sheetViews>
    <sheetView workbookViewId="0">
      <selection activeCell="K8" sqref="K8"/>
    </sheetView>
  </sheetViews>
  <sheetFormatPr defaultRowHeight="14.5" x14ac:dyDescent="0.35"/>
  <cols>
    <col min="1" max="1" width="11.26953125" bestFit="1" customWidth="1"/>
    <col min="4" max="4" width="14.54296875" bestFit="1" customWidth="1"/>
    <col min="5" max="5" width="13.7265625" bestFit="1" customWidth="1"/>
    <col min="6" max="6" width="9.26953125" bestFit="1" customWidth="1"/>
    <col min="7" max="7" width="17.81640625" bestFit="1" customWidth="1"/>
    <col min="8" max="8" width="26.54296875" bestFit="1" customWidth="1"/>
    <col min="10" max="10" width="14.7265625" bestFit="1" customWidth="1"/>
    <col min="11" max="11" width="36" bestFit="1" customWidth="1"/>
    <col min="12" max="13" width="17.453125" bestFit="1" customWidth="1"/>
  </cols>
  <sheetData>
    <row r="1" spans="1:13" x14ac:dyDescent="0.35">
      <c r="A1" t="s">
        <v>2302</v>
      </c>
      <c r="B1" t="s">
        <v>2303</v>
      </c>
      <c r="C1" t="s">
        <v>2304</v>
      </c>
      <c r="D1" t="s">
        <v>2305</v>
      </c>
      <c r="E1" t="s">
        <v>2306</v>
      </c>
      <c r="F1" t="s">
        <v>2101</v>
      </c>
      <c r="G1" t="s">
        <v>2493</v>
      </c>
      <c r="H1" t="s">
        <v>2307</v>
      </c>
      <c r="I1" t="s">
        <v>2107</v>
      </c>
      <c r="J1" t="s">
        <v>2342</v>
      </c>
      <c r="K1" t="s">
        <v>2103</v>
      </c>
      <c r="L1" t="s">
        <v>2346</v>
      </c>
      <c r="M1" t="s">
        <v>2492</v>
      </c>
    </row>
    <row r="2" spans="1:13" x14ac:dyDescent="0.35">
      <c r="B2" t="s">
        <v>2102</v>
      </c>
      <c r="C2">
        <v>57449</v>
      </c>
      <c r="D2" t="s">
        <v>2490</v>
      </c>
      <c r="E2" t="s">
        <v>2136</v>
      </c>
      <c r="F2" t="s">
        <v>2145</v>
      </c>
      <c r="H2" t="s">
        <v>2491</v>
      </c>
      <c r="I2" t="s">
        <v>2145</v>
      </c>
      <c r="J2" t="s">
        <v>2145</v>
      </c>
      <c r="K2" t="s">
        <v>101</v>
      </c>
      <c r="L2" t="str">
        <f>CONCATENATE(B2," ",C2," ",D2," ",E2)</f>
        <v>W6 57449 2019o SD</v>
      </c>
    </row>
    <row r="3" spans="1:13" x14ac:dyDescent="0.35">
      <c r="B3" t="s">
        <v>2102</v>
      </c>
      <c r="C3">
        <v>57450</v>
      </c>
      <c r="D3" t="s">
        <v>2490</v>
      </c>
      <c r="E3" t="s">
        <v>2136</v>
      </c>
      <c r="F3" t="s">
        <v>2146</v>
      </c>
      <c r="H3" t="s">
        <v>2491</v>
      </c>
      <c r="I3" t="s">
        <v>2146</v>
      </c>
      <c r="J3" t="s">
        <v>2146</v>
      </c>
      <c r="K3" t="s">
        <v>177</v>
      </c>
      <c r="L3" t="str">
        <f t="shared" ref="L3:L66" si="0">CONCATENATE(B3," ",C3," ",D3," ",E3)</f>
        <v>W6 57450 2019o SD</v>
      </c>
    </row>
    <row r="4" spans="1:13" x14ac:dyDescent="0.35">
      <c r="B4" t="s">
        <v>2102</v>
      </c>
      <c r="C4">
        <v>57451</v>
      </c>
      <c r="D4" t="s">
        <v>2490</v>
      </c>
      <c r="E4" t="s">
        <v>2136</v>
      </c>
      <c r="F4" t="s">
        <v>2147</v>
      </c>
      <c r="H4" t="s">
        <v>2491</v>
      </c>
      <c r="I4" t="s">
        <v>2147</v>
      </c>
      <c r="J4" t="s">
        <v>2147</v>
      </c>
      <c r="K4" t="s">
        <v>210</v>
      </c>
      <c r="L4" t="str">
        <f t="shared" si="0"/>
        <v>W6 57451 2019o SD</v>
      </c>
    </row>
    <row r="5" spans="1:13" x14ac:dyDescent="0.35">
      <c r="B5" t="s">
        <v>2102</v>
      </c>
      <c r="C5">
        <v>57452</v>
      </c>
      <c r="D5" t="s">
        <v>2490</v>
      </c>
      <c r="E5" t="s">
        <v>2136</v>
      </c>
      <c r="F5" t="s">
        <v>2148</v>
      </c>
      <c r="H5" t="s">
        <v>2491</v>
      </c>
      <c r="I5" t="s">
        <v>2148</v>
      </c>
      <c r="J5" t="s">
        <v>2148</v>
      </c>
      <c r="K5" t="s">
        <v>228</v>
      </c>
      <c r="L5" t="str">
        <f t="shared" si="0"/>
        <v>W6 57452 2019o SD</v>
      </c>
    </row>
    <row r="6" spans="1:13" x14ac:dyDescent="0.35">
      <c r="B6" t="s">
        <v>2102</v>
      </c>
      <c r="C6">
        <v>57453</v>
      </c>
      <c r="D6" t="s">
        <v>2490</v>
      </c>
      <c r="E6" t="s">
        <v>2136</v>
      </c>
      <c r="F6" t="s">
        <v>2149</v>
      </c>
      <c r="H6" t="s">
        <v>2491</v>
      </c>
      <c r="I6" t="s">
        <v>2149</v>
      </c>
      <c r="J6" t="s">
        <v>2149</v>
      </c>
      <c r="K6" t="s">
        <v>258</v>
      </c>
      <c r="L6" t="str">
        <f t="shared" si="0"/>
        <v>W6 57453 2019o SD</v>
      </c>
    </row>
    <row r="7" spans="1:13" x14ac:dyDescent="0.35">
      <c r="B7" t="s">
        <v>2102</v>
      </c>
      <c r="C7">
        <v>57454</v>
      </c>
      <c r="D7" t="s">
        <v>2490</v>
      </c>
      <c r="E7" t="s">
        <v>2136</v>
      </c>
      <c r="F7" t="s">
        <v>2150</v>
      </c>
      <c r="H7" t="s">
        <v>2491</v>
      </c>
      <c r="I7" t="s">
        <v>2150</v>
      </c>
      <c r="J7" t="s">
        <v>2150</v>
      </c>
      <c r="K7" t="s">
        <v>228</v>
      </c>
      <c r="L7" t="str">
        <f t="shared" si="0"/>
        <v>W6 57454 2019o SD</v>
      </c>
    </row>
    <row r="8" spans="1:13" x14ac:dyDescent="0.35">
      <c r="B8" t="s">
        <v>2102</v>
      </c>
      <c r="C8">
        <v>57455</v>
      </c>
      <c r="D8" t="s">
        <v>2490</v>
      </c>
      <c r="E8" t="s">
        <v>2136</v>
      </c>
      <c r="F8" t="s">
        <v>2151</v>
      </c>
      <c r="H8" t="s">
        <v>2491</v>
      </c>
      <c r="I8" t="s">
        <v>2151</v>
      </c>
      <c r="J8" t="s">
        <v>2151</v>
      </c>
      <c r="K8" t="s">
        <v>210</v>
      </c>
      <c r="L8" t="str">
        <f t="shared" si="0"/>
        <v>W6 57455 2019o SD</v>
      </c>
    </row>
    <row r="9" spans="1:13" x14ac:dyDescent="0.35">
      <c r="B9" t="s">
        <v>2102</v>
      </c>
      <c r="C9">
        <v>57456</v>
      </c>
      <c r="D9" t="s">
        <v>2490</v>
      </c>
      <c r="E9" t="s">
        <v>2136</v>
      </c>
      <c r="F9" t="s">
        <v>2152</v>
      </c>
      <c r="H9" t="s">
        <v>2491</v>
      </c>
      <c r="I9" t="s">
        <v>2152</v>
      </c>
      <c r="J9" t="s">
        <v>2152</v>
      </c>
      <c r="K9" t="s">
        <v>321</v>
      </c>
      <c r="L9" t="str">
        <f t="shared" si="0"/>
        <v>W6 57456 2019o SD</v>
      </c>
    </row>
    <row r="10" spans="1:13" x14ac:dyDescent="0.35">
      <c r="B10" t="s">
        <v>2102</v>
      </c>
      <c r="C10">
        <v>57457</v>
      </c>
      <c r="D10" t="s">
        <v>2490</v>
      </c>
      <c r="E10" t="s">
        <v>2136</v>
      </c>
      <c r="F10" t="s">
        <v>2153</v>
      </c>
      <c r="H10" t="s">
        <v>2491</v>
      </c>
      <c r="I10" t="s">
        <v>2153</v>
      </c>
      <c r="J10" t="s">
        <v>2153</v>
      </c>
      <c r="K10" t="s">
        <v>335</v>
      </c>
      <c r="L10" t="str">
        <f t="shared" si="0"/>
        <v>W6 57457 2019o SD</v>
      </c>
    </row>
    <row r="11" spans="1:13" x14ac:dyDescent="0.35">
      <c r="B11" t="s">
        <v>2102</v>
      </c>
      <c r="C11">
        <v>57458</v>
      </c>
      <c r="D11" t="s">
        <v>2490</v>
      </c>
      <c r="E11" t="s">
        <v>2136</v>
      </c>
      <c r="F11" t="s">
        <v>2154</v>
      </c>
      <c r="H11" t="s">
        <v>2491</v>
      </c>
      <c r="I11" t="s">
        <v>2154</v>
      </c>
      <c r="J11" t="s">
        <v>2154</v>
      </c>
      <c r="K11" t="s">
        <v>210</v>
      </c>
      <c r="L11" t="str">
        <f t="shared" si="0"/>
        <v>W6 57458 2019o SD</v>
      </c>
    </row>
    <row r="12" spans="1:13" x14ac:dyDescent="0.35">
      <c r="B12" t="s">
        <v>2102</v>
      </c>
      <c r="C12">
        <v>57459</v>
      </c>
      <c r="D12" t="s">
        <v>2490</v>
      </c>
      <c r="E12" t="s">
        <v>2136</v>
      </c>
      <c r="F12" t="s">
        <v>2155</v>
      </c>
      <c r="H12" t="s">
        <v>2491</v>
      </c>
      <c r="I12" t="s">
        <v>2155</v>
      </c>
      <c r="J12" t="s">
        <v>2155</v>
      </c>
      <c r="K12" t="s">
        <v>354</v>
      </c>
      <c r="L12" t="str">
        <f t="shared" si="0"/>
        <v>W6 57459 2019o SD</v>
      </c>
    </row>
    <row r="13" spans="1:13" x14ac:dyDescent="0.35">
      <c r="B13" t="s">
        <v>2102</v>
      </c>
      <c r="C13">
        <v>57460</v>
      </c>
      <c r="D13" t="s">
        <v>2490</v>
      </c>
      <c r="E13" t="s">
        <v>2136</v>
      </c>
      <c r="F13" t="s">
        <v>2156</v>
      </c>
      <c r="H13" t="s">
        <v>2491</v>
      </c>
      <c r="I13" t="s">
        <v>2156</v>
      </c>
      <c r="J13" t="s">
        <v>2156</v>
      </c>
      <c r="K13" t="s">
        <v>205</v>
      </c>
      <c r="L13" t="str">
        <f t="shared" si="0"/>
        <v>W6 57460 2019o SD</v>
      </c>
    </row>
    <row r="14" spans="1:13" x14ac:dyDescent="0.35">
      <c r="B14" t="s">
        <v>2102</v>
      </c>
      <c r="C14">
        <v>57461</v>
      </c>
      <c r="D14" t="s">
        <v>2490</v>
      </c>
      <c r="E14" t="s">
        <v>2136</v>
      </c>
      <c r="F14" t="s">
        <v>2157</v>
      </c>
      <c r="H14" t="s">
        <v>2491</v>
      </c>
      <c r="I14" t="s">
        <v>2157</v>
      </c>
      <c r="J14" t="s">
        <v>2157</v>
      </c>
      <c r="K14" t="s">
        <v>169</v>
      </c>
      <c r="L14" t="str">
        <f t="shared" si="0"/>
        <v>W6 57461 2019o SD</v>
      </c>
    </row>
    <row r="15" spans="1:13" x14ac:dyDescent="0.35">
      <c r="B15" t="s">
        <v>2102</v>
      </c>
      <c r="C15">
        <v>57462</v>
      </c>
      <c r="D15" t="s">
        <v>2490</v>
      </c>
      <c r="E15" t="s">
        <v>2136</v>
      </c>
      <c r="F15" t="s">
        <v>2159</v>
      </c>
      <c r="H15" t="s">
        <v>2491</v>
      </c>
      <c r="I15" t="s">
        <v>2159</v>
      </c>
      <c r="J15" t="s">
        <v>2159</v>
      </c>
      <c r="K15" t="s">
        <v>210</v>
      </c>
      <c r="L15" t="str">
        <f t="shared" si="0"/>
        <v>W6 57462 2019o SD</v>
      </c>
    </row>
    <row r="16" spans="1:13" x14ac:dyDescent="0.35">
      <c r="B16" t="s">
        <v>2102</v>
      </c>
      <c r="C16">
        <v>57463</v>
      </c>
      <c r="D16" t="s">
        <v>2490</v>
      </c>
      <c r="E16" t="s">
        <v>2136</v>
      </c>
      <c r="F16" t="s">
        <v>2160</v>
      </c>
      <c r="H16" t="s">
        <v>2491</v>
      </c>
      <c r="I16" t="s">
        <v>2160</v>
      </c>
      <c r="J16" t="s">
        <v>2160</v>
      </c>
      <c r="K16" t="s">
        <v>258</v>
      </c>
      <c r="L16" t="str">
        <f t="shared" si="0"/>
        <v>W6 57463 2019o SD</v>
      </c>
    </row>
    <row r="17" spans="2:12" x14ac:dyDescent="0.35">
      <c r="B17" t="s">
        <v>2102</v>
      </c>
      <c r="C17">
        <v>57464</v>
      </c>
      <c r="D17" t="s">
        <v>2490</v>
      </c>
      <c r="E17" t="s">
        <v>2136</v>
      </c>
      <c r="F17" t="s">
        <v>2161</v>
      </c>
      <c r="H17" t="s">
        <v>2491</v>
      </c>
      <c r="I17" t="s">
        <v>2161</v>
      </c>
      <c r="J17" t="s">
        <v>2161</v>
      </c>
      <c r="K17" t="s">
        <v>438</v>
      </c>
      <c r="L17" t="str">
        <f t="shared" si="0"/>
        <v>W6 57464 2019o SD</v>
      </c>
    </row>
    <row r="18" spans="2:12" x14ac:dyDescent="0.35">
      <c r="B18" t="s">
        <v>2102</v>
      </c>
      <c r="C18">
        <v>57465</v>
      </c>
      <c r="D18" t="s">
        <v>2490</v>
      </c>
      <c r="E18" t="s">
        <v>2136</v>
      </c>
      <c r="F18" t="s">
        <v>2162</v>
      </c>
      <c r="H18" t="s">
        <v>2491</v>
      </c>
      <c r="I18" t="s">
        <v>2162</v>
      </c>
      <c r="J18" t="s">
        <v>2162</v>
      </c>
      <c r="K18" t="s">
        <v>438</v>
      </c>
      <c r="L18" t="str">
        <f t="shared" si="0"/>
        <v>W6 57465 2019o SD</v>
      </c>
    </row>
    <row r="19" spans="2:12" x14ac:dyDescent="0.35">
      <c r="B19" t="s">
        <v>2102</v>
      </c>
      <c r="C19">
        <v>57466</v>
      </c>
      <c r="D19" t="s">
        <v>2490</v>
      </c>
      <c r="E19" t="s">
        <v>2136</v>
      </c>
      <c r="F19" t="s">
        <v>2163</v>
      </c>
      <c r="H19" t="s">
        <v>2491</v>
      </c>
      <c r="I19" t="s">
        <v>2163</v>
      </c>
      <c r="J19" t="s">
        <v>2163</v>
      </c>
      <c r="K19" t="s">
        <v>470</v>
      </c>
      <c r="L19" t="str">
        <f t="shared" si="0"/>
        <v>W6 57466 2019o SD</v>
      </c>
    </row>
    <row r="20" spans="2:12" x14ac:dyDescent="0.35">
      <c r="B20" t="s">
        <v>2102</v>
      </c>
      <c r="C20">
        <v>57467</v>
      </c>
      <c r="D20" t="s">
        <v>2490</v>
      </c>
      <c r="E20" t="s">
        <v>2136</v>
      </c>
      <c r="F20" t="s">
        <v>2164</v>
      </c>
      <c r="H20" t="s">
        <v>2491</v>
      </c>
      <c r="I20" t="s">
        <v>2164</v>
      </c>
      <c r="J20" t="s">
        <v>2164</v>
      </c>
      <c r="K20" t="s">
        <v>489</v>
      </c>
      <c r="L20" t="str">
        <f t="shared" si="0"/>
        <v>W6 57467 2019o SD</v>
      </c>
    </row>
    <row r="21" spans="2:12" x14ac:dyDescent="0.35">
      <c r="B21" t="s">
        <v>2102</v>
      </c>
      <c r="C21">
        <v>57468</v>
      </c>
      <c r="D21" t="s">
        <v>2490</v>
      </c>
      <c r="E21" t="s">
        <v>2136</v>
      </c>
      <c r="F21" t="s">
        <v>2165</v>
      </c>
      <c r="H21" t="s">
        <v>2491</v>
      </c>
      <c r="I21" t="s">
        <v>2165</v>
      </c>
      <c r="J21" t="s">
        <v>2165</v>
      </c>
      <c r="K21" t="s">
        <v>335</v>
      </c>
      <c r="L21" t="str">
        <f t="shared" si="0"/>
        <v>W6 57468 2019o SD</v>
      </c>
    </row>
    <row r="22" spans="2:12" x14ac:dyDescent="0.35">
      <c r="B22" t="s">
        <v>2102</v>
      </c>
      <c r="C22">
        <v>57469</v>
      </c>
      <c r="D22" t="s">
        <v>2490</v>
      </c>
      <c r="E22" t="s">
        <v>2136</v>
      </c>
      <c r="F22" t="s">
        <v>2166</v>
      </c>
      <c r="H22" t="s">
        <v>2491</v>
      </c>
      <c r="I22" t="s">
        <v>2166</v>
      </c>
      <c r="J22" t="s">
        <v>2166</v>
      </c>
      <c r="K22" t="s">
        <v>354</v>
      </c>
      <c r="L22" t="str">
        <f t="shared" si="0"/>
        <v>W6 57469 2019o SD</v>
      </c>
    </row>
    <row r="23" spans="2:12" x14ac:dyDescent="0.35">
      <c r="B23" t="s">
        <v>2102</v>
      </c>
      <c r="C23">
        <v>57470</v>
      </c>
      <c r="D23" t="s">
        <v>2490</v>
      </c>
      <c r="E23" t="s">
        <v>2136</v>
      </c>
      <c r="F23" t="s">
        <v>2167</v>
      </c>
      <c r="H23" t="s">
        <v>2491</v>
      </c>
      <c r="I23" t="s">
        <v>2167</v>
      </c>
      <c r="J23" t="s">
        <v>2167</v>
      </c>
      <c r="K23" t="s">
        <v>169</v>
      </c>
      <c r="L23" t="str">
        <f t="shared" si="0"/>
        <v>W6 57470 2019o SD</v>
      </c>
    </row>
    <row r="24" spans="2:12" x14ac:dyDescent="0.35">
      <c r="B24" t="s">
        <v>2102</v>
      </c>
      <c r="C24">
        <v>57471</v>
      </c>
      <c r="D24" t="s">
        <v>2490</v>
      </c>
      <c r="E24" t="s">
        <v>2136</v>
      </c>
      <c r="F24" t="s">
        <v>2168</v>
      </c>
      <c r="H24" t="s">
        <v>2491</v>
      </c>
      <c r="I24" t="s">
        <v>2168</v>
      </c>
      <c r="J24" t="s">
        <v>2168</v>
      </c>
      <c r="K24" t="s">
        <v>200</v>
      </c>
      <c r="L24" t="str">
        <f t="shared" si="0"/>
        <v>W6 57471 2019o SD</v>
      </c>
    </row>
    <row r="25" spans="2:12" x14ac:dyDescent="0.35">
      <c r="B25" t="s">
        <v>2102</v>
      </c>
      <c r="C25">
        <v>57472</v>
      </c>
      <c r="D25" t="s">
        <v>2490</v>
      </c>
      <c r="E25" t="s">
        <v>2136</v>
      </c>
      <c r="F25" t="s">
        <v>2169</v>
      </c>
      <c r="H25" t="s">
        <v>2491</v>
      </c>
      <c r="I25" t="s">
        <v>2169</v>
      </c>
      <c r="J25" t="s">
        <v>2169</v>
      </c>
      <c r="K25" t="s">
        <v>438</v>
      </c>
      <c r="L25" t="str">
        <f t="shared" si="0"/>
        <v>W6 57472 2019o SD</v>
      </c>
    </row>
    <row r="26" spans="2:12" x14ac:dyDescent="0.35">
      <c r="B26" t="s">
        <v>2102</v>
      </c>
      <c r="C26">
        <v>57473</v>
      </c>
      <c r="D26" t="s">
        <v>2490</v>
      </c>
      <c r="E26" t="s">
        <v>2136</v>
      </c>
      <c r="F26" t="s">
        <v>2170</v>
      </c>
      <c r="H26" t="s">
        <v>2491</v>
      </c>
      <c r="I26" t="s">
        <v>2170</v>
      </c>
      <c r="J26" t="s">
        <v>2170</v>
      </c>
      <c r="K26" t="s">
        <v>489</v>
      </c>
      <c r="L26" t="str">
        <f t="shared" si="0"/>
        <v>W6 57473 2019o SD</v>
      </c>
    </row>
    <row r="27" spans="2:12" x14ac:dyDescent="0.35">
      <c r="B27" t="s">
        <v>2102</v>
      </c>
      <c r="C27">
        <v>57474</v>
      </c>
      <c r="D27" t="s">
        <v>2490</v>
      </c>
      <c r="E27" t="s">
        <v>2136</v>
      </c>
      <c r="F27" t="s">
        <v>2171</v>
      </c>
      <c r="H27" t="s">
        <v>2491</v>
      </c>
      <c r="I27" t="s">
        <v>2171</v>
      </c>
      <c r="J27" t="s">
        <v>2171</v>
      </c>
      <c r="K27" t="s">
        <v>210</v>
      </c>
      <c r="L27" t="str">
        <f t="shared" si="0"/>
        <v>W6 57474 2019o SD</v>
      </c>
    </row>
    <row r="28" spans="2:12" x14ac:dyDescent="0.35">
      <c r="B28" t="s">
        <v>2102</v>
      </c>
      <c r="C28">
        <v>57475</v>
      </c>
      <c r="D28" t="s">
        <v>2490</v>
      </c>
      <c r="E28" t="s">
        <v>2136</v>
      </c>
      <c r="F28" t="s">
        <v>2172</v>
      </c>
      <c r="H28" t="s">
        <v>2491</v>
      </c>
      <c r="I28" t="s">
        <v>2172</v>
      </c>
      <c r="J28" t="s">
        <v>2172</v>
      </c>
      <c r="K28" t="s">
        <v>169</v>
      </c>
      <c r="L28" t="str">
        <f t="shared" si="0"/>
        <v>W6 57475 2019o SD</v>
      </c>
    </row>
    <row r="29" spans="2:12" x14ac:dyDescent="0.35">
      <c r="B29" t="s">
        <v>2102</v>
      </c>
      <c r="C29">
        <v>57476</v>
      </c>
      <c r="D29" t="s">
        <v>2490</v>
      </c>
      <c r="E29" t="s">
        <v>2136</v>
      </c>
      <c r="F29" t="s">
        <v>2173</v>
      </c>
      <c r="H29" t="s">
        <v>2491</v>
      </c>
      <c r="I29" t="s">
        <v>2173</v>
      </c>
      <c r="J29" t="s">
        <v>2173</v>
      </c>
      <c r="K29" t="s">
        <v>594</v>
      </c>
      <c r="L29" t="str">
        <f t="shared" si="0"/>
        <v>W6 57476 2019o SD</v>
      </c>
    </row>
    <row r="30" spans="2:12" x14ac:dyDescent="0.35">
      <c r="B30" t="s">
        <v>2102</v>
      </c>
      <c r="C30">
        <v>57477</v>
      </c>
      <c r="D30" t="s">
        <v>2490</v>
      </c>
      <c r="E30" t="s">
        <v>2136</v>
      </c>
      <c r="F30" t="s">
        <v>2174</v>
      </c>
      <c r="H30" t="s">
        <v>2491</v>
      </c>
      <c r="I30" t="s">
        <v>2174</v>
      </c>
      <c r="J30" t="s">
        <v>2174</v>
      </c>
      <c r="K30" t="s">
        <v>169</v>
      </c>
      <c r="L30" t="str">
        <f t="shared" si="0"/>
        <v>W6 57477 2019o SD</v>
      </c>
    </row>
    <row r="31" spans="2:12" x14ac:dyDescent="0.35">
      <c r="B31" t="s">
        <v>2102</v>
      </c>
      <c r="C31">
        <v>57478</v>
      </c>
      <c r="D31" t="s">
        <v>2490</v>
      </c>
      <c r="E31" t="s">
        <v>2136</v>
      </c>
      <c r="F31" t="s">
        <v>2176</v>
      </c>
      <c r="H31" t="s">
        <v>2491</v>
      </c>
      <c r="I31" t="s">
        <v>2176</v>
      </c>
      <c r="J31" t="s">
        <v>2176</v>
      </c>
      <c r="K31" t="s">
        <v>2175</v>
      </c>
      <c r="L31" t="str">
        <f t="shared" si="0"/>
        <v>W6 57478 2019o SD</v>
      </c>
    </row>
    <row r="32" spans="2:12" x14ac:dyDescent="0.35">
      <c r="B32" t="s">
        <v>2102</v>
      </c>
      <c r="C32">
        <v>57479</v>
      </c>
      <c r="D32" t="s">
        <v>2490</v>
      </c>
      <c r="E32" t="s">
        <v>2136</v>
      </c>
      <c r="F32" t="s">
        <v>2177</v>
      </c>
      <c r="H32" t="s">
        <v>2491</v>
      </c>
      <c r="I32" t="s">
        <v>2177</v>
      </c>
      <c r="J32" t="s">
        <v>2177</v>
      </c>
      <c r="K32" t="s">
        <v>51</v>
      </c>
      <c r="L32" t="str">
        <f t="shared" si="0"/>
        <v>W6 57479 2019o SD</v>
      </c>
    </row>
    <row r="33" spans="2:12" x14ac:dyDescent="0.35">
      <c r="B33" t="s">
        <v>2102</v>
      </c>
      <c r="C33">
        <v>57480</v>
      </c>
      <c r="D33" t="s">
        <v>2490</v>
      </c>
      <c r="E33" t="s">
        <v>2136</v>
      </c>
      <c r="F33" t="s">
        <v>2178</v>
      </c>
      <c r="H33" t="s">
        <v>2491</v>
      </c>
      <c r="I33" t="s">
        <v>2178</v>
      </c>
      <c r="J33" t="s">
        <v>2178</v>
      </c>
      <c r="K33" t="s">
        <v>51</v>
      </c>
      <c r="L33" t="str">
        <f t="shared" si="0"/>
        <v>W6 57480 2019o SD</v>
      </c>
    </row>
    <row r="34" spans="2:12" x14ac:dyDescent="0.35">
      <c r="B34" t="s">
        <v>2102</v>
      </c>
      <c r="C34">
        <v>57481</v>
      </c>
      <c r="D34" t="s">
        <v>2490</v>
      </c>
      <c r="E34" t="s">
        <v>2136</v>
      </c>
      <c r="F34" t="s">
        <v>2179</v>
      </c>
      <c r="H34" t="s">
        <v>2491</v>
      </c>
      <c r="I34" t="s">
        <v>2179</v>
      </c>
      <c r="J34" t="s">
        <v>2179</v>
      </c>
      <c r="K34" t="s">
        <v>169</v>
      </c>
      <c r="L34" t="str">
        <f t="shared" si="0"/>
        <v>W6 57481 2019o SD</v>
      </c>
    </row>
    <row r="35" spans="2:12" x14ac:dyDescent="0.35">
      <c r="B35" t="s">
        <v>2102</v>
      </c>
      <c r="C35">
        <v>57482</v>
      </c>
      <c r="D35" t="s">
        <v>2490</v>
      </c>
      <c r="E35" t="s">
        <v>2136</v>
      </c>
      <c r="F35" t="s">
        <v>2180</v>
      </c>
      <c r="H35" t="s">
        <v>2491</v>
      </c>
      <c r="I35" t="s">
        <v>2180</v>
      </c>
      <c r="J35" t="s">
        <v>2180</v>
      </c>
      <c r="K35" t="s">
        <v>438</v>
      </c>
      <c r="L35" t="str">
        <f t="shared" si="0"/>
        <v>W6 57482 2019o SD</v>
      </c>
    </row>
    <row r="36" spans="2:12" x14ac:dyDescent="0.35">
      <c r="B36" t="s">
        <v>2102</v>
      </c>
      <c r="C36">
        <v>57483</v>
      </c>
      <c r="D36" t="s">
        <v>2490</v>
      </c>
      <c r="E36" t="s">
        <v>2136</v>
      </c>
      <c r="F36" t="s">
        <v>2181</v>
      </c>
      <c r="H36" t="s">
        <v>2491</v>
      </c>
      <c r="I36" t="s">
        <v>2181</v>
      </c>
      <c r="J36" t="s">
        <v>2181</v>
      </c>
      <c r="K36" t="s">
        <v>698</v>
      </c>
      <c r="L36" t="str">
        <f t="shared" si="0"/>
        <v>W6 57483 2019o SD</v>
      </c>
    </row>
    <row r="37" spans="2:12" x14ac:dyDescent="0.35">
      <c r="B37" t="s">
        <v>2102</v>
      </c>
      <c r="C37">
        <v>57484</v>
      </c>
      <c r="D37" t="s">
        <v>2490</v>
      </c>
      <c r="E37" t="s">
        <v>2136</v>
      </c>
      <c r="F37" t="s">
        <v>2182</v>
      </c>
      <c r="H37" t="s">
        <v>2491</v>
      </c>
      <c r="I37" t="s">
        <v>2182</v>
      </c>
      <c r="J37" t="s">
        <v>2182</v>
      </c>
      <c r="K37" t="s">
        <v>705</v>
      </c>
      <c r="L37" t="str">
        <f t="shared" si="0"/>
        <v>W6 57484 2019o SD</v>
      </c>
    </row>
    <row r="38" spans="2:12" x14ac:dyDescent="0.35">
      <c r="B38" t="s">
        <v>2102</v>
      </c>
      <c r="C38">
        <v>57485</v>
      </c>
      <c r="D38" t="s">
        <v>2490</v>
      </c>
      <c r="E38" t="s">
        <v>2136</v>
      </c>
      <c r="F38" t="s">
        <v>2183</v>
      </c>
      <c r="H38" t="s">
        <v>2491</v>
      </c>
      <c r="I38" t="s">
        <v>2183</v>
      </c>
      <c r="J38" t="s">
        <v>2183</v>
      </c>
      <c r="K38" t="s">
        <v>720</v>
      </c>
      <c r="L38" t="str">
        <f t="shared" si="0"/>
        <v>W6 57485 2019o SD</v>
      </c>
    </row>
    <row r="39" spans="2:12" x14ac:dyDescent="0.35">
      <c r="B39" t="s">
        <v>2102</v>
      </c>
      <c r="C39">
        <v>57486</v>
      </c>
      <c r="D39" t="s">
        <v>2490</v>
      </c>
      <c r="E39" t="s">
        <v>2136</v>
      </c>
      <c r="F39" t="s">
        <v>2184</v>
      </c>
      <c r="H39" t="s">
        <v>2491</v>
      </c>
      <c r="I39" t="s">
        <v>2184</v>
      </c>
      <c r="J39" t="s">
        <v>2184</v>
      </c>
      <c r="K39" t="s">
        <v>438</v>
      </c>
      <c r="L39" t="str">
        <f t="shared" si="0"/>
        <v>W6 57486 2019o SD</v>
      </c>
    </row>
    <row r="40" spans="2:12" x14ac:dyDescent="0.35">
      <c r="B40" t="s">
        <v>2102</v>
      </c>
      <c r="C40">
        <v>57487</v>
      </c>
      <c r="D40" t="s">
        <v>2490</v>
      </c>
      <c r="E40" t="s">
        <v>2136</v>
      </c>
      <c r="F40" t="s">
        <v>2185</v>
      </c>
      <c r="H40" t="s">
        <v>2491</v>
      </c>
      <c r="I40" t="s">
        <v>2185</v>
      </c>
      <c r="J40" t="s">
        <v>2185</v>
      </c>
      <c r="K40" t="s">
        <v>705</v>
      </c>
      <c r="L40" t="str">
        <f t="shared" si="0"/>
        <v>W6 57487 2019o SD</v>
      </c>
    </row>
    <row r="41" spans="2:12" x14ac:dyDescent="0.35">
      <c r="B41" t="s">
        <v>2102</v>
      </c>
      <c r="C41">
        <v>57488</v>
      </c>
      <c r="D41" t="s">
        <v>2490</v>
      </c>
      <c r="E41" t="s">
        <v>2136</v>
      </c>
      <c r="F41" t="s">
        <v>2186</v>
      </c>
      <c r="H41" t="s">
        <v>2491</v>
      </c>
      <c r="I41" t="s">
        <v>2186</v>
      </c>
      <c r="J41" t="s">
        <v>2186</v>
      </c>
      <c r="K41" t="s">
        <v>720</v>
      </c>
      <c r="L41" t="str">
        <f t="shared" si="0"/>
        <v>W6 57488 2019o SD</v>
      </c>
    </row>
    <row r="42" spans="2:12" x14ac:dyDescent="0.35">
      <c r="B42" t="s">
        <v>2102</v>
      </c>
      <c r="C42">
        <v>57489</v>
      </c>
      <c r="D42" t="s">
        <v>2490</v>
      </c>
      <c r="E42" t="s">
        <v>2136</v>
      </c>
      <c r="F42" t="s">
        <v>2187</v>
      </c>
      <c r="H42" t="s">
        <v>2491</v>
      </c>
      <c r="I42" t="s">
        <v>2187</v>
      </c>
      <c r="J42" t="s">
        <v>2187</v>
      </c>
      <c r="K42" t="s">
        <v>354</v>
      </c>
      <c r="L42" t="str">
        <f t="shared" si="0"/>
        <v>W6 57489 2019o SD</v>
      </c>
    </row>
    <row r="43" spans="2:12" x14ac:dyDescent="0.35">
      <c r="B43" t="s">
        <v>2102</v>
      </c>
      <c r="C43">
        <v>57490</v>
      </c>
      <c r="D43" t="s">
        <v>2490</v>
      </c>
      <c r="E43" t="s">
        <v>2136</v>
      </c>
      <c r="F43" t="s">
        <v>2188</v>
      </c>
      <c r="H43" t="s">
        <v>2491</v>
      </c>
      <c r="I43" t="s">
        <v>2188</v>
      </c>
      <c r="J43" t="s">
        <v>2188</v>
      </c>
      <c r="K43" t="s">
        <v>796</v>
      </c>
      <c r="L43" t="str">
        <f t="shared" si="0"/>
        <v>W6 57490 2019o SD</v>
      </c>
    </row>
    <row r="44" spans="2:12" x14ac:dyDescent="0.35">
      <c r="B44" t="s">
        <v>2102</v>
      </c>
      <c r="C44">
        <v>57491</v>
      </c>
      <c r="D44" t="s">
        <v>2490</v>
      </c>
      <c r="E44" t="s">
        <v>2136</v>
      </c>
      <c r="F44" t="s">
        <v>2189</v>
      </c>
      <c r="H44" t="s">
        <v>2491</v>
      </c>
      <c r="I44" t="s">
        <v>2189</v>
      </c>
      <c r="J44" t="s">
        <v>2189</v>
      </c>
      <c r="K44" t="s">
        <v>62</v>
      </c>
      <c r="L44" t="str">
        <f t="shared" si="0"/>
        <v>W6 57491 2019o SD</v>
      </c>
    </row>
    <row r="45" spans="2:12" x14ac:dyDescent="0.35">
      <c r="B45" t="s">
        <v>2102</v>
      </c>
      <c r="C45">
        <v>57492</v>
      </c>
      <c r="D45" t="s">
        <v>2490</v>
      </c>
      <c r="E45" t="s">
        <v>2136</v>
      </c>
      <c r="F45" t="s">
        <v>2190</v>
      </c>
      <c r="H45" t="s">
        <v>2491</v>
      </c>
      <c r="I45" t="s">
        <v>2190</v>
      </c>
      <c r="J45" t="s">
        <v>2190</v>
      </c>
      <c r="K45" t="s">
        <v>698</v>
      </c>
      <c r="L45" t="str">
        <f t="shared" si="0"/>
        <v>W6 57492 2019o SD</v>
      </c>
    </row>
    <row r="46" spans="2:12" x14ac:dyDescent="0.35">
      <c r="B46" t="s">
        <v>2102</v>
      </c>
      <c r="C46">
        <v>57493</v>
      </c>
      <c r="D46" t="s">
        <v>2490</v>
      </c>
      <c r="E46" t="s">
        <v>2136</v>
      </c>
      <c r="F46" t="s">
        <v>2191</v>
      </c>
      <c r="H46" t="s">
        <v>2491</v>
      </c>
      <c r="I46" t="s">
        <v>2191</v>
      </c>
      <c r="J46" t="s">
        <v>2191</v>
      </c>
      <c r="K46" t="s">
        <v>637</v>
      </c>
      <c r="L46" t="str">
        <f t="shared" si="0"/>
        <v>W6 57493 2019o SD</v>
      </c>
    </row>
    <row r="47" spans="2:12" x14ac:dyDescent="0.35">
      <c r="B47" t="s">
        <v>2102</v>
      </c>
      <c r="C47">
        <v>57494</v>
      </c>
      <c r="D47" t="s">
        <v>2490</v>
      </c>
      <c r="E47" t="s">
        <v>2136</v>
      </c>
      <c r="F47" t="s">
        <v>2192</v>
      </c>
      <c r="H47" t="s">
        <v>2491</v>
      </c>
      <c r="I47" t="s">
        <v>2192</v>
      </c>
      <c r="J47" t="s">
        <v>2192</v>
      </c>
      <c r="K47" t="s">
        <v>849</v>
      </c>
      <c r="L47" t="str">
        <f t="shared" si="0"/>
        <v>W6 57494 2019o SD</v>
      </c>
    </row>
    <row r="48" spans="2:12" x14ac:dyDescent="0.35">
      <c r="B48" t="s">
        <v>2102</v>
      </c>
      <c r="C48">
        <v>57495</v>
      </c>
      <c r="D48" t="s">
        <v>2490</v>
      </c>
      <c r="E48" t="s">
        <v>2136</v>
      </c>
      <c r="F48" t="s">
        <v>2193</v>
      </c>
      <c r="H48" t="s">
        <v>2491</v>
      </c>
      <c r="I48" t="s">
        <v>2193</v>
      </c>
      <c r="J48" t="s">
        <v>2193</v>
      </c>
      <c r="K48" t="s">
        <v>705</v>
      </c>
      <c r="L48" t="str">
        <f t="shared" si="0"/>
        <v>W6 57495 2019o SD</v>
      </c>
    </row>
    <row r="49" spans="2:12" x14ac:dyDescent="0.35">
      <c r="B49" t="s">
        <v>2102</v>
      </c>
      <c r="C49">
        <v>57496</v>
      </c>
      <c r="D49" t="s">
        <v>2490</v>
      </c>
      <c r="E49" t="s">
        <v>2136</v>
      </c>
      <c r="F49" t="s">
        <v>2194</v>
      </c>
      <c r="H49" t="s">
        <v>2491</v>
      </c>
      <c r="I49" t="s">
        <v>2194</v>
      </c>
      <c r="J49" t="s">
        <v>2194</v>
      </c>
      <c r="K49" t="s">
        <v>59</v>
      </c>
      <c r="L49" t="str">
        <f t="shared" si="0"/>
        <v>W6 57496 2019o SD</v>
      </c>
    </row>
    <row r="50" spans="2:12" x14ac:dyDescent="0.35">
      <c r="B50" t="s">
        <v>2102</v>
      </c>
      <c r="C50">
        <v>57497</v>
      </c>
      <c r="D50" t="s">
        <v>2490</v>
      </c>
      <c r="E50" t="s">
        <v>2136</v>
      </c>
      <c r="F50" t="s">
        <v>2195</v>
      </c>
      <c r="H50" t="s">
        <v>2491</v>
      </c>
      <c r="I50" t="s">
        <v>2195</v>
      </c>
      <c r="J50" t="s">
        <v>2195</v>
      </c>
      <c r="K50" t="s">
        <v>888</v>
      </c>
      <c r="L50" t="str">
        <f t="shared" si="0"/>
        <v>W6 57497 2019o SD</v>
      </c>
    </row>
    <row r="51" spans="2:12" x14ac:dyDescent="0.35">
      <c r="B51" t="s">
        <v>2102</v>
      </c>
      <c r="C51">
        <v>57498</v>
      </c>
      <c r="D51" t="s">
        <v>2490</v>
      </c>
      <c r="E51" t="s">
        <v>2136</v>
      </c>
      <c r="F51" t="s">
        <v>2196</v>
      </c>
      <c r="H51" t="s">
        <v>2491</v>
      </c>
      <c r="I51" t="s">
        <v>2196</v>
      </c>
      <c r="J51" t="s">
        <v>2196</v>
      </c>
      <c r="K51" t="s">
        <v>637</v>
      </c>
      <c r="L51" t="str">
        <f t="shared" si="0"/>
        <v>W6 57498 2019o SD</v>
      </c>
    </row>
    <row r="52" spans="2:12" x14ac:dyDescent="0.35">
      <c r="B52" t="s">
        <v>2102</v>
      </c>
      <c r="C52">
        <v>57499</v>
      </c>
      <c r="D52" t="s">
        <v>2490</v>
      </c>
      <c r="E52" t="s">
        <v>2136</v>
      </c>
      <c r="F52" t="s">
        <v>2197</v>
      </c>
      <c r="H52" t="s">
        <v>2491</v>
      </c>
      <c r="I52" t="s">
        <v>2197</v>
      </c>
      <c r="J52" t="s">
        <v>2197</v>
      </c>
      <c r="K52" t="s">
        <v>637</v>
      </c>
      <c r="L52" t="str">
        <f t="shared" si="0"/>
        <v>W6 57499 2019o SD</v>
      </c>
    </row>
    <row r="53" spans="2:12" x14ac:dyDescent="0.35">
      <c r="B53" t="s">
        <v>2102</v>
      </c>
      <c r="C53">
        <v>57500</v>
      </c>
      <c r="D53" t="s">
        <v>2490</v>
      </c>
      <c r="E53" t="s">
        <v>2136</v>
      </c>
      <c r="F53" t="s">
        <v>2198</v>
      </c>
      <c r="H53" t="s">
        <v>2491</v>
      </c>
      <c r="I53" t="s">
        <v>2198</v>
      </c>
      <c r="J53" t="s">
        <v>2198</v>
      </c>
      <c r="K53" t="s">
        <v>849</v>
      </c>
      <c r="L53" t="str">
        <f t="shared" si="0"/>
        <v>W6 57500 2019o SD</v>
      </c>
    </row>
    <row r="54" spans="2:12" x14ac:dyDescent="0.35">
      <c r="B54" t="s">
        <v>2102</v>
      </c>
      <c r="C54">
        <v>57501</v>
      </c>
      <c r="D54" t="s">
        <v>2490</v>
      </c>
      <c r="E54" t="s">
        <v>2136</v>
      </c>
      <c r="F54" t="s">
        <v>2199</v>
      </c>
      <c r="H54" t="s">
        <v>2491</v>
      </c>
      <c r="I54" t="s">
        <v>2199</v>
      </c>
      <c r="J54" t="s">
        <v>2199</v>
      </c>
      <c r="K54" t="s">
        <v>951</v>
      </c>
      <c r="L54" t="str">
        <f t="shared" si="0"/>
        <v>W6 57501 2019o SD</v>
      </c>
    </row>
    <row r="55" spans="2:12" x14ac:dyDescent="0.35">
      <c r="B55" t="s">
        <v>2102</v>
      </c>
      <c r="C55">
        <v>57502</v>
      </c>
      <c r="D55" t="s">
        <v>2490</v>
      </c>
      <c r="E55" t="s">
        <v>2136</v>
      </c>
      <c r="F55" t="s">
        <v>2201</v>
      </c>
      <c r="H55" t="s">
        <v>2491</v>
      </c>
      <c r="I55" t="s">
        <v>2201</v>
      </c>
      <c r="J55" t="s">
        <v>2201</v>
      </c>
      <c r="K55" t="s">
        <v>888</v>
      </c>
      <c r="L55" t="str">
        <f t="shared" si="0"/>
        <v>W6 57502 2019o SD</v>
      </c>
    </row>
    <row r="56" spans="2:12" x14ac:dyDescent="0.35">
      <c r="B56" t="s">
        <v>2102</v>
      </c>
      <c r="C56">
        <v>57503</v>
      </c>
      <c r="D56" t="s">
        <v>2490</v>
      </c>
      <c r="E56" t="s">
        <v>2136</v>
      </c>
      <c r="F56" t="s">
        <v>2202</v>
      </c>
      <c r="H56" t="s">
        <v>2491</v>
      </c>
      <c r="I56" t="s">
        <v>2202</v>
      </c>
      <c r="J56" t="s">
        <v>2202</v>
      </c>
      <c r="K56" t="s">
        <v>916</v>
      </c>
      <c r="L56" t="str">
        <f t="shared" si="0"/>
        <v>W6 57503 2019o SD</v>
      </c>
    </row>
    <row r="57" spans="2:12" x14ac:dyDescent="0.35">
      <c r="B57" t="s">
        <v>2102</v>
      </c>
      <c r="C57">
        <v>57504</v>
      </c>
      <c r="D57" t="s">
        <v>2490</v>
      </c>
      <c r="E57" t="s">
        <v>2136</v>
      </c>
      <c r="F57" t="s">
        <v>2203</v>
      </c>
      <c r="H57" t="s">
        <v>2491</v>
      </c>
      <c r="I57" t="s">
        <v>2203</v>
      </c>
      <c r="J57" t="s">
        <v>2203</v>
      </c>
      <c r="K57" t="s">
        <v>205</v>
      </c>
      <c r="L57" t="str">
        <f t="shared" si="0"/>
        <v>W6 57504 2019o SD</v>
      </c>
    </row>
    <row r="58" spans="2:12" x14ac:dyDescent="0.35">
      <c r="B58" t="s">
        <v>2102</v>
      </c>
      <c r="C58">
        <v>57505</v>
      </c>
      <c r="D58" t="s">
        <v>2490</v>
      </c>
      <c r="E58" t="s">
        <v>2136</v>
      </c>
      <c r="F58" t="s">
        <v>2204</v>
      </c>
      <c r="H58" t="s">
        <v>2491</v>
      </c>
      <c r="I58" t="s">
        <v>2204</v>
      </c>
      <c r="J58" t="s">
        <v>2204</v>
      </c>
      <c r="K58" t="s">
        <v>1022</v>
      </c>
      <c r="L58" t="str">
        <f t="shared" si="0"/>
        <v>W6 57505 2019o SD</v>
      </c>
    </row>
    <row r="59" spans="2:12" x14ac:dyDescent="0.35">
      <c r="B59" t="s">
        <v>2102</v>
      </c>
      <c r="C59">
        <v>57506</v>
      </c>
      <c r="D59" t="s">
        <v>2490</v>
      </c>
      <c r="E59" t="s">
        <v>2136</v>
      </c>
      <c r="F59" t="s">
        <v>2206</v>
      </c>
      <c r="H59" t="s">
        <v>2491</v>
      </c>
      <c r="I59" t="s">
        <v>2206</v>
      </c>
      <c r="J59" t="s">
        <v>2206</v>
      </c>
      <c r="K59" t="s">
        <v>2205</v>
      </c>
      <c r="L59" t="str">
        <f t="shared" si="0"/>
        <v>W6 57506 2019o SD</v>
      </c>
    </row>
    <row r="60" spans="2:12" x14ac:dyDescent="0.35">
      <c r="B60" t="s">
        <v>2102</v>
      </c>
      <c r="C60">
        <v>57507</v>
      </c>
      <c r="D60" t="s">
        <v>2490</v>
      </c>
      <c r="E60" t="s">
        <v>2136</v>
      </c>
      <c r="F60" t="s">
        <v>2207</v>
      </c>
      <c r="H60" t="s">
        <v>2491</v>
      </c>
      <c r="I60" t="s">
        <v>2207</v>
      </c>
      <c r="J60" t="s">
        <v>2207</v>
      </c>
      <c r="K60" t="s">
        <v>961</v>
      </c>
      <c r="L60" t="str">
        <f t="shared" si="0"/>
        <v>W6 57507 2019o SD</v>
      </c>
    </row>
    <row r="61" spans="2:12" x14ac:dyDescent="0.35">
      <c r="B61" t="s">
        <v>2102</v>
      </c>
      <c r="C61">
        <v>57508</v>
      </c>
      <c r="D61" t="s">
        <v>2490</v>
      </c>
      <c r="E61" t="s">
        <v>2136</v>
      </c>
      <c r="F61" t="s">
        <v>2208</v>
      </c>
      <c r="H61" t="s">
        <v>2491</v>
      </c>
      <c r="I61" t="s">
        <v>2208</v>
      </c>
      <c r="J61" t="s">
        <v>2208</v>
      </c>
      <c r="K61" t="s">
        <v>1056</v>
      </c>
      <c r="L61" t="str">
        <f t="shared" si="0"/>
        <v>W6 57508 2019o SD</v>
      </c>
    </row>
    <row r="62" spans="2:12" x14ac:dyDescent="0.35">
      <c r="B62" t="s">
        <v>2102</v>
      </c>
      <c r="C62">
        <v>57509</v>
      </c>
      <c r="D62" t="s">
        <v>2490</v>
      </c>
      <c r="E62" t="s">
        <v>2136</v>
      </c>
      <c r="F62" t="s">
        <v>2209</v>
      </c>
      <c r="H62" t="s">
        <v>2491</v>
      </c>
      <c r="I62" t="s">
        <v>2209</v>
      </c>
      <c r="J62" t="s">
        <v>2209</v>
      </c>
      <c r="K62" t="s">
        <v>1073</v>
      </c>
      <c r="L62" t="str">
        <f t="shared" si="0"/>
        <v>W6 57509 2019o SD</v>
      </c>
    </row>
    <row r="63" spans="2:12" x14ac:dyDescent="0.35">
      <c r="B63" t="s">
        <v>2102</v>
      </c>
      <c r="C63">
        <v>57510</v>
      </c>
      <c r="D63" t="s">
        <v>2490</v>
      </c>
      <c r="E63" t="s">
        <v>2136</v>
      </c>
      <c r="F63" t="s">
        <v>2210</v>
      </c>
      <c r="H63" t="s">
        <v>2491</v>
      </c>
      <c r="I63" t="s">
        <v>2210</v>
      </c>
      <c r="J63" t="s">
        <v>2210</v>
      </c>
      <c r="K63" t="s">
        <v>1088</v>
      </c>
      <c r="L63" t="str">
        <f t="shared" si="0"/>
        <v>W6 57510 2019o SD</v>
      </c>
    </row>
    <row r="64" spans="2:12" x14ac:dyDescent="0.35">
      <c r="B64" t="s">
        <v>2102</v>
      </c>
      <c r="C64">
        <v>57511</v>
      </c>
      <c r="D64" t="s">
        <v>2490</v>
      </c>
      <c r="E64" t="s">
        <v>2136</v>
      </c>
      <c r="F64" t="s">
        <v>2211</v>
      </c>
      <c r="H64" t="s">
        <v>2491</v>
      </c>
      <c r="I64" t="s">
        <v>2211</v>
      </c>
      <c r="J64" t="s">
        <v>2211</v>
      </c>
      <c r="K64" t="s">
        <v>1100</v>
      </c>
      <c r="L64" t="str">
        <f t="shared" si="0"/>
        <v>W6 57511 2019o SD</v>
      </c>
    </row>
    <row r="65" spans="2:12" x14ac:dyDescent="0.35">
      <c r="B65" t="s">
        <v>2102</v>
      </c>
      <c r="C65">
        <v>57512</v>
      </c>
      <c r="D65" t="s">
        <v>2490</v>
      </c>
      <c r="E65" t="s">
        <v>2136</v>
      </c>
      <c r="F65" t="s">
        <v>2212</v>
      </c>
      <c r="H65" t="s">
        <v>2491</v>
      </c>
      <c r="I65" t="s">
        <v>2212</v>
      </c>
      <c r="J65" t="s">
        <v>2212</v>
      </c>
      <c r="K65" t="s">
        <v>1115</v>
      </c>
      <c r="L65" t="str">
        <f t="shared" si="0"/>
        <v>W6 57512 2019o SD</v>
      </c>
    </row>
    <row r="66" spans="2:12" x14ac:dyDescent="0.35">
      <c r="B66" t="s">
        <v>2102</v>
      </c>
      <c r="C66">
        <v>57513</v>
      </c>
      <c r="D66" t="s">
        <v>2490</v>
      </c>
      <c r="E66" t="s">
        <v>2136</v>
      </c>
      <c r="F66" t="s">
        <v>2213</v>
      </c>
      <c r="H66" t="s">
        <v>2491</v>
      </c>
      <c r="I66" t="s">
        <v>2213</v>
      </c>
      <c r="J66" t="s">
        <v>2213</v>
      </c>
      <c r="K66" t="s">
        <v>1022</v>
      </c>
      <c r="L66" t="str">
        <f t="shared" si="0"/>
        <v>W6 57513 2019o SD</v>
      </c>
    </row>
    <row r="67" spans="2:12" x14ac:dyDescent="0.35">
      <c r="B67" t="s">
        <v>2102</v>
      </c>
      <c r="C67">
        <v>57514</v>
      </c>
      <c r="D67" t="s">
        <v>2490</v>
      </c>
      <c r="E67" t="s">
        <v>2136</v>
      </c>
      <c r="F67" t="s">
        <v>2215</v>
      </c>
      <c r="H67" t="s">
        <v>2491</v>
      </c>
      <c r="I67" t="s">
        <v>2215</v>
      </c>
      <c r="J67" t="s">
        <v>2215</v>
      </c>
      <c r="K67" t="s">
        <v>2214</v>
      </c>
      <c r="L67" t="str">
        <f t="shared" ref="L67:L130" si="1">CONCATENATE(B67," ",C67," ",D67," ",E67)</f>
        <v>W6 57514 2019o SD</v>
      </c>
    </row>
    <row r="68" spans="2:12" x14ac:dyDescent="0.35">
      <c r="B68" t="s">
        <v>2102</v>
      </c>
      <c r="C68">
        <v>57515</v>
      </c>
      <c r="D68" t="s">
        <v>2490</v>
      </c>
      <c r="E68" t="s">
        <v>2136</v>
      </c>
      <c r="F68" t="s">
        <v>2217</v>
      </c>
      <c r="H68" t="s">
        <v>2491</v>
      </c>
      <c r="I68" t="s">
        <v>2217</v>
      </c>
      <c r="J68" t="s">
        <v>2217</v>
      </c>
      <c r="K68" t="s">
        <v>2216</v>
      </c>
      <c r="L68" t="str">
        <f t="shared" si="1"/>
        <v>W6 57515 2019o SD</v>
      </c>
    </row>
    <row r="69" spans="2:12" x14ac:dyDescent="0.35">
      <c r="B69" t="s">
        <v>2102</v>
      </c>
      <c r="C69">
        <v>57516</v>
      </c>
      <c r="D69" t="s">
        <v>2490</v>
      </c>
      <c r="E69" t="s">
        <v>2136</v>
      </c>
      <c r="F69" t="s">
        <v>2218</v>
      </c>
      <c r="H69" t="s">
        <v>2491</v>
      </c>
      <c r="I69" t="s">
        <v>2218</v>
      </c>
      <c r="J69" t="s">
        <v>2218</v>
      </c>
      <c r="K69" t="s">
        <v>1100</v>
      </c>
      <c r="L69" t="str">
        <f t="shared" si="1"/>
        <v>W6 57516 2019o SD</v>
      </c>
    </row>
    <row r="70" spans="2:12" x14ac:dyDescent="0.35">
      <c r="B70" t="s">
        <v>2102</v>
      </c>
      <c r="C70">
        <v>57517</v>
      </c>
      <c r="D70" t="s">
        <v>2490</v>
      </c>
      <c r="E70" t="s">
        <v>2136</v>
      </c>
      <c r="F70" t="s">
        <v>2219</v>
      </c>
      <c r="H70" t="s">
        <v>2491</v>
      </c>
      <c r="I70" t="s">
        <v>2219</v>
      </c>
      <c r="J70" t="s">
        <v>2219</v>
      </c>
      <c r="K70" t="s">
        <v>737</v>
      </c>
      <c r="L70" t="str">
        <f t="shared" si="1"/>
        <v>W6 57517 2019o SD</v>
      </c>
    </row>
    <row r="71" spans="2:12" x14ac:dyDescent="0.35">
      <c r="B71" t="s">
        <v>2102</v>
      </c>
      <c r="C71">
        <v>57518</v>
      </c>
      <c r="D71" t="s">
        <v>2490</v>
      </c>
      <c r="E71" t="s">
        <v>2136</v>
      </c>
      <c r="F71" t="s">
        <v>2220</v>
      </c>
      <c r="H71" t="s">
        <v>2491</v>
      </c>
      <c r="I71" t="s">
        <v>2220</v>
      </c>
      <c r="J71" t="s">
        <v>2220</v>
      </c>
      <c r="K71" t="s">
        <v>1056</v>
      </c>
      <c r="L71" t="str">
        <f t="shared" si="1"/>
        <v>W6 57518 2019o SD</v>
      </c>
    </row>
    <row r="72" spans="2:12" x14ac:dyDescent="0.35">
      <c r="B72" t="s">
        <v>2102</v>
      </c>
      <c r="C72">
        <v>57519</v>
      </c>
      <c r="D72" t="s">
        <v>2490</v>
      </c>
      <c r="E72" t="s">
        <v>2136</v>
      </c>
      <c r="F72" t="s">
        <v>2221</v>
      </c>
      <c r="H72" t="s">
        <v>2491</v>
      </c>
      <c r="I72" t="s">
        <v>2221</v>
      </c>
      <c r="J72" t="s">
        <v>2221</v>
      </c>
      <c r="K72" t="s">
        <v>737</v>
      </c>
      <c r="L72" t="str">
        <f t="shared" si="1"/>
        <v>W6 57519 2019o SD</v>
      </c>
    </row>
    <row r="73" spans="2:12" x14ac:dyDescent="0.35">
      <c r="B73" t="s">
        <v>2102</v>
      </c>
      <c r="C73">
        <v>57520</v>
      </c>
      <c r="D73" t="s">
        <v>2490</v>
      </c>
      <c r="E73" t="s">
        <v>2136</v>
      </c>
      <c r="F73" t="s">
        <v>2222</v>
      </c>
      <c r="H73" t="s">
        <v>2491</v>
      </c>
      <c r="I73" t="s">
        <v>2222</v>
      </c>
      <c r="J73" t="s">
        <v>2222</v>
      </c>
      <c r="K73" t="s">
        <v>0</v>
      </c>
      <c r="L73" t="str">
        <f t="shared" si="1"/>
        <v>W6 57520 2019o SD</v>
      </c>
    </row>
    <row r="74" spans="2:12" x14ac:dyDescent="0.35">
      <c r="B74" t="s">
        <v>2102</v>
      </c>
      <c r="C74">
        <v>57521</v>
      </c>
      <c r="D74" t="s">
        <v>2490</v>
      </c>
      <c r="E74" t="s">
        <v>2136</v>
      </c>
      <c r="F74" t="s">
        <v>2223</v>
      </c>
      <c r="H74" t="s">
        <v>2491</v>
      </c>
      <c r="I74" t="s">
        <v>2223</v>
      </c>
      <c r="J74" t="s">
        <v>2223</v>
      </c>
      <c r="K74" t="s">
        <v>1115</v>
      </c>
      <c r="L74" t="str">
        <f t="shared" si="1"/>
        <v>W6 57521 2019o SD</v>
      </c>
    </row>
    <row r="75" spans="2:12" x14ac:dyDescent="0.35">
      <c r="B75" t="s">
        <v>2102</v>
      </c>
      <c r="C75">
        <v>57522</v>
      </c>
      <c r="D75" t="s">
        <v>2490</v>
      </c>
      <c r="E75" t="s">
        <v>2136</v>
      </c>
      <c r="F75" t="s">
        <v>2224</v>
      </c>
      <c r="H75" t="s">
        <v>2491</v>
      </c>
      <c r="I75" t="s">
        <v>2224</v>
      </c>
      <c r="J75" t="s">
        <v>2224</v>
      </c>
      <c r="K75" t="s">
        <v>1213</v>
      </c>
      <c r="L75" t="str">
        <f t="shared" si="1"/>
        <v>W6 57522 2019o SD</v>
      </c>
    </row>
    <row r="76" spans="2:12" x14ac:dyDescent="0.35">
      <c r="B76" t="s">
        <v>2102</v>
      </c>
      <c r="C76">
        <v>57523</v>
      </c>
      <c r="D76" t="s">
        <v>2490</v>
      </c>
      <c r="E76" t="s">
        <v>2136</v>
      </c>
      <c r="F76" t="s">
        <v>2225</v>
      </c>
      <c r="H76" t="s">
        <v>2491</v>
      </c>
      <c r="I76" t="s">
        <v>2225</v>
      </c>
      <c r="J76" t="s">
        <v>2225</v>
      </c>
      <c r="K76" t="s">
        <v>30</v>
      </c>
      <c r="L76" t="str">
        <f t="shared" si="1"/>
        <v>W6 57523 2019o SD</v>
      </c>
    </row>
    <row r="77" spans="2:12" x14ac:dyDescent="0.35">
      <c r="B77" t="s">
        <v>2102</v>
      </c>
      <c r="C77">
        <v>57524</v>
      </c>
      <c r="D77" t="s">
        <v>2490</v>
      </c>
      <c r="E77" t="s">
        <v>2136</v>
      </c>
      <c r="F77" t="s">
        <v>2226</v>
      </c>
      <c r="H77" t="s">
        <v>2491</v>
      </c>
      <c r="I77" t="s">
        <v>2226</v>
      </c>
      <c r="J77" t="s">
        <v>2226</v>
      </c>
      <c r="K77" t="s">
        <v>737</v>
      </c>
      <c r="L77" t="str">
        <f t="shared" si="1"/>
        <v>W6 57524 2019o SD</v>
      </c>
    </row>
    <row r="78" spans="2:12" x14ac:dyDescent="0.35">
      <c r="B78" t="s">
        <v>2102</v>
      </c>
      <c r="C78">
        <v>57525</v>
      </c>
      <c r="D78" t="s">
        <v>2490</v>
      </c>
      <c r="E78" t="s">
        <v>2136</v>
      </c>
      <c r="F78" t="s">
        <v>2228</v>
      </c>
      <c r="H78" t="s">
        <v>2491</v>
      </c>
      <c r="I78" t="s">
        <v>2228</v>
      </c>
      <c r="J78" t="s">
        <v>2228</v>
      </c>
      <c r="K78" t="s">
        <v>2227</v>
      </c>
      <c r="L78" t="str">
        <f t="shared" si="1"/>
        <v>W6 57525 2019o SD</v>
      </c>
    </row>
    <row r="79" spans="2:12" x14ac:dyDescent="0.35">
      <c r="B79" t="s">
        <v>2102</v>
      </c>
      <c r="C79">
        <v>57526</v>
      </c>
      <c r="D79" t="s">
        <v>2490</v>
      </c>
      <c r="E79" t="s">
        <v>2136</v>
      </c>
      <c r="F79" t="s">
        <v>2229</v>
      </c>
      <c r="H79" t="s">
        <v>2491</v>
      </c>
      <c r="I79" t="s">
        <v>2229</v>
      </c>
      <c r="J79" t="s">
        <v>2229</v>
      </c>
      <c r="K79" t="s">
        <v>1259</v>
      </c>
      <c r="L79" t="str">
        <f t="shared" si="1"/>
        <v>W6 57526 2019o SD</v>
      </c>
    </row>
    <row r="80" spans="2:12" x14ac:dyDescent="0.35">
      <c r="B80" t="s">
        <v>2102</v>
      </c>
      <c r="C80">
        <v>57527</v>
      </c>
      <c r="D80" t="s">
        <v>2490</v>
      </c>
      <c r="E80" t="s">
        <v>2136</v>
      </c>
      <c r="F80" t="s">
        <v>2230</v>
      </c>
      <c r="H80" t="s">
        <v>2491</v>
      </c>
      <c r="I80" t="s">
        <v>2230</v>
      </c>
      <c r="J80" t="s">
        <v>2230</v>
      </c>
      <c r="K80" t="s">
        <v>1284</v>
      </c>
      <c r="L80" t="str">
        <f t="shared" si="1"/>
        <v>W6 57527 2019o SD</v>
      </c>
    </row>
    <row r="81" spans="2:12" x14ac:dyDescent="0.35">
      <c r="B81" t="s">
        <v>2102</v>
      </c>
      <c r="C81">
        <v>57528</v>
      </c>
      <c r="D81" t="s">
        <v>2490</v>
      </c>
      <c r="E81" t="s">
        <v>2136</v>
      </c>
      <c r="F81" t="s">
        <v>2232</v>
      </c>
      <c r="H81" t="s">
        <v>2491</v>
      </c>
      <c r="I81" t="s">
        <v>2232</v>
      </c>
      <c r="J81" t="s">
        <v>2232</v>
      </c>
      <c r="K81" t="s">
        <v>1324</v>
      </c>
      <c r="L81" t="str">
        <f t="shared" si="1"/>
        <v>W6 57528 2019o SD</v>
      </c>
    </row>
    <row r="82" spans="2:12" x14ac:dyDescent="0.35">
      <c r="B82" t="s">
        <v>2102</v>
      </c>
      <c r="C82">
        <v>57529</v>
      </c>
      <c r="D82" t="s">
        <v>2490</v>
      </c>
      <c r="E82" t="s">
        <v>2136</v>
      </c>
      <c r="F82" t="s">
        <v>2233</v>
      </c>
      <c r="H82" t="s">
        <v>2491</v>
      </c>
      <c r="I82" t="s">
        <v>2233</v>
      </c>
      <c r="J82" t="s">
        <v>2233</v>
      </c>
      <c r="K82" t="s">
        <v>82</v>
      </c>
      <c r="L82" t="str">
        <f t="shared" si="1"/>
        <v>W6 57529 2019o SD</v>
      </c>
    </row>
    <row r="83" spans="2:12" x14ac:dyDescent="0.35">
      <c r="B83" t="s">
        <v>2102</v>
      </c>
      <c r="C83">
        <v>57530</v>
      </c>
      <c r="D83" t="s">
        <v>2490</v>
      </c>
      <c r="E83" t="s">
        <v>2136</v>
      </c>
      <c r="F83" t="s">
        <v>2234</v>
      </c>
      <c r="H83" t="s">
        <v>2491</v>
      </c>
      <c r="I83" t="s">
        <v>2234</v>
      </c>
      <c r="J83" t="s">
        <v>2234</v>
      </c>
      <c r="K83" t="s">
        <v>228</v>
      </c>
      <c r="L83" t="str">
        <f t="shared" si="1"/>
        <v>W6 57530 2019o SD</v>
      </c>
    </row>
    <row r="84" spans="2:12" x14ac:dyDescent="0.35">
      <c r="B84" t="s">
        <v>2102</v>
      </c>
      <c r="C84">
        <v>57531</v>
      </c>
      <c r="D84" t="s">
        <v>2490</v>
      </c>
      <c r="E84" t="s">
        <v>2136</v>
      </c>
      <c r="F84" t="s">
        <v>2235</v>
      </c>
      <c r="H84" t="s">
        <v>2491</v>
      </c>
      <c r="I84" t="s">
        <v>2235</v>
      </c>
      <c r="J84" t="s">
        <v>2235</v>
      </c>
      <c r="K84" t="s">
        <v>205</v>
      </c>
      <c r="L84" t="str">
        <f t="shared" si="1"/>
        <v>W6 57531 2019o SD</v>
      </c>
    </row>
    <row r="85" spans="2:12" x14ac:dyDescent="0.35">
      <c r="B85" t="s">
        <v>2102</v>
      </c>
      <c r="C85">
        <v>57532</v>
      </c>
      <c r="D85" t="s">
        <v>2490</v>
      </c>
      <c r="E85" t="s">
        <v>2136</v>
      </c>
      <c r="F85" t="s">
        <v>2236</v>
      </c>
      <c r="H85" t="s">
        <v>2491</v>
      </c>
      <c r="I85" t="s">
        <v>2236</v>
      </c>
      <c r="J85" t="s">
        <v>2236</v>
      </c>
      <c r="K85" t="s">
        <v>246</v>
      </c>
      <c r="L85" t="str">
        <f t="shared" si="1"/>
        <v>W6 57532 2019o SD</v>
      </c>
    </row>
    <row r="86" spans="2:12" x14ac:dyDescent="0.35">
      <c r="B86" t="s">
        <v>2102</v>
      </c>
      <c r="C86">
        <v>57533</v>
      </c>
      <c r="D86" t="s">
        <v>2490</v>
      </c>
      <c r="E86" t="s">
        <v>2136</v>
      </c>
      <c r="F86" t="s">
        <v>2237</v>
      </c>
      <c r="H86" t="s">
        <v>2491</v>
      </c>
      <c r="I86" t="s">
        <v>2237</v>
      </c>
      <c r="J86" t="s">
        <v>2237</v>
      </c>
      <c r="K86" t="s">
        <v>82</v>
      </c>
      <c r="L86" t="str">
        <f t="shared" si="1"/>
        <v>W6 57533 2019o SD</v>
      </c>
    </row>
    <row r="87" spans="2:12" x14ac:dyDescent="0.35">
      <c r="B87" t="s">
        <v>2102</v>
      </c>
      <c r="C87">
        <v>57534</v>
      </c>
      <c r="D87" t="s">
        <v>2490</v>
      </c>
      <c r="E87" t="s">
        <v>2136</v>
      </c>
      <c r="F87" t="s">
        <v>2238</v>
      </c>
      <c r="H87" t="s">
        <v>2491</v>
      </c>
      <c r="I87" t="s">
        <v>2238</v>
      </c>
      <c r="J87" t="s">
        <v>2238</v>
      </c>
      <c r="K87" t="s">
        <v>147</v>
      </c>
      <c r="L87" t="str">
        <f t="shared" si="1"/>
        <v>W6 57534 2019o SD</v>
      </c>
    </row>
    <row r="88" spans="2:12" x14ac:dyDescent="0.35">
      <c r="B88" t="s">
        <v>2102</v>
      </c>
      <c r="C88">
        <v>57535</v>
      </c>
      <c r="D88" t="s">
        <v>2490</v>
      </c>
      <c r="E88" t="s">
        <v>2136</v>
      </c>
      <c r="F88" t="s">
        <v>2239</v>
      </c>
      <c r="H88" t="s">
        <v>2491</v>
      </c>
      <c r="I88" t="s">
        <v>2239</v>
      </c>
      <c r="J88" t="s">
        <v>2239</v>
      </c>
      <c r="K88" t="s">
        <v>258</v>
      </c>
      <c r="L88" t="str">
        <f t="shared" si="1"/>
        <v>W6 57535 2019o SD</v>
      </c>
    </row>
    <row r="89" spans="2:12" x14ac:dyDescent="0.35">
      <c r="B89" t="s">
        <v>2102</v>
      </c>
      <c r="C89">
        <v>57536</v>
      </c>
      <c r="D89" t="s">
        <v>2490</v>
      </c>
      <c r="E89" t="s">
        <v>2136</v>
      </c>
      <c r="F89" t="s">
        <v>2240</v>
      </c>
      <c r="H89" t="s">
        <v>2491</v>
      </c>
      <c r="I89" t="s">
        <v>2240</v>
      </c>
      <c r="J89" t="s">
        <v>2240</v>
      </c>
      <c r="K89" t="s">
        <v>228</v>
      </c>
      <c r="L89" t="str">
        <f t="shared" si="1"/>
        <v>W6 57536 2019o SD</v>
      </c>
    </row>
    <row r="90" spans="2:12" x14ac:dyDescent="0.35">
      <c r="B90" t="s">
        <v>2102</v>
      </c>
      <c r="C90">
        <v>57537</v>
      </c>
      <c r="D90" t="s">
        <v>2490</v>
      </c>
      <c r="E90" t="s">
        <v>2136</v>
      </c>
      <c r="F90" t="s">
        <v>2242</v>
      </c>
      <c r="H90" t="s">
        <v>2491</v>
      </c>
      <c r="I90" t="s">
        <v>2242</v>
      </c>
      <c r="J90" t="s">
        <v>2242</v>
      </c>
      <c r="K90" t="s">
        <v>2241</v>
      </c>
      <c r="L90" t="str">
        <f t="shared" si="1"/>
        <v>W6 57537 2019o SD</v>
      </c>
    </row>
    <row r="91" spans="2:12" x14ac:dyDescent="0.35">
      <c r="B91" t="s">
        <v>2102</v>
      </c>
      <c r="C91">
        <v>57538</v>
      </c>
      <c r="D91" t="s">
        <v>2490</v>
      </c>
      <c r="E91" t="s">
        <v>2136</v>
      </c>
      <c r="F91" t="s">
        <v>2243</v>
      </c>
      <c r="H91" t="s">
        <v>2491</v>
      </c>
      <c r="I91" t="s">
        <v>2243</v>
      </c>
      <c r="J91" t="s">
        <v>2243</v>
      </c>
      <c r="K91" t="s">
        <v>1460</v>
      </c>
      <c r="L91" t="str">
        <f t="shared" si="1"/>
        <v>W6 57538 2019o SD</v>
      </c>
    </row>
    <row r="92" spans="2:12" x14ac:dyDescent="0.35">
      <c r="B92" t="s">
        <v>2102</v>
      </c>
      <c r="C92">
        <v>57539</v>
      </c>
      <c r="D92" t="s">
        <v>2490</v>
      </c>
      <c r="E92" t="s">
        <v>2136</v>
      </c>
      <c r="F92" t="s">
        <v>2244</v>
      </c>
      <c r="H92" t="s">
        <v>2491</v>
      </c>
      <c r="I92" t="s">
        <v>2244</v>
      </c>
      <c r="J92" t="s">
        <v>2244</v>
      </c>
      <c r="K92" t="s">
        <v>1475</v>
      </c>
      <c r="L92" t="str">
        <f t="shared" si="1"/>
        <v>W6 57539 2019o SD</v>
      </c>
    </row>
    <row r="93" spans="2:12" x14ac:dyDescent="0.35">
      <c r="B93" t="s">
        <v>2102</v>
      </c>
      <c r="C93">
        <v>57540</v>
      </c>
      <c r="D93" t="s">
        <v>2490</v>
      </c>
      <c r="E93" t="s">
        <v>2136</v>
      </c>
      <c r="F93" t="s">
        <v>2245</v>
      </c>
      <c r="H93" t="s">
        <v>2491</v>
      </c>
      <c r="I93" t="s">
        <v>2245</v>
      </c>
      <c r="J93" t="s">
        <v>2245</v>
      </c>
      <c r="K93" t="s">
        <v>258</v>
      </c>
      <c r="L93" t="str">
        <f t="shared" si="1"/>
        <v>W6 57540 2019o SD</v>
      </c>
    </row>
    <row r="94" spans="2:12" x14ac:dyDescent="0.35">
      <c r="B94" t="s">
        <v>2102</v>
      </c>
      <c r="C94">
        <v>57541</v>
      </c>
      <c r="D94" t="s">
        <v>2490</v>
      </c>
      <c r="E94" t="s">
        <v>2136</v>
      </c>
      <c r="F94" t="s">
        <v>2246</v>
      </c>
      <c r="H94" t="s">
        <v>2491</v>
      </c>
      <c r="I94" t="s">
        <v>2246</v>
      </c>
      <c r="J94" t="s">
        <v>2246</v>
      </c>
      <c r="K94" t="s">
        <v>298</v>
      </c>
      <c r="L94" t="str">
        <f t="shared" si="1"/>
        <v>W6 57541 2019o SD</v>
      </c>
    </row>
    <row r="95" spans="2:12" x14ac:dyDescent="0.35">
      <c r="B95" t="s">
        <v>2102</v>
      </c>
      <c r="C95">
        <v>57542</v>
      </c>
      <c r="D95" t="s">
        <v>2490</v>
      </c>
      <c r="E95" t="s">
        <v>2136</v>
      </c>
      <c r="F95" t="s">
        <v>2247</v>
      </c>
      <c r="H95" t="s">
        <v>2491</v>
      </c>
      <c r="I95" t="s">
        <v>2247</v>
      </c>
      <c r="J95" t="s">
        <v>2247</v>
      </c>
      <c r="K95" t="s">
        <v>228</v>
      </c>
      <c r="L95" t="str">
        <f t="shared" si="1"/>
        <v>W6 57542 2019o SD</v>
      </c>
    </row>
    <row r="96" spans="2:12" x14ac:dyDescent="0.35">
      <c r="B96" t="s">
        <v>2102</v>
      </c>
      <c r="C96">
        <v>57543</v>
      </c>
      <c r="D96" t="s">
        <v>2490</v>
      </c>
      <c r="E96" t="s">
        <v>2136</v>
      </c>
      <c r="F96" t="s">
        <v>2248</v>
      </c>
      <c r="H96" t="s">
        <v>2491</v>
      </c>
      <c r="I96" t="s">
        <v>2248</v>
      </c>
      <c r="J96" t="s">
        <v>2248</v>
      </c>
      <c r="K96" t="s">
        <v>1538</v>
      </c>
      <c r="L96" t="str">
        <f t="shared" si="1"/>
        <v>W6 57543 2019o SD</v>
      </c>
    </row>
    <row r="97" spans="2:12" x14ac:dyDescent="0.35">
      <c r="B97" t="s">
        <v>2102</v>
      </c>
      <c r="C97">
        <v>57544</v>
      </c>
      <c r="D97" t="s">
        <v>2490</v>
      </c>
      <c r="E97" t="s">
        <v>2136</v>
      </c>
      <c r="F97" t="s">
        <v>2249</v>
      </c>
      <c r="H97" t="s">
        <v>2491</v>
      </c>
      <c r="I97" t="s">
        <v>2249</v>
      </c>
      <c r="J97" t="s">
        <v>2249</v>
      </c>
      <c r="K97" t="s">
        <v>358</v>
      </c>
      <c r="L97" t="str">
        <f t="shared" si="1"/>
        <v>W6 57544 2019o SD</v>
      </c>
    </row>
    <row r="98" spans="2:12" x14ac:dyDescent="0.35">
      <c r="B98" t="s">
        <v>2102</v>
      </c>
      <c r="C98">
        <v>57545</v>
      </c>
      <c r="D98" t="s">
        <v>2490</v>
      </c>
      <c r="E98" t="s">
        <v>2136</v>
      </c>
      <c r="F98" t="s">
        <v>2250</v>
      </c>
      <c r="H98" t="s">
        <v>2491</v>
      </c>
      <c r="I98" t="s">
        <v>2250</v>
      </c>
      <c r="J98" t="s">
        <v>2250</v>
      </c>
      <c r="K98" t="s">
        <v>169</v>
      </c>
      <c r="L98" t="str">
        <f t="shared" si="1"/>
        <v>W6 57545 2019o SD</v>
      </c>
    </row>
    <row r="99" spans="2:12" x14ac:dyDescent="0.35">
      <c r="B99" t="s">
        <v>2102</v>
      </c>
      <c r="C99">
        <v>57546</v>
      </c>
      <c r="D99" t="s">
        <v>2490</v>
      </c>
      <c r="E99" t="s">
        <v>2136</v>
      </c>
      <c r="F99" t="s">
        <v>2251</v>
      </c>
      <c r="H99" t="s">
        <v>2491</v>
      </c>
      <c r="I99" t="s">
        <v>2251</v>
      </c>
      <c r="J99" t="s">
        <v>2251</v>
      </c>
      <c r="K99" t="s">
        <v>298</v>
      </c>
      <c r="L99" t="str">
        <f t="shared" si="1"/>
        <v>W6 57546 2019o SD</v>
      </c>
    </row>
    <row r="100" spans="2:12" x14ac:dyDescent="0.35">
      <c r="B100" t="s">
        <v>2102</v>
      </c>
      <c r="C100">
        <v>57547</v>
      </c>
      <c r="D100" t="s">
        <v>2490</v>
      </c>
      <c r="E100" t="s">
        <v>2136</v>
      </c>
      <c r="F100" t="s">
        <v>2252</v>
      </c>
      <c r="H100" t="s">
        <v>2491</v>
      </c>
      <c r="I100" t="s">
        <v>2252</v>
      </c>
      <c r="J100" t="s">
        <v>2252</v>
      </c>
      <c r="K100" t="s">
        <v>1584</v>
      </c>
      <c r="L100" t="str">
        <f t="shared" si="1"/>
        <v>W6 57547 2019o SD</v>
      </c>
    </row>
    <row r="101" spans="2:12" x14ac:dyDescent="0.35">
      <c r="B101" t="s">
        <v>2102</v>
      </c>
      <c r="C101">
        <v>57548</v>
      </c>
      <c r="D101" t="s">
        <v>2490</v>
      </c>
      <c r="E101" t="s">
        <v>2136</v>
      </c>
      <c r="F101" t="s">
        <v>2253</v>
      </c>
      <c r="H101" t="s">
        <v>2491</v>
      </c>
      <c r="I101" t="s">
        <v>2253</v>
      </c>
      <c r="J101" t="s">
        <v>2253</v>
      </c>
      <c r="K101" t="s">
        <v>0</v>
      </c>
      <c r="L101" t="str">
        <f t="shared" si="1"/>
        <v>W6 57548 2019o SD</v>
      </c>
    </row>
    <row r="102" spans="2:12" x14ac:dyDescent="0.35">
      <c r="B102" t="s">
        <v>2102</v>
      </c>
      <c r="C102">
        <v>57549</v>
      </c>
      <c r="D102" t="s">
        <v>2490</v>
      </c>
      <c r="E102" t="s">
        <v>2136</v>
      </c>
      <c r="F102" t="s">
        <v>2254</v>
      </c>
      <c r="H102" t="s">
        <v>2491</v>
      </c>
      <c r="I102" t="s">
        <v>2254</v>
      </c>
      <c r="J102" t="s">
        <v>2254</v>
      </c>
      <c r="K102" t="s">
        <v>335</v>
      </c>
      <c r="L102" t="str">
        <f t="shared" si="1"/>
        <v>W6 57549 2019o SD</v>
      </c>
    </row>
    <row r="103" spans="2:12" x14ac:dyDescent="0.35">
      <c r="B103" t="s">
        <v>2102</v>
      </c>
      <c r="C103">
        <v>57550</v>
      </c>
      <c r="D103" t="s">
        <v>2490</v>
      </c>
      <c r="E103" t="s">
        <v>2136</v>
      </c>
      <c r="F103" t="s">
        <v>2255</v>
      </c>
      <c r="H103" t="s">
        <v>2491</v>
      </c>
      <c r="I103" t="s">
        <v>2255</v>
      </c>
      <c r="J103" t="s">
        <v>2255</v>
      </c>
      <c r="K103" t="s">
        <v>1624</v>
      </c>
      <c r="L103" t="str">
        <f t="shared" si="1"/>
        <v>W6 57550 2019o SD</v>
      </c>
    </row>
    <row r="104" spans="2:12" x14ac:dyDescent="0.35">
      <c r="B104" t="s">
        <v>2102</v>
      </c>
      <c r="C104">
        <v>57551</v>
      </c>
      <c r="D104" t="s">
        <v>2490</v>
      </c>
      <c r="E104" t="s">
        <v>2136</v>
      </c>
      <c r="F104" t="s">
        <v>2257</v>
      </c>
      <c r="H104" t="s">
        <v>2491</v>
      </c>
      <c r="I104" t="s">
        <v>2257</v>
      </c>
      <c r="J104" t="s">
        <v>2257</v>
      </c>
      <c r="K104" t="s">
        <v>2256</v>
      </c>
      <c r="L104" t="str">
        <f t="shared" si="1"/>
        <v>W6 57551 2019o SD</v>
      </c>
    </row>
    <row r="105" spans="2:12" x14ac:dyDescent="0.35">
      <c r="B105" t="s">
        <v>2102</v>
      </c>
      <c r="C105">
        <v>57552</v>
      </c>
      <c r="D105" t="s">
        <v>2490</v>
      </c>
      <c r="E105" t="s">
        <v>2136</v>
      </c>
      <c r="F105" t="s">
        <v>2258</v>
      </c>
      <c r="H105" t="s">
        <v>2491</v>
      </c>
      <c r="I105" t="s">
        <v>2258</v>
      </c>
      <c r="J105" t="s">
        <v>2258</v>
      </c>
      <c r="K105" t="s">
        <v>1619</v>
      </c>
      <c r="L105" t="str">
        <f t="shared" si="1"/>
        <v>W6 57552 2019o SD</v>
      </c>
    </row>
    <row r="106" spans="2:12" x14ac:dyDescent="0.35">
      <c r="B106" t="s">
        <v>2102</v>
      </c>
      <c r="C106">
        <v>57553</v>
      </c>
      <c r="D106" t="s">
        <v>2490</v>
      </c>
      <c r="E106" t="s">
        <v>2136</v>
      </c>
      <c r="F106" t="s">
        <v>2259</v>
      </c>
      <c r="H106" t="s">
        <v>2491</v>
      </c>
      <c r="I106" t="s">
        <v>2259</v>
      </c>
      <c r="J106" t="s">
        <v>2259</v>
      </c>
      <c r="K106" t="s">
        <v>358</v>
      </c>
      <c r="L106" t="str">
        <f t="shared" si="1"/>
        <v>W6 57553 2019o SD</v>
      </c>
    </row>
    <row r="107" spans="2:12" x14ac:dyDescent="0.35">
      <c r="B107" t="s">
        <v>2102</v>
      </c>
      <c r="C107">
        <v>57554</v>
      </c>
      <c r="D107" t="s">
        <v>2490</v>
      </c>
      <c r="E107" t="s">
        <v>2136</v>
      </c>
      <c r="F107" t="s">
        <v>2260</v>
      </c>
      <c r="H107" t="s">
        <v>2491</v>
      </c>
      <c r="I107" t="s">
        <v>2260</v>
      </c>
      <c r="J107" t="s">
        <v>2260</v>
      </c>
      <c r="K107" t="s">
        <v>95</v>
      </c>
      <c r="L107" t="str">
        <f t="shared" si="1"/>
        <v>W6 57554 2019o SD</v>
      </c>
    </row>
    <row r="108" spans="2:12" x14ac:dyDescent="0.35">
      <c r="B108" t="s">
        <v>2102</v>
      </c>
      <c r="C108">
        <v>57555</v>
      </c>
      <c r="D108" t="s">
        <v>2490</v>
      </c>
      <c r="E108" t="s">
        <v>2136</v>
      </c>
      <c r="F108" t="s">
        <v>2262</v>
      </c>
      <c r="H108" t="s">
        <v>2491</v>
      </c>
      <c r="I108" t="s">
        <v>2262</v>
      </c>
      <c r="J108" t="s">
        <v>2262</v>
      </c>
      <c r="K108" t="s">
        <v>2261</v>
      </c>
      <c r="L108" t="str">
        <f t="shared" si="1"/>
        <v>W6 57555 2019o SD</v>
      </c>
    </row>
    <row r="109" spans="2:12" x14ac:dyDescent="0.35">
      <c r="B109" t="s">
        <v>2102</v>
      </c>
      <c r="C109">
        <v>57556</v>
      </c>
      <c r="D109" t="s">
        <v>2490</v>
      </c>
      <c r="E109" t="s">
        <v>2136</v>
      </c>
      <c r="F109" t="s">
        <v>2263</v>
      </c>
      <c r="H109" t="s">
        <v>2491</v>
      </c>
      <c r="I109" t="s">
        <v>2263</v>
      </c>
      <c r="J109" t="s">
        <v>2263</v>
      </c>
      <c r="K109" t="s">
        <v>392</v>
      </c>
      <c r="L109" t="str">
        <f t="shared" si="1"/>
        <v>W6 57556 2019o SD</v>
      </c>
    </row>
    <row r="110" spans="2:12" x14ac:dyDescent="0.35">
      <c r="B110" t="s">
        <v>2102</v>
      </c>
      <c r="C110">
        <v>57557</v>
      </c>
      <c r="D110" t="s">
        <v>2490</v>
      </c>
      <c r="E110" t="s">
        <v>2136</v>
      </c>
      <c r="F110" t="s">
        <v>2264</v>
      </c>
      <c r="H110" t="s">
        <v>2491</v>
      </c>
      <c r="I110" t="s">
        <v>2264</v>
      </c>
      <c r="J110" t="s">
        <v>2264</v>
      </c>
      <c r="K110" t="s">
        <v>392</v>
      </c>
      <c r="L110" t="str">
        <f t="shared" si="1"/>
        <v>W6 57557 2019o SD</v>
      </c>
    </row>
    <row r="111" spans="2:12" x14ac:dyDescent="0.35">
      <c r="B111" t="s">
        <v>2102</v>
      </c>
      <c r="C111">
        <v>57558</v>
      </c>
      <c r="D111" t="s">
        <v>2490</v>
      </c>
      <c r="E111" t="s">
        <v>2136</v>
      </c>
      <c r="F111" t="s">
        <v>2265</v>
      </c>
      <c r="H111" t="s">
        <v>2491</v>
      </c>
      <c r="I111" t="s">
        <v>2265</v>
      </c>
      <c r="J111" t="s">
        <v>2265</v>
      </c>
      <c r="K111" t="s">
        <v>1705</v>
      </c>
      <c r="L111" t="str">
        <f t="shared" si="1"/>
        <v>W6 57558 2019o SD</v>
      </c>
    </row>
    <row r="112" spans="2:12" x14ac:dyDescent="0.35">
      <c r="B112" t="s">
        <v>2102</v>
      </c>
      <c r="C112">
        <v>57559</v>
      </c>
      <c r="D112" t="s">
        <v>2490</v>
      </c>
      <c r="E112" t="s">
        <v>2136</v>
      </c>
      <c r="F112" t="s">
        <v>2266</v>
      </c>
      <c r="H112" t="s">
        <v>2491</v>
      </c>
      <c r="I112" t="s">
        <v>2266</v>
      </c>
      <c r="J112" t="s">
        <v>2266</v>
      </c>
      <c r="K112" t="s">
        <v>1056</v>
      </c>
      <c r="L112" t="str">
        <f t="shared" si="1"/>
        <v>W6 57559 2019o SD</v>
      </c>
    </row>
    <row r="113" spans="2:12" x14ac:dyDescent="0.35">
      <c r="B113" t="s">
        <v>2102</v>
      </c>
      <c r="C113">
        <v>57560</v>
      </c>
      <c r="D113" t="s">
        <v>2490</v>
      </c>
      <c r="E113" t="s">
        <v>2136</v>
      </c>
      <c r="F113" t="s">
        <v>2268</v>
      </c>
      <c r="H113" t="s">
        <v>2491</v>
      </c>
      <c r="I113" t="s">
        <v>2268</v>
      </c>
      <c r="J113" t="s">
        <v>2268</v>
      </c>
      <c r="K113" t="s">
        <v>2267</v>
      </c>
      <c r="L113" t="str">
        <f t="shared" si="1"/>
        <v>W6 57560 2019o SD</v>
      </c>
    </row>
    <row r="114" spans="2:12" x14ac:dyDescent="0.35">
      <c r="B114" t="s">
        <v>2102</v>
      </c>
      <c r="C114">
        <v>57561</v>
      </c>
      <c r="D114" t="s">
        <v>2490</v>
      </c>
      <c r="E114" t="s">
        <v>2136</v>
      </c>
      <c r="F114" t="s">
        <v>2269</v>
      </c>
      <c r="H114" t="s">
        <v>2491</v>
      </c>
      <c r="I114" t="s">
        <v>2269</v>
      </c>
      <c r="J114" t="s">
        <v>2269</v>
      </c>
      <c r="K114" t="s">
        <v>1100</v>
      </c>
      <c r="L114" t="str">
        <f t="shared" si="1"/>
        <v>W6 57561 2019o SD</v>
      </c>
    </row>
    <row r="115" spans="2:12" x14ac:dyDescent="0.35">
      <c r="B115" t="s">
        <v>2102</v>
      </c>
      <c r="C115">
        <v>57562</v>
      </c>
      <c r="D115" t="s">
        <v>2490</v>
      </c>
      <c r="E115" t="s">
        <v>2136</v>
      </c>
      <c r="F115" t="s">
        <v>2270</v>
      </c>
      <c r="H115" t="s">
        <v>2491</v>
      </c>
      <c r="I115" t="s">
        <v>2270</v>
      </c>
      <c r="J115" t="s">
        <v>2270</v>
      </c>
      <c r="K115" t="s">
        <v>552</v>
      </c>
      <c r="L115" t="str">
        <f t="shared" si="1"/>
        <v>W6 57562 2019o SD</v>
      </c>
    </row>
    <row r="116" spans="2:12" x14ac:dyDescent="0.35">
      <c r="B116" t="s">
        <v>2102</v>
      </c>
      <c r="C116">
        <v>57563</v>
      </c>
      <c r="D116" t="s">
        <v>2490</v>
      </c>
      <c r="E116" t="s">
        <v>2136</v>
      </c>
      <c r="F116" t="s">
        <v>2271</v>
      </c>
      <c r="H116" t="s">
        <v>2491</v>
      </c>
      <c r="I116" t="s">
        <v>2271</v>
      </c>
      <c r="J116" t="s">
        <v>2271</v>
      </c>
      <c r="K116" t="s">
        <v>698</v>
      </c>
      <c r="L116" t="str">
        <f t="shared" si="1"/>
        <v>W6 57563 2019o SD</v>
      </c>
    </row>
    <row r="117" spans="2:12" x14ac:dyDescent="0.35">
      <c r="B117" t="s">
        <v>2102</v>
      </c>
      <c r="C117">
        <v>57564</v>
      </c>
      <c r="D117" t="s">
        <v>2490</v>
      </c>
      <c r="E117" t="s">
        <v>2136</v>
      </c>
      <c r="F117" t="s">
        <v>2272</v>
      </c>
      <c r="H117" t="s">
        <v>2491</v>
      </c>
      <c r="I117" t="s">
        <v>2272</v>
      </c>
      <c r="J117" t="s">
        <v>2272</v>
      </c>
      <c r="K117" t="s">
        <v>1764</v>
      </c>
      <c r="L117" t="str">
        <f t="shared" si="1"/>
        <v>W6 57564 2019o SD</v>
      </c>
    </row>
    <row r="118" spans="2:12" x14ac:dyDescent="0.35">
      <c r="B118" t="s">
        <v>2102</v>
      </c>
      <c r="C118">
        <v>57565</v>
      </c>
      <c r="D118" t="s">
        <v>2490</v>
      </c>
      <c r="E118" t="s">
        <v>2136</v>
      </c>
      <c r="F118" t="s">
        <v>2273</v>
      </c>
      <c r="H118" t="s">
        <v>2491</v>
      </c>
      <c r="I118" t="s">
        <v>2273</v>
      </c>
      <c r="J118" t="s">
        <v>2273</v>
      </c>
      <c r="K118" t="s">
        <v>1777</v>
      </c>
      <c r="L118" t="str">
        <f t="shared" si="1"/>
        <v>W6 57565 2019o SD</v>
      </c>
    </row>
    <row r="119" spans="2:12" x14ac:dyDescent="0.35">
      <c r="B119" t="s">
        <v>2102</v>
      </c>
      <c r="C119">
        <v>57566</v>
      </c>
      <c r="D119" t="s">
        <v>2490</v>
      </c>
      <c r="E119" t="s">
        <v>2136</v>
      </c>
      <c r="F119" t="s">
        <v>2274</v>
      </c>
      <c r="H119" t="s">
        <v>2491</v>
      </c>
      <c r="I119" t="s">
        <v>2274</v>
      </c>
      <c r="J119" t="s">
        <v>2274</v>
      </c>
      <c r="K119" t="s">
        <v>705</v>
      </c>
      <c r="L119" t="str">
        <f t="shared" si="1"/>
        <v>W6 57566 2019o SD</v>
      </c>
    </row>
    <row r="120" spans="2:12" x14ac:dyDescent="0.35">
      <c r="B120" t="s">
        <v>2102</v>
      </c>
      <c r="C120">
        <v>57567</v>
      </c>
      <c r="D120" t="s">
        <v>2490</v>
      </c>
      <c r="E120" t="s">
        <v>2136</v>
      </c>
      <c r="F120" t="s">
        <v>2275</v>
      </c>
      <c r="H120" t="s">
        <v>2491</v>
      </c>
      <c r="I120" t="s">
        <v>2275</v>
      </c>
      <c r="J120" t="s">
        <v>2275</v>
      </c>
      <c r="K120" t="s">
        <v>1100</v>
      </c>
      <c r="L120" t="str">
        <f t="shared" si="1"/>
        <v>W6 57567 2019o SD</v>
      </c>
    </row>
    <row r="121" spans="2:12" x14ac:dyDescent="0.35">
      <c r="B121" t="s">
        <v>2102</v>
      </c>
      <c r="C121">
        <v>57568</v>
      </c>
      <c r="D121" t="s">
        <v>2490</v>
      </c>
      <c r="E121" t="s">
        <v>2136</v>
      </c>
      <c r="F121" t="s">
        <v>2276</v>
      </c>
      <c r="H121" t="s">
        <v>2491</v>
      </c>
      <c r="I121" t="s">
        <v>2276</v>
      </c>
      <c r="J121" t="s">
        <v>2276</v>
      </c>
      <c r="K121" t="s">
        <v>1795</v>
      </c>
      <c r="L121" t="str">
        <f t="shared" si="1"/>
        <v>W6 57568 2019o SD</v>
      </c>
    </row>
    <row r="122" spans="2:12" x14ac:dyDescent="0.35">
      <c r="B122" t="s">
        <v>2102</v>
      </c>
      <c r="C122">
        <v>57569</v>
      </c>
      <c r="D122" t="s">
        <v>2490</v>
      </c>
      <c r="E122" t="s">
        <v>2136</v>
      </c>
      <c r="F122" t="s">
        <v>2277</v>
      </c>
      <c r="H122" t="s">
        <v>2491</v>
      </c>
      <c r="I122" t="s">
        <v>2277</v>
      </c>
      <c r="J122" t="s">
        <v>2277</v>
      </c>
      <c r="K122" t="s">
        <v>1808</v>
      </c>
      <c r="L122" t="str">
        <f t="shared" si="1"/>
        <v>W6 57569 2019o SD</v>
      </c>
    </row>
    <row r="123" spans="2:12" x14ac:dyDescent="0.35">
      <c r="B123" t="s">
        <v>2102</v>
      </c>
      <c r="C123">
        <v>57570</v>
      </c>
      <c r="D123" t="s">
        <v>2490</v>
      </c>
      <c r="E123" t="s">
        <v>2136</v>
      </c>
      <c r="F123" t="s">
        <v>2278</v>
      </c>
      <c r="H123" t="s">
        <v>2491</v>
      </c>
      <c r="I123" t="s">
        <v>2278</v>
      </c>
      <c r="J123" t="s">
        <v>2278</v>
      </c>
      <c r="K123" t="s">
        <v>552</v>
      </c>
      <c r="L123" t="str">
        <f t="shared" si="1"/>
        <v>W6 57570 2019o SD</v>
      </c>
    </row>
    <row r="124" spans="2:12" x14ac:dyDescent="0.35">
      <c r="B124" t="s">
        <v>2102</v>
      </c>
      <c r="C124">
        <v>57571</v>
      </c>
      <c r="D124" t="s">
        <v>2490</v>
      </c>
      <c r="E124" t="s">
        <v>2136</v>
      </c>
      <c r="F124" t="s">
        <v>2279</v>
      </c>
      <c r="H124" t="s">
        <v>2491</v>
      </c>
      <c r="I124" t="s">
        <v>2279</v>
      </c>
      <c r="J124" t="s">
        <v>2279</v>
      </c>
      <c r="K124" t="s">
        <v>2205</v>
      </c>
      <c r="L124" t="str">
        <f t="shared" si="1"/>
        <v>W6 57571 2019o SD</v>
      </c>
    </row>
    <row r="125" spans="2:12" x14ac:dyDescent="0.35">
      <c r="B125" t="s">
        <v>2102</v>
      </c>
      <c r="C125">
        <v>57572</v>
      </c>
      <c r="D125" t="s">
        <v>2490</v>
      </c>
      <c r="E125" t="s">
        <v>2136</v>
      </c>
      <c r="F125" t="s">
        <v>2280</v>
      </c>
      <c r="H125" t="s">
        <v>2491</v>
      </c>
      <c r="I125" t="s">
        <v>2280</v>
      </c>
      <c r="J125" t="s">
        <v>2280</v>
      </c>
      <c r="K125" t="s">
        <v>552</v>
      </c>
      <c r="L125" t="str">
        <f t="shared" si="1"/>
        <v>W6 57572 2019o SD</v>
      </c>
    </row>
    <row r="126" spans="2:12" x14ac:dyDescent="0.35">
      <c r="B126" t="s">
        <v>2102</v>
      </c>
      <c r="C126">
        <v>57573</v>
      </c>
      <c r="D126" t="s">
        <v>2490</v>
      </c>
      <c r="E126" t="s">
        <v>2136</v>
      </c>
      <c r="F126" t="s">
        <v>2281</v>
      </c>
      <c r="H126" t="s">
        <v>2491</v>
      </c>
      <c r="I126" t="s">
        <v>2281</v>
      </c>
      <c r="J126" t="s">
        <v>2281</v>
      </c>
      <c r="K126" t="s">
        <v>1010</v>
      </c>
      <c r="L126" t="str">
        <f t="shared" si="1"/>
        <v>W6 57573 2019o SD</v>
      </c>
    </row>
    <row r="127" spans="2:12" x14ac:dyDescent="0.35">
      <c r="B127" t="s">
        <v>2102</v>
      </c>
      <c r="C127">
        <v>57574</v>
      </c>
      <c r="D127" t="s">
        <v>2490</v>
      </c>
      <c r="E127" t="s">
        <v>2136</v>
      </c>
      <c r="F127" t="s">
        <v>2282</v>
      </c>
      <c r="H127" t="s">
        <v>2491</v>
      </c>
      <c r="I127" t="s">
        <v>2282</v>
      </c>
      <c r="J127" t="s">
        <v>2282</v>
      </c>
      <c r="K127" t="s">
        <v>2205</v>
      </c>
      <c r="L127" t="str">
        <f t="shared" si="1"/>
        <v>W6 57574 2019o SD</v>
      </c>
    </row>
    <row r="128" spans="2:12" x14ac:dyDescent="0.35">
      <c r="B128" t="s">
        <v>2102</v>
      </c>
      <c r="C128">
        <v>57575</v>
      </c>
      <c r="D128" t="s">
        <v>2490</v>
      </c>
      <c r="E128" t="s">
        <v>2136</v>
      </c>
      <c r="F128" t="s">
        <v>2283</v>
      </c>
      <c r="H128" t="s">
        <v>2491</v>
      </c>
      <c r="I128" t="s">
        <v>2283</v>
      </c>
      <c r="J128" t="s">
        <v>2283</v>
      </c>
      <c r="K128" t="s">
        <v>1873</v>
      </c>
      <c r="L128" t="str">
        <f t="shared" si="1"/>
        <v>W6 57575 2019o SD</v>
      </c>
    </row>
    <row r="129" spans="2:12" x14ac:dyDescent="0.35">
      <c r="B129" t="s">
        <v>2102</v>
      </c>
      <c r="C129">
        <v>57576</v>
      </c>
      <c r="D129" t="s">
        <v>2490</v>
      </c>
      <c r="E129" t="s">
        <v>2136</v>
      </c>
      <c r="F129" t="s">
        <v>2284</v>
      </c>
      <c r="H129" t="s">
        <v>2491</v>
      </c>
      <c r="I129" t="s">
        <v>2284</v>
      </c>
      <c r="J129" t="s">
        <v>2284</v>
      </c>
      <c r="K129" t="s">
        <v>1795</v>
      </c>
      <c r="L129" t="str">
        <f t="shared" si="1"/>
        <v>W6 57576 2019o SD</v>
      </c>
    </row>
    <row r="130" spans="2:12" x14ac:dyDescent="0.35">
      <c r="B130" t="s">
        <v>2102</v>
      </c>
      <c r="C130">
        <v>57577</v>
      </c>
      <c r="D130" t="s">
        <v>2490</v>
      </c>
      <c r="E130" t="s">
        <v>2136</v>
      </c>
      <c r="F130" t="s">
        <v>2285</v>
      </c>
      <c r="H130" t="s">
        <v>2491</v>
      </c>
      <c r="I130" t="s">
        <v>2285</v>
      </c>
      <c r="J130" t="s">
        <v>2285</v>
      </c>
      <c r="K130" t="s">
        <v>74</v>
      </c>
      <c r="L130" t="str">
        <f t="shared" si="1"/>
        <v>W6 57577 2019o SD</v>
      </c>
    </row>
    <row r="131" spans="2:12" x14ac:dyDescent="0.35">
      <c r="B131" t="s">
        <v>2102</v>
      </c>
      <c r="C131">
        <v>57578</v>
      </c>
      <c r="D131" t="s">
        <v>2490</v>
      </c>
      <c r="E131" t="s">
        <v>2136</v>
      </c>
      <c r="F131" t="s">
        <v>2286</v>
      </c>
      <c r="H131" t="s">
        <v>2491</v>
      </c>
      <c r="I131" t="s">
        <v>2286</v>
      </c>
      <c r="J131" t="s">
        <v>2286</v>
      </c>
      <c r="K131" t="s">
        <v>1764</v>
      </c>
      <c r="L131" t="str">
        <f t="shared" ref="L131:L144" si="2">CONCATENATE(B131," ",C131," ",D131," ",E131)</f>
        <v>W6 57578 2019o SD</v>
      </c>
    </row>
    <row r="132" spans="2:12" x14ac:dyDescent="0.35">
      <c r="B132" t="s">
        <v>2102</v>
      </c>
      <c r="C132">
        <v>57579</v>
      </c>
      <c r="D132" t="s">
        <v>2490</v>
      </c>
      <c r="E132" t="s">
        <v>2136</v>
      </c>
      <c r="F132" t="s">
        <v>2287</v>
      </c>
      <c r="H132" t="s">
        <v>2491</v>
      </c>
      <c r="I132" t="s">
        <v>2287</v>
      </c>
      <c r="J132" t="s">
        <v>2287</v>
      </c>
      <c r="K132" t="s">
        <v>358</v>
      </c>
      <c r="L132" t="str">
        <f t="shared" si="2"/>
        <v>W6 57579 2019o SD</v>
      </c>
    </row>
    <row r="133" spans="2:12" x14ac:dyDescent="0.35">
      <c r="B133" t="s">
        <v>2102</v>
      </c>
      <c r="C133">
        <v>57580</v>
      </c>
      <c r="D133" t="s">
        <v>2490</v>
      </c>
      <c r="E133" t="s">
        <v>2136</v>
      </c>
      <c r="F133" t="s">
        <v>2288</v>
      </c>
      <c r="H133" t="s">
        <v>2491</v>
      </c>
      <c r="I133" t="s">
        <v>2288</v>
      </c>
      <c r="J133" t="s">
        <v>2288</v>
      </c>
      <c r="K133" t="s">
        <v>634</v>
      </c>
      <c r="L133" t="str">
        <f t="shared" si="2"/>
        <v>W6 57580 2019o SD</v>
      </c>
    </row>
    <row r="134" spans="2:12" x14ac:dyDescent="0.35">
      <c r="B134" t="s">
        <v>2102</v>
      </c>
      <c r="C134">
        <v>57581</v>
      </c>
      <c r="D134" t="s">
        <v>2490</v>
      </c>
      <c r="E134" t="s">
        <v>2136</v>
      </c>
      <c r="F134" t="s">
        <v>2289</v>
      </c>
      <c r="H134" t="s">
        <v>2491</v>
      </c>
      <c r="I134" t="s">
        <v>2289</v>
      </c>
      <c r="J134" t="s">
        <v>2289</v>
      </c>
      <c r="K134" t="s">
        <v>849</v>
      </c>
      <c r="L134" t="str">
        <f t="shared" si="2"/>
        <v>W6 57581 2019o SD</v>
      </c>
    </row>
    <row r="135" spans="2:12" x14ac:dyDescent="0.35">
      <c r="B135" t="s">
        <v>2102</v>
      </c>
      <c r="C135">
        <v>57582</v>
      </c>
      <c r="D135" t="s">
        <v>2490</v>
      </c>
      <c r="E135" t="s">
        <v>2136</v>
      </c>
      <c r="F135" t="s">
        <v>2290</v>
      </c>
      <c r="H135" t="s">
        <v>2491</v>
      </c>
      <c r="I135" t="s">
        <v>2290</v>
      </c>
      <c r="J135" t="s">
        <v>2290</v>
      </c>
      <c r="K135" t="s">
        <v>634</v>
      </c>
      <c r="L135" t="str">
        <f t="shared" si="2"/>
        <v>W6 57582 2019o SD</v>
      </c>
    </row>
    <row r="136" spans="2:12" x14ac:dyDescent="0.35">
      <c r="B136" t="s">
        <v>2102</v>
      </c>
      <c r="C136">
        <v>57583</v>
      </c>
      <c r="D136" t="s">
        <v>2490</v>
      </c>
      <c r="E136" t="s">
        <v>2136</v>
      </c>
      <c r="F136" t="s">
        <v>2291</v>
      </c>
      <c r="H136" t="s">
        <v>2491</v>
      </c>
      <c r="I136" t="s">
        <v>2291</v>
      </c>
      <c r="J136" t="s">
        <v>2291</v>
      </c>
      <c r="K136" t="s">
        <v>634</v>
      </c>
      <c r="L136" t="str">
        <f t="shared" si="2"/>
        <v>W6 57583 2019o SD</v>
      </c>
    </row>
    <row r="137" spans="2:12" x14ac:dyDescent="0.35">
      <c r="B137" t="s">
        <v>2102</v>
      </c>
      <c r="C137">
        <v>57584</v>
      </c>
      <c r="D137" t="s">
        <v>2490</v>
      </c>
      <c r="E137" t="s">
        <v>2136</v>
      </c>
      <c r="F137" t="s">
        <v>2292</v>
      </c>
      <c r="H137" t="s">
        <v>2491</v>
      </c>
      <c r="I137" t="s">
        <v>2292</v>
      </c>
      <c r="J137" t="s">
        <v>2292</v>
      </c>
      <c r="K137" t="s">
        <v>1957</v>
      </c>
      <c r="L137" t="str">
        <f t="shared" si="2"/>
        <v>W6 57584 2019o SD</v>
      </c>
    </row>
    <row r="138" spans="2:12" x14ac:dyDescent="0.35">
      <c r="B138" t="s">
        <v>2102</v>
      </c>
      <c r="C138">
        <v>57585</v>
      </c>
      <c r="D138" t="s">
        <v>2490</v>
      </c>
      <c r="E138" t="s">
        <v>2136</v>
      </c>
      <c r="F138" t="s">
        <v>2293</v>
      </c>
      <c r="H138" t="s">
        <v>2491</v>
      </c>
      <c r="I138" t="s">
        <v>2293</v>
      </c>
      <c r="J138" t="s">
        <v>2293</v>
      </c>
      <c r="K138" t="s">
        <v>2216</v>
      </c>
      <c r="L138" t="str">
        <f t="shared" si="2"/>
        <v>W6 57585 2019o SD</v>
      </c>
    </row>
    <row r="139" spans="2:12" x14ac:dyDescent="0.35">
      <c r="B139" t="s">
        <v>2102</v>
      </c>
      <c r="C139">
        <v>57586</v>
      </c>
      <c r="D139" t="s">
        <v>2490</v>
      </c>
      <c r="E139" t="s">
        <v>2136</v>
      </c>
      <c r="F139" t="s">
        <v>2294</v>
      </c>
      <c r="H139" t="s">
        <v>2491</v>
      </c>
      <c r="I139" t="s">
        <v>2294</v>
      </c>
      <c r="J139" t="s">
        <v>2294</v>
      </c>
      <c r="K139" t="s">
        <v>1795</v>
      </c>
      <c r="L139" t="str">
        <f t="shared" si="2"/>
        <v>W6 57586 2019o SD</v>
      </c>
    </row>
    <row r="140" spans="2:12" x14ac:dyDescent="0.35">
      <c r="B140" t="s">
        <v>2102</v>
      </c>
      <c r="C140">
        <v>57587</v>
      </c>
      <c r="D140" t="s">
        <v>2490</v>
      </c>
      <c r="E140" t="s">
        <v>2136</v>
      </c>
      <c r="F140" t="s">
        <v>2295</v>
      </c>
      <c r="H140" t="s">
        <v>2491</v>
      </c>
      <c r="I140" t="s">
        <v>2295</v>
      </c>
      <c r="J140" t="s">
        <v>2295</v>
      </c>
      <c r="K140" t="s">
        <v>1987</v>
      </c>
      <c r="L140" t="str">
        <f t="shared" si="2"/>
        <v>W6 57587 2019o SD</v>
      </c>
    </row>
    <row r="141" spans="2:12" x14ac:dyDescent="0.35">
      <c r="B141" t="s">
        <v>2102</v>
      </c>
      <c r="C141">
        <v>57588</v>
      </c>
      <c r="D141" t="s">
        <v>2490</v>
      </c>
      <c r="E141" t="s">
        <v>2136</v>
      </c>
      <c r="F141" t="s">
        <v>2296</v>
      </c>
      <c r="H141" t="s">
        <v>2491</v>
      </c>
      <c r="I141" t="s">
        <v>2296</v>
      </c>
      <c r="J141" t="s">
        <v>2296</v>
      </c>
      <c r="K141" t="s">
        <v>2006</v>
      </c>
      <c r="L141" t="str">
        <f t="shared" si="2"/>
        <v>W6 57588 2019o SD</v>
      </c>
    </row>
    <row r="142" spans="2:12" x14ac:dyDescent="0.35">
      <c r="B142" t="s">
        <v>2102</v>
      </c>
      <c r="C142">
        <v>57589</v>
      </c>
      <c r="D142" t="s">
        <v>2490</v>
      </c>
      <c r="E142" t="s">
        <v>2136</v>
      </c>
      <c r="F142" t="s">
        <v>2298</v>
      </c>
      <c r="H142" t="s">
        <v>2491</v>
      </c>
      <c r="I142" t="s">
        <v>2298</v>
      </c>
      <c r="J142" t="s">
        <v>2298</v>
      </c>
      <c r="K142" t="s">
        <v>2297</v>
      </c>
      <c r="L142" t="str">
        <f t="shared" si="2"/>
        <v>W6 57589 2019o SD</v>
      </c>
    </row>
    <row r="143" spans="2:12" x14ac:dyDescent="0.35">
      <c r="B143" t="s">
        <v>2102</v>
      </c>
      <c r="C143">
        <v>57590</v>
      </c>
      <c r="D143" t="s">
        <v>2490</v>
      </c>
      <c r="E143" t="s">
        <v>2136</v>
      </c>
      <c r="F143" t="s">
        <v>2299</v>
      </c>
      <c r="H143" t="s">
        <v>2491</v>
      </c>
      <c r="I143" t="s">
        <v>2299</v>
      </c>
      <c r="J143" t="s">
        <v>2299</v>
      </c>
      <c r="K143" t="s">
        <v>1795</v>
      </c>
      <c r="L143" t="str">
        <f t="shared" si="2"/>
        <v>W6 57590 2019o SD</v>
      </c>
    </row>
    <row r="144" spans="2:12" x14ac:dyDescent="0.35">
      <c r="B144" t="s">
        <v>2102</v>
      </c>
      <c r="C144">
        <v>57591</v>
      </c>
      <c r="D144" t="s">
        <v>2490</v>
      </c>
      <c r="E144" t="s">
        <v>2136</v>
      </c>
      <c r="F144" t="s">
        <v>2300</v>
      </c>
      <c r="H144" t="s">
        <v>2491</v>
      </c>
      <c r="I144" t="s">
        <v>2300</v>
      </c>
      <c r="J144" t="s">
        <v>2300</v>
      </c>
      <c r="K144" t="s">
        <v>2041</v>
      </c>
      <c r="L144" t="str">
        <f t="shared" si="2"/>
        <v>W6 57591 2019o SD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85458-7BAD-49EC-BCE8-E3F7B9C453CF}">
  <dimension ref="A1:O144"/>
  <sheetViews>
    <sheetView topLeftCell="A109" workbookViewId="0">
      <selection sqref="A1:C144"/>
    </sheetView>
  </sheetViews>
  <sheetFormatPr defaultRowHeight="14.5" x14ac:dyDescent="0.35"/>
  <cols>
    <col min="1" max="1" width="26" bestFit="1" customWidth="1"/>
    <col min="2" max="2" width="9.26953125" bestFit="1" customWidth="1"/>
    <col min="3" max="3" width="11.54296875" bestFit="1" customWidth="1"/>
  </cols>
  <sheetData>
    <row r="1" spans="1:15" x14ac:dyDescent="0.35">
      <c r="A1" t="s">
        <v>2536</v>
      </c>
      <c r="B1" t="s">
        <v>2101</v>
      </c>
      <c r="C1" t="s">
        <v>2346</v>
      </c>
      <c r="D1" t="s">
        <v>2537</v>
      </c>
      <c r="E1" t="s">
        <v>2538</v>
      </c>
      <c r="F1" t="s">
        <v>2539</v>
      </c>
      <c r="G1" t="s">
        <v>2121</v>
      </c>
      <c r="H1" t="s">
        <v>2104</v>
      </c>
      <c r="I1" t="s">
        <v>2103</v>
      </c>
      <c r="J1" t="s">
        <v>2122</v>
      </c>
      <c r="K1" t="s">
        <v>2123</v>
      </c>
      <c r="L1" t="s">
        <v>2124</v>
      </c>
      <c r="M1" t="s">
        <v>2125</v>
      </c>
      <c r="N1" t="s">
        <v>2126</v>
      </c>
      <c r="O1" t="s">
        <v>2127</v>
      </c>
    </row>
    <row r="2" spans="1:15" x14ac:dyDescent="0.35">
      <c r="B2" t="s">
        <v>2145</v>
      </c>
      <c r="C2" t="s">
        <v>2347</v>
      </c>
      <c r="D2">
        <v>1080</v>
      </c>
      <c r="E2" t="s">
        <v>2102</v>
      </c>
      <c r="G2" t="s">
        <v>2132</v>
      </c>
      <c r="I2" t="s">
        <v>101</v>
      </c>
      <c r="J2" s="5">
        <v>43816.663888888892</v>
      </c>
      <c r="K2" t="s">
        <v>2140</v>
      </c>
      <c r="N2" s="5">
        <v>43816.663888888892</v>
      </c>
      <c r="O2" t="s">
        <v>2140</v>
      </c>
    </row>
    <row r="3" spans="1:15" x14ac:dyDescent="0.35">
      <c r="B3" t="s">
        <v>2146</v>
      </c>
      <c r="C3" t="s">
        <v>2348</v>
      </c>
      <c r="D3">
        <v>1080</v>
      </c>
      <c r="E3" t="s">
        <v>2102</v>
      </c>
      <c r="G3" t="s">
        <v>2132</v>
      </c>
      <c r="I3" t="s">
        <v>177</v>
      </c>
      <c r="J3" s="5">
        <v>43816.675694444442</v>
      </c>
      <c r="K3" t="s">
        <v>2140</v>
      </c>
      <c r="N3" s="5">
        <v>43816.675694444442</v>
      </c>
      <c r="O3" t="s">
        <v>2140</v>
      </c>
    </row>
    <row r="4" spans="1:15" x14ac:dyDescent="0.35">
      <c r="B4" t="s">
        <v>2147</v>
      </c>
      <c r="C4" t="s">
        <v>2349</v>
      </c>
      <c r="D4">
        <v>1080</v>
      </c>
      <c r="E4" t="s">
        <v>2102</v>
      </c>
      <c r="G4" t="s">
        <v>2132</v>
      </c>
      <c r="I4" t="s">
        <v>210</v>
      </c>
      <c r="J4" s="5">
        <v>43816.675694444442</v>
      </c>
      <c r="K4" t="s">
        <v>2140</v>
      </c>
      <c r="N4" s="5">
        <v>43816.675694444442</v>
      </c>
      <c r="O4" t="s">
        <v>2140</v>
      </c>
    </row>
    <row r="5" spans="1:15" x14ac:dyDescent="0.35">
      <c r="B5" t="s">
        <v>2148</v>
      </c>
      <c r="C5" t="s">
        <v>2350</v>
      </c>
      <c r="D5">
        <v>1080</v>
      </c>
      <c r="E5" t="s">
        <v>2102</v>
      </c>
      <c r="G5" t="s">
        <v>2132</v>
      </c>
      <c r="I5" t="s">
        <v>228</v>
      </c>
      <c r="J5" s="5">
        <v>43816.675694444442</v>
      </c>
      <c r="K5" t="s">
        <v>2140</v>
      </c>
      <c r="N5" s="5">
        <v>43816.675694444442</v>
      </c>
      <c r="O5" t="s">
        <v>2140</v>
      </c>
    </row>
    <row r="6" spans="1:15" x14ac:dyDescent="0.35">
      <c r="B6" t="s">
        <v>2149</v>
      </c>
      <c r="C6" t="s">
        <v>2351</v>
      </c>
      <c r="D6">
        <v>1080</v>
      </c>
      <c r="E6" t="s">
        <v>2102</v>
      </c>
      <c r="G6" t="s">
        <v>2132</v>
      </c>
      <c r="I6" t="s">
        <v>258</v>
      </c>
      <c r="J6" s="5">
        <v>43816.675694444442</v>
      </c>
      <c r="K6" t="s">
        <v>2140</v>
      </c>
      <c r="N6" s="5">
        <v>43816.675694444442</v>
      </c>
      <c r="O6" t="s">
        <v>2140</v>
      </c>
    </row>
    <row r="7" spans="1:15" x14ac:dyDescent="0.35">
      <c r="B7" t="s">
        <v>2150</v>
      </c>
      <c r="C7" t="s">
        <v>2352</v>
      </c>
      <c r="D7">
        <v>1080</v>
      </c>
      <c r="E7" t="s">
        <v>2102</v>
      </c>
      <c r="G7" t="s">
        <v>2132</v>
      </c>
      <c r="I7" t="s">
        <v>228</v>
      </c>
      <c r="J7" s="5">
        <v>43816.675694444442</v>
      </c>
      <c r="K7" t="s">
        <v>2140</v>
      </c>
      <c r="N7" s="5">
        <v>43816.675694444442</v>
      </c>
      <c r="O7" t="s">
        <v>2140</v>
      </c>
    </row>
    <row r="8" spans="1:15" x14ac:dyDescent="0.35">
      <c r="B8" t="s">
        <v>2151</v>
      </c>
      <c r="C8" t="s">
        <v>2353</v>
      </c>
      <c r="D8">
        <v>1080</v>
      </c>
      <c r="E8" t="s">
        <v>2102</v>
      </c>
      <c r="G8" t="s">
        <v>2132</v>
      </c>
      <c r="I8" t="s">
        <v>210</v>
      </c>
      <c r="J8" s="5">
        <v>43816.675694444442</v>
      </c>
      <c r="K8" t="s">
        <v>2140</v>
      </c>
      <c r="N8" s="5">
        <v>43816.675694444442</v>
      </c>
      <c r="O8" t="s">
        <v>2140</v>
      </c>
    </row>
    <row r="9" spans="1:15" x14ac:dyDescent="0.35">
      <c r="B9" t="s">
        <v>2152</v>
      </c>
      <c r="C9" t="s">
        <v>2354</v>
      </c>
      <c r="D9">
        <v>1080</v>
      </c>
      <c r="E9" t="s">
        <v>2102</v>
      </c>
      <c r="G9" t="s">
        <v>2132</v>
      </c>
      <c r="I9" t="s">
        <v>321</v>
      </c>
      <c r="J9" s="5">
        <v>43816.675694444442</v>
      </c>
      <c r="K9" t="s">
        <v>2140</v>
      </c>
      <c r="N9" s="5">
        <v>43816.675694444442</v>
      </c>
      <c r="O9" t="s">
        <v>2140</v>
      </c>
    </row>
    <row r="10" spans="1:15" x14ac:dyDescent="0.35">
      <c r="B10" t="s">
        <v>2153</v>
      </c>
      <c r="C10" t="s">
        <v>2355</v>
      </c>
      <c r="D10">
        <v>1080</v>
      </c>
      <c r="E10" t="s">
        <v>2102</v>
      </c>
      <c r="G10" t="s">
        <v>2132</v>
      </c>
      <c r="I10" t="s">
        <v>335</v>
      </c>
      <c r="J10" s="5">
        <v>43816.675694444442</v>
      </c>
      <c r="K10" t="s">
        <v>2140</v>
      </c>
      <c r="N10" s="5">
        <v>43816.675694444442</v>
      </c>
      <c r="O10" t="s">
        <v>2140</v>
      </c>
    </row>
    <row r="11" spans="1:15" x14ac:dyDescent="0.35">
      <c r="B11" t="s">
        <v>2154</v>
      </c>
      <c r="C11" t="s">
        <v>2356</v>
      </c>
      <c r="D11">
        <v>1080</v>
      </c>
      <c r="E11" t="s">
        <v>2102</v>
      </c>
      <c r="G11" t="s">
        <v>2132</v>
      </c>
      <c r="I11" t="s">
        <v>210</v>
      </c>
      <c r="J11" s="5">
        <v>43816.675694444442</v>
      </c>
      <c r="K11" t="s">
        <v>2140</v>
      </c>
      <c r="N11" s="5">
        <v>43816.675694444442</v>
      </c>
      <c r="O11" t="s">
        <v>2140</v>
      </c>
    </row>
    <row r="12" spans="1:15" x14ac:dyDescent="0.35">
      <c r="B12" t="s">
        <v>2155</v>
      </c>
      <c r="C12" t="s">
        <v>2357</v>
      </c>
      <c r="D12">
        <v>1080</v>
      </c>
      <c r="E12" t="s">
        <v>2102</v>
      </c>
      <c r="G12" t="s">
        <v>2132</v>
      </c>
      <c r="I12" t="s">
        <v>354</v>
      </c>
      <c r="J12" s="5">
        <v>43816.675694444442</v>
      </c>
      <c r="K12" t="s">
        <v>2140</v>
      </c>
      <c r="N12" s="5">
        <v>43816.675694444442</v>
      </c>
      <c r="O12" t="s">
        <v>2140</v>
      </c>
    </row>
    <row r="13" spans="1:15" x14ac:dyDescent="0.35">
      <c r="B13" t="s">
        <v>2156</v>
      </c>
      <c r="C13" t="s">
        <v>2358</v>
      </c>
      <c r="D13">
        <v>1080</v>
      </c>
      <c r="E13" t="s">
        <v>2102</v>
      </c>
      <c r="G13" t="s">
        <v>2132</v>
      </c>
      <c r="I13" t="s">
        <v>205</v>
      </c>
      <c r="J13" s="5">
        <v>43816.675694444442</v>
      </c>
      <c r="K13" t="s">
        <v>2140</v>
      </c>
      <c r="N13" s="5">
        <v>43816.675694444442</v>
      </c>
      <c r="O13" t="s">
        <v>2140</v>
      </c>
    </row>
    <row r="14" spans="1:15" x14ac:dyDescent="0.35">
      <c r="B14" t="s">
        <v>2157</v>
      </c>
      <c r="C14" t="s">
        <v>2359</v>
      </c>
      <c r="D14">
        <v>1080</v>
      </c>
      <c r="E14" t="s">
        <v>2102</v>
      </c>
      <c r="G14" t="s">
        <v>2132</v>
      </c>
      <c r="I14" t="s">
        <v>169</v>
      </c>
      <c r="J14" s="5">
        <v>43816.675694444442</v>
      </c>
      <c r="K14" t="s">
        <v>2140</v>
      </c>
      <c r="N14" s="5">
        <v>43816.675694444442</v>
      </c>
      <c r="O14" t="s">
        <v>2140</v>
      </c>
    </row>
    <row r="15" spans="1:15" x14ac:dyDescent="0.35">
      <c r="B15" t="s">
        <v>2159</v>
      </c>
      <c r="C15" t="s">
        <v>2360</v>
      </c>
      <c r="D15">
        <v>1080</v>
      </c>
      <c r="E15" t="s">
        <v>2102</v>
      </c>
      <c r="G15" t="s">
        <v>2132</v>
      </c>
      <c r="I15" t="s">
        <v>210</v>
      </c>
      <c r="J15" s="5">
        <v>43816.675694444442</v>
      </c>
      <c r="K15" t="s">
        <v>2140</v>
      </c>
      <c r="N15" s="5">
        <v>43816.675694444442</v>
      </c>
      <c r="O15" t="s">
        <v>2140</v>
      </c>
    </row>
    <row r="16" spans="1:15" x14ac:dyDescent="0.35">
      <c r="B16" t="s">
        <v>2160</v>
      </c>
      <c r="C16" t="s">
        <v>2361</v>
      </c>
      <c r="D16">
        <v>1080</v>
      </c>
      <c r="E16" t="s">
        <v>2102</v>
      </c>
      <c r="G16" t="s">
        <v>2132</v>
      </c>
      <c r="I16" t="s">
        <v>258</v>
      </c>
      <c r="J16" s="5">
        <v>43816.675694444442</v>
      </c>
      <c r="K16" t="s">
        <v>2140</v>
      </c>
      <c r="N16" s="5">
        <v>43816.675694444442</v>
      </c>
      <c r="O16" t="s">
        <v>2140</v>
      </c>
    </row>
    <row r="17" spans="2:15" x14ac:dyDescent="0.35">
      <c r="B17" t="s">
        <v>2161</v>
      </c>
      <c r="C17" t="s">
        <v>2362</v>
      </c>
      <c r="D17">
        <v>1080</v>
      </c>
      <c r="E17" t="s">
        <v>2102</v>
      </c>
      <c r="G17" t="s">
        <v>2132</v>
      </c>
      <c r="I17" t="s">
        <v>438</v>
      </c>
      <c r="J17" s="5">
        <v>43816.675694444442</v>
      </c>
      <c r="K17" t="s">
        <v>2140</v>
      </c>
      <c r="N17" s="5">
        <v>43816.675694444442</v>
      </c>
      <c r="O17" t="s">
        <v>2140</v>
      </c>
    </row>
    <row r="18" spans="2:15" x14ac:dyDescent="0.35">
      <c r="B18" t="s">
        <v>2162</v>
      </c>
      <c r="C18" t="s">
        <v>2363</v>
      </c>
      <c r="D18">
        <v>1080</v>
      </c>
      <c r="E18" t="s">
        <v>2102</v>
      </c>
      <c r="G18" t="s">
        <v>2132</v>
      </c>
      <c r="I18" t="s">
        <v>438</v>
      </c>
      <c r="J18" s="5">
        <v>43816.675694444442</v>
      </c>
      <c r="K18" t="s">
        <v>2140</v>
      </c>
      <c r="N18" s="5">
        <v>43816.675694444442</v>
      </c>
      <c r="O18" t="s">
        <v>2140</v>
      </c>
    </row>
    <row r="19" spans="2:15" x14ac:dyDescent="0.35">
      <c r="B19" t="s">
        <v>2163</v>
      </c>
      <c r="C19" t="s">
        <v>2364</v>
      </c>
      <c r="D19">
        <v>1080</v>
      </c>
      <c r="E19" t="s">
        <v>2102</v>
      </c>
      <c r="G19" t="s">
        <v>2132</v>
      </c>
      <c r="I19" t="s">
        <v>470</v>
      </c>
      <c r="J19" s="5">
        <v>43816.675694444442</v>
      </c>
      <c r="K19" t="s">
        <v>2140</v>
      </c>
      <c r="N19" s="5">
        <v>43816.675694444442</v>
      </c>
      <c r="O19" t="s">
        <v>2140</v>
      </c>
    </row>
    <row r="20" spans="2:15" x14ac:dyDescent="0.35">
      <c r="B20" t="s">
        <v>2164</v>
      </c>
      <c r="C20" t="s">
        <v>2365</v>
      </c>
      <c r="D20">
        <v>1080</v>
      </c>
      <c r="E20" t="s">
        <v>2102</v>
      </c>
      <c r="G20" t="s">
        <v>2132</v>
      </c>
      <c r="I20" t="s">
        <v>489</v>
      </c>
      <c r="J20" s="5">
        <v>43816.675694444442</v>
      </c>
      <c r="K20" t="s">
        <v>2140</v>
      </c>
      <c r="N20" s="5">
        <v>43816.675694444442</v>
      </c>
      <c r="O20" t="s">
        <v>2140</v>
      </c>
    </row>
    <row r="21" spans="2:15" x14ac:dyDescent="0.35">
      <c r="B21" t="s">
        <v>2165</v>
      </c>
      <c r="C21" t="s">
        <v>2366</v>
      </c>
      <c r="D21">
        <v>1080</v>
      </c>
      <c r="E21" t="s">
        <v>2102</v>
      </c>
      <c r="G21" t="s">
        <v>2132</v>
      </c>
      <c r="I21" t="s">
        <v>335</v>
      </c>
      <c r="J21" s="5">
        <v>43816.675694444442</v>
      </c>
      <c r="K21" t="s">
        <v>2140</v>
      </c>
      <c r="N21" s="5">
        <v>43816.675694444442</v>
      </c>
      <c r="O21" t="s">
        <v>2140</v>
      </c>
    </row>
    <row r="22" spans="2:15" x14ac:dyDescent="0.35">
      <c r="B22" t="s">
        <v>2166</v>
      </c>
      <c r="C22" t="s">
        <v>2367</v>
      </c>
      <c r="D22">
        <v>1080</v>
      </c>
      <c r="E22" t="s">
        <v>2102</v>
      </c>
      <c r="G22" t="s">
        <v>2132</v>
      </c>
      <c r="I22" t="s">
        <v>354</v>
      </c>
      <c r="J22" s="5">
        <v>43816.675694444442</v>
      </c>
      <c r="K22" t="s">
        <v>2140</v>
      </c>
      <c r="N22" s="5">
        <v>43816.675694444442</v>
      </c>
      <c r="O22" t="s">
        <v>2140</v>
      </c>
    </row>
    <row r="23" spans="2:15" x14ac:dyDescent="0.35">
      <c r="B23" t="s">
        <v>2167</v>
      </c>
      <c r="C23" t="s">
        <v>2368</v>
      </c>
      <c r="D23">
        <v>1080</v>
      </c>
      <c r="E23" t="s">
        <v>2102</v>
      </c>
      <c r="G23" t="s">
        <v>2132</v>
      </c>
      <c r="I23" t="s">
        <v>169</v>
      </c>
      <c r="J23" s="5">
        <v>43816.675694444442</v>
      </c>
      <c r="K23" t="s">
        <v>2140</v>
      </c>
      <c r="N23" s="5">
        <v>43816.675694444442</v>
      </c>
      <c r="O23" t="s">
        <v>2140</v>
      </c>
    </row>
    <row r="24" spans="2:15" x14ac:dyDescent="0.35">
      <c r="B24" t="s">
        <v>2168</v>
      </c>
      <c r="C24" t="s">
        <v>2369</v>
      </c>
      <c r="D24">
        <v>1080</v>
      </c>
      <c r="E24" t="s">
        <v>2102</v>
      </c>
      <c r="G24" t="s">
        <v>2132</v>
      </c>
      <c r="I24" t="s">
        <v>200</v>
      </c>
      <c r="J24" s="5">
        <v>43816.675694444442</v>
      </c>
      <c r="K24" t="s">
        <v>2140</v>
      </c>
      <c r="N24" s="5">
        <v>43816.675694444442</v>
      </c>
      <c r="O24" t="s">
        <v>2140</v>
      </c>
    </row>
    <row r="25" spans="2:15" x14ac:dyDescent="0.35">
      <c r="B25" t="s">
        <v>2169</v>
      </c>
      <c r="C25" t="s">
        <v>2370</v>
      </c>
      <c r="D25">
        <v>1080</v>
      </c>
      <c r="E25" t="s">
        <v>2102</v>
      </c>
      <c r="G25" t="s">
        <v>2132</v>
      </c>
      <c r="I25" t="s">
        <v>438</v>
      </c>
      <c r="J25" s="5">
        <v>43816.675694444442</v>
      </c>
      <c r="K25" t="s">
        <v>2140</v>
      </c>
      <c r="N25" s="5">
        <v>43816.675694444442</v>
      </c>
      <c r="O25" t="s">
        <v>2140</v>
      </c>
    </row>
    <row r="26" spans="2:15" x14ac:dyDescent="0.35">
      <c r="B26" t="s">
        <v>2170</v>
      </c>
      <c r="C26" t="s">
        <v>2371</v>
      </c>
      <c r="D26">
        <v>1080</v>
      </c>
      <c r="E26" t="s">
        <v>2102</v>
      </c>
      <c r="G26" t="s">
        <v>2132</v>
      </c>
      <c r="I26" t="s">
        <v>489</v>
      </c>
      <c r="J26" s="5">
        <v>43816.675694444442</v>
      </c>
      <c r="K26" t="s">
        <v>2140</v>
      </c>
      <c r="N26" s="5">
        <v>43816.675694444442</v>
      </c>
      <c r="O26" t="s">
        <v>2140</v>
      </c>
    </row>
    <row r="27" spans="2:15" x14ac:dyDescent="0.35">
      <c r="B27" t="s">
        <v>2171</v>
      </c>
      <c r="C27" t="s">
        <v>2372</v>
      </c>
      <c r="D27">
        <v>1080</v>
      </c>
      <c r="E27" t="s">
        <v>2102</v>
      </c>
      <c r="G27" t="s">
        <v>2132</v>
      </c>
      <c r="I27" t="s">
        <v>210</v>
      </c>
      <c r="J27" s="5">
        <v>43816.675694444442</v>
      </c>
      <c r="K27" t="s">
        <v>2140</v>
      </c>
      <c r="N27" s="5">
        <v>43816.675694444442</v>
      </c>
      <c r="O27" t="s">
        <v>2140</v>
      </c>
    </row>
    <row r="28" spans="2:15" x14ac:dyDescent="0.35">
      <c r="B28" t="s">
        <v>2172</v>
      </c>
      <c r="C28" t="s">
        <v>2373</v>
      </c>
      <c r="D28">
        <v>1080</v>
      </c>
      <c r="E28" t="s">
        <v>2102</v>
      </c>
      <c r="G28" t="s">
        <v>2132</v>
      </c>
      <c r="I28" t="s">
        <v>169</v>
      </c>
      <c r="J28" s="5">
        <v>43816.675694444442</v>
      </c>
      <c r="K28" t="s">
        <v>2140</v>
      </c>
      <c r="N28" s="5">
        <v>43816.675694444442</v>
      </c>
      <c r="O28" t="s">
        <v>2140</v>
      </c>
    </row>
    <row r="29" spans="2:15" x14ac:dyDescent="0.35">
      <c r="B29" t="s">
        <v>2173</v>
      </c>
      <c r="C29" t="s">
        <v>2374</v>
      </c>
      <c r="D29">
        <v>1080</v>
      </c>
      <c r="E29" t="s">
        <v>2102</v>
      </c>
      <c r="G29" t="s">
        <v>2132</v>
      </c>
      <c r="I29" t="s">
        <v>594</v>
      </c>
      <c r="J29" s="5">
        <v>43816.675694444442</v>
      </c>
      <c r="K29" t="s">
        <v>2140</v>
      </c>
      <c r="N29" s="5">
        <v>43816.675694444442</v>
      </c>
      <c r="O29" t="s">
        <v>2140</v>
      </c>
    </row>
    <row r="30" spans="2:15" x14ac:dyDescent="0.35">
      <c r="B30" t="s">
        <v>2174</v>
      </c>
      <c r="C30" t="s">
        <v>2375</v>
      </c>
      <c r="D30">
        <v>1080</v>
      </c>
      <c r="E30" t="s">
        <v>2102</v>
      </c>
      <c r="G30" t="s">
        <v>2132</v>
      </c>
      <c r="I30" t="s">
        <v>169</v>
      </c>
      <c r="J30" s="5">
        <v>43816.675694444442</v>
      </c>
      <c r="K30" t="s">
        <v>2140</v>
      </c>
      <c r="N30" s="5">
        <v>43816.675694444442</v>
      </c>
      <c r="O30" t="s">
        <v>2140</v>
      </c>
    </row>
    <row r="31" spans="2:15" x14ac:dyDescent="0.35">
      <c r="B31" t="s">
        <v>2176</v>
      </c>
      <c r="C31" t="s">
        <v>2376</v>
      </c>
      <c r="D31">
        <v>1080</v>
      </c>
      <c r="E31" t="s">
        <v>2102</v>
      </c>
      <c r="G31" t="s">
        <v>2132</v>
      </c>
      <c r="I31" t="s">
        <v>2175</v>
      </c>
      <c r="J31" s="5">
        <v>43816.675694444442</v>
      </c>
      <c r="K31" t="s">
        <v>2140</v>
      </c>
      <c r="N31" s="5">
        <v>43816.675694444442</v>
      </c>
      <c r="O31" t="s">
        <v>2140</v>
      </c>
    </row>
    <row r="32" spans="2:15" x14ac:dyDescent="0.35">
      <c r="B32" t="s">
        <v>2177</v>
      </c>
      <c r="C32" t="s">
        <v>2377</v>
      </c>
      <c r="D32">
        <v>1080</v>
      </c>
      <c r="E32" t="s">
        <v>2102</v>
      </c>
      <c r="G32" t="s">
        <v>2132</v>
      </c>
      <c r="I32" t="s">
        <v>51</v>
      </c>
      <c r="J32" s="5">
        <v>43816.675694444442</v>
      </c>
      <c r="K32" t="s">
        <v>2140</v>
      </c>
      <c r="N32" s="5">
        <v>43816.675694444442</v>
      </c>
      <c r="O32" t="s">
        <v>2140</v>
      </c>
    </row>
    <row r="33" spans="2:15" x14ac:dyDescent="0.35">
      <c r="B33" t="s">
        <v>2178</v>
      </c>
      <c r="C33" t="s">
        <v>2378</v>
      </c>
      <c r="D33">
        <v>1080</v>
      </c>
      <c r="E33" t="s">
        <v>2102</v>
      </c>
      <c r="G33" t="s">
        <v>2132</v>
      </c>
      <c r="I33" t="s">
        <v>51</v>
      </c>
      <c r="J33" s="5">
        <v>43816.675694444442</v>
      </c>
      <c r="K33" t="s">
        <v>2140</v>
      </c>
      <c r="N33" s="5">
        <v>43816.675694444442</v>
      </c>
      <c r="O33" t="s">
        <v>2140</v>
      </c>
    </row>
    <row r="34" spans="2:15" x14ac:dyDescent="0.35">
      <c r="B34" t="s">
        <v>2179</v>
      </c>
      <c r="C34" t="s">
        <v>2379</v>
      </c>
      <c r="D34">
        <v>1080</v>
      </c>
      <c r="E34" t="s">
        <v>2102</v>
      </c>
      <c r="G34" t="s">
        <v>2132</v>
      </c>
      <c r="I34" t="s">
        <v>169</v>
      </c>
      <c r="J34" s="5">
        <v>43816.675694444442</v>
      </c>
      <c r="K34" t="s">
        <v>2140</v>
      </c>
      <c r="N34" s="5">
        <v>43816.675694444442</v>
      </c>
      <c r="O34" t="s">
        <v>2140</v>
      </c>
    </row>
    <row r="35" spans="2:15" x14ac:dyDescent="0.35">
      <c r="B35" t="s">
        <v>2180</v>
      </c>
      <c r="C35" t="s">
        <v>2380</v>
      </c>
      <c r="D35">
        <v>1080</v>
      </c>
      <c r="E35" t="s">
        <v>2102</v>
      </c>
      <c r="G35" t="s">
        <v>2132</v>
      </c>
      <c r="I35" t="s">
        <v>438</v>
      </c>
      <c r="J35" s="5">
        <v>43816.675694444442</v>
      </c>
      <c r="K35" t="s">
        <v>2140</v>
      </c>
      <c r="N35" s="5">
        <v>43816.675694444442</v>
      </c>
      <c r="O35" t="s">
        <v>2140</v>
      </c>
    </row>
    <row r="36" spans="2:15" x14ac:dyDescent="0.35">
      <c r="B36" t="s">
        <v>2181</v>
      </c>
      <c r="C36" t="s">
        <v>2381</v>
      </c>
      <c r="D36">
        <v>1080</v>
      </c>
      <c r="E36" t="s">
        <v>2102</v>
      </c>
      <c r="G36" t="s">
        <v>2132</v>
      </c>
      <c r="I36" t="s">
        <v>698</v>
      </c>
      <c r="J36" s="5">
        <v>43816.675694444442</v>
      </c>
      <c r="K36" t="s">
        <v>2140</v>
      </c>
      <c r="N36" s="5">
        <v>43816.675694444442</v>
      </c>
      <c r="O36" t="s">
        <v>2140</v>
      </c>
    </row>
    <row r="37" spans="2:15" x14ac:dyDescent="0.35">
      <c r="B37" t="s">
        <v>2182</v>
      </c>
      <c r="C37" t="s">
        <v>2382</v>
      </c>
      <c r="D37">
        <v>1080</v>
      </c>
      <c r="E37" t="s">
        <v>2102</v>
      </c>
      <c r="G37" t="s">
        <v>2132</v>
      </c>
      <c r="I37" t="s">
        <v>705</v>
      </c>
      <c r="J37" s="5">
        <v>43816.675694444442</v>
      </c>
      <c r="K37" t="s">
        <v>2140</v>
      </c>
      <c r="N37" s="5">
        <v>43816.675694444442</v>
      </c>
      <c r="O37" t="s">
        <v>2140</v>
      </c>
    </row>
    <row r="38" spans="2:15" x14ac:dyDescent="0.35">
      <c r="B38" t="s">
        <v>2183</v>
      </c>
      <c r="C38" t="s">
        <v>2383</v>
      </c>
      <c r="D38">
        <v>1080</v>
      </c>
      <c r="E38" t="s">
        <v>2102</v>
      </c>
      <c r="G38" t="s">
        <v>2132</v>
      </c>
      <c r="I38" t="s">
        <v>720</v>
      </c>
      <c r="J38" s="5">
        <v>43816.675694444442</v>
      </c>
      <c r="K38" t="s">
        <v>2140</v>
      </c>
      <c r="N38" s="5">
        <v>43816.675694444442</v>
      </c>
      <c r="O38" t="s">
        <v>2140</v>
      </c>
    </row>
    <row r="39" spans="2:15" x14ac:dyDescent="0.35">
      <c r="B39" t="s">
        <v>2184</v>
      </c>
      <c r="C39" t="s">
        <v>2384</v>
      </c>
      <c r="D39">
        <v>1080</v>
      </c>
      <c r="E39" t="s">
        <v>2102</v>
      </c>
      <c r="G39" t="s">
        <v>2132</v>
      </c>
      <c r="I39" t="s">
        <v>438</v>
      </c>
      <c r="J39" s="5">
        <v>43816.675694444442</v>
      </c>
      <c r="K39" t="s">
        <v>2140</v>
      </c>
      <c r="N39" s="5">
        <v>43816.675694444442</v>
      </c>
      <c r="O39" t="s">
        <v>2140</v>
      </c>
    </row>
    <row r="40" spans="2:15" x14ac:dyDescent="0.35">
      <c r="B40" t="s">
        <v>2185</v>
      </c>
      <c r="C40" t="s">
        <v>2385</v>
      </c>
      <c r="D40">
        <v>1080</v>
      </c>
      <c r="E40" t="s">
        <v>2102</v>
      </c>
      <c r="G40" t="s">
        <v>2132</v>
      </c>
      <c r="I40" t="s">
        <v>705</v>
      </c>
      <c r="J40" s="5">
        <v>43816.675694444442</v>
      </c>
      <c r="K40" t="s">
        <v>2140</v>
      </c>
      <c r="N40" s="5">
        <v>43816.675694444442</v>
      </c>
      <c r="O40" t="s">
        <v>2140</v>
      </c>
    </row>
    <row r="41" spans="2:15" x14ac:dyDescent="0.35">
      <c r="B41" t="s">
        <v>2186</v>
      </c>
      <c r="C41" t="s">
        <v>2386</v>
      </c>
      <c r="D41">
        <v>1080</v>
      </c>
      <c r="E41" t="s">
        <v>2102</v>
      </c>
      <c r="G41" t="s">
        <v>2132</v>
      </c>
      <c r="I41" t="s">
        <v>720</v>
      </c>
      <c r="J41" s="5">
        <v>43816.675694444442</v>
      </c>
      <c r="K41" t="s">
        <v>2140</v>
      </c>
      <c r="N41" s="5">
        <v>43816.675694444442</v>
      </c>
      <c r="O41" t="s">
        <v>2140</v>
      </c>
    </row>
    <row r="42" spans="2:15" x14ac:dyDescent="0.35">
      <c r="B42" t="s">
        <v>2187</v>
      </c>
      <c r="C42" t="s">
        <v>2387</v>
      </c>
      <c r="D42">
        <v>1080</v>
      </c>
      <c r="E42" t="s">
        <v>2102</v>
      </c>
      <c r="G42" t="s">
        <v>2132</v>
      </c>
      <c r="I42" t="s">
        <v>354</v>
      </c>
      <c r="J42" s="5">
        <v>43816.675694444442</v>
      </c>
      <c r="K42" t="s">
        <v>2140</v>
      </c>
      <c r="N42" s="5">
        <v>43816.675694444442</v>
      </c>
      <c r="O42" t="s">
        <v>2140</v>
      </c>
    </row>
    <row r="43" spans="2:15" x14ac:dyDescent="0.35">
      <c r="B43" t="s">
        <v>2188</v>
      </c>
      <c r="C43" t="s">
        <v>2388</v>
      </c>
      <c r="D43">
        <v>1080</v>
      </c>
      <c r="E43" t="s">
        <v>2102</v>
      </c>
      <c r="G43" t="s">
        <v>2132</v>
      </c>
      <c r="I43" t="s">
        <v>796</v>
      </c>
      <c r="J43" s="5">
        <v>43816.675694444442</v>
      </c>
      <c r="K43" t="s">
        <v>2140</v>
      </c>
      <c r="N43" s="5">
        <v>43816.675694444442</v>
      </c>
      <c r="O43" t="s">
        <v>2140</v>
      </c>
    </row>
    <row r="44" spans="2:15" x14ac:dyDescent="0.35">
      <c r="B44" t="s">
        <v>2189</v>
      </c>
      <c r="C44" t="s">
        <v>2389</v>
      </c>
      <c r="D44">
        <v>1080</v>
      </c>
      <c r="E44" t="s">
        <v>2102</v>
      </c>
      <c r="G44" t="s">
        <v>2132</v>
      </c>
      <c r="I44" t="s">
        <v>62</v>
      </c>
      <c r="J44" s="5">
        <v>43816.675694444442</v>
      </c>
      <c r="K44" t="s">
        <v>2140</v>
      </c>
      <c r="N44" s="5">
        <v>43816.675694444442</v>
      </c>
      <c r="O44" t="s">
        <v>2140</v>
      </c>
    </row>
    <row r="45" spans="2:15" x14ac:dyDescent="0.35">
      <c r="B45" t="s">
        <v>2190</v>
      </c>
      <c r="C45" t="s">
        <v>2390</v>
      </c>
      <c r="D45">
        <v>1080</v>
      </c>
      <c r="E45" t="s">
        <v>2102</v>
      </c>
      <c r="G45" t="s">
        <v>2132</v>
      </c>
      <c r="I45" t="s">
        <v>698</v>
      </c>
      <c r="J45" s="5">
        <v>43816.675694444442</v>
      </c>
      <c r="K45" t="s">
        <v>2140</v>
      </c>
      <c r="N45" s="5">
        <v>43816.675694444442</v>
      </c>
      <c r="O45" t="s">
        <v>2140</v>
      </c>
    </row>
    <row r="46" spans="2:15" x14ac:dyDescent="0.35">
      <c r="B46" t="s">
        <v>2191</v>
      </c>
      <c r="C46" t="s">
        <v>2391</v>
      </c>
      <c r="D46">
        <v>1080</v>
      </c>
      <c r="E46" t="s">
        <v>2102</v>
      </c>
      <c r="G46" t="s">
        <v>2132</v>
      </c>
      <c r="I46" t="s">
        <v>637</v>
      </c>
      <c r="J46" s="5">
        <v>43816.675694444442</v>
      </c>
      <c r="K46" t="s">
        <v>2140</v>
      </c>
      <c r="N46" s="5">
        <v>43816.675694444442</v>
      </c>
      <c r="O46" t="s">
        <v>2140</v>
      </c>
    </row>
    <row r="47" spans="2:15" x14ac:dyDescent="0.35">
      <c r="B47" t="s">
        <v>2192</v>
      </c>
      <c r="C47" t="s">
        <v>2392</v>
      </c>
      <c r="D47">
        <v>1080</v>
      </c>
      <c r="E47" t="s">
        <v>2102</v>
      </c>
      <c r="G47" t="s">
        <v>2132</v>
      </c>
      <c r="I47" t="s">
        <v>849</v>
      </c>
      <c r="J47" s="5">
        <v>43816.675694444442</v>
      </c>
      <c r="K47" t="s">
        <v>2140</v>
      </c>
      <c r="N47" s="5">
        <v>43816.675694444442</v>
      </c>
      <c r="O47" t="s">
        <v>2140</v>
      </c>
    </row>
    <row r="48" spans="2:15" x14ac:dyDescent="0.35">
      <c r="B48" t="s">
        <v>2193</v>
      </c>
      <c r="C48" t="s">
        <v>2393</v>
      </c>
      <c r="D48">
        <v>1080</v>
      </c>
      <c r="E48" t="s">
        <v>2102</v>
      </c>
      <c r="G48" t="s">
        <v>2132</v>
      </c>
      <c r="I48" t="s">
        <v>705</v>
      </c>
      <c r="J48" s="5">
        <v>43816.675694444442</v>
      </c>
      <c r="K48" t="s">
        <v>2140</v>
      </c>
      <c r="N48" s="5">
        <v>43816.675694444442</v>
      </c>
      <c r="O48" t="s">
        <v>2140</v>
      </c>
    </row>
    <row r="49" spans="2:15" x14ac:dyDescent="0.35">
      <c r="B49" t="s">
        <v>2194</v>
      </c>
      <c r="C49" t="s">
        <v>2394</v>
      </c>
      <c r="D49">
        <v>1080</v>
      </c>
      <c r="E49" t="s">
        <v>2102</v>
      </c>
      <c r="G49" t="s">
        <v>2132</v>
      </c>
      <c r="I49" t="s">
        <v>59</v>
      </c>
      <c r="J49" s="5">
        <v>43816.675694444442</v>
      </c>
      <c r="K49" t="s">
        <v>2140</v>
      </c>
      <c r="N49" s="5">
        <v>43816.675694444442</v>
      </c>
      <c r="O49" t="s">
        <v>2140</v>
      </c>
    </row>
    <row r="50" spans="2:15" x14ac:dyDescent="0.35">
      <c r="B50" t="s">
        <v>2195</v>
      </c>
      <c r="C50" t="s">
        <v>2395</v>
      </c>
      <c r="D50">
        <v>1080</v>
      </c>
      <c r="E50" t="s">
        <v>2102</v>
      </c>
      <c r="G50" t="s">
        <v>2132</v>
      </c>
      <c r="I50" t="s">
        <v>888</v>
      </c>
      <c r="J50" s="5">
        <v>43816.675694444442</v>
      </c>
      <c r="K50" t="s">
        <v>2140</v>
      </c>
      <c r="N50" s="5">
        <v>43816.675694444442</v>
      </c>
      <c r="O50" t="s">
        <v>2140</v>
      </c>
    </row>
    <row r="51" spans="2:15" x14ac:dyDescent="0.35">
      <c r="B51" t="s">
        <v>2196</v>
      </c>
      <c r="C51" t="s">
        <v>2396</v>
      </c>
      <c r="D51">
        <v>1080</v>
      </c>
      <c r="E51" t="s">
        <v>2102</v>
      </c>
      <c r="G51" t="s">
        <v>2132</v>
      </c>
      <c r="I51" t="s">
        <v>637</v>
      </c>
      <c r="J51" s="5">
        <v>43816.675694444442</v>
      </c>
      <c r="K51" t="s">
        <v>2140</v>
      </c>
      <c r="N51" s="5">
        <v>43816.675694444442</v>
      </c>
      <c r="O51" t="s">
        <v>2140</v>
      </c>
    </row>
    <row r="52" spans="2:15" x14ac:dyDescent="0.35">
      <c r="B52" t="s">
        <v>2197</v>
      </c>
      <c r="C52" t="s">
        <v>2397</v>
      </c>
      <c r="D52">
        <v>1080</v>
      </c>
      <c r="E52" t="s">
        <v>2102</v>
      </c>
      <c r="G52" t="s">
        <v>2132</v>
      </c>
      <c r="I52" t="s">
        <v>637</v>
      </c>
      <c r="J52" s="5">
        <v>43816.675694444442</v>
      </c>
      <c r="K52" t="s">
        <v>2140</v>
      </c>
      <c r="N52" s="5">
        <v>43816.675694444442</v>
      </c>
      <c r="O52" t="s">
        <v>2140</v>
      </c>
    </row>
    <row r="53" spans="2:15" x14ac:dyDescent="0.35">
      <c r="B53" t="s">
        <v>2198</v>
      </c>
      <c r="C53" t="s">
        <v>2398</v>
      </c>
      <c r="D53">
        <v>1080</v>
      </c>
      <c r="E53" t="s">
        <v>2102</v>
      </c>
      <c r="G53" t="s">
        <v>2132</v>
      </c>
      <c r="I53" t="s">
        <v>849</v>
      </c>
      <c r="J53" s="5">
        <v>43816.675694444442</v>
      </c>
      <c r="K53" t="s">
        <v>2140</v>
      </c>
      <c r="N53" s="5">
        <v>43816.675694444442</v>
      </c>
      <c r="O53" t="s">
        <v>2140</v>
      </c>
    </row>
    <row r="54" spans="2:15" x14ac:dyDescent="0.35">
      <c r="B54" t="s">
        <v>2199</v>
      </c>
      <c r="C54" t="s">
        <v>2399</v>
      </c>
      <c r="D54">
        <v>1080</v>
      </c>
      <c r="E54" t="s">
        <v>2102</v>
      </c>
      <c r="G54" t="s">
        <v>2132</v>
      </c>
      <c r="I54" t="s">
        <v>951</v>
      </c>
      <c r="J54" s="5">
        <v>43816.675694444442</v>
      </c>
      <c r="K54" t="s">
        <v>2140</v>
      </c>
      <c r="N54" s="5">
        <v>43816.675694444442</v>
      </c>
      <c r="O54" t="s">
        <v>2140</v>
      </c>
    </row>
    <row r="55" spans="2:15" x14ac:dyDescent="0.35">
      <c r="B55" t="s">
        <v>2201</v>
      </c>
      <c r="C55" t="s">
        <v>2400</v>
      </c>
      <c r="D55">
        <v>1080</v>
      </c>
      <c r="E55" t="s">
        <v>2102</v>
      </c>
      <c r="G55" t="s">
        <v>2132</v>
      </c>
      <c r="I55" t="s">
        <v>888</v>
      </c>
      <c r="J55" s="5">
        <v>43816.675694444442</v>
      </c>
      <c r="K55" t="s">
        <v>2140</v>
      </c>
      <c r="N55" s="5">
        <v>43816.675694444442</v>
      </c>
      <c r="O55" t="s">
        <v>2140</v>
      </c>
    </row>
    <row r="56" spans="2:15" x14ac:dyDescent="0.35">
      <c r="B56" t="s">
        <v>2202</v>
      </c>
      <c r="C56" t="s">
        <v>2401</v>
      </c>
      <c r="D56">
        <v>1080</v>
      </c>
      <c r="E56" t="s">
        <v>2102</v>
      </c>
      <c r="G56" t="s">
        <v>2132</v>
      </c>
      <c r="I56" t="s">
        <v>916</v>
      </c>
      <c r="J56" s="5">
        <v>43816.675694444442</v>
      </c>
      <c r="K56" t="s">
        <v>2140</v>
      </c>
      <c r="N56" s="5">
        <v>43816.675694444442</v>
      </c>
      <c r="O56" t="s">
        <v>2140</v>
      </c>
    </row>
    <row r="57" spans="2:15" x14ac:dyDescent="0.35">
      <c r="B57" t="s">
        <v>2203</v>
      </c>
      <c r="C57" t="s">
        <v>2402</v>
      </c>
      <c r="D57">
        <v>1080</v>
      </c>
      <c r="E57" t="s">
        <v>2102</v>
      </c>
      <c r="G57" t="s">
        <v>2132</v>
      </c>
      <c r="I57" t="s">
        <v>205</v>
      </c>
      <c r="J57" s="5">
        <v>43816.675694444442</v>
      </c>
      <c r="K57" t="s">
        <v>2140</v>
      </c>
      <c r="N57" s="5">
        <v>43816.675694444442</v>
      </c>
      <c r="O57" t="s">
        <v>2140</v>
      </c>
    </row>
    <row r="58" spans="2:15" x14ac:dyDescent="0.35">
      <c r="B58" t="s">
        <v>2204</v>
      </c>
      <c r="C58" t="s">
        <v>2403</v>
      </c>
      <c r="D58">
        <v>1080</v>
      </c>
      <c r="E58" t="s">
        <v>2102</v>
      </c>
      <c r="G58" t="s">
        <v>2132</v>
      </c>
      <c r="I58" t="s">
        <v>1022</v>
      </c>
      <c r="J58" s="5">
        <v>43816.675694444442</v>
      </c>
      <c r="K58" t="s">
        <v>2140</v>
      </c>
      <c r="N58" s="5">
        <v>43816.675694444442</v>
      </c>
      <c r="O58" t="s">
        <v>2140</v>
      </c>
    </row>
    <row r="59" spans="2:15" x14ac:dyDescent="0.35">
      <c r="B59" t="s">
        <v>2206</v>
      </c>
      <c r="C59" t="s">
        <v>2404</v>
      </c>
      <c r="D59">
        <v>1080</v>
      </c>
      <c r="E59" t="s">
        <v>2102</v>
      </c>
      <c r="G59" t="s">
        <v>2132</v>
      </c>
      <c r="I59" t="s">
        <v>2205</v>
      </c>
      <c r="J59" s="5">
        <v>43816.675694444442</v>
      </c>
      <c r="K59" t="s">
        <v>2140</v>
      </c>
      <c r="N59" s="5">
        <v>43816.675694444442</v>
      </c>
      <c r="O59" t="s">
        <v>2140</v>
      </c>
    </row>
    <row r="60" spans="2:15" x14ac:dyDescent="0.35">
      <c r="B60" t="s">
        <v>2207</v>
      </c>
      <c r="C60" t="s">
        <v>2405</v>
      </c>
      <c r="D60">
        <v>1080</v>
      </c>
      <c r="E60" t="s">
        <v>2102</v>
      </c>
      <c r="G60" t="s">
        <v>2132</v>
      </c>
      <c r="I60" t="s">
        <v>961</v>
      </c>
      <c r="J60" s="5">
        <v>43816.675694444442</v>
      </c>
      <c r="K60" t="s">
        <v>2140</v>
      </c>
      <c r="N60" s="5">
        <v>43816.675694444442</v>
      </c>
      <c r="O60" t="s">
        <v>2140</v>
      </c>
    </row>
    <row r="61" spans="2:15" x14ac:dyDescent="0.35">
      <c r="B61" t="s">
        <v>2208</v>
      </c>
      <c r="C61" t="s">
        <v>2406</v>
      </c>
      <c r="D61">
        <v>1080</v>
      </c>
      <c r="E61" t="s">
        <v>2102</v>
      </c>
      <c r="G61" t="s">
        <v>2132</v>
      </c>
      <c r="I61" t="s">
        <v>1056</v>
      </c>
      <c r="J61" s="5">
        <v>43816.675694444442</v>
      </c>
      <c r="K61" t="s">
        <v>2140</v>
      </c>
      <c r="N61" s="5">
        <v>43816.675694444442</v>
      </c>
      <c r="O61" t="s">
        <v>2140</v>
      </c>
    </row>
    <row r="62" spans="2:15" x14ac:dyDescent="0.35">
      <c r="B62" t="s">
        <v>2209</v>
      </c>
      <c r="C62" t="s">
        <v>2407</v>
      </c>
      <c r="D62">
        <v>1080</v>
      </c>
      <c r="E62" t="s">
        <v>2102</v>
      </c>
      <c r="G62" t="s">
        <v>2132</v>
      </c>
      <c r="I62" t="s">
        <v>1073</v>
      </c>
      <c r="J62" s="5">
        <v>43816.675694444442</v>
      </c>
      <c r="K62" t="s">
        <v>2140</v>
      </c>
      <c r="N62" s="5">
        <v>43816.675694444442</v>
      </c>
      <c r="O62" t="s">
        <v>2140</v>
      </c>
    </row>
    <row r="63" spans="2:15" x14ac:dyDescent="0.35">
      <c r="B63" t="s">
        <v>2210</v>
      </c>
      <c r="C63" t="s">
        <v>2408</v>
      </c>
      <c r="D63">
        <v>1080</v>
      </c>
      <c r="E63" t="s">
        <v>2102</v>
      </c>
      <c r="G63" t="s">
        <v>2132</v>
      </c>
      <c r="I63" t="s">
        <v>1088</v>
      </c>
      <c r="J63" s="5">
        <v>43816.675694444442</v>
      </c>
      <c r="K63" t="s">
        <v>2140</v>
      </c>
      <c r="N63" s="5">
        <v>43816.675694444442</v>
      </c>
      <c r="O63" t="s">
        <v>2140</v>
      </c>
    </row>
    <row r="64" spans="2:15" x14ac:dyDescent="0.35">
      <c r="B64" t="s">
        <v>2211</v>
      </c>
      <c r="C64" t="s">
        <v>2409</v>
      </c>
      <c r="D64">
        <v>1080</v>
      </c>
      <c r="E64" t="s">
        <v>2102</v>
      </c>
      <c r="G64" t="s">
        <v>2132</v>
      </c>
      <c r="I64" t="s">
        <v>1100</v>
      </c>
      <c r="J64" s="5">
        <v>43816.675694444442</v>
      </c>
      <c r="K64" t="s">
        <v>2140</v>
      </c>
      <c r="N64" s="5">
        <v>43816.675694444442</v>
      </c>
      <c r="O64" t="s">
        <v>2140</v>
      </c>
    </row>
    <row r="65" spans="2:15" x14ac:dyDescent="0.35">
      <c r="B65" t="s">
        <v>2212</v>
      </c>
      <c r="C65" t="s">
        <v>2410</v>
      </c>
      <c r="D65">
        <v>1080</v>
      </c>
      <c r="E65" t="s">
        <v>2102</v>
      </c>
      <c r="G65" t="s">
        <v>2132</v>
      </c>
      <c r="I65" t="s">
        <v>1115</v>
      </c>
      <c r="J65" s="5">
        <v>43816.675694444442</v>
      </c>
      <c r="K65" t="s">
        <v>2140</v>
      </c>
      <c r="N65" s="5">
        <v>43816.675694444442</v>
      </c>
      <c r="O65" t="s">
        <v>2140</v>
      </c>
    </row>
    <row r="66" spans="2:15" x14ac:dyDescent="0.35">
      <c r="B66" t="s">
        <v>2213</v>
      </c>
      <c r="C66" t="s">
        <v>2411</v>
      </c>
      <c r="D66">
        <v>1080</v>
      </c>
      <c r="E66" t="s">
        <v>2102</v>
      </c>
      <c r="G66" t="s">
        <v>2132</v>
      </c>
      <c r="I66" t="s">
        <v>1022</v>
      </c>
      <c r="J66" s="5">
        <v>43816.675694444442</v>
      </c>
      <c r="K66" t="s">
        <v>2140</v>
      </c>
      <c r="N66" s="5">
        <v>43816.675694444442</v>
      </c>
      <c r="O66" t="s">
        <v>2140</v>
      </c>
    </row>
    <row r="67" spans="2:15" x14ac:dyDescent="0.35">
      <c r="B67" t="s">
        <v>2215</v>
      </c>
      <c r="C67" t="s">
        <v>2412</v>
      </c>
      <c r="D67">
        <v>1080</v>
      </c>
      <c r="E67" t="s">
        <v>2102</v>
      </c>
      <c r="G67" t="s">
        <v>2132</v>
      </c>
      <c r="I67" t="s">
        <v>2214</v>
      </c>
      <c r="J67" s="5">
        <v>43816.675694444442</v>
      </c>
      <c r="K67" t="s">
        <v>2140</v>
      </c>
      <c r="N67" s="5">
        <v>43816.675694444442</v>
      </c>
      <c r="O67" t="s">
        <v>2140</v>
      </c>
    </row>
    <row r="68" spans="2:15" x14ac:dyDescent="0.35">
      <c r="B68" t="s">
        <v>2217</v>
      </c>
      <c r="C68" t="s">
        <v>2413</v>
      </c>
      <c r="D68">
        <v>1080</v>
      </c>
      <c r="E68" t="s">
        <v>2102</v>
      </c>
      <c r="G68" t="s">
        <v>2132</v>
      </c>
      <c r="I68" t="s">
        <v>2216</v>
      </c>
      <c r="J68" s="5">
        <v>43816.675694444442</v>
      </c>
      <c r="K68" t="s">
        <v>2140</v>
      </c>
      <c r="N68" s="5">
        <v>43816.675694444442</v>
      </c>
      <c r="O68" t="s">
        <v>2140</v>
      </c>
    </row>
    <row r="69" spans="2:15" x14ac:dyDescent="0.35">
      <c r="B69" t="s">
        <v>2218</v>
      </c>
      <c r="C69" t="s">
        <v>2414</v>
      </c>
      <c r="D69">
        <v>1080</v>
      </c>
      <c r="E69" t="s">
        <v>2102</v>
      </c>
      <c r="G69" t="s">
        <v>2132</v>
      </c>
      <c r="I69" t="s">
        <v>1100</v>
      </c>
      <c r="J69" s="5">
        <v>43816.675694444442</v>
      </c>
      <c r="K69" t="s">
        <v>2140</v>
      </c>
      <c r="N69" s="5">
        <v>43816.675694444442</v>
      </c>
      <c r="O69" t="s">
        <v>2140</v>
      </c>
    </row>
    <row r="70" spans="2:15" x14ac:dyDescent="0.35">
      <c r="B70" t="s">
        <v>2219</v>
      </c>
      <c r="C70" t="s">
        <v>2415</v>
      </c>
      <c r="D70">
        <v>1080</v>
      </c>
      <c r="E70" t="s">
        <v>2102</v>
      </c>
      <c r="G70" t="s">
        <v>2132</v>
      </c>
      <c r="I70" t="s">
        <v>737</v>
      </c>
      <c r="J70" s="5">
        <v>43816.675694444442</v>
      </c>
      <c r="K70" t="s">
        <v>2140</v>
      </c>
      <c r="N70" s="5">
        <v>43816.675694444442</v>
      </c>
      <c r="O70" t="s">
        <v>2140</v>
      </c>
    </row>
    <row r="71" spans="2:15" x14ac:dyDescent="0.35">
      <c r="B71" t="s">
        <v>2220</v>
      </c>
      <c r="C71" t="s">
        <v>2416</v>
      </c>
      <c r="D71">
        <v>1080</v>
      </c>
      <c r="E71" t="s">
        <v>2102</v>
      </c>
      <c r="G71" t="s">
        <v>2132</v>
      </c>
      <c r="I71" t="s">
        <v>1056</v>
      </c>
      <c r="J71" s="5">
        <v>43816.675694444442</v>
      </c>
      <c r="K71" t="s">
        <v>2140</v>
      </c>
      <c r="N71" s="5">
        <v>43816.675694444442</v>
      </c>
      <c r="O71" t="s">
        <v>2140</v>
      </c>
    </row>
    <row r="72" spans="2:15" x14ac:dyDescent="0.35">
      <c r="B72" t="s">
        <v>2221</v>
      </c>
      <c r="C72" t="s">
        <v>2417</v>
      </c>
      <c r="D72">
        <v>1080</v>
      </c>
      <c r="E72" t="s">
        <v>2102</v>
      </c>
      <c r="G72" t="s">
        <v>2132</v>
      </c>
      <c r="I72" t="s">
        <v>737</v>
      </c>
      <c r="J72" s="5">
        <v>43816.675694444442</v>
      </c>
      <c r="K72" t="s">
        <v>2140</v>
      </c>
      <c r="N72" s="5">
        <v>43816.675694444442</v>
      </c>
      <c r="O72" t="s">
        <v>2140</v>
      </c>
    </row>
    <row r="73" spans="2:15" x14ac:dyDescent="0.35">
      <c r="B73" t="s">
        <v>2222</v>
      </c>
      <c r="C73" t="s">
        <v>2418</v>
      </c>
      <c r="D73">
        <v>1080</v>
      </c>
      <c r="E73" t="s">
        <v>2102</v>
      </c>
      <c r="G73" t="s">
        <v>2132</v>
      </c>
      <c r="I73" t="s">
        <v>0</v>
      </c>
      <c r="J73" s="5">
        <v>43816.675694444442</v>
      </c>
      <c r="K73" t="s">
        <v>2140</v>
      </c>
      <c r="N73" s="5">
        <v>43816.675694444442</v>
      </c>
      <c r="O73" t="s">
        <v>2140</v>
      </c>
    </row>
    <row r="74" spans="2:15" x14ac:dyDescent="0.35">
      <c r="B74" t="s">
        <v>2223</v>
      </c>
      <c r="C74" t="s">
        <v>2419</v>
      </c>
      <c r="D74">
        <v>1080</v>
      </c>
      <c r="E74" t="s">
        <v>2102</v>
      </c>
      <c r="G74" t="s">
        <v>2132</v>
      </c>
      <c r="I74" t="s">
        <v>1115</v>
      </c>
      <c r="J74" s="5">
        <v>43816.675694444442</v>
      </c>
      <c r="K74" t="s">
        <v>2140</v>
      </c>
      <c r="N74" s="5">
        <v>43816.675694444442</v>
      </c>
      <c r="O74" t="s">
        <v>2140</v>
      </c>
    </row>
    <row r="75" spans="2:15" x14ac:dyDescent="0.35">
      <c r="B75" t="s">
        <v>2224</v>
      </c>
      <c r="C75" t="s">
        <v>2420</v>
      </c>
      <c r="D75">
        <v>1080</v>
      </c>
      <c r="E75" t="s">
        <v>2102</v>
      </c>
      <c r="G75" t="s">
        <v>2132</v>
      </c>
      <c r="I75" t="s">
        <v>1213</v>
      </c>
      <c r="J75" s="5">
        <v>43816.675694444442</v>
      </c>
      <c r="K75" t="s">
        <v>2140</v>
      </c>
      <c r="N75" s="5">
        <v>43816.675694444442</v>
      </c>
      <c r="O75" t="s">
        <v>2140</v>
      </c>
    </row>
    <row r="76" spans="2:15" x14ac:dyDescent="0.35">
      <c r="B76" t="s">
        <v>2225</v>
      </c>
      <c r="C76" t="s">
        <v>2421</v>
      </c>
      <c r="D76">
        <v>1080</v>
      </c>
      <c r="E76" t="s">
        <v>2102</v>
      </c>
      <c r="G76" t="s">
        <v>2132</v>
      </c>
      <c r="I76" t="s">
        <v>30</v>
      </c>
      <c r="J76" s="5">
        <v>43816.675694444442</v>
      </c>
      <c r="K76" t="s">
        <v>2140</v>
      </c>
      <c r="N76" s="5">
        <v>43816.675694444442</v>
      </c>
      <c r="O76" t="s">
        <v>2140</v>
      </c>
    </row>
    <row r="77" spans="2:15" x14ac:dyDescent="0.35">
      <c r="B77" t="s">
        <v>2226</v>
      </c>
      <c r="C77" t="s">
        <v>2422</v>
      </c>
      <c r="D77">
        <v>1080</v>
      </c>
      <c r="E77" t="s">
        <v>2102</v>
      </c>
      <c r="G77" t="s">
        <v>2132</v>
      </c>
      <c r="I77" t="s">
        <v>737</v>
      </c>
      <c r="J77" s="5">
        <v>43816.675694444442</v>
      </c>
      <c r="K77" t="s">
        <v>2140</v>
      </c>
      <c r="N77" s="5">
        <v>43816.675694444442</v>
      </c>
      <c r="O77" t="s">
        <v>2140</v>
      </c>
    </row>
    <row r="78" spans="2:15" x14ac:dyDescent="0.35">
      <c r="B78" t="s">
        <v>2228</v>
      </c>
      <c r="C78" t="s">
        <v>2423</v>
      </c>
      <c r="D78">
        <v>1080</v>
      </c>
      <c r="E78" t="s">
        <v>2102</v>
      </c>
      <c r="G78" t="s">
        <v>2132</v>
      </c>
      <c r="I78" t="s">
        <v>2227</v>
      </c>
      <c r="J78" s="5">
        <v>43816.675694444442</v>
      </c>
      <c r="K78" t="s">
        <v>2140</v>
      </c>
      <c r="N78" s="5">
        <v>43816.675694444442</v>
      </c>
      <c r="O78" t="s">
        <v>2140</v>
      </c>
    </row>
    <row r="79" spans="2:15" x14ac:dyDescent="0.35">
      <c r="B79" t="s">
        <v>2229</v>
      </c>
      <c r="C79" t="s">
        <v>2424</v>
      </c>
      <c r="D79">
        <v>1080</v>
      </c>
      <c r="E79" t="s">
        <v>2102</v>
      </c>
      <c r="G79" t="s">
        <v>2132</v>
      </c>
      <c r="I79" t="s">
        <v>1259</v>
      </c>
      <c r="J79" s="5">
        <v>43816.675694444442</v>
      </c>
      <c r="K79" t="s">
        <v>2140</v>
      </c>
      <c r="N79" s="5">
        <v>43816.675694444442</v>
      </c>
      <c r="O79" t="s">
        <v>2140</v>
      </c>
    </row>
    <row r="80" spans="2:15" x14ac:dyDescent="0.35">
      <c r="B80" t="s">
        <v>2230</v>
      </c>
      <c r="C80" t="s">
        <v>2425</v>
      </c>
      <c r="D80">
        <v>1080</v>
      </c>
      <c r="E80" t="s">
        <v>2102</v>
      </c>
      <c r="G80" t="s">
        <v>2132</v>
      </c>
      <c r="I80" t="s">
        <v>1284</v>
      </c>
      <c r="J80" s="5">
        <v>43816.675694444442</v>
      </c>
      <c r="K80" t="s">
        <v>2140</v>
      </c>
      <c r="N80" s="5">
        <v>43816.675694444442</v>
      </c>
      <c r="O80" t="s">
        <v>2140</v>
      </c>
    </row>
    <row r="81" spans="2:15" x14ac:dyDescent="0.35">
      <c r="B81" t="s">
        <v>2232</v>
      </c>
      <c r="C81" t="s">
        <v>2426</v>
      </c>
      <c r="D81">
        <v>1080</v>
      </c>
      <c r="E81" t="s">
        <v>2102</v>
      </c>
      <c r="G81" t="s">
        <v>2132</v>
      </c>
      <c r="I81" t="s">
        <v>1324</v>
      </c>
      <c r="J81" s="5">
        <v>43816.675694444442</v>
      </c>
      <c r="K81" t="s">
        <v>2140</v>
      </c>
      <c r="N81" s="5">
        <v>43816.675694444442</v>
      </c>
      <c r="O81" t="s">
        <v>2140</v>
      </c>
    </row>
    <row r="82" spans="2:15" x14ac:dyDescent="0.35">
      <c r="B82" t="s">
        <v>2233</v>
      </c>
      <c r="C82" t="s">
        <v>2427</v>
      </c>
      <c r="D82">
        <v>1080</v>
      </c>
      <c r="E82" t="s">
        <v>2102</v>
      </c>
      <c r="G82" t="s">
        <v>2132</v>
      </c>
      <c r="I82" t="s">
        <v>82</v>
      </c>
      <c r="J82" s="5">
        <v>43816.675694444442</v>
      </c>
      <c r="K82" t="s">
        <v>2140</v>
      </c>
      <c r="N82" s="5">
        <v>43816.675694444442</v>
      </c>
      <c r="O82" t="s">
        <v>2140</v>
      </c>
    </row>
    <row r="83" spans="2:15" x14ac:dyDescent="0.35">
      <c r="B83" t="s">
        <v>2234</v>
      </c>
      <c r="C83" t="s">
        <v>2428</v>
      </c>
      <c r="D83">
        <v>1080</v>
      </c>
      <c r="E83" t="s">
        <v>2102</v>
      </c>
      <c r="G83" t="s">
        <v>2132</v>
      </c>
      <c r="I83" t="s">
        <v>228</v>
      </c>
      <c r="J83" s="5">
        <v>43816.675694444442</v>
      </c>
      <c r="K83" t="s">
        <v>2140</v>
      </c>
      <c r="N83" s="5">
        <v>43816.675694444442</v>
      </c>
      <c r="O83" t="s">
        <v>2140</v>
      </c>
    </row>
    <row r="84" spans="2:15" x14ac:dyDescent="0.35">
      <c r="B84" t="s">
        <v>2235</v>
      </c>
      <c r="C84" t="s">
        <v>2429</v>
      </c>
      <c r="D84">
        <v>1080</v>
      </c>
      <c r="E84" t="s">
        <v>2102</v>
      </c>
      <c r="G84" t="s">
        <v>2132</v>
      </c>
      <c r="I84" t="s">
        <v>205</v>
      </c>
      <c r="J84" s="5">
        <v>43816.675694444442</v>
      </c>
      <c r="K84" t="s">
        <v>2140</v>
      </c>
      <c r="N84" s="5">
        <v>43816.675694444442</v>
      </c>
      <c r="O84" t="s">
        <v>2140</v>
      </c>
    </row>
    <row r="85" spans="2:15" x14ac:dyDescent="0.35">
      <c r="B85" t="s">
        <v>2236</v>
      </c>
      <c r="C85" t="s">
        <v>2430</v>
      </c>
      <c r="D85">
        <v>1080</v>
      </c>
      <c r="E85" t="s">
        <v>2102</v>
      </c>
      <c r="G85" t="s">
        <v>2132</v>
      </c>
      <c r="I85" t="s">
        <v>246</v>
      </c>
      <c r="J85" s="5">
        <v>43816.675694444442</v>
      </c>
      <c r="K85" t="s">
        <v>2140</v>
      </c>
      <c r="N85" s="5">
        <v>43816.675694444442</v>
      </c>
      <c r="O85" t="s">
        <v>2140</v>
      </c>
    </row>
    <row r="86" spans="2:15" x14ac:dyDescent="0.35">
      <c r="B86" t="s">
        <v>2237</v>
      </c>
      <c r="C86" t="s">
        <v>2431</v>
      </c>
      <c r="D86">
        <v>1080</v>
      </c>
      <c r="E86" t="s">
        <v>2102</v>
      </c>
      <c r="G86" t="s">
        <v>2132</v>
      </c>
      <c r="I86" t="s">
        <v>82</v>
      </c>
      <c r="J86" s="5">
        <v>43816.675694444442</v>
      </c>
      <c r="K86" t="s">
        <v>2140</v>
      </c>
      <c r="N86" s="5">
        <v>43816.675694444442</v>
      </c>
      <c r="O86" t="s">
        <v>2140</v>
      </c>
    </row>
    <row r="87" spans="2:15" x14ac:dyDescent="0.35">
      <c r="B87" t="s">
        <v>2238</v>
      </c>
      <c r="C87" t="s">
        <v>2432</v>
      </c>
      <c r="D87">
        <v>1080</v>
      </c>
      <c r="E87" t="s">
        <v>2102</v>
      </c>
      <c r="G87" t="s">
        <v>2132</v>
      </c>
      <c r="I87" t="s">
        <v>147</v>
      </c>
      <c r="J87" s="5">
        <v>43816.675694444442</v>
      </c>
      <c r="K87" t="s">
        <v>2140</v>
      </c>
      <c r="N87" s="5">
        <v>43816.675694444442</v>
      </c>
      <c r="O87" t="s">
        <v>2140</v>
      </c>
    </row>
    <row r="88" spans="2:15" x14ac:dyDescent="0.35">
      <c r="B88" t="s">
        <v>2239</v>
      </c>
      <c r="C88" t="s">
        <v>2433</v>
      </c>
      <c r="D88">
        <v>1080</v>
      </c>
      <c r="E88" t="s">
        <v>2102</v>
      </c>
      <c r="G88" t="s">
        <v>2132</v>
      </c>
      <c r="I88" t="s">
        <v>258</v>
      </c>
      <c r="J88" s="5">
        <v>43816.675694444442</v>
      </c>
      <c r="K88" t="s">
        <v>2140</v>
      </c>
      <c r="N88" s="5">
        <v>43816.675694444442</v>
      </c>
      <c r="O88" t="s">
        <v>2140</v>
      </c>
    </row>
    <row r="89" spans="2:15" x14ac:dyDescent="0.35">
      <c r="B89" t="s">
        <v>2240</v>
      </c>
      <c r="C89" t="s">
        <v>2434</v>
      </c>
      <c r="D89">
        <v>1080</v>
      </c>
      <c r="E89" t="s">
        <v>2102</v>
      </c>
      <c r="G89" t="s">
        <v>2132</v>
      </c>
      <c r="I89" t="s">
        <v>228</v>
      </c>
      <c r="J89" s="5">
        <v>43816.675694444442</v>
      </c>
      <c r="K89" t="s">
        <v>2140</v>
      </c>
      <c r="N89" s="5">
        <v>43816.675694444442</v>
      </c>
      <c r="O89" t="s">
        <v>2140</v>
      </c>
    </row>
    <row r="90" spans="2:15" x14ac:dyDescent="0.35">
      <c r="B90" t="s">
        <v>2242</v>
      </c>
      <c r="C90" t="s">
        <v>2435</v>
      </c>
      <c r="D90">
        <v>1080</v>
      </c>
      <c r="E90" t="s">
        <v>2102</v>
      </c>
      <c r="G90" t="s">
        <v>2132</v>
      </c>
      <c r="I90" t="s">
        <v>2241</v>
      </c>
      <c r="J90" s="5">
        <v>43816.675694444442</v>
      </c>
      <c r="K90" t="s">
        <v>2140</v>
      </c>
      <c r="N90" s="5">
        <v>43816.675694444442</v>
      </c>
      <c r="O90" t="s">
        <v>2140</v>
      </c>
    </row>
    <row r="91" spans="2:15" x14ac:dyDescent="0.35">
      <c r="B91" t="s">
        <v>2243</v>
      </c>
      <c r="C91" t="s">
        <v>2436</v>
      </c>
      <c r="D91">
        <v>1080</v>
      </c>
      <c r="E91" t="s">
        <v>2102</v>
      </c>
      <c r="G91" t="s">
        <v>2132</v>
      </c>
      <c r="I91" t="s">
        <v>1460</v>
      </c>
      <c r="J91" s="5">
        <v>43816.675694444442</v>
      </c>
      <c r="K91" t="s">
        <v>2140</v>
      </c>
      <c r="N91" s="5">
        <v>43816.675694444442</v>
      </c>
      <c r="O91" t="s">
        <v>2140</v>
      </c>
    </row>
    <row r="92" spans="2:15" x14ac:dyDescent="0.35">
      <c r="B92" t="s">
        <v>2244</v>
      </c>
      <c r="C92" t="s">
        <v>2437</v>
      </c>
      <c r="D92">
        <v>1080</v>
      </c>
      <c r="E92" t="s">
        <v>2102</v>
      </c>
      <c r="G92" t="s">
        <v>2132</v>
      </c>
      <c r="I92" t="s">
        <v>1475</v>
      </c>
      <c r="J92" s="5">
        <v>43816.675694444442</v>
      </c>
      <c r="K92" t="s">
        <v>2140</v>
      </c>
      <c r="N92" s="5">
        <v>43816.675694444442</v>
      </c>
      <c r="O92" t="s">
        <v>2140</v>
      </c>
    </row>
    <row r="93" spans="2:15" x14ac:dyDescent="0.35">
      <c r="B93" t="s">
        <v>2245</v>
      </c>
      <c r="C93" t="s">
        <v>2438</v>
      </c>
      <c r="D93">
        <v>1080</v>
      </c>
      <c r="E93" t="s">
        <v>2102</v>
      </c>
      <c r="G93" t="s">
        <v>2132</v>
      </c>
      <c r="I93" t="s">
        <v>258</v>
      </c>
      <c r="J93" s="5">
        <v>43816.675694444442</v>
      </c>
      <c r="K93" t="s">
        <v>2140</v>
      </c>
      <c r="N93" s="5">
        <v>43816.675694444442</v>
      </c>
      <c r="O93" t="s">
        <v>2140</v>
      </c>
    </row>
    <row r="94" spans="2:15" x14ac:dyDescent="0.35">
      <c r="B94" t="s">
        <v>2246</v>
      </c>
      <c r="C94" t="s">
        <v>2439</v>
      </c>
      <c r="D94">
        <v>1080</v>
      </c>
      <c r="E94" t="s">
        <v>2102</v>
      </c>
      <c r="G94" t="s">
        <v>2132</v>
      </c>
      <c r="I94" t="s">
        <v>298</v>
      </c>
      <c r="J94" s="5">
        <v>43816.675694444442</v>
      </c>
      <c r="K94" t="s">
        <v>2140</v>
      </c>
      <c r="N94" s="5">
        <v>43816.675694444442</v>
      </c>
      <c r="O94" t="s">
        <v>2140</v>
      </c>
    </row>
    <row r="95" spans="2:15" x14ac:dyDescent="0.35">
      <c r="B95" t="s">
        <v>2247</v>
      </c>
      <c r="C95" t="s">
        <v>2440</v>
      </c>
      <c r="D95">
        <v>1080</v>
      </c>
      <c r="E95" t="s">
        <v>2102</v>
      </c>
      <c r="G95" t="s">
        <v>2132</v>
      </c>
      <c r="I95" t="s">
        <v>228</v>
      </c>
      <c r="J95" s="5">
        <v>43816.675694444442</v>
      </c>
      <c r="K95" t="s">
        <v>2140</v>
      </c>
      <c r="N95" s="5">
        <v>43816.675694444442</v>
      </c>
      <c r="O95" t="s">
        <v>2140</v>
      </c>
    </row>
    <row r="96" spans="2:15" x14ac:dyDescent="0.35">
      <c r="B96" t="s">
        <v>2248</v>
      </c>
      <c r="C96" t="s">
        <v>2441</v>
      </c>
      <c r="D96">
        <v>1080</v>
      </c>
      <c r="E96" t="s">
        <v>2102</v>
      </c>
      <c r="G96" t="s">
        <v>2132</v>
      </c>
      <c r="I96" t="s">
        <v>1538</v>
      </c>
      <c r="J96" s="5">
        <v>43816.675694444442</v>
      </c>
      <c r="K96" t="s">
        <v>2140</v>
      </c>
      <c r="N96" s="5">
        <v>43816.675694444442</v>
      </c>
      <c r="O96" t="s">
        <v>2140</v>
      </c>
    </row>
    <row r="97" spans="2:15" x14ac:dyDescent="0.35">
      <c r="B97" t="s">
        <v>2249</v>
      </c>
      <c r="C97" t="s">
        <v>2442</v>
      </c>
      <c r="D97">
        <v>1080</v>
      </c>
      <c r="E97" t="s">
        <v>2102</v>
      </c>
      <c r="G97" t="s">
        <v>2132</v>
      </c>
      <c r="I97" t="s">
        <v>358</v>
      </c>
      <c r="J97" s="5">
        <v>43816.675694444442</v>
      </c>
      <c r="K97" t="s">
        <v>2140</v>
      </c>
      <c r="N97" s="5">
        <v>43816.675694444442</v>
      </c>
      <c r="O97" t="s">
        <v>2140</v>
      </c>
    </row>
    <row r="98" spans="2:15" x14ac:dyDescent="0.35">
      <c r="B98" t="s">
        <v>2250</v>
      </c>
      <c r="C98" t="s">
        <v>2443</v>
      </c>
      <c r="D98">
        <v>1080</v>
      </c>
      <c r="E98" t="s">
        <v>2102</v>
      </c>
      <c r="G98" t="s">
        <v>2132</v>
      </c>
      <c r="I98" t="s">
        <v>169</v>
      </c>
      <c r="J98" s="5">
        <v>43816.675694444442</v>
      </c>
      <c r="K98" t="s">
        <v>2140</v>
      </c>
      <c r="N98" s="5">
        <v>43816.675694444442</v>
      </c>
      <c r="O98" t="s">
        <v>2140</v>
      </c>
    </row>
    <row r="99" spans="2:15" x14ac:dyDescent="0.35">
      <c r="B99" t="s">
        <v>2251</v>
      </c>
      <c r="C99" t="s">
        <v>2444</v>
      </c>
      <c r="D99">
        <v>1080</v>
      </c>
      <c r="E99" t="s">
        <v>2102</v>
      </c>
      <c r="G99" t="s">
        <v>2132</v>
      </c>
      <c r="I99" t="s">
        <v>298</v>
      </c>
      <c r="J99" s="5">
        <v>43816.675694444442</v>
      </c>
      <c r="K99" t="s">
        <v>2140</v>
      </c>
      <c r="N99" s="5">
        <v>43816.675694444442</v>
      </c>
      <c r="O99" t="s">
        <v>2140</v>
      </c>
    </row>
    <row r="100" spans="2:15" x14ac:dyDescent="0.35">
      <c r="B100" t="s">
        <v>2252</v>
      </c>
      <c r="C100" t="s">
        <v>2445</v>
      </c>
      <c r="D100">
        <v>1080</v>
      </c>
      <c r="E100" t="s">
        <v>2102</v>
      </c>
      <c r="G100" t="s">
        <v>2132</v>
      </c>
      <c r="I100" t="s">
        <v>1584</v>
      </c>
      <c r="J100" s="5">
        <v>43816.675694444442</v>
      </c>
      <c r="K100" t="s">
        <v>2140</v>
      </c>
      <c r="N100" s="5">
        <v>43816.675694444442</v>
      </c>
      <c r="O100" t="s">
        <v>2140</v>
      </c>
    </row>
    <row r="101" spans="2:15" x14ac:dyDescent="0.35">
      <c r="B101" t="s">
        <v>2253</v>
      </c>
      <c r="C101" t="s">
        <v>2446</v>
      </c>
      <c r="D101">
        <v>1080</v>
      </c>
      <c r="E101" t="s">
        <v>2102</v>
      </c>
      <c r="G101" t="s">
        <v>2132</v>
      </c>
      <c r="I101" t="s">
        <v>0</v>
      </c>
      <c r="J101" s="5">
        <v>43816.675694444442</v>
      </c>
      <c r="K101" t="s">
        <v>2140</v>
      </c>
      <c r="N101" s="5">
        <v>43816.675694444442</v>
      </c>
      <c r="O101" t="s">
        <v>2140</v>
      </c>
    </row>
    <row r="102" spans="2:15" x14ac:dyDescent="0.35">
      <c r="B102" t="s">
        <v>2254</v>
      </c>
      <c r="C102" t="s">
        <v>2447</v>
      </c>
      <c r="D102">
        <v>1080</v>
      </c>
      <c r="E102" t="s">
        <v>2102</v>
      </c>
      <c r="G102" t="s">
        <v>2132</v>
      </c>
      <c r="I102" t="s">
        <v>335</v>
      </c>
      <c r="J102" s="5">
        <v>43816.675694444442</v>
      </c>
      <c r="K102" t="s">
        <v>2140</v>
      </c>
      <c r="N102" s="5">
        <v>43816.675694444442</v>
      </c>
      <c r="O102" t="s">
        <v>2140</v>
      </c>
    </row>
    <row r="103" spans="2:15" x14ac:dyDescent="0.35">
      <c r="B103" t="s">
        <v>2255</v>
      </c>
      <c r="C103" t="s">
        <v>2448</v>
      </c>
      <c r="D103">
        <v>1080</v>
      </c>
      <c r="E103" t="s">
        <v>2102</v>
      </c>
      <c r="G103" t="s">
        <v>2132</v>
      </c>
      <c r="I103" t="s">
        <v>1624</v>
      </c>
      <c r="J103" s="5">
        <v>43816.675694444442</v>
      </c>
      <c r="K103" t="s">
        <v>2140</v>
      </c>
      <c r="N103" s="5">
        <v>43816.675694444442</v>
      </c>
      <c r="O103" t="s">
        <v>2140</v>
      </c>
    </row>
    <row r="104" spans="2:15" x14ac:dyDescent="0.35">
      <c r="B104" t="s">
        <v>2257</v>
      </c>
      <c r="C104" t="s">
        <v>2449</v>
      </c>
      <c r="D104">
        <v>1080</v>
      </c>
      <c r="E104" t="s">
        <v>2102</v>
      </c>
      <c r="G104" t="s">
        <v>2132</v>
      </c>
      <c r="I104" t="s">
        <v>2256</v>
      </c>
      <c r="J104" s="5">
        <v>43816.675694444442</v>
      </c>
      <c r="K104" t="s">
        <v>2140</v>
      </c>
      <c r="N104" s="5">
        <v>43816.675694444442</v>
      </c>
      <c r="O104" t="s">
        <v>2140</v>
      </c>
    </row>
    <row r="105" spans="2:15" x14ac:dyDescent="0.35">
      <c r="B105" t="s">
        <v>2258</v>
      </c>
      <c r="C105" t="s">
        <v>2450</v>
      </c>
      <c r="D105">
        <v>1080</v>
      </c>
      <c r="E105" t="s">
        <v>2102</v>
      </c>
      <c r="G105" t="s">
        <v>2132</v>
      </c>
      <c r="I105" t="s">
        <v>1619</v>
      </c>
      <c r="J105" s="5">
        <v>43816.675694444442</v>
      </c>
      <c r="K105" t="s">
        <v>2140</v>
      </c>
      <c r="N105" s="5">
        <v>43816.675694444442</v>
      </c>
      <c r="O105" t="s">
        <v>2140</v>
      </c>
    </row>
    <row r="106" spans="2:15" x14ac:dyDescent="0.35">
      <c r="B106" t="s">
        <v>2259</v>
      </c>
      <c r="C106" t="s">
        <v>2451</v>
      </c>
      <c r="D106">
        <v>1080</v>
      </c>
      <c r="E106" t="s">
        <v>2102</v>
      </c>
      <c r="G106" t="s">
        <v>2132</v>
      </c>
      <c r="I106" t="s">
        <v>358</v>
      </c>
      <c r="J106" s="5">
        <v>43816.675694444442</v>
      </c>
      <c r="K106" t="s">
        <v>2140</v>
      </c>
      <c r="N106" s="5">
        <v>43816.675694444442</v>
      </c>
      <c r="O106" t="s">
        <v>2140</v>
      </c>
    </row>
    <row r="107" spans="2:15" x14ac:dyDescent="0.35">
      <c r="B107" t="s">
        <v>2260</v>
      </c>
      <c r="C107" t="s">
        <v>2452</v>
      </c>
      <c r="D107">
        <v>1080</v>
      </c>
      <c r="E107" t="s">
        <v>2102</v>
      </c>
      <c r="G107" t="s">
        <v>2132</v>
      </c>
      <c r="I107" t="s">
        <v>95</v>
      </c>
      <c r="J107" s="5">
        <v>43816.675694444442</v>
      </c>
      <c r="K107" t="s">
        <v>2140</v>
      </c>
      <c r="N107" s="5">
        <v>43816.675694444442</v>
      </c>
      <c r="O107" t="s">
        <v>2140</v>
      </c>
    </row>
    <row r="108" spans="2:15" x14ac:dyDescent="0.35">
      <c r="B108" t="s">
        <v>2262</v>
      </c>
      <c r="C108" t="s">
        <v>2453</v>
      </c>
      <c r="D108">
        <v>1080</v>
      </c>
      <c r="E108" t="s">
        <v>2102</v>
      </c>
      <c r="G108" t="s">
        <v>2132</v>
      </c>
      <c r="I108" t="s">
        <v>2261</v>
      </c>
      <c r="J108" s="5">
        <v>43816.675694444442</v>
      </c>
      <c r="K108" t="s">
        <v>2140</v>
      </c>
      <c r="N108" s="5">
        <v>43816.675694444442</v>
      </c>
      <c r="O108" t="s">
        <v>2140</v>
      </c>
    </row>
    <row r="109" spans="2:15" x14ac:dyDescent="0.35">
      <c r="B109" t="s">
        <v>2263</v>
      </c>
      <c r="C109" t="s">
        <v>2454</v>
      </c>
      <c r="D109">
        <v>1080</v>
      </c>
      <c r="E109" t="s">
        <v>2102</v>
      </c>
      <c r="G109" t="s">
        <v>2132</v>
      </c>
      <c r="I109" t="s">
        <v>392</v>
      </c>
      <c r="J109" s="5">
        <v>43816.675694444442</v>
      </c>
      <c r="K109" t="s">
        <v>2140</v>
      </c>
      <c r="N109" s="5">
        <v>43816.675694444442</v>
      </c>
      <c r="O109" t="s">
        <v>2140</v>
      </c>
    </row>
    <row r="110" spans="2:15" x14ac:dyDescent="0.35">
      <c r="B110" t="s">
        <v>2264</v>
      </c>
      <c r="C110" t="s">
        <v>2455</v>
      </c>
      <c r="D110">
        <v>1080</v>
      </c>
      <c r="E110" t="s">
        <v>2102</v>
      </c>
      <c r="G110" t="s">
        <v>2132</v>
      </c>
      <c r="I110" t="s">
        <v>392</v>
      </c>
      <c r="J110" s="5">
        <v>43816.675694444442</v>
      </c>
      <c r="K110" t="s">
        <v>2140</v>
      </c>
      <c r="N110" s="5">
        <v>43816.675694444442</v>
      </c>
      <c r="O110" t="s">
        <v>2140</v>
      </c>
    </row>
    <row r="111" spans="2:15" x14ac:dyDescent="0.35">
      <c r="B111" t="s">
        <v>2265</v>
      </c>
      <c r="C111" t="s">
        <v>2456</v>
      </c>
      <c r="D111">
        <v>1080</v>
      </c>
      <c r="E111" t="s">
        <v>2102</v>
      </c>
      <c r="G111" t="s">
        <v>2132</v>
      </c>
      <c r="I111" t="s">
        <v>1705</v>
      </c>
      <c r="J111" s="5">
        <v>43816.675694444442</v>
      </c>
      <c r="K111" t="s">
        <v>2140</v>
      </c>
      <c r="N111" s="5">
        <v>43816.675694444442</v>
      </c>
      <c r="O111" t="s">
        <v>2140</v>
      </c>
    </row>
    <row r="112" spans="2:15" x14ac:dyDescent="0.35">
      <c r="B112" t="s">
        <v>2266</v>
      </c>
      <c r="C112" t="s">
        <v>2457</v>
      </c>
      <c r="D112">
        <v>1080</v>
      </c>
      <c r="E112" t="s">
        <v>2102</v>
      </c>
      <c r="G112" t="s">
        <v>2132</v>
      </c>
      <c r="I112" t="s">
        <v>1056</v>
      </c>
      <c r="J112" s="5">
        <v>43816.675694444442</v>
      </c>
      <c r="K112" t="s">
        <v>2140</v>
      </c>
      <c r="N112" s="5">
        <v>43816.675694444442</v>
      </c>
      <c r="O112" t="s">
        <v>2140</v>
      </c>
    </row>
    <row r="113" spans="2:15" x14ac:dyDescent="0.35">
      <c r="B113" t="s">
        <v>2268</v>
      </c>
      <c r="C113" t="s">
        <v>2458</v>
      </c>
      <c r="D113">
        <v>1080</v>
      </c>
      <c r="E113" t="s">
        <v>2102</v>
      </c>
      <c r="G113" t="s">
        <v>2132</v>
      </c>
      <c r="I113" t="s">
        <v>2267</v>
      </c>
      <c r="J113" s="5">
        <v>43816.675694444442</v>
      </c>
      <c r="K113" t="s">
        <v>2140</v>
      </c>
      <c r="N113" s="5">
        <v>43816.675694444442</v>
      </c>
      <c r="O113" t="s">
        <v>2140</v>
      </c>
    </row>
    <row r="114" spans="2:15" x14ac:dyDescent="0.35">
      <c r="B114" t="s">
        <v>2269</v>
      </c>
      <c r="C114" t="s">
        <v>2459</v>
      </c>
      <c r="D114">
        <v>1080</v>
      </c>
      <c r="E114" t="s">
        <v>2102</v>
      </c>
      <c r="G114" t="s">
        <v>2132</v>
      </c>
      <c r="I114" t="s">
        <v>1100</v>
      </c>
      <c r="J114" s="5">
        <v>43816.675694444442</v>
      </c>
      <c r="K114" t="s">
        <v>2140</v>
      </c>
      <c r="N114" s="5">
        <v>43816.675694444442</v>
      </c>
      <c r="O114" t="s">
        <v>2140</v>
      </c>
    </row>
    <row r="115" spans="2:15" x14ac:dyDescent="0.35">
      <c r="B115" t="s">
        <v>2270</v>
      </c>
      <c r="C115" t="s">
        <v>2460</v>
      </c>
      <c r="D115">
        <v>1080</v>
      </c>
      <c r="E115" t="s">
        <v>2102</v>
      </c>
      <c r="G115" t="s">
        <v>2132</v>
      </c>
      <c r="I115" t="s">
        <v>552</v>
      </c>
      <c r="J115" s="5">
        <v>43816.675694444442</v>
      </c>
      <c r="K115" t="s">
        <v>2140</v>
      </c>
      <c r="N115" s="5">
        <v>43816.675694444442</v>
      </c>
      <c r="O115" t="s">
        <v>2140</v>
      </c>
    </row>
    <row r="116" spans="2:15" x14ac:dyDescent="0.35">
      <c r="B116" t="s">
        <v>2271</v>
      </c>
      <c r="C116" t="s">
        <v>2461</v>
      </c>
      <c r="D116">
        <v>1080</v>
      </c>
      <c r="E116" t="s">
        <v>2102</v>
      </c>
      <c r="G116" t="s">
        <v>2132</v>
      </c>
      <c r="I116" t="s">
        <v>698</v>
      </c>
      <c r="J116" s="5">
        <v>43816.675694444442</v>
      </c>
      <c r="K116" t="s">
        <v>2140</v>
      </c>
      <c r="N116" s="5">
        <v>43816.675694444442</v>
      </c>
      <c r="O116" t="s">
        <v>2140</v>
      </c>
    </row>
    <row r="117" spans="2:15" x14ac:dyDescent="0.35">
      <c r="B117" t="s">
        <v>2272</v>
      </c>
      <c r="C117" t="s">
        <v>2462</v>
      </c>
      <c r="D117">
        <v>1080</v>
      </c>
      <c r="E117" t="s">
        <v>2102</v>
      </c>
      <c r="G117" t="s">
        <v>2132</v>
      </c>
      <c r="I117" t="s">
        <v>1764</v>
      </c>
      <c r="J117" s="5">
        <v>43816.675694444442</v>
      </c>
      <c r="K117" t="s">
        <v>2140</v>
      </c>
      <c r="N117" s="5">
        <v>43816.675694444442</v>
      </c>
      <c r="O117" t="s">
        <v>2140</v>
      </c>
    </row>
    <row r="118" spans="2:15" x14ac:dyDescent="0.35">
      <c r="B118" t="s">
        <v>2273</v>
      </c>
      <c r="C118" t="s">
        <v>2463</v>
      </c>
      <c r="D118">
        <v>1080</v>
      </c>
      <c r="E118" t="s">
        <v>2102</v>
      </c>
      <c r="G118" t="s">
        <v>2132</v>
      </c>
      <c r="I118" t="s">
        <v>1777</v>
      </c>
      <c r="J118" s="5">
        <v>43816.675694444442</v>
      </c>
      <c r="K118" t="s">
        <v>2140</v>
      </c>
      <c r="N118" s="5">
        <v>43816.675694444442</v>
      </c>
      <c r="O118" t="s">
        <v>2140</v>
      </c>
    </row>
    <row r="119" spans="2:15" x14ac:dyDescent="0.35">
      <c r="B119" t="s">
        <v>2274</v>
      </c>
      <c r="C119" t="s">
        <v>2464</v>
      </c>
      <c r="D119">
        <v>1080</v>
      </c>
      <c r="E119" t="s">
        <v>2102</v>
      </c>
      <c r="G119" t="s">
        <v>2132</v>
      </c>
      <c r="I119" t="s">
        <v>705</v>
      </c>
      <c r="J119" s="5">
        <v>43816.675694444442</v>
      </c>
      <c r="K119" t="s">
        <v>2140</v>
      </c>
      <c r="N119" s="5">
        <v>43816.675694444442</v>
      </c>
      <c r="O119" t="s">
        <v>2140</v>
      </c>
    </row>
    <row r="120" spans="2:15" x14ac:dyDescent="0.35">
      <c r="B120" t="s">
        <v>2275</v>
      </c>
      <c r="C120" t="s">
        <v>2465</v>
      </c>
      <c r="D120">
        <v>1080</v>
      </c>
      <c r="E120" t="s">
        <v>2102</v>
      </c>
      <c r="G120" t="s">
        <v>2132</v>
      </c>
      <c r="I120" t="s">
        <v>1100</v>
      </c>
      <c r="J120" s="5">
        <v>43816.675694444442</v>
      </c>
      <c r="K120" t="s">
        <v>2140</v>
      </c>
      <c r="N120" s="5">
        <v>43816.675694444442</v>
      </c>
      <c r="O120" t="s">
        <v>2140</v>
      </c>
    </row>
    <row r="121" spans="2:15" x14ac:dyDescent="0.35">
      <c r="B121" t="s">
        <v>2276</v>
      </c>
      <c r="C121" t="s">
        <v>2466</v>
      </c>
      <c r="D121">
        <v>1080</v>
      </c>
      <c r="E121" t="s">
        <v>2102</v>
      </c>
      <c r="G121" t="s">
        <v>2132</v>
      </c>
      <c r="I121" t="s">
        <v>1795</v>
      </c>
      <c r="J121" s="5">
        <v>43816.675694444442</v>
      </c>
      <c r="K121" t="s">
        <v>2140</v>
      </c>
      <c r="N121" s="5">
        <v>43816.675694444442</v>
      </c>
      <c r="O121" t="s">
        <v>2140</v>
      </c>
    </row>
    <row r="122" spans="2:15" x14ac:dyDescent="0.35">
      <c r="B122" t="s">
        <v>2277</v>
      </c>
      <c r="C122" t="s">
        <v>2467</v>
      </c>
      <c r="D122">
        <v>1080</v>
      </c>
      <c r="E122" t="s">
        <v>2102</v>
      </c>
      <c r="G122" t="s">
        <v>2132</v>
      </c>
      <c r="I122" t="s">
        <v>1808</v>
      </c>
      <c r="J122" s="5">
        <v>43816.675694444442</v>
      </c>
      <c r="K122" t="s">
        <v>2140</v>
      </c>
      <c r="N122" s="5">
        <v>43816.675694444442</v>
      </c>
      <c r="O122" t="s">
        <v>2140</v>
      </c>
    </row>
    <row r="123" spans="2:15" x14ac:dyDescent="0.35">
      <c r="B123" t="s">
        <v>2278</v>
      </c>
      <c r="C123" t="s">
        <v>2468</v>
      </c>
      <c r="D123">
        <v>1080</v>
      </c>
      <c r="E123" t="s">
        <v>2102</v>
      </c>
      <c r="G123" t="s">
        <v>2132</v>
      </c>
      <c r="I123" t="s">
        <v>552</v>
      </c>
      <c r="J123" s="5">
        <v>43816.675694444442</v>
      </c>
      <c r="K123" t="s">
        <v>2140</v>
      </c>
      <c r="N123" s="5">
        <v>43816.675694444442</v>
      </c>
      <c r="O123" t="s">
        <v>2140</v>
      </c>
    </row>
    <row r="124" spans="2:15" x14ac:dyDescent="0.35">
      <c r="B124" t="s">
        <v>2279</v>
      </c>
      <c r="C124" t="s">
        <v>2469</v>
      </c>
      <c r="D124">
        <v>1080</v>
      </c>
      <c r="E124" t="s">
        <v>2102</v>
      </c>
      <c r="G124" t="s">
        <v>2132</v>
      </c>
      <c r="I124" t="s">
        <v>2205</v>
      </c>
      <c r="J124" s="5">
        <v>43816.675694444442</v>
      </c>
      <c r="K124" t="s">
        <v>2140</v>
      </c>
      <c r="N124" s="5">
        <v>43816.675694444442</v>
      </c>
      <c r="O124" t="s">
        <v>2140</v>
      </c>
    </row>
    <row r="125" spans="2:15" x14ac:dyDescent="0.35">
      <c r="B125" t="s">
        <v>2280</v>
      </c>
      <c r="C125" t="s">
        <v>2470</v>
      </c>
      <c r="D125">
        <v>1080</v>
      </c>
      <c r="E125" t="s">
        <v>2102</v>
      </c>
      <c r="G125" t="s">
        <v>2132</v>
      </c>
      <c r="I125" t="s">
        <v>552</v>
      </c>
      <c r="J125" s="5">
        <v>43816.675694444442</v>
      </c>
      <c r="K125" t="s">
        <v>2140</v>
      </c>
      <c r="N125" s="5">
        <v>43816.675694444442</v>
      </c>
      <c r="O125" t="s">
        <v>2140</v>
      </c>
    </row>
    <row r="126" spans="2:15" x14ac:dyDescent="0.35">
      <c r="B126" t="s">
        <v>2281</v>
      </c>
      <c r="C126" t="s">
        <v>2471</v>
      </c>
      <c r="D126">
        <v>1080</v>
      </c>
      <c r="E126" t="s">
        <v>2102</v>
      </c>
      <c r="G126" t="s">
        <v>2132</v>
      </c>
      <c r="I126" t="s">
        <v>1010</v>
      </c>
      <c r="J126" s="5">
        <v>43816.675694444442</v>
      </c>
      <c r="K126" t="s">
        <v>2140</v>
      </c>
      <c r="N126" s="5">
        <v>43816.675694444442</v>
      </c>
      <c r="O126" t="s">
        <v>2140</v>
      </c>
    </row>
    <row r="127" spans="2:15" x14ac:dyDescent="0.35">
      <c r="B127" t="s">
        <v>2282</v>
      </c>
      <c r="C127" t="s">
        <v>2472</v>
      </c>
      <c r="D127">
        <v>1080</v>
      </c>
      <c r="E127" t="s">
        <v>2102</v>
      </c>
      <c r="G127" t="s">
        <v>2132</v>
      </c>
      <c r="I127" t="s">
        <v>2205</v>
      </c>
      <c r="J127" s="5">
        <v>43816.675694444442</v>
      </c>
      <c r="K127" t="s">
        <v>2140</v>
      </c>
      <c r="N127" s="5">
        <v>43816.675694444442</v>
      </c>
      <c r="O127" t="s">
        <v>2140</v>
      </c>
    </row>
    <row r="128" spans="2:15" x14ac:dyDescent="0.35">
      <c r="B128" t="s">
        <v>2283</v>
      </c>
      <c r="C128" t="s">
        <v>2473</v>
      </c>
      <c r="D128">
        <v>1080</v>
      </c>
      <c r="E128" t="s">
        <v>2102</v>
      </c>
      <c r="G128" t="s">
        <v>2132</v>
      </c>
      <c r="I128" t="s">
        <v>1873</v>
      </c>
      <c r="J128" s="5">
        <v>43816.675694444442</v>
      </c>
      <c r="K128" t="s">
        <v>2140</v>
      </c>
      <c r="N128" s="5">
        <v>43816.675694444442</v>
      </c>
      <c r="O128" t="s">
        <v>2140</v>
      </c>
    </row>
    <row r="129" spans="2:15" x14ac:dyDescent="0.35">
      <c r="B129" t="s">
        <v>2284</v>
      </c>
      <c r="C129" t="s">
        <v>2474</v>
      </c>
      <c r="D129">
        <v>1080</v>
      </c>
      <c r="E129" t="s">
        <v>2102</v>
      </c>
      <c r="G129" t="s">
        <v>2132</v>
      </c>
      <c r="I129" t="s">
        <v>1795</v>
      </c>
      <c r="J129" s="5">
        <v>43816.675694444442</v>
      </c>
      <c r="K129" t="s">
        <v>2140</v>
      </c>
      <c r="N129" s="5">
        <v>43816.675694444442</v>
      </c>
      <c r="O129" t="s">
        <v>2140</v>
      </c>
    </row>
    <row r="130" spans="2:15" x14ac:dyDescent="0.35">
      <c r="B130" t="s">
        <v>2285</v>
      </c>
      <c r="C130" t="s">
        <v>2475</v>
      </c>
      <c r="D130">
        <v>1080</v>
      </c>
      <c r="E130" t="s">
        <v>2102</v>
      </c>
      <c r="G130" t="s">
        <v>2132</v>
      </c>
      <c r="I130" t="s">
        <v>74</v>
      </c>
      <c r="J130" s="5">
        <v>43816.675694444442</v>
      </c>
      <c r="K130" t="s">
        <v>2140</v>
      </c>
      <c r="N130" s="5">
        <v>43816.675694444442</v>
      </c>
      <c r="O130" t="s">
        <v>2140</v>
      </c>
    </row>
    <row r="131" spans="2:15" x14ac:dyDescent="0.35">
      <c r="B131" t="s">
        <v>2286</v>
      </c>
      <c r="C131" t="s">
        <v>2476</v>
      </c>
      <c r="D131">
        <v>1080</v>
      </c>
      <c r="E131" t="s">
        <v>2102</v>
      </c>
      <c r="G131" t="s">
        <v>2132</v>
      </c>
      <c r="I131" t="s">
        <v>1764</v>
      </c>
      <c r="J131" s="5">
        <v>43816.675694444442</v>
      </c>
      <c r="K131" t="s">
        <v>2140</v>
      </c>
      <c r="N131" s="5">
        <v>43816.675694444442</v>
      </c>
      <c r="O131" t="s">
        <v>2140</v>
      </c>
    </row>
    <row r="132" spans="2:15" x14ac:dyDescent="0.35">
      <c r="B132" t="s">
        <v>2287</v>
      </c>
      <c r="C132" t="s">
        <v>2477</v>
      </c>
      <c r="D132">
        <v>1080</v>
      </c>
      <c r="E132" t="s">
        <v>2102</v>
      </c>
      <c r="G132" t="s">
        <v>2132</v>
      </c>
      <c r="I132" t="s">
        <v>358</v>
      </c>
      <c r="J132" s="5">
        <v>43816.675694444442</v>
      </c>
      <c r="K132" t="s">
        <v>2140</v>
      </c>
      <c r="N132" s="5">
        <v>43816.675694444442</v>
      </c>
      <c r="O132" t="s">
        <v>2140</v>
      </c>
    </row>
    <row r="133" spans="2:15" x14ac:dyDescent="0.35">
      <c r="B133" t="s">
        <v>2288</v>
      </c>
      <c r="C133" t="s">
        <v>2478</v>
      </c>
      <c r="D133">
        <v>1080</v>
      </c>
      <c r="E133" t="s">
        <v>2102</v>
      </c>
      <c r="G133" t="s">
        <v>2132</v>
      </c>
      <c r="I133" t="s">
        <v>634</v>
      </c>
      <c r="J133" s="5">
        <v>43816.675694444442</v>
      </c>
      <c r="K133" t="s">
        <v>2140</v>
      </c>
      <c r="N133" s="5">
        <v>43816.675694444442</v>
      </c>
      <c r="O133" t="s">
        <v>2140</v>
      </c>
    </row>
    <row r="134" spans="2:15" x14ac:dyDescent="0.35">
      <c r="B134" t="s">
        <v>2289</v>
      </c>
      <c r="C134" t="s">
        <v>2479</v>
      </c>
      <c r="D134">
        <v>1080</v>
      </c>
      <c r="E134" t="s">
        <v>2102</v>
      </c>
      <c r="G134" t="s">
        <v>2132</v>
      </c>
      <c r="I134" t="s">
        <v>849</v>
      </c>
      <c r="J134" s="5">
        <v>43816.675694444442</v>
      </c>
      <c r="K134" t="s">
        <v>2140</v>
      </c>
      <c r="N134" s="5">
        <v>43816.675694444442</v>
      </c>
      <c r="O134" t="s">
        <v>2140</v>
      </c>
    </row>
    <row r="135" spans="2:15" x14ac:dyDescent="0.35">
      <c r="B135" t="s">
        <v>2290</v>
      </c>
      <c r="C135" t="s">
        <v>2480</v>
      </c>
      <c r="D135">
        <v>1080</v>
      </c>
      <c r="E135" t="s">
        <v>2102</v>
      </c>
      <c r="G135" t="s">
        <v>2132</v>
      </c>
      <c r="I135" t="s">
        <v>634</v>
      </c>
      <c r="J135" s="5">
        <v>43816.675694444442</v>
      </c>
      <c r="K135" t="s">
        <v>2140</v>
      </c>
      <c r="N135" s="5">
        <v>43816.675694444442</v>
      </c>
      <c r="O135" t="s">
        <v>2140</v>
      </c>
    </row>
    <row r="136" spans="2:15" x14ac:dyDescent="0.35">
      <c r="B136" t="s">
        <v>2291</v>
      </c>
      <c r="C136" t="s">
        <v>2481</v>
      </c>
      <c r="D136">
        <v>1080</v>
      </c>
      <c r="E136" t="s">
        <v>2102</v>
      </c>
      <c r="G136" t="s">
        <v>2132</v>
      </c>
      <c r="I136" t="s">
        <v>634</v>
      </c>
      <c r="J136" s="5">
        <v>43816.675694444442</v>
      </c>
      <c r="K136" t="s">
        <v>2140</v>
      </c>
      <c r="N136" s="5">
        <v>43816.675694444442</v>
      </c>
      <c r="O136" t="s">
        <v>2140</v>
      </c>
    </row>
    <row r="137" spans="2:15" x14ac:dyDescent="0.35">
      <c r="B137" t="s">
        <v>2292</v>
      </c>
      <c r="C137" t="s">
        <v>2482</v>
      </c>
      <c r="D137">
        <v>1080</v>
      </c>
      <c r="E137" t="s">
        <v>2102</v>
      </c>
      <c r="G137" t="s">
        <v>2132</v>
      </c>
      <c r="I137" t="s">
        <v>1957</v>
      </c>
      <c r="J137" s="5">
        <v>43816.675694444442</v>
      </c>
      <c r="K137" t="s">
        <v>2140</v>
      </c>
      <c r="N137" s="5">
        <v>43816.675694444442</v>
      </c>
      <c r="O137" t="s">
        <v>2140</v>
      </c>
    </row>
    <row r="138" spans="2:15" x14ac:dyDescent="0.35">
      <c r="B138" t="s">
        <v>2293</v>
      </c>
      <c r="C138" t="s">
        <v>2483</v>
      </c>
      <c r="D138">
        <v>1080</v>
      </c>
      <c r="E138" t="s">
        <v>2102</v>
      </c>
      <c r="G138" t="s">
        <v>2132</v>
      </c>
      <c r="I138" t="s">
        <v>2216</v>
      </c>
      <c r="J138" s="5">
        <v>43816.675694444442</v>
      </c>
      <c r="K138" t="s">
        <v>2140</v>
      </c>
      <c r="N138" s="5">
        <v>43816.675694444442</v>
      </c>
      <c r="O138" t="s">
        <v>2140</v>
      </c>
    </row>
    <row r="139" spans="2:15" x14ac:dyDescent="0.35">
      <c r="B139" t="s">
        <v>2294</v>
      </c>
      <c r="C139" t="s">
        <v>2484</v>
      </c>
      <c r="D139">
        <v>1080</v>
      </c>
      <c r="E139" t="s">
        <v>2102</v>
      </c>
      <c r="G139" t="s">
        <v>2132</v>
      </c>
      <c r="I139" t="s">
        <v>1795</v>
      </c>
      <c r="J139" s="5">
        <v>43816.675694444442</v>
      </c>
      <c r="K139" t="s">
        <v>2140</v>
      </c>
      <c r="N139" s="5">
        <v>43816.675694444442</v>
      </c>
      <c r="O139" t="s">
        <v>2140</v>
      </c>
    </row>
    <row r="140" spans="2:15" x14ac:dyDescent="0.35">
      <c r="B140" t="s">
        <v>2295</v>
      </c>
      <c r="C140" t="s">
        <v>2485</v>
      </c>
      <c r="D140">
        <v>1080</v>
      </c>
      <c r="E140" t="s">
        <v>2102</v>
      </c>
      <c r="G140" t="s">
        <v>2132</v>
      </c>
      <c r="I140" t="s">
        <v>1987</v>
      </c>
      <c r="J140" s="5">
        <v>43816.675694444442</v>
      </c>
      <c r="K140" t="s">
        <v>2140</v>
      </c>
      <c r="N140" s="5">
        <v>43816.675694444442</v>
      </c>
      <c r="O140" t="s">
        <v>2140</v>
      </c>
    </row>
    <row r="141" spans="2:15" x14ac:dyDescent="0.35">
      <c r="B141" t="s">
        <v>2296</v>
      </c>
      <c r="C141" t="s">
        <v>2486</v>
      </c>
      <c r="D141">
        <v>1080</v>
      </c>
      <c r="E141" t="s">
        <v>2102</v>
      </c>
      <c r="G141" t="s">
        <v>2132</v>
      </c>
      <c r="I141" t="s">
        <v>2006</v>
      </c>
      <c r="J141" s="5">
        <v>43816.675694444442</v>
      </c>
      <c r="K141" t="s">
        <v>2140</v>
      </c>
      <c r="N141" s="5">
        <v>43816.675694444442</v>
      </c>
      <c r="O141" t="s">
        <v>2140</v>
      </c>
    </row>
    <row r="142" spans="2:15" x14ac:dyDescent="0.35">
      <c r="B142" t="s">
        <v>2298</v>
      </c>
      <c r="C142" t="s">
        <v>2487</v>
      </c>
      <c r="D142">
        <v>1080</v>
      </c>
      <c r="E142" t="s">
        <v>2102</v>
      </c>
      <c r="G142" t="s">
        <v>2132</v>
      </c>
      <c r="I142" t="s">
        <v>2297</v>
      </c>
      <c r="J142" s="5">
        <v>43816.675694444442</v>
      </c>
      <c r="K142" t="s">
        <v>2140</v>
      </c>
      <c r="N142" s="5">
        <v>43816.675694444442</v>
      </c>
      <c r="O142" t="s">
        <v>2140</v>
      </c>
    </row>
    <row r="143" spans="2:15" x14ac:dyDescent="0.35">
      <c r="B143" t="s">
        <v>2299</v>
      </c>
      <c r="C143" t="s">
        <v>2488</v>
      </c>
      <c r="D143">
        <v>1080</v>
      </c>
      <c r="E143" t="s">
        <v>2102</v>
      </c>
      <c r="G143" t="s">
        <v>2132</v>
      </c>
      <c r="I143" t="s">
        <v>1795</v>
      </c>
      <c r="J143" s="5">
        <v>43816.675694444442</v>
      </c>
      <c r="K143" t="s">
        <v>2140</v>
      </c>
      <c r="N143" s="5">
        <v>43816.675694444442</v>
      </c>
      <c r="O143" t="s">
        <v>2140</v>
      </c>
    </row>
    <row r="144" spans="2:15" x14ac:dyDescent="0.35">
      <c r="B144" t="s">
        <v>2300</v>
      </c>
      <c r="C144" t="s">
        <v>2489</v>
      </c>
      <c r="D144">
        <v>1080</v>
      </c>
      <c r="E144" t="s">
        <v>2102</v>
      </c>
      <c r="G144" t="s">
        <v>2132</v>
      </c>
      <c r="I144" t="s">
        <v>2041</v>
      </c>
      <c r="J144" s="5">
        <v>43816.675694444442</v>
      </c>
      <c r="K144" t="s">
        <v>2140</v>
      </c>
      <c r="N144" s="5">
        <v>43816.675694444442</v>
      </c>
      <c r="O144" t="s">
        <v>2140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BDFC-8554-41D3-9C1B-F7E626C43A53}">
  <dimension ref="A1:BD144"/>
  <sheetViews>
    <sheetView tabSelected="1" workbookViewId="0">
      <selection activeCell="F13" sqref="F13"/>
    </sheetView>
  </sheetViews>
  <sheetFormatPr defaultRowHeight="14.5" x14ac:dyDescent="0.35"/>
  <sheetData>
    <row r="1" spans="1:56" x14ac:dyDescent="0.35">
      <c r="A1" t="s">
        <v>2302</v>
      </c>
      <c r="B1" t="s">
        <v>2303</v>
      </c>
      <c r="C1" t="s">
        <v>2304</v>
      </c>
      <c r="D1" t="s">
        <v>2305</v>
      </c>
      <c r="E1" t="s">
        <v>2306</v>
      </c>
      <c r="F1" t="s">
        <v>2101</v>
      </c>
      <c r="G1" t="s">
        <v>2307</v>
      </c>
      <c r="H1" t="s">
        <v>2308</v>
      </c>
      <c r="I1" t="s">
        <v>2309</v>
      </c>
      <c r="J1" t="s">
        <v>2310</v>
      </c>
      <c r="K1" t="s">
        <v>2311</v>
      </c>
      <c r="L1" t="s">
        <v>2312</v>
      </c>
      <c r="M1" t="s">
        <v>2313</v>
      </c>
      <c r="N1" t="s">
        <v>2314</v>
      </c>
      <c r="O1" t="s">
        <v>2315</v>
      </c>
      <c r="P1" t="s">
        <v>2316</v>
      </c>
      <c r="Q1" t="s">
        <v>2317</v>
      </c>
      <c r="R1" t="s">
        <v>2318</v>
      </c>
      <c r="S1" t="s">
        <v>2319</v>
      </c>
      <c r="T1" t="s">
        <v>2320</v>
      </c>
      <c r="U1" t="s">
        <v>2321</v>
      </c>
      <c r="V1" t="s">
        <v>2322</v>
      </c>
      <c r="W1" t="s">
        <v>2323</v>
      </c>
      <c r="X1" t="s">
        <v>2324</v>
      </c>
      <c r="Y1" t="s">
        <v>2325</v>
      </c>
      <c r="Z1" t="s">
        <v>2326</v>
      </c>
      <c r="AA1" t="s">
        <v>2327</v>
      </c>
      <c r="AB1" t="s">
        <v>2328</v>
      </c>
      <c r="AC1" t="s">
        <v>2329</v>
      </c>
      <c r="AD1" t="s">
        <v>2330</v>
      </c>
      <c r="AE1" t="s">
        <v>2331</v>
      </c>
      <c r="AF1" t="s">
        <v>2332</v>
      </c>
      <c r="AG1" t="s">
        <v>2333</v>
      </c>
      <c r="AH1" t="s">
        <v>2334</v>
      </c>
      <c r="AI1" t="s">
        <v>2335</v>
      </c>
      <c r="AJ1" t="s">
        <v>2336</v>
      </c>
      <c r="AK1" t="s">
        <v>2337</v>
      </c>
      <c r="AL1" t="s">
        <v>2338</v>
      </c>
      <c r="AM1" t="s">
        <v>2339</v>
      </c>
      <c r="AN1" t="s">
        <v>2340</v>
      </c>
      <c r="AO1" t="s">
        <v>2341</v>
      </c>
      <c r="AP1" t="s">
        <v>2104</v>
      </c>
      <c r="AQ1" t="s">
        <v>2107</v>
      </c>
      <c r="AR1" t="s">
        <v>2342</v>
      </c>
      <c r="AS1" t="s">
        <v>2103</v>
      </c>
      <c r="AT1" t="s">
        <v>2108</v>
      </c>
      <c r="AU1" t="s">
        <v>2343</v>
      </c>
      <c r="AV1" t="s">
        <v>2344</v>
      </c>
      <c r="AW1" t="s">
        <v>2345</v>
      </c>
      <c r="AX1" t="s">
        <v>2346</v>
      </c>
      <c r="AY1" t="s">
        <v>2122</v>
      </c>
      <c r="AZ1" t="s">
        <v>2123</v>
      </c>
      <c r="BA1" t="s">
        <v>2124</v>
      </c>
      <c r="BB1" t="s">
        <v>2125</v>
      </c>
      <c r="BC1" t="s">
        <v>2126</v>
      </c>
      <c r="BD1" t="s">
        <v>2127</v>
      </c>
    </row>
    <row r="2" spans="1:56" x14ac:dyDescent="0.35">
      <c r="A2">
        <v>5396732</v>
      </c>
      <c r="B2" t="s">
        <v>2102</v>
      </c>
      <c r="C2">
        <v>57449</v>
      </c>
      <c r="D2" t="s">
        <v>2490</v>
      </c>
      <c r="E2" t="s">
        <v>2136</v>
      </c>
      <c r="F2" t="s">
        <v>2145</v>
      </c>
      <c r="G2" t="s">
        <v>2491</v>
      </c>
      <c r="H2" t="s">
        <v>2102</v>
      </c>
      <c r="I2" t="s">
        <v>2132</v>
      </c>
      <c r="J2" t="s">
        <v>2132</v>
      </c>
      <c r="K2" t="s">
        <v>2131</v>
      </c>
      <c r="L2" t="s">
        <v>2540</v>
      </c>
      <c r="M2" t="s">
        <v>2541</v>
      </c>
      <c r="R2" t="s">
        <v>2542</v>
      </c>
      <c r="S2" t="s">
        <v>2136</v>
      </c>
      <c r="T2">
        <v>100</v>
      </c>
      <c r="U2" t="s">
        <v>2542</v>
      </c>
      <c r="V2">
        <v>500</v>
      </c>
      <c r="W2">
        <v>500</v>
      </c>
      <c r="Y2" t="s">
        <v>2543</v>
      </c>
      <c r="AQ2" t="s">
        <v>103</v>
      </c>
      <c r="AS2" t="s">
        <v>101</v>
      </c>
      <c r="AT2" t="s">
        <v>2544</v>
      </c>
      <c r="AX2" t="s">
        <v>2545</v>
      </c>
      <c r="AY2" s="5">
        <v>43817.367361111108</v>
      </c>
      <c r="AZ2" t="s">
        <v>2140</v>
      </c>
      <c r="BA2" s="5">
        <v>43817.368750000001</v>
      </c>
      <c r="BB2" t="s">
        <v>2140</v>
      </c>
      <c r="BC2" s="5">
        <v>43817.367361111108</v>
      </c>
      <c r="BD2" t="s">
        <v>2140</v>
      </c>
    </row>
    <row r="3" spans="1:56" x14ac:dyDescent="0.35">
      <c r="A3">
        <v>5396733</v>
      </c>
      <c r="B3" t="s">
        <v>2102</v>
      </c>
      <c r="C3">
        <v>57450</v>
      </c>
      <c r="D3" t="s">
        <v>2490</v>
      </c>
      <c r="E3" t="s">
        <v>2136</v>
      </c>
      <c r="F3" t="s">
        <v>2146</v>
      </c>
      <c r="G3" t="s">
        <v>2491</v>
      </c>
      <c r="H3" t="s">
        <v>2102</v>
      </c>
      <c r="I3" t="s">
        <v>2132</v>
      </c>
      <c r="J3" t="s">
        <v>2132</v>
      </c>
      <c r="K3" t="s">
        <v>2131</v>
      </c>
      <c r="L3" t="s">
        <v>2540</v>
      </c>
      <c r="M3" t="s">
        <v>2541</v>
      </c>
      <c r="R3" t="s">
        <v>2542</v>
      </c>
      <c r="S3" t="s">
        <v>2136</v>
      </c>
      <c r="T3">
        <v>100</v>
      </c>
      <c r="U3" t="s">
        <v>2542</v>
      </c>
      <c r="V3">
        <v>500</v>
      </c>
      <c r="W3">
        <v>500</v>
      </c>
      <c r="Y3" t="s">
        <v>2543</v>
      </c>
      <c r="AQ3" t="s">
        <v>179</v>
      </c>
      <c r="AS3" t="s">
        <v>177</v>
      </c>
      <c r="AT3" t="s">
        <v>2546</v>
      </c>
      <c r="AX3" t="s">
        <v>2547</v>
      </c>
      <c r="AY3" s="5">
        <v>43817.367361111108</v>
      </c>
      <c r="AZ3" t="s">
        <v>2140</v>
      </c>
      <c r="BA3" s="5">
        <v>43817.368750000001</v>
      </c>
      <c r="BB3" t="s">
        <v>2140</v>
      </c>
      <c r="BC3" s="5">
        <v>43817.367361111108</v>
      </c>
      <c r="BD3" t="s">
        <v>2140</v>
      </c>
    </row>
    <row r="4" spans="1:56" x14ac:dyDescent="0.35">
      <c r="A4">
        <v>5396734</v>
      </c>
      <c r="B4" t="s">
        <v>2102</v>
      </c>
      <c r="C4">
        <v>57451</v>
      </c>
      <c r="D4" t="s">
        <v>2490</v>
      </c>
      <c r="E4" t="s">
        <v>2136</v>
      </c>
      <c r="F4" t="s">
        <v>2147</v>
      </c>
      <c r="G4" t="s">
        <v>2491</v>
      </c>
      <c r="H4" t="s">
        <v>2102</v>
      </c>
      <c r="I4" t="s">
        <v>2132</v>
      </c>
      <c r="J4" t="s">
        <v>2132</v>
      </c>
      <c r="K4" t="s">
        <v>2131</v>
      </c>
      <c r="L4" t="s">
        <v>2540</v>
      </c>
      <c r="M4" t="s">
        <v>2541</v>
      </c>
      <c r="R4" t="s">
        <v>2542</v>
      </c>
      <c r="S4" t="s">
        <v>2136</v>
      </c>
      <c r="T4">
        <v>100</v>
      </c>
      <c r="U4" t="s">
        <v>2542</v>
      </c>
      <c r="V4">
        <v>500</v>
      </c>
      <c r="W4">
        <v>500</v>
      </c>
      <c r="Y4" t="s">
        <v>2543</v>
      </c>
      <c r="AQ4" t="s">
        <v>212</v>
      </c>
      <c r="AS4" t="s">
        <v>210</v>
      </c>
      <c r="AT4" t="s">
        <v>2548</v>
      </c>
      <c r="AX4" t="s">
        <v>2549</v>
      </c>
      <c r="AY4" s="5">
        <v>43817.367361111108</v>
      </c>
      <c r="AZ4" t="s">
        <v>2140</v>
      </c>
      <c r="BA4" s="5">
        <v>43817.368750000001</v>
      </c>
      <c r="BB4" t="s">
        <v>2140</v>
      </c>
      <c r="BC4" s="5">
        <v>43817.367361111108</v>
      </c>
      <c r="BD4" t="s">
        <v>2140</v>
      </c>
    </row>
    <row r="5" spans="1:56" x14ac:dyDescent="0.35">
      <c r="A5">
        <v>5396735</v>
      </c>
      <c r="B5" t="s">
        <v>2102</v>
      </c>
      <c r="C5">
        <v>57452</v>
      </c>
      <c r="D5" t="s">
        <v>2490</v>
      </c>
      <c r="E5" t="s">
        <v>2136</v>
      </c>
      <c r="F5" t="s">
        <v>2148</v>
      </c>
      <c r="G5" t="s">
        <v>2491</v>
      </c>
      <c r="H5" t="s">
        <v>2102</v>
      </c>
      <c r="I5" t="s">
        <v>2132</v>
      </c>
      <c r="J5" t="s">
        <v>2132</v>
      </c>
      <c r="K5" t="s">
        <v>2131</v>
      </c>
      <c r="L5" t="s">
        <v>2540</v>
      </c>
      <c r="M5" t="s">
        <v>2541</v>
      </c>
      <c r="R5" t="s">
        <v>2542</v>
      </c>
      <c r="S5" t="s">
        <v>2136</v>
      </c>
      <c r="T5">
        <v>100</v>
      </c>
      <c r="U5" t="s">
        <v>2542</v>
      </c>
      <c r="V5">
        <v>500</v>
      </c>
      <c r="W5">
        <v>500</v>
      </c>
      <c r="Y5" t="s">
        <v>2543</v>
      </c>
      <c r="AQ5" t="s">
        <v>230</v>
      </c>
      <c r="AS5" t="s">
        <v>228</v>
      </c>
      <c r="AT5" t="s">
        <v>2546</v>
      </c>
      <c r="AX5" t="s">
        <v>2550</v>
      </c>
      <c r="AY5" s="5">
        <v>43817.367361111108</v>
      </c>
      <c r="AZ5" t="s">
        <v>2140</v>
      </c>
      <c r="BA5" s="5">
        <v>43817.368750000001</v>
      </c>
      <c r="BB5" t="s">
        <v>2140</v>
      </c>
      <c r="BC5" s="5">
        <v>43817.367361111108</v>
      </c>
      <c r="BD5" t="s">
        <v>2140</v>
      </c>
    </row>
    <row r="6" spans="1:56" x14ac:dyDescent="0.35">
      <c r="A6">
        <v>5396736</v>
      </c>
      <c r="B6" t="s">
        <v>2102</v>
      </c>
      <c r="C6">
        <v>57453</v>
      </c>
      <c r="D6" t="s">
        <v>2490</v>
      </c>
      <c r="E6" t="s">
        <v>2136</v>
      </c>
      <c r="F6" t="s">
        <v>2149</v>
      </c>
      <c r="G6" t="s">
        <v>2491</v>
      </c>
      <c r="H6" t="s">
        <v>2102</v>
      </c>
      <c r="I6" t="s">
        <v>2132</v>
      </c>
      <c r="J6" t="s">
        <v>2132</v>
      </c>
      <c r="K6" t="s">
        <v>2131</v>
      </c>
      <c r="L6" t="s">
        <v>2540</v>
      </c>
      <c r="M6" t="s">
        <v>2541</v>
      </c>
      <c r="R6" t="s">
        <v>2542</v>
      </c>
      <c r="S6" t="s">
        <v>2136</v>
      </c>
      <c r="T6">
        <v>100</v>
      </c>
      <c r="U6" t="s">
        <v>2542</v>
      </c>
      <c r="V6">
        <v>500</v>
      </c>
      <c r="W6">
        <v>500</v>
      </c>
      <c r="Y6" t="s">
        <v>2543</v>
      </c>
      <c r="AQ6" t="s">
        <v>260</v>
      </c>
      <c r="AS6" t="s">
        <v>258</v>
      </c>
      <c r="AT6" t="s">
        <v>2551</v>
      </c>
      <c r="AX6" t="s">
        <v>2552</v>
      </c>
      <c r="AY6" s="5">
        <v>43817.367361111108</v>
      </c>
      <c r="AZ6" t="s">
        <v>2140</v>
      </c>
      <c r="BA6" s="5">
        <v>43817.368750000001</v>
      </c>
      <c r="BB6" t="s">
        <v>2140</v>
      </c>
      <c r="BC6" s="5">
        <v>43817.367361111108</v>
      </c>
      <c r="BD6" t="s">
        <v>2140</v>
      </c>
    </row>
    <row r="7" spans="1:56" x14ac:dyDescent="0.35">
      <c r="A7">
        <v>5396737</v>
      </c>
      <c r="B7" t="s">
        <v>2102</v>
      </c>
      <c r="C7">
        <v>57454</v>
      </c>
      <c r="D7" t="s">
        <v>2490</v>
      </c>
      <c r="E7" t="s">
        <v>2136</v>
      </c>
      <c r="F7" t="s">
        <v>2150</v>
      </c>
      <c r="G7" t="s">
        <v>2491</v>
      </c>
      <c r="H7" t="s">
        <v>2102</v>
      </c>
      <c r="I7" t="s">
        <v>2132</v>
      </c>
      <c r="J7" t="s">
        <v>2132</v>
      </c>
      <c r="K7" t="s">
        <v>2131</v>
      </c>
      <c r="L7" t="s">
        <v>2540</v>
      </c>
      <c r="M7" t="s">
        <v>2541</v>
      </c>
      <c r="R7" t="s">
        <v>2542</v>
      </c>
      <c r="S7" t="s">
        <v>2136</v>
      </c>
      <c r="T7">
        <v>100</v>
      </c>
      <c r="U7" t="s">
        <v>2542</v>
      </c>
      <c r="V7">
        <v>500</v>
      </c>
      <c r="W7">
        <v>500</v>
      </c>
      <c r="Y7" t="s">
        <v>2543</v>
      </c>
      <c r="AQ7" t="s">
        <v>274</v>
      </c>
      <c r="AS7" t="s">
        <v>228</v>
      </c>
      <c r="AT7" t="s">
        <v>2551</v>
      </c>
      <c r="AX7" t="s">
        <v>2553</v>
      </c>
      <c r="AY7" s="5">
        <v>43817.367361111108</v>
      </c>
      <c r="AZ7" t="s">
        <v>2140</v>
      </c>
      <c r="BA7" s="5">
        <v>43817.368750000001</v>
      </c>
      <c r="BB7" t="s">
        <v>2140</v>
      </c>
      <c r="BC7" s="5">
        <v>43817.367361111108</v>
      </c>
      <c r="BD7" t="s">
        <v>2140</v>
      </c>
    </row>
    <row r="8" spans="1:56" x14ac:dyDescent="0.35">
      <c r="A8">
        <v>5396738</v>
      </c>
      <c r="B8" t="s">
        <v>2102</v>
      </c>
      <c r="C8">
        <v>57455</v>
      </c>
      <c r="D8" t="s">
        <v>2490</v>
      </c>
      <c r="E8" t="s">
        <v>2136</v>
      </c>
      <c r="F8" t="s">
        <v>2151</v>
      </c>
      <c r="G8" t="s">
        <v>2491</v>
      </c>
      <c r="H8" t="s">
        <v>2102</v>
      </c>
      <c r="I8" t="s">
        <v>2132</v>
      </c>
      <c r="J8" t="s">
        <v>2132</v>
      </c>
      <c r="K8" t="s">
        <v>2131</v>
      </c>
      <c r="L8" t="s">
        <v>2540</v>
      </c>
      <c r="M8" t="s">
        <v>2541</v>
      </c>
      <c r="R8" t="s">
        <v>2542</v>
      </c>
      <c r="S8" t="s">
        <v>2136</v>
      </c>
      <c r="T8">
        <v>100</v>
      </c>
      <c r="U8" t="s">
        <v>2542</v>
      </c>
      <c r="V8">
        <v>500</v>
      </c>
      <c r="W8">
        <v>500</v>
      </c>
      <c r="Y8" t="s">
        <v>2543</v>
      </c>
      <c r="AQ8" t="s">
        <v>286</v>
      </c>
      <c r="AS8" t="s">
        <v>210</v>
      </c>
      <c r="AT8" t="s">
        <v>2551</v>
      </c>
      <c r="AX8" t="s">
        <v>2554</v>
      </c>
      <c r="AY8" s="5">
        <v>43817.367361111108</v>
      </c>
      <c r="AZ8" t="s">
        <v>2140</v>
      </c>
      <c r="BA8" s="5">
        <v>43817.368750000001</v>
      </c>
      <c r="BB8" t="s">
        <v>2140</v>
      </c>
      <c r="BC8" s="5">
        <v>43817.367361111108</v>
      </c>
      <c r="BD8" t="s">
        <v>2140</v>
      </c>
    </row>
    <row r="9" spans="1:56" x14ac:dyDescent="0.35">
      <c r="A9">
        <v>5396739</v>
      </c>
      <c r="B9" t="s">
        <v>2102</v>
      </c>
      <c r="C9">
        <v>57456</v>
      </c>
      <c r="D9" t="s">
        <v>2490</v>
      </c>
      <c r="E9" t="s">
        <v>2136</v>
      </c>
      <c r="F9" t="s">
        <v>2152</v>
      </c>
      <c r="G9" t="s">
        <v>2491</v>
      </c>
      <c r="H9" t="s">
        <v>2102</v>
      </c>
      <c r="I9" t="s">
        <v>2132</v>
      </c>
      <c r="J9" t="s">
        <v>2132</v>
      </c>
      <c r="K9" t="s">
        <v>2131</v>
      </c>
      <c r="L9" t="s">
        <v>2540</v>
      </c>
      <c r="M9" t="s">
        <v>2541</v>
      </c>
      <c r="R9" t="s">
        <v>2542</v>
      </c>
      <c r="S9" t="s">
        <v>2136</v>
      </c>
      <c r="T9">
        <v>100</v>
      </c>
      <c r="U9" t="s">
        <v>2542</v>
      </c>
      <c r="V9">
        <v>500</v>
      </c>
      <c r="W9">
        <v>500</v>
      </c>
      <c r="Y9" t="s">
        <v>2543</v>
      </c>
      <c r="AQ9" t="s">
        <v>323</v>
      </c>
      <c r="AS9" t="s">
        <v>321</v>
      </c>
      <c r="AT9" t="s">
        <v>2551</v>
      </c>
      <c r="AX9" t="s">
        <v>2555</v>
      </c>
      <c r="AY9" s="5">
        <v>43817.367361111108</v>
      </c>
      <c r="AZ9" t="s">
        <v>2140</v>
      </c>
      <c r="BA9" s="5">
        <v>43817.368750000001</v>
      </c>
      <c r="BB9" t="s">
        <v>2140</v>
      </c>
      <c r="BC9" s="5">
        <v>43817.367361111108</v>
      </c>
      <c r="BD9" t="s">
        <v>2140</v>
      </c>
    </row>
    <row r="10" spans="1:56" x14ac:dyDescent="0.35">
      <c r="A10">
        <v>5396740</v>
      </c>
      <c r="B10" t="s">
        <v>2102</v>
      </c>
      <c r="C10">
        <v>57457</v>
      </c>
      <c r="D10" t="s">
        <v>2490</v>
      </c>
      <c r="E10" t="s">
        <v>2136</v>
      </c>
      <c r="F10" t="s">
        <v>2153</v>
      </c>
      <c r="G10" t="s">
        <v>2491</v>
      </c>
      <c r="H10" t="s">
        <v>2102</v>
      </c>
      <c r="I10" t="s">
        <v>2132</v>
      </c>
      <c r="J10" t="s">
        <v>2132</v>
      </c>
      <c r="K10" t="s">
        <v>2131</v>
      </c>
      <c r="L10" t="s">
        <v>2540</v>
      </c>
      <c r="M10" t="s">
        <v>2541</v>
      </c>
      <c r="R10" t="s">
        <v>2542</v>
      </c>
      <c r="S10" t="s">
        <v>2136</v>
      </c>
      <c r="T10">
        <v>100</v>
      </c>
      <c r="U10" t="s">
        <v>2542</v>
      </c>
      <c r="V10">
        <v>500</v>
      </c>
      <c r="W10">
        <v>500</v>
      </c>
      <c r="Y10" t="s">
        <v>2543</v>
      </c>
      <c r="AQ10" t="s">
        <v>338</v>
      </c>
      <c r="AS10" t="s">
        <v>335</v>
      </c>
      <c r="AT10" t="s">
        <v>2551</v>
      </c>
      <c r="AX10" t="s">
        <v>2556</v>
      </c>
      <c r="AY10" s="5">
        <v>43817.367361111108</v>
      </c>
      <c r="AZ10" t="s">
        <v>2140</v>
      </c>
      <c r="BA10" s="5">
        <v>43817.368750000001</v>
      </c>
      <c r="BB10" t="s">
        <v>2140</v>
      </c>
      <c r="BC10" s="5">
        <v>43817.367361111108</v>
      </c>
      <c r="BD10" t="s">
        <v>2140</v>
      </c>
    </row>
    <row r="11" spans="1:56" x14ac:dyDescent="0.35">
      <c r="A11">
        <v>5396741</v>
      </c>
      <c r="B11" t="s">
        <v>2102</v>
      </c>
      <c r="C11">
        <v>57458</v>
      </c>
      <c r="D11" t="s">
        <v>2490</v>
      </c>
      <c r="E11" t="s">
        <v>2136</v>
      </c>
      <c r="F11" t="s">
        <v>2154</v>
      </c>
      <c r="G11" t="s">
        <v>2491</v>
      </c>
      <c r="H11" t="s">
        <v>2102</v>
      </c>
      <c r="I11" t="s">
        <v>2132</v>
      </c>
      <c r="J11" t="s">
        <v>2132</v>
      </c>
      <c r="K11" t="s">
        <v>2131</v>
      </c>
      <c r="L11" t="s">
        <v>2540</v>
      </c>
      <c r="M11" t="s">
        <v>2541</v>
      </c>
      <c r="R11" t="s">
        <v>2542</v>
      </c>
      <c r="S11" t="s">
        <v>2136</v>
      </c>
      <c r="T11">
        <v>100</v>
      </c>
      <c r="U11" t="s">
        <v>2542</v>
      </c>
      <c r="V11">
        <v>500</v>
      </c>
      <c r="W11">
        <v>500</v>
      </c>
      <c r="Y11" t="s">
        <v>2543</v>
      </c>
      <c r="AQ11" t="s">
        <v>371</v>
      </c>
      <c r="AS11" t="s">
        <v>210</v>
      </c>
      <c r="AT11" t="s">
        <v>2557</v>
      </c>
      <c r="AX11" t="s">
        <v>2558</v>
      </c>
      <c r="AY11" s="5">
        <v>43817.367361111108</v>
      </c>
      <c r="AZ11" t="s">
        <v>2140</v>
      </c>
      <c r="BA11" s="5">
        <v>43817.368750000001</v>
      </c>
      <c r="BB11" t="s">
        <v>2140</v>
      </c>
      <c r="BC11" s="5">
        <v>43817.367361111108</v>
      </c>
      <c r="BD11" t="s">
        <v>2140</v>
      </c>
    </row>
    <row r="12" spans="1:56" x14ac:dyDescent="0.35">
      <c r="A12">
        <v>5396742</v>
      </c>
      <c r="B12" t="s">
        <v>2102</v>
      </c>
      <c r="C12">
        <v>57459</v>
      </c>
      <c r="D12" t="s">
        <v>2490</v>
      </c>
      <c r="E12" t="s">
        <v>2136</v>
      </c>
      <c r="F12" t="s">
        <v>2155</v>
      </c>
      <c r="G12" t="s">
        <v>2491</v>
      </c>
      <c r="H12" t="s">
        <v>2102</v>
      </c>
      <c r="I12" t="s">
        <v>2132</v>
      </c>
      <c r="J12" t="s">
        <v>2132</v>
      </c>
      <c r="K12" t="s">
        <v>2131</v>
      </c>
      <c r="L12" t="s">
        <v>2540</v>
      </c>
      <c r="M12" t="s">
        <v>2541</v>
      </c>
      <c r="R12" t="s">
        <v>2542</v>
      </c>
      <c r="S12" t="s">
        <v>2136</v>
      </c>
      <c r="T12">
        <v>100</v>
      </c>
      <c r="U12" t="s">
        <v>2542</v>
      </c>
      <c r="V12">
        <v>500</v>
      </c>
      <c r="W12">
        <v>500</v>
      </c>
      <c r="Y12" t="s">
        <v>2543</v>
      </c>
      <c r="AQ12" t="s">
        <v>381</v>
      </c>
      <c r="AS12" t="s">
        <v>354</v>
      </c>
      <c r="AT12" t="s">
        <v>2548</v>
      </c>
      <c r="AX12" t="s">
        <v>2559</v>
      </c>
      <c r="AY12" s="5">
        <v>43817.367361111108</v>
      </c>
      <c r="AZ12" t="s">
        <v>2140</v>
      </c>
      <c r="BA12" s="5">
        <v>43817.368750000001</v>
      </c>
      <c r="BB12" t="s">
        <v>2140</v>
      </c>
      <c r="BC12" s="5">
        <v>43817.367361111108</v>
      </c>
      <c r="BD12" t="s">
        <v>2140</v>
      </c>
    </row>
    <row r="13" spans="1:56" x14ac:dyDescent="0.35">
      <c r="A13">
        <v>5396743</v>
      </c>
      <c r="B13" t="s">
        <v>2102</v>
      </c>
      <c r="C13">
        <v>57460</v>
      </c>
      <c r="D13" t="s">
        <v>2490</v>
      </c>
      <c r="E13" t="s">
        <v>2136</v>
      </c>
      <c r="F13" t="s">
        <v>2156</v>
      </c>
      <c r="G13" t="s">
        <v>2491</v>
      </c>
      <c r="H13" t="s">
        <v>2102</v>
      </c>
      <c r="I13" t="s">
        <v>2132</v>
      </c>
      <c r="J13" t="s">
        <v>2132</v>
      </c>
      <c r="K13" t="s">
        <v>2131</v>
      </c>
      <c r="L13" t="s">
        <v>2540</v>
      </c>
      <c r="M13" t="s">
        <v>2541</v>
      </c>
      <c r="R13" t="s">
        <v>2542</v>
      </c>
      <c r="S13" t="s">
        <v>2136</v>
      </c>
      <c r="T13">
        <v>100</v>
      </c>
      <c r="U13" t="s">
        <v>2542</v>
      </c>
      <c r="V13">
        <v>500</v>
      </c>
      <c r="W13">
        <v>500</v>
      </c>
      <c r="Y13" t="s">
        <v>2543</v>
      </c>
      <c r="AQ13" t="s">
        <v>396</v>
      </c>
      <c r="AS13" t="s">
        <v>205</v>
      </c>
      <c r="AT13" t="s">
        <v>2557</v>
      </c>
      <c r="AX13" t="s">
        <v>2560</v>
      </c>
      <c r="AY13" s="5">
        <v>43817.367361111108</v>
      </c>
      <c r="AZ13" t="s">
        <v>2140</v>
      </c>
      <c r="BA13" s="5">
        <v>43817.368750000001</v>
      </c>
      <c r="BB13" t="s">
        <v>2140</v>
      </c>
      <c r="BC13" s="5">
        <v>43817.367361111108</v>
      </c>
      <c r="BD13" t="s">
        <v>2140</v>
      </c>
    </row>
    <row r="14" spans="1:56" x14ac:dyDescent="0.35">
      <c r="A14">
        <v>5396744</v>
      </c>
      <c r="B14" t="s">
        <v>2102</v>
      </c>
      <c r="C14">
        <v>57461</v>
      </c>
      <c r="D14" t="s">
        <v>2490</v>
      </c>
      <c r="E14" t="s">
        <v>2136</v>
      </c>
      <c r="F14" t="s">
        <v>2157</v>
      </c>
      <c r="G14" t="s">
        <v>2491</v>
      </c>
      <c r="H14" t="s">
        <v>2102</v>
      </c>
      <c r="I14" t="s">
        <v>2132</v>
      </c>
      <c r="J14" t="s">
        <v>2132</v>
      </c>
      <c r="K14" t="s">
        <v>2131</v>
      </c>
      <c r="L14" t="s">
        <v>2540</v>
      </c>
      <c r="M14" t="s">
        <v>2541</v>
      </c>
      <c r="R14" t="s">
        <v>2542</v>
      </c>
      <c r="S14" t="s">
        <v>2136</v>
      </c>
      <c r="T14">
        <v>100</v>
      </c>
      <c r="U14" t="s">
        <v>2542</v>
      </c>
      <c r="V14">
        <v>500</v>
      </c>
      <c r="W14">
        <v>500</v>
      </c>
      <c r="Y14" t="s">
        <v>2543</v>
      </c>
      <c r="AQ14" t="s">
        <v>408</v>
      </c>
      <c r="AS14" t="s">
        <v>169</v>
      </c>
      <c r="AT14" t="s">
        <v>2551</v>
      </c>
      <c r="AX14" t="s">
        <v>2561</v>
      </c>
      <c r="AY14" s="5">
        <v>43817.367361111108</v>
      </c>
      <c r="AZ14" t="s">
        <v>2140</v>
      </c>
      <c r="BA14" s="5">
        <v>43817.368750000001</v>
      </c>
      <c r="BB14" t="s">
        <v>2140</v>
      </c>
      <c r="BC14" s="5">
        <v>43817.367361111108</v>
      </c>
      <c r="BD14" t="s">
        <v>2140</v>
      </c>
    </row>
    <row r="15" spans="1:56" x14ac:dyDescent="0.35">
      <c r="A15">
        <v>5396745</v>
      </c>
      <c r="B15" t="s">
        <v>2102</v>
      </c>
      <c r="C15">
        <v>57462</v>
      </c>
      <c r="D15" t="s">
        <v>2490</v>
      </c>
      <c r="E15" t="s">
        <v>2136</v>
      </c>
      <c r="F15" t="s">
        <v>2159</v>
      </c>
      <c r="G15" t="s">
        <v>2491</v>
      </c>
      <c r="H15" t="s">
        <v>2102</v>
      </c>
      <c r="I15" t="s">
        <v>2132</v>
      </c>
      <c r="J15" t="s">
        <v>2132</v>
      </c>
      <c r="K15" t="s">
        <v>2131</v>
      </c>
      <c r="L15" t="s">
        <v>2540</v>
      </c>
      <c r="M15" t="s">
        <v>2541</v>
      </c>
      <c r="R15" t="s">
        <v>2542</v>
      </c>
      <c r="S15" t="s">
        <v>2136</v>
      </c>
      <c r="T15">
        <v>100</v>
      </c>
      <c r="U15" t="s">
        <v>2542</v>
      </c>
      <c r="V15">
        <v>500</v>
      </c>
      <c r="W15">
        <v>500</v>
      </c>
      <c r="Y15" t="s">
        <v>2543</v>
      </c>
      <c r="AQ15" t="s">
        <v>423</v>
      </c>
      <c r="AS15" t="s">
        <v>210</v>
      </c>
      <c r="AT15" t="s">
        <v>2562</v>
      </c>
      <c r="AX15" t="s">
        <v>2563</v>
      </c>
      <c r="AY15" s="5">
        <v>43817.367361111108</v>
      </c>
      <c r="AZ15" t="s">
        <v>2140</v>
      </c>
      <c r="BA15" s="5">
        <v>43817.368750000001</v>
      </c>
      <c r="BB15" t="s">
        <v>2140</v>
      </c>
      <c r="BC15" s="5">
        <v>43817.367361111108</v>
      </c>
      <c r="BD15" t="s">
        <v>2140</v>
      </c>
    </row>
    <row r="16" spans="1:56" x14ac:dyDescent="0.35">
      <c r="A16">
        <v>5396746</v>
      </c>
      <c r="B16" t="s">
        <v>2102</v>
      </c>
      <c r="C16">
        <v>57463</v>
      </c>
      <c r="D16" t="s">
        <v>2490</v>
      </c>
      <c r="E16" t="s">
        <v>2136</v>
      </c>
      <c r="F16" t="s">
        <v>2160</v>
      </c>
      <c r="G16" t="s">
        <v>2491</v>
      </c>
      <c r="H16" t="s">
        <v>2102</v>
      </c>
      <c r="I16" t="s">
        <v>2132</v>
      </c>
      <c r="J16" t="s">
        <v>2132</v>
      </c>
      <c r="K16" t="s">
        <v>2131</v>
      </c>
      <c r="L16" t="s">
        <v>2540</v>
      </c>
      <c r="M16" t="s">
        <v>2541</v>
      </c>
      <c r="R16" t="s">
        <v>2542</v>
      </c>
      <c r="S16" t="s">
        <v>2136</v>
      </c>
      <c r="T16">
        <v>100</v>
      </c>
      <c r="U16" t="s">
        <v>2542</v>
      </c>
      <c r="V16">
        <v>500</v>
      </c>
      <c r="W16">
        <v>500</v>
      </c>
      <c r="Y16" t="s">
        <v>2543</v>
      </c>
      <c r="AQ16" t="s">
        <v>432</v>
      </c>
      <c r="AS16" t="s">
        <v>258</v>
      </c>
      <c r="AT16" t="s">
        <v>2562</v>
      </c>
      <c r="AX16" t="s">
        <v>2564</v>
      </c>
      <c r="AY16" s="5">
        <v>43817.367361111108</v>
      </c>
      <c r="AZ16" t="s">
        <v>2140</v>
      </c>
      <c r="BA16" s="5">
        <v>43817.368750000001</v>
      </c>
      <c r="BB16" t="s">
        <v>2140</v>
      </c>
      <c r="BC16" s="5">
        <v>43817.367361111108</v>
      </c>
      <c r="BD16" t="s">
        <v>2140</v>
      </c>
    </row>
    <row r="17" spans="1:56" x14ac:dyDescent="0.35">
      <c r="A17">
        <v>5396747</v>
      </c>
      <c r="B17" t="s">
        <v>2102</v>
      </c>
      <c r="C17">
        <v>57464</v>
      </c>
      <c r="D17" t="s">
        <v>2490</v>
      </c>
      <c r="E17" t="s">
        <v>2136</v>
      </c>
      <c r="F17" t="s">
        <v>2161</v>
      </c>
      <c r="G17" t="s">
        <v>2491</v>
      </c>
      <c r="H17" t="s">
        <v>2102</v>
      </c>
      <c r="I17" t="s">
        <v>2132</v>
      </c>
      <c r="J17" t="s">
        <v>2132</v>
      </c>
      <c r="K17" t="s">
        <v>2131</v>
      </c>
      <c r="L17" t="s">
        <v>2540</v>
      </c>
      <c r="M17" t="s">
        <v>2541</v>
      </c>
      <c r="R17" t="s">
        <v>2542</v>
      </c>
      <c r="S17" t="s">
        <v>2136</v>
      </c>
      <c r="T17">
        <v>100</v>
      </c>
      <c r="U17" t="s">
        <v>2542</v>
      </c>
      <c r="V17">
        <v>500</v>
      </c>
      <c r="W17">
        <v>500</v>
      </c>
      <c r="Y17" t="s">
        <v>2543</v>
      </c>
      <c r="AQ17" t="s">
        <v>440</v>
      </c>
      <c r="AS17" t="s">
        <v>438</v>
      </c>
      <c r="AT17" t="s">
        <v>2551</v>
      </c>
      <c r="AX17" t="s">
        <v>2565</v>
      </c>
      <c r="AY17" s="5">
        <v>43817.367361111108</v>
      </c>
      <c r="AZ17" t="s">
        <v>2140</v>
      </c>
      <c r="BA17" s="5">
        <v>43817.368750000001</v>
      </c>
      <c r="BB17" t="s">
        <v>2140</v>
      </c>
      <c r="BC17" s="5">
        <v>43817.367361111108</v>
      </c>
      <c r="BD17" t="s">
        <v>2140</v>
      </c>
    </row>
    <row r="18" spans="1:56" x14ac:dyDescent="0.35">
      <c r="A18">
        <v>5396748</v>
      </c>
      <c r="B18" t="s">
        <v>2102</v>
      </c>
      <c r="C18">
        <v>57465</v>
      </c>
      <c r="D18" t="s">
        <v>2490</v>
      </c>
      <c r="E18" t="s">
        <v>2136</v>
      </c>
      <c r="F18" t="s">
        <v>2162</v>
      </c>
      <c r="G18" t="s">
        <v>2491</v>
      </c>
      <c r="H18" t="s">
        <v>2102</v>
      </c>
      <c r="I18" t="s">
        <v>2132</v>
      </c>
      <c r="J18" t="s">
        <v>2132</v>
      </c>
      <c r="K18" t="s">
        <v>2131</v>
      </c>
      <c r="L18" t="s">
        <v>2540</v>
      </c>
      <c r="M18" t="s">
        <v>2541</v>
      </c>
      <c r="R18" t="s">
        <v>2542</v>
      </c>
      <c r="S18" t="s">
        <v>2136</v>
      </c>
      <c r="T18">
        <v>100</v>
      </c>
      <c r="U18" t="s">
        <v>2542</v>
      </c>
      <c r="V18">
        <v>500</v>
      </c>
      <c r="W18">
        <v>500</v>
      </c>
      <c r="Y18" t="s">
        <v>2543</v>
      </c>
      <c r="AQ18" t="s">
        <v>453</v>
      </c>
      <c r="AS18" t="s">
        <v>438</v>
      </c>
      <c r="AT18" t="s">
        <v>2566</v>
      </c>
      <c r="AX18" t="s">
        <v>2567</v>
      </c>
      <c r="AY18" s="5">
        <v>43817.367361111108</v>
      </c>
      <c r="AZ18" t="s">
        <v>2140</v>
      </c>
      <c r="BA18" s="5">
        <v>43817.368750000001</v>
      </c>
      <c r="BB18" t="s">
        <v>2140</v>
      </c>
      <c r="BC18" s="5">
        <v>43817.367361111108</v>
      </c>
      <c r="BD18" t="s">
        <v>2140</v>
      </c>
    </row>
    <row r="19" spans="1:56" x14ac:dyDescent="0.35">
      <c r="A19">
        <v>5396749</v>
      </c>
      <c r="B19" t="s">
        <v>2102</v>
      </c>
      <c r="C19">
        <v>57466</v>
      </c>
      <c r="D19" t="s">
        <v>2490</v>
      </c>
      <c r="E19" t="s">
        <v>2136</v>
      </c>
      <c r="F19" t="s">
        <v>2163</v>
      </c>
      <c r="G19" t="s">
        <v>2491</v>
      </c>
      <c r="H19" t="s">
        <v>2102</v>
      </c>
      <c r="I19" t="s">
        <v>2132</v>
      </c>
      <c r="J19" t="s">
        <v>2132</v>
      </c>
      <c r="K19" t="s">
        <v>2131</v>
      </c>
      <c r="L19" t="s">
        <v>2540</v>
      </c>
      <c r="M19" t="s">
        <v>2541</v>
      </c>
      <c r="R19" t="s">
        <v>2542</v>
      </c>
      <c r="S19" t="s">
        <v>2136</v>
      </c>
      <c r="T19">
        <v>100</v>
      </c>
      <c r="U19" t="s">
        <v>2542</v>
      </c>
      <c r="V19">
        <v>500</v>
      </c>
      <c r="W19">
        <v>500</v>
      </c>
      <c r="Y19" t="s">
        <v>2543</v>
      </c>
      <c r="AQ19" t="s">
        <v>472</v>
      </c>
      <c r="AS19" t="s">
        <v>470</v>
      </c>
      <c r="AT19" t="s">
        <v>2566</v>
      </c>
      <c r="AX19" t="s">
        <v>2568</v>
      </c>
      <c r="AY19" s="5">
        <v>43817.367361111108</v>
      </c>
      <c r="AZ19" t="s">
        <v>2140</v>
      </c>
      <c r="BA19" s="5">
        <v>43817.368750000001</v>
      </c>
      <c r="BB19" t="s">
        <v>2140</v>
      </c>
      <c r="BC19" s="5">
        <v>43817.367361111108</v>
      </c>
      <c r="BD19" t="s">
        <v>2140</v>
      </c>
    </row>
    <row r="20" spans="1:56" x14ac:dyDescent="0.35">
      <c r="A20">
        <v>5396750</v>
      </c>
      <c r="B20" t="s">
        <v>2102</v>
      </c>
      <c r="C20">
        <v>57467</v>
      </c>
      <c r="D20" t="s">
        <v>2490</v>
      </c>
      <c r="E20" t="s">
        <v>2136</v>
      </c>
      <c r="F20" t="s">
        <v>2164</v>
      </c>
      <c r="G20" t="s">
        <v>2491</v>
      </c>
      <c r="H20" t="s">
        <v>2102</v>
      </c>
      <c r="I20" t="s">
        <v>2132</v>
      </c>
      <c r="J20" t="s">
        <v>2132</v>
      </c>
      <c r="K20" t="s">
        <v>2131</v>
      </c>
      <c r="L20" t="s">
        <v>2540</v>
      </c>
      <c r="M20" t="s">
        <v>2541</v>
      </c>
      <c r="R20" t="s">
        <v>2542</v>
      </c>
      <c r="S20" t="s">
        <v>2136</v>
      </c>
      <c r="T20">
        <v>100</v>
      </c>
      <c r="U20" t="s">
        <v>2542</v>
      </c>
      <c r="V20">
        <v>500</v>
      </c>
      <c r="W20">
        <v>500</v>
      </c>
      <c r="Y20" t="s">
        <v>2543</v>
      </c>
      <c r="AQ20" t="s">
        <v>491</v>
      </c>
      <c r="AS20" t="s">
        <v>489</v>
      </c>
      <c r="AT20" t="s">
        <v>2569</v>
      </c>
      <c r="AX20" t="s">
        <v>2570</v>
      </c>
      <c r="AY20" s="5">
        <v>43817.367361111108</v>
      </c>
      <c r="AZ20" t="s">
        <v>2140</v>
      </c>
      <c r="BA20" s="5">
        <v>43817.368750000001</v>
      </c>
      <c r="BB20" t="s">
        <v>2140</v>
      </c>
      <c r="BC20" s="5">
        <v>43817.367361111108</v>
      </c>
      <c r="BD20" t="s">
        <v>2140</v>
      </c>
    </row>
    <row r="21" spans="1:56" x14ac:dyDescent="0.35">
      <c r="A21">
        <v>5396751</v>
      </c>
      <c r="B21" t="s">
        <v>2102</v>
      </c>
      <c r="C21">
        <v>57468</v>
      </c>
      <c r="D21" t="s">
        <v>2490</v>
      </c>
      <c r="E21" t="s">
        <v>2136</v>
      </c>
      <c r="F21" t="s">
        <v>2165</v>
      </c>
      <c r="G21" t="s">
        <v>2491</v>
      </c>
      <c r="H21" t="s">
        <v>2102</v>
      </c>
      <c r="I21" t="s">
        <v>2132</v>
      </c>
      <c r="J21" t="s">
        <v>2132</v>
      </c>
      <c r="K21" t="s">
        <v>2131</v>
      </c>
      <c r="L21" t="s">
        <v>2540</v>
      </c>
      <c r="M21" t="s">
        <v>2541</v>
      </c>
      <c r="R21" t="s">
        <v>2542</v>
      </c>
      <c r="S21" t="s">
        <v>2136</v>
      </c>
      <c r="T21">
        <v>100</v>
      </c>
      <c r="U21" t="s">
        <v>2542</v>
      </c>
      <c r="V21">
        <v>500</v>
      </c>
      <c r="W21">
        <v>500</v>
      </c>
      <c r="Y21" t="s">
        <v>2543</v>
      </c>
      <c r="AQ21" t="s">
        <v>507</v>
      </c>
      <c r="AS21" t="s">
        <v>335</v>
      </c>
      <c r="AT21" t="s">
        <v>2562</v>
      </c>
      <c r="AX21" t="s">
        <v>2571</v>
      </c>
      <c r="AY21" s="5">
        <v>43817.367361111108</v>
      </c>
      <c r="AZ21" t="s">
        <v>2140</v>
      </c>
      <c r="BA21" s="5">
        <v>43817.368750000001</v>
      </c>
      <c r="BB21" t="s">
        <v>2140</v>
      </c>
      <c r="BC21" s="5">
        <v>43817.367361111108</v>
      </c>
      <c r="BD21" t="s">
        <v>2140</v>
      </c>
    </row>
    <row r="22" spans="1:56" x14ac:dyDescent="0.35">
      <c r="A22">
        <v>5396752</v>
      </c>
      <c r="B22" t="s">
        <v>2102</v>
      </c>
      <c r="C22">
        <v>57469</v>
      </c>
      <c r="D22" t="s">
        <v>2490</v>
      </c>
      <c r="E22" t="s">
        <v>2136</v>
      </c>
      <c r="F22" t="s">
        <v>2166</v>
      </c>
      <c r="G22" t="s">
        <v>2491</v>
      </c>
      <c r="H22" t="s">
        <v>2102</v>
      </c>
      <c r="I22" t="s">
        <v>2132</v>
      </c>
      <c r="J22" t="s">
        <v>2132</v>
      </c>
      <c r="K22" t="s">
        <v>2131</v>
      </c>
      <c r="L22" t="s">
        <v>2540</v>
      </c>
      <c r="M22" t="s">
        <v>2541</v>
      </c>
      <c r="R22" t="s">
        <v>2542</v>
      </c>
      <c r="S22" t="s">
        <v>2136</v>
      </c>
      <c r="T22">
        <v>100</v>
      </c>
      <c r="U22" t="s">
        <v>2542</v>
      </c>
      <c r="V22">
        <v>500</v>
      </c>
      <c r="W22">
        <v>500</v>
      </c>
      <c r="Y22" t="s">
        <v>2543</v>
      </c>
      <c r="AQ22" t="s">
        <v>516</v>
      </c>
      <c r="AS22" t="s">
        <v>354</v>
      </c>
      <c r="AT22" t="s">
        <v>2562</v>
      </c>
      <c r="AX22" t="s">
        <v>2572</v>
      </c>
      <c r="AY22" s="5">
        <v>43817.367361111108</v>
      </c>
      <c r="AZ22" t="s">
        <v>2140</v>
      </c>
      <c r="BA22" s="5">
        <v>43817.368750000001</v>
      </c>
      <c r="BB22" t="s">
        <v>2140</v>
      </c>
      <c r="BC22" s="5">
        <v>43817.367361111108</v>
      </c>
      <c r="BD22" t="s">
        <v>2140</v>
      </c>
    </row>
    <row r="23" spans="1:56" x14ac:dyDescent="0.35">
      <c r="A23">
        <v>5396753</v>
      </c>
      <c r="B23" t="s">
        <v>2102</v>
      </c>
      <c r="C23">
        <v>57470</v>
      </c>
      <c r="D23" t="s">
        <v>2490</v>
      </c>
      <c r="E23" t="s">
        <v>2136</v>
      </c>
      <c r="F23" t="s">
        <v>2167</v>
      </c>
      <c r="G23" t="s">
        <v>2491</v>
      </c>
      <c r="H23" t="s">
        <v>2102</v>
      </c>
      <c r="I23" t="s">
        <v>2132</v>
      </c>
      <c r="J23" t="s">
        <v>2132</v>
      </c>
      <c r="K23" t="s">
        <v>2131</v>
      </c>
      <c r="L23" t="s">
        <v>2540</v>
      </c>
      <c r="M23" t="s">
        <v>2541</v>
      </c>
      <c r="R23" t="s">
        <v>2542</v>
      </c>
      <c r="S23" t="s">
        <v>2136</v>
      </c>
      <c r="T23">
        <v>100</v>
      </c>
      <c r="U23" t="s">
        <v>2542</v>
      </c>
      <c r="V23">
        <v>500</v>
      </c>
      <c r="W23">
        <v>500</v>
      </c>
      <c r="Y23" t="s">
        <v>2543</v>
      </c>
      <c r="AQ23" t="s">
        <v>524</v>
      </c>
      <c r="AS23" t="s">
        <v>169</v>
      </c>
      <c r="AT23" t="s">
        <v>2562</v>
      </c>
      <c r="AX23" t="s">
        <v>2573</v>
      </c>
      <c r="AY23" s="5">
        <v>43817.367361111108</v>
      </c>
      <c r="AZ23" t="s">
        <v>2140</v>
      </c>
      <c r="BA23" s="5">
        <v>43817.368750000001</v>
      </c>
      <c r="BB23" t="s">
        <v>2140</v>
      </c>
      <c r="BC23" s="5">
        <v>43817.367361111108</v>
      </c>
      <c r="BD23" t="s">
        <v>2140</v>
      </c>
    </row>
    <row r="24" spans="1:56" x14ac:dyDescent="0.35">
      <c r="A24">
        <v>5396754</v>
      </c>
      <c r="B24" t="s">
        <v>2102</v>
      </c>
      <c r="C24">
        <v>57471</v>
      </c>
      <c r="D24" t="s">
        <v>2490</v>
      </c>
      <c r="E24" t="s">
        <v>2136</v>
      </c>
      <c r="F24" t="s">
        <v>2168</v>
      </c>
      <c r="G24" t="s">
        <v>2491</v>
      </c>
      <c r="H24" t="s">
        <v>2102</v>
      </c>
      <c r="I24" t="s">
        <v>2132</v>
      </c>
      <c r="J24" t="s">
        <v>2132</v>
      </c>
      <c r="K24" t="s">
        <v>2131</v>
      </c>
      <c r="L24" t="s">
        <v>2540</v>
      </c>
      <c r="M24" t="s">
        <v>2541</v>
      </c>
      <c r="R24" t="s">
        <v>2542</v>
      </c>
      <c r="S24" t="s">
        <v>2136</v>
      </c>
      <c r="T24">
        <v>100</v>
      </c>
      <c r="U24" t="s">
        <v>2542</v>
      </c>
      <c r="V24">
        <v>500</v>
      </c>
      <c r="W24">
        <v>500</v>
      </c>
      <c r="Y24" t="s">
        <v>2543</v>
      </c>
      <c r="AQ24" t="s">
        <v>530</v>
      </c>
      <c r="AS24" t="s">
        <v>200</v>
      </c>
      <c r="AT24" t="s">
        <v>2562</v>
      </c>
      <c r="AX24" t="s">
        <v>2574</v>
      </c>
      <c r="AY24" s="5">
        <v>43817.367361111108</v>
      </c>
      <c r="AZ24" t="s">
        <v>2140</v>
      </c>
      <c r="BA24" s="5">
        <v>43817.368750000001</v>
      </c>
      <c r="BB24" t="s">
        <v>2140</v>
      </c>
      <c r="BC24" s="5">
        <v>43817.367361111108</v>
      </c>
      <c r="BD24" t="s">
        <v>2140</v>
      </c>
    </row>
    <row r="25" spans="1:56" x14ac:dyDescent="0.35">
      <c r="A25">
        <v>5396755</v>
      </c>
      <c r="B25" t="s">
        <v>2102</v>
      </c>
      <c r="C25">
        <v>57472</v>
      </c>
      <c r="D25" t="s">
        <v>2490</v>
      </c>
      <c r="E25" t="s">
        <v>2136</v>
      </c>
      <c r="F25" t="s">
        <v>2169</v>
      </c>
      <c r="G25" t="s">
        <v>2491</v>
      </c>
      <c r="H25" t="s">
        <v>2102</v>
      </c>
      <c r="I25" t="s">
        <v>2132</v>
      </c>
      <c r="J25" t="s">
        <v>2132</v>
      </c>
      <c r="K25" t="s">
        <v>2131</v>
      </c>
      <c r="L25" t="s">
        <v>2540</v>
      </c>
      <c r="M25" t="s">
        <v>2541</v>
      </c>
      <c r="R25" t="s">
        <v>2542</v>
      </c>
      <c r="S25" t="s">
        <v>2136</v>
      </c>
      <c r="T25">
        <v>100</v>
      </c>
      <c r="U25" t="s">
        <v>2542</v>
      </c>
      <c r="V25">
        <v>500</v>
      </c>
      <c r="W25">
        <v>500</v>
      </c>
      <c r="Y25" t="s">
        <v>2543</v>
      </c>
      <c r="AQ25" t="s">
        <v>547</v>
      </c>
      <c r="AS25" t="s">
        <v>438</v>
      </c>
      <c r="AT25" t="s">
        <v>2569</v>
      </c>
      <c r="AX25" t="s">
        <v>2575</v>
      </c>
      <c r="AY25" s="5">
        <v>43817.367361111108</v>
      </c>
      <c r="AZ25" t="s">
        <v>2140</v>
      </c>
      <c r="BA25" s="5">
        <v>43817.368750000001</v>
      </c>
      <c r="BB25" t="s">
        <v>2140</v>
      </c>
      <c r="BC25" s="5">
        <v>43817.367361111108</v>
      </c>
      <c r="BD25" t="s">
        <v>2140</v>
      </c>
    </row>
    <row r="26" spans="1:56" x14ac:dyDescent="0.35">
      <c r="A26">
        <v>5396756</v>
      </c>
      <c r="B26" t="s">
        <v>2102</v>
      </c>
      <c r="C26">
        <v>57473</v>
      </c>
      <c r="D26" t="s">
        <v>2490</v>
      </c>
      <c r="E26" t="s">
        <v>2136</v>
      </c>
      <c r="F26" t="s">
        <v>2170</v>
      </c>
      <c r="G26" t="s">
        <v>2491</v>
      </c>
      <c r="H26" t="s">
        <v>2102</v>
      </c>
      <c r="I26" t="s">
        <v>2132</v>
      </c>
      <c r="J26" t="s">
        <v>2132</v>
      </c>
      <c r="K26" t="s">
        <v>2131</v>
      </c>
      <c r="L26" t="s">
        <v>2540</v>
      </c>
      <c r="M26" t="s">
        <v>2541</v>
      </c>
      <c r="R26" t="s">
        <v>2542</v>
      </c>
      <c r="S26" t="s">
        <v>2136</v>
      </c>
      <c r="T26">
        <v>100</v>
      </c>
      <c r="U26" t="s">
        <v>2542</v>
      </c>
      <c r="V26">
        <v>500</v>
      </c>
      <c r="W26">
        <v>500</v>
      </c>
      <c r="Y26" t="s">
        <v>2543</v>
      </c>
      <c r="AQ26" t="s">
        <v>556</v>
      </c>
      <c r="AS26" t="s">
        <v>489</v>
      </c>
      <c r="AT26" t="s">
        <v>2576</v>
      </c>
      <c r="AX26" t="s">
        <v>2577</v>
      </c>
      <c r="AY26" s="5">
        <v>43817.367361111108</v>
      </c>
      <c r="AZ26" t="s">
        <v>2140</v>
      </c>
      <c r="BA26" s="5">
        <v>43817.368750000001</v>
      </c>
      <c r="BB26" t="s">
        <v>2140</v>
      </c>
      <c r="BC26" s="5">
        <v>43817.367361111108</v>
      </c>
      <c r="BD26" t="s">
        <v>2140</v>
      </c>
    </row>
    <row r="27" spans="1:56" x14ac:dyDescent="0.35">
      <c r="A27">
        <v>5396757</v>
      </c>
      <c r="B27" t="s">
        <v>2102</v>
      </c>
      <c r="C27">
        <v>57474</v>
      </c>
      <c r="D27" t="s">
        <v>2490</v>
      </c>
      <c r="E27" t="s">
        <v>2136</v>
      </c>
      <c r="F27" t="s">
        <v>2171</v>
      </c>
      <c r="G27" t="s">
        <v>2491</v>
      </c>
      <c r="H27" t="s">
        <v>2102</v>
      </c>
      <c r="I27" t="s">
        <v>2132</v>
      </c>
      <c r="J27" t="s">
        <v>2132</v>
      </c>
      <c r="K27" t="s">
        <v>2131</v>
      </c>
      <c r="L27" t="s">
        <v>2540</v>
      </c>
      <c r="M27" t="s">
        <v>2541</v>
      </c>
      <c r="R27" t="s">
        <v>2542</v>
      </c>
      <c r="S27" t="s">
        <v>2136</v>
      </c>
      <c r="T27">
        <v>100</v>
      </c>
      <c r="U27" t="s">
        <v>2542</v>
      </c>
      <c r="V27">
        <v>500</v>
      </c>
      <c r="W27">
        <v>500</v>
      </c>
      <c r="Y27" t="s">
        <v>2543</v>
      </c>
      <c r="AQ27" t="s">
        <v>570</v>
      </c>
      <c r="AS27" t="s">
        <v>210</v>
      </c>
      <c r="AT27" t="s">
        <v>2578</v>
      </c>
      <c r="AX27" t="s">
        <v>2579</v>
      </c>
      <c r="AY27" s="5">
        <v>43817.367361111108</v>
      </c>
      <c r="AZ27" t="s">
        <v>2140</v>
      </c>
      <c r="BA27" s="5">
        <v>43817.368750000001</v>
      </c>
      <c r="BB27" t="s">
        <v>2140</v>
      </c>
      <c r="BC27" s="5">
        <v>43817.367361111108</v>
      </c>
      <c r="BD27" t="s">
        <v>2140</v>
      </c>
    </row>
    <row r="28" spans="1:56" x14ac:dyDescent="0.35">
      <c r="A28">
        <v>5396758</v>
      </c>
      <c r="B28" t="s">
        <v>2102</v>
      </c>
      <c r="C28">
        <v>57475</v>
      </c>
      <c r="D28" t="s">
        <v>2490</v>
      </c>
      <c r="E28" t="s">
        <v>2136</v>
      </c>
      <c r="F28" t="s">
        <v>2172</v>
      </c>
      <c r="G28" t="s">
        <v>2491</v>
      </c>
      <c r="H28" t="s">
        <v>2102</v>
      </c>
      <c r="I28" t="s">
        <v>2132</v>
      </c>
      <c r="J28" t="s">
        <v>2132</v>
      </c>
      <c r="K28" t="s">
        <v>2131</v>
      </c>
      <c r="L28" t="s">
        <v>2540</v>
      </c>
      <c r="M28" t="s">
        <v>2541</v>
      </c>
      <c r="R28" t="s">
        <v>2542</v>
      </c>
      <c r="S28" t="s">
        <v>2136</v>
      </c>
      <c r="T28">
        <v>100</v>
      </c>
      <c r="U28" t="s">
        <v>2542</v>
      </c>
      <c r="V28">
        <v>500</v>
      </c>
      <c r="W28">
        <v>500</v>
      </c>
      <c r="Y28" t="s">
        <v>2543</v>
      </c>
      <c r="AQ28" t="s">
        <v>584</v>
      </c>
      <c r="AS28" t="s">
        <v>169</v>
      </c>
      <c r="AT28" t="s">
        <v>2580</v>
      </c>
      <c r="AX28" t="s">
        <v>2581</v>
      </c>
      <c r="AY28" s="5">
        <v>43817.367361111108</v>
      </c>
      <c r="AZ28" t="s">
        <v>2140</v>
      </c>
      <c r="BA28" s="5">
        <v>43817.368750000001</v>
      </c>
      <c r="BB28" t="s">
        <v>2140</v>
      </c>
      <c r="BC28" s="5">
        <v>43817.367361111108</v>
      </c>
      <c r="BD28" t="s">
        <v>2140</v>
      </c>
    </row>
    <row r="29" spans="1:56" x14ac:dyDescent="0.35">
      <c r="A29">
        <v>5396759</v>
      </c>
      <c r="B29" t="s">
        <v>2102</v>
      </c>
      <c r="C29">
        <v>57476</v>
      </c>
      <c r="D29" t="s">
        <v>2490</v>
      </c>
      <c r="E29" t="s">
        <v>2136</v>
      </c>
      <c r="F29" t="s">
        <v>2173</v>
      </c>
      <c r="G29" t="s">
        <v>2491</v>
      </c>
      <c r="H29" t="s">
        <v>2102</v>
      </c>
      <c r="I29" t="s">
        <v>2132</v>
      </c>
      <c r="J29" t="s">
        <v>2132</v>
      </c>
      <c r="K29" t="s">
        <v>2131</v>
      </c>
      <c r="L29" t="s">
        <v>2540</v>
      </c>
      <c r="M29" t="s">
        <v>2541</v>
      </c>
      <c r="R29" t="s">
        <v>2542</v>
      </c>
      <c r="S29" t="s">
        <v>2136</v>
      </c>
      <c r="T29">
        <v>100</v>
      </c>
      <c r="U29" t="s">
        <v>2542</v>
      </c>
      <c r="V29">
        <v>500</v>
      </c>
      <c r="W29">
        <v>500</v>
      </c>
      <c r="Y29" t="s">
        <v>2543</v>
      </c>
      <c r="AQ29" t="s">
        <v>596</v>
      </c>
      <c r="AS29" t="s">
        <v>594</v>
      </c>
      <c r="AT29" t="s">
        <v>2576</v>
      </c>
      <c r="AX29" t="s">
        <v>2582</v>
      </c>
      <c r="AY29" s="5">
        <v>43817.367361111108</v>
      </c>
      <c r="AZ29" t="s">
        <v>2140</v>
      </c>
      <c r="BA29" s="5">
        <v>43817.368750000001</v>
      </c>
      <c r="BB29" t="s">
        <v>2140</v>
      </c>
      <c r="BC29" s="5">
        <v>43817.367361111108</v>
      </c>
      <c r="BD29" t="s">
        <v>2140</v>
      </c>
    </row>
    <row r="30" spans="1:56" x14ac:dyDescent="0.35">
      <c r="A30">
        <v>5396760</v>
      </c>
      <c r="B30" t="s">
        <v>2102</v>
      </c>
      <c r="C30">
        <v>57477</v>
      </c>
      <c r="D30" t="s">
        <v>2490</v>
      </c>
      <c r="E30" t="s">
        <v>2136</v>
      </c>
      <c r="F30" t="s">
        <v>2174</v>
      </c>
      <c r="G30" t="s">
        <v>2491</v>
      </c>
      <c r="H30" t="s">
        <v>2102</v>
      </c>
      <c r="I30" t="s">
        <v>2132</v>
      </c>
      <c r="J30" t="s">
        <v>2132</v>
      </c>
      <c r="K30" t="s">
        <v>2131</v>
      </c>
      <c r="L30" t="s">
        <v>2540</v>
      </c>
      <c r="M30" t="s">
        <v>2541</v>
      </c>
      <c r="R30" t="s">
        <v>2542</v>
      </c>
      <c r="S30" t="s">
        <v>2136</v>
      </c>
      <c r="T30">
        <v>100</v>
      </c>
      <c r="U30" t="s">
        <v>2542</v>
      </c>
      <c r="V30">
        <v>500</v>
      </c>
      <c r="W30">
        <v>500</v>
      </c>
      <c r="Y30" t="s">
        <v>2543</v>
      </c>
      <c r="AQ30" t="s">
        <v>609</v>
      </c>
      <c r="AS30" t="s">
        <v>169</v>
      </c>
      <c r="AT30" t="s">
        <v>2576</v>
      </c>
      <c r="AX30" t="s">
        <v>2583</v>
      </c>
      <c r="AY30" s="5">
        <v>43817.367361111108</v>
      </c>
      <c r="AZ30" t="s">
        <v>2140</v>
      </c>
      <c r="BA30" s="5">
        <v>43817.368750000001</v>
      </c>
      <c r="BB30" t="s">
        <v>2140</v>
      </c>
      <c r="BC30" s="5">
        <v>43817.367361111108</v>
      </c>
      <c r="BD30" t="s">
        <v>2140</v>
      </c>
    </row>
    <row r="31" spans="1:56" x14ac:dyDescent="0.35">
      <c r="A31">
        <v>5396761</v>
      </c>
      <c r="B31" t="s">
        <v>2102</v>
      </c>
      <c r="C31">
        <v>57478</v>
      </c>
      <c r="D31" t="s">
        <v>2490</v>
      </c>
      <c r="E31" t="s">
        <v>2136</v>
      </c>
      <c r="F31" t="s">
        <v>2176</v>
      </c>
      <c r="G31" t="s">
        <v>2491</v>
      </c>
      <c r="H31" t="s">
        <v>2102</v>
      </c>
      <c r="I31" t="s">
        <v>2132</v>
      </c>
      <c r="J31" t="s">
        <v>2132</v>
      </c>
      <c r="K31" t="s">
        <v>2131</v>
      </c>
      <c r="L31" t="s">
        <v>2540</v>
      </c>
      <c r="M31" t="s">
        <v>2541</v>
      </c>
      <c r="R31" t="s">
        <v>2542</v>
      </c>
      <c r="S31" t="s">
        <v>2136</v>
      </c>
      <c r="T31">
        <v>100</v>
      </c>
      <c r="U31" t="s">
        <v>2542</v>
      </c>
      <c r="V31">
        <v>500</v>
      </c>
      <c r="W31">
        <v>500</v>
      </c>
      <c r="Y31" t="s">
        <v>2543</v>
      </c>
      <c r="AQ31" t="s">
        <v>621</v>
      </c>
      <c r="AS31" t="s">
        <v>2175</v>
      </c>
      <c r="AT31" t="s">
        <v>2569</v>
      </c>
      <c r="AX31" t="s">
        <v>2584</v>
      </c>
      <c r="AY31" s="5">
        <v>43817.367361111108</v>
      </c>
      <c r="AZ31" t="s">
        <v>2140</v>
      </c>
      <c r="BA31" s="5">
        <v>43817.368750000001</v>
      </c>
      <c r="BB31" t="s">
        <v>2140</v>
      </c>
      <c r="BC31" s="5">
        <v>43817.367361111108</v>
      </c>
      <c r="BD31" t="s">
        <v>2140</v>
      </c>
    </row>
    <row r="32" spans="1:56" x14ac:dyDescent="0.35">
      <c r="A32">
        <v>5396762</v>
      </c>
      <c r="B32" t="s">
        <v>2102</v>
      </c>
      <c r="C32">
        <v>57479</v>
      </c>
      <c r="D32" t="s">
        <v>2490</v>
      </c>
      <c r="E32" t="s">
        <v>2136</v>
      </c>
      <c r="F32" t="s">
        <v>2177</v>
      </c>
      <c r="G32" t="s">
        <v>2491</v>
      </c>
      <c r="H32" t="s">
        <v>2102</v>
      </c>
      <c r="I32" t="s">
        <v>2132</v>
      </c>
      <c r="J32" t="s">
        <v>2132</v>
      </c>
      <c r="K32" t="s">
        <v>2131</v>
      </c>
      <c r="L32" t="s">
        <v>2540</v>
      </c>
      <c r="M32" t="s">
        <v>2541</v>
      </c>
      <c r="R32" t="s">
        <v>2542</v>
      </c>
      <c r="S32" t="s">
        <v>2136</v>
      </c>
      <c r="T32">
        <v>100</v>
      </c>
      <c r="U32" t="s">
        <v>2542</v>
      </c>
      <c r="V32">
        <v>500</v>
      </c>
      <c r="W32">
        <v>500</v>
      </c>
      <c r="Y32" t="s">
        <v>2543</v>
      </c>
      <c r="AQ32" t="s">
        <v>646</v>
      </c>
      <c r="AS32" t="s">
        <v>51</v>
      </c>
      <c r="AT32" t="s">
        <v>2585</v>
      </c>
      <c r="AX32" t="s">
        <v>2586</v>
      </c>
      <c r="AY32" s="5">
        <v>43817.367361111108</v>
      </c>
      <c r="AZ32" t="s">
        <v>2140</v>
      </c>
      <c r="BA32" s="5">
        <v>43817.368750000001</v>
      </c>
      <c r="BB32" t="s">
        <v>2140</v>
      </c>
      <c r="BC32" s="5">
        <v>43817.367361111108</v>
      </c>
      <c r="BD32" t="s">
        <v>2140</v>
      </c>
    </row>
    <row r="33" spans="1:56" x14ac:dyDescent="0.35">
      <c r="A33">
        <v>5396763</v>
      </c>
      <c r="B33" t="s">
        <v>2102</v>
      </c>
      <c r="C33">
        <v>57480</v>
      </c>
      <c r="D33" t="s">
        <v>2490</v>
      </c>
      <c r="E33" t="s">
        <v>2136</v>
      </c>
      <c r="F33" t="s">
        <v>2178</v>
      </c>
      <c r="G33" t="s">
        <v>2491</v>
      </c>
      <c r="H33" t="s">
        <v>2102</v>
      </c>
      <c r="I33" t="s">
        <v>2132</v>
      </c>
      <c r="J33" t="s">
        <v>2132</v>
      </c>
      <c r="K33" t="s">
        <v>2131</v>
      </c>
      <c r="L33" t="s">
        <v>2540</v>
      </c>
      <c r="M33" t="s">
        <v>2541</v>
      </c>
      <c r="R33" t="s">
        <v>2542</v>
      </c>
      <c r="S33" t="s">
        <v>2136</v>
      </c>
      <c r="T33">
        <v>100</v>
      </c>
      <c r="U33" t="s">
        <v>2542</v>
      </c>
      <c r="V33">
        <v>500</v>
      </c>
      <c r="W33">
        <v>500</v>
      </c>
      <c r="Y33" t="s">
        <v>2543</v>
      </c>
      <c r="AQ33" t="s">
        <v>657</v>
      </c>
      <c r="AS33" t="s">
        <v>51</v>
      </c>
      <c r="AT33" t="s">
        <v>2569</v>
      </c>
      <c r="AX33" t="s">
        <v>2587</v>
      </c>
      <c r="AY33" s="5">
        <v>43817.367361111108</v>
      </c>
      <c r="AZ33" t="s">
        <v>2140</v>
      </c>
      <c r="BA33" s="5">
        <v>43817.368750000001</v>
      </c>
      <c r="BB33" t="s">
        <v>2140</v>
      </c>
      <c r="BC33" s="5">
        <v>43817.367361111108</v>
      </c>
      <c r="BD33" t="s">
        <v>2140</v>
      </c>
    </row>
    <row r="34" spans="1:56" x14ac:dyDescent="0.35">
      <c r="A34">
        <v>5396764</v>
      </c>
      <c r="B34" t="s">
        <v>2102</v>
      </c>
      <c r="C34">
        <v>57481</v>
      </c>
      <c r="D34" t="s">
        <v>2490</v>
      </c>
      <c r="E34" t="s">
        <v>2136</v>
      </c>
      <c r="F34" t="s">
        <v>2179</v>
      </c>
      <c r="G34" t="s">
        <v>2491</v>
      </c>
      <c r="H34" t="s">
        <v>2102</v>
      </c>
      <c r="I34" t="s">
        <v>2132</v>
      </c>
      <c r="J34" t="s">
        <v>2132</v>
      </c>
      <c r="K34" t="s">
        <v>2131</v>
      </c>
      <c r="L34" t="s">
        <v>2540</v>
      </c>
      <c r="M34" t="s">
        <v>2541</v>
      </c>
      <c r="R34" t="s">
        <v>2542</v>
      </c>
      <c r="S34" t="s">
        <v>2136</v>
      </c>
      <c r="T34">
        <v>100</v>
      </c>
      <c r="U34" t="s">
        <v>2542</v>
      </c>
      <c r="V34">
        <v>500</v>
      </c>
      <c r="W34">
        <v>500</v>
      </c>
      <c r="Y34" t="s">
        <v>2543</v>
      </c>
      <c r="AQ34" t="s">
        <v>674</v>
      </c>
      <c r="AS34" t="s">
        <v>169</v>
      </c>
      <c r="AT34" t="s">
        <v>2588</v>
      </c>
      <c r="AX34" t="s">
        <v>2589</v>
      </c>
      <c r="AY34" s="5">
        <v>43817.367361111108</v>
      </c>
      <c r="AZ34" t="s">
        <v>2140</v>
      </c>
      <c r="BA34" s="5">
        <v>43817.368750000001</v>
      </c>
      <c r="BB34" t="s">
        <v>2140</v>
      </c>
      <c r="BC34" s="5">
        <v>43817.367361111108</v>
      </c>
      <c r="BD34" t="s">
        <v>2140</v>
      </c>
    </row>
    <row r="35" spans="1:56" x14ac:dyDescent="0.35">
      <c r="A35">
        <v>5396765</v>
      </c>
      <c r="B35" t="s">
        <v>2102</v>
      </c>
      <c r="C35">
        <v>57482</v>
      </c>
      <c r="D35" t="s">
        <v>2490</v>
      </c>
      <c r="E35" t="s">
        <v>2136</v>
      </c>
      <c r="F35" t="s">
        <v>2180</v>
      </c>
      <c r="G35" t="s">
        <v>2491</v>
      </c>
      <c r="H35" t="s">
        <v>2102</v>
      </c>
      <c r="I35" t="s">
        <v>2132</v>
      </c>
      <c r="J35" t="s">
        <v>2132</v>
      </c>
      <c r="K35" t="s">
        <v>2131</v>
      </c>
      <c r="L35" t="s">
        <v>2540</v>
      </c>
      <c r="M35" t="s">
        <v>2541</v>
      </c>
      <c r="R35" t="s">
        <v>2542</v>
      </c>
      <c r="S35" t="s">
        <v>2136</v>
      </c>
      <c r="T35">
        <v>100</v>
      </c>
      <c r="U35" t="s">
        <v>2542</v>
      </c>
      <c r="V35">
        <v>500</v>
      </c>
      <c r="W35">
        <v>500</v>
      </c>
      <c r="Y35" t="s">
        <v>2543</v>
      </c>
      <c r="AQ35" t="s">
        <v>684</v>
      </c>
      <c r="AS35" t="s">
        <v>438</v>
      </c>
      <c r="AT35" t="s">
        <v>2576</v>
      </c>
      <c r="AX35" t="s">
        <v>2590</v>
      </c>
      <c r="AY35" s="5">
        <v>43817.367361111108</v>
      </c>
      <c r="AZ35" t="s">
        <v>2140</v>
      </c>
      <c r="BA35" s="5">
        <v>43817.368750000001</v>
      </c>
      <c r="BB35" t="s">
        <v>2140</v>
      </c>
      <c r="BC35" s="5">
        <v>43817.367361111108</v>
      </c>
      <c r="BD35" t="s">
        <v>2140</v>
      </c>
    </row>
    <row r="36" spans="1:56" x14ac:dyDescent="0.35">
      <c r="A36">
        <v>5396766</v>
      </c>
      <c r="B36" t="s">
        <v>2102</v>
      </c>
      <c r="C36">
        <v>57483</v>
      </c>
      <c r="D36" t="s">
        <v>2490</v>
      </c>
      <c r="E36" t="s">
        <v>2136</v>
      </c>
      <c r="F36" t="s">
        <v>2181</v>
      </c>
      <c r="G36" t="s">
        <v>2491</v>
      </c>
      <c r="H36" t="s">
        <v>2102</v>
      </c>
      <c r="I36" t="s">
        <v>2132</v>
      </c>
      <c r="J36" t="s">
        <v>2132</v>
      </c>
      <c r="K36" t="s">
        <v>2131</v>
      </c>
      <c r="L36" t="s">
        <v>2540</v>
      </c>
      <c r="M36" t="s">
        <v>2541</v>
      </c>
      <c r="R36" t="s">
        <v>2542</v>
      </c>
      <c r="S36" t="s">
        <v>2136</v>
      </c>
      <c r="T36">
        <v>100</v>
      </c>
      <c r="U36" t="s">
        <v>2542</v>
      </c>
      <c r="V36">
        <v>500</v>
      </c>
      <c r="W36">
        <v>500</v>
      </c>
      <c r="Y36" t="s">
        <v>2543</v>
      </c>
      <c r="AQ36" t="s">
        <v>701</v>
      </c>
      <c r="AS36" t="s">
        <v>698</v>
      </c>
      <c r="AT36" t="s">
        <v>2585</v>
      </c>
      <c r="AX36" t="s">
        <v>2591</v>
      </c>
      <c r="AY36" s="5">
        <v>43817.367361111108</v>
      </c>
      <c r="AZ36" t="s">
        <v>2140</v>
      </c>
      <c r="BA36" s="5">
        <v>43817.368750000001</v>
      </c>
      <c r="BB36" t="s">
        <v>2140</v>
      </c>
      <c r="BC36" s="5">
        <v>43817.367361111108</v>
      </c>
      <c r="BD36" t="s">
        <v>2140</v>
      </c>
    </row>
    <row r="37" spans="1:56" x14ac:dyDescent="0.35">
      <c r="A37">
        <v>5396767</v>
      </c>
      <c r="B37" t="s">
        <v>2102</v>
      </c>
      <c r="C37">
        <v>57484</v>
      </c>
      <c r="D37" t="s">
        <v>2490</v>
      </c>
      <c r="E37" t="s">
        <v>2136</v>
      </c>
      <c r="F37" t="s">
        <v>2182</v>
      </c>
      <c r="G37" t="s">
        <v>2491</v>
      </c>
      <c r="H37" t="s">
        <v>2102</v>
      </c>
      <c r="I37" t="s">
        <v>2132</v>
      </c>
      <c r="J37" t="s">
        <v>2132</v>
      </c>
      <c r="K37" t="s">
        <v>2131</v>
      </c>
      <c r="L37" t="s">
        <v>2540</v>
      </c>
      <c r="M37" t="s">
        <v>2541</v>
      </c>
      <c r="R37" t="s">
        <v>2542</v>
      </c>
      <c r="S37" t="s">
        <v>2136</v>
      </c>
      <c r="T37">
        <v>100</v>
      </c>
      <c r="U37" t="s">
        <v>2542</v>
      </c>
      <c r="V37">
        <v>500</v>
      </c>
      <c r="W37">
        <v>500</v>
      </c>
      <c r="Y37" t="s">
        <v>2543</v>
      </c>
      <c r="AQ37" t="s">
        <v>708</v>
      </c>
      <c r="AS37" t="s">
        <v>705</v>
      </c>
      <c r="AT37" t="s">
        <v>2585</v>
      </c>
      <c r="AX37" t="s">
        <v>2592</v>
      </c>
      <c r="AY37" s="5">
        <v>43817.367361111108</v>
      </c>
      <c r="AZ37" t="s">
        <v>2140</v>
      </c>
      <c r="BA37" s="5">
        <v>43817.368750000001</v>
      </c>
      <c r="BB37" t="s">
        <v>2140</v>
      </c>
      <c r="BC37" s="5">
        <v>43817.367361111108</v>
      </c>
      <c r="BD37" t="s">
        <v>2140</v>
      </c>
    </row>
    <row r="38" spans="1:56" x14ac:dyDescent="0.35">
      <c r="A38">
        <v>5396768</v>
      </c>
      <c r="B38" t="s">
        <v>2102</v>
      </c>
      <c r="C38">
        <v>57485</v>
      </c>
      <c r="D38" t="s">
        <v>2490</v>
      </c>
      <c r="E38" t="s">
        <v>2136</v>
      </c>
      <c r="F38" t="s">
        <v>2183</v>
      </c>
      <c r="G38" t="s">
        <v>2491</v>
      </c>
      <c r="H38" t="s">
        <v>2102</v>
      </c>
      <c r="I38" t="s">
        <v>2132</v>
      </c>
      <c r="J38" t="s">
        <v>2132</v>
      </c>
      <c r="K38" t="s">
        <v>2131</v>
      </c>
      <c r="L38" t="s">
        <v>2540</v>
      </c>
      <c r="M38" t="s">
        <v>2541</v>
      </c>
      <c r="R38" t="s">
        <v>2542</v>
      </c>
      <c r="S38" t="s">
        <v>2136</v>
      </c>
      <c r="T38">
        <v>100</v>
      </c>
      <c r="U38" t="s">
        <v>2542</v>
      </c>
      <c r="V38">
        <v>500</v>
      </c>
      <c r="W38">
        <v>500</v>
      </c>
      <c r="Y38" t="s">
        <v>2543</v>
      </c>
      <c r="AQ38" t="s">
        <v>723</v>
      </c>
      <c r="AS38" t="s">
        <v>720</v>
      </c>
      <c r="AT38" t="s">
        <v>2593</v>
      </c>
      <c r="AX38" t="s">
        <v>2594</v>
      </c>
      <c r="AY38" s="5">
        <v>43817.367361111108</v>
      </c>
      <c r="AZ38" t="s">
        <v>2140</v>
      </c>
      <c r="BA38" s="5">
        <v>43817.368750000001</v>
      </c>
      <c r="BB38" t="s">
        <v>2140</v>
      </c>
      <c r="BC38" s="5">
        <v>43817.367361111108</v>
      </c>
      <c r="BD38" t="s">
        <v>2140</v>
      </c>
    </row>
    <row r="39" spans="1:56" x14ac:dyDescent="0.35">
      <c r="A39">
        <v>5396769</v>
      </c>
      <c r="B39" t="s">
        <v>2102</v>
      </c>
      <c r="C39">
        <v>57486</v>
      </c>
      <c r="D39" t="s">
        <v>2490</v>
      </c>
      <c r="E39" t="s">
        <v>2136</v>
      </c>
      <c r="F39" t="s">
        <v>2184</v>
      </c>
      <c r="G39" t="s">
        <v>2491</v>
      </c>
      <c r="H39" t="s">
        <v>2102</v>
      </c>
      <c r="I39" t="s">
        <v>2132</v>
      </c>
      <c r="J39" t="s">
        <v>2132</v>
      </c>
      <c r="K39" t="s">
        <v>2131</v>
      </c>
      <c r="L39" t="s">
        <v>2540</v>
      </c>
      <c r="M39" t="s">
        <v>2541</v>
      </c>
      <c r="R39" t="s">
        <v>2542</v>
      </c>
      <c r="S39" t="s">
        <v>2136</v>
      </c>
      <c r="T39">
        <v>100</v>
      </c>
      <c r="U39" t="s">
        <v>2542</v>
      </c>
      <c r="V39">
        <v>500</v>
      </c>
      <c r="W39">
        <v>500</v>
      </c>
      <c r="Y39" t="s">
        <v>2543</v>
      </c>
      <c r="AQ39" t="s">
        <v>742</v>
      </c>
      <c r="AS39" t="s">
        <v>438</v>
      </c>
      <c r="AT39" t="s">
        <v>2595</v>
      </c>
      <c r="AX39" t="s">
        <v>2596</v>
      </c>
      <c r="AY39" s="5">
        <v>43817.367361111108</v>
      </c>
      <c r="AZ39" t="s">
        <v>2140</v>
      </c>
      <c r="BA39" s="5">
        <v>43817.368750000001</v>
      </c>
      <c r="BB39" t="s">
        <v>2140</v>
      </c>
      <c r="BC39" s="5">
        <v>43817.367361111108</v>
      </c>
      <c r="BD39" t="s">
        <v>2140</v>
      </c>
    </row>
    <row r="40" spans="1:56" x14ac:dyDescent="0.35">
      <c r="A40">
        <v>5396770</v>
      </c>
      <c r="B40" t="s">
        <v>2102</v>
      </c>
      <c r="C40">
        <v>57487</v>
      </c>
      <c r="D40" t="s">
        <v>2490</v>
      </c>
      <c r="E40" t="s">
        <v>2136</v>
      </c>
      <c r="F40" t="s">
        <v>2185</v>
      </c>
      <c r="G40" t="s">
        <v>2491</v>
      </c>
      <c r="H40" t="s">
        <v>2102</v>
      </c>
      <c r="I40" t="s">
        <v>2132</v>
      </c>
      <c r="J40" t="s">
        <v>2132</v>
      </c>
      <c r="K40" t="s">
        <v>2131</v>
      </c>
      <c r="L40" t="s">
        <v>2540</v>
      </c>
      <c r="M40" t="s">
        <v>2541</v>
      </c>
      <c r="R40" t="s">
        <v>2542</v>
      </c>
      <c r="S40" t="s">
        <v>2136</v>
      </c>
      <c r="T40">
        <v>100</v>
      </c>
      <c r="U40" t="s">
        <v>2542</v>
      </c>
      <c r="V40">
        <v>500</v>
      </c>
      <c r="W40">
        <v>500</v>
      </c>
      <c r="Y40" t="s">
        <v>2543</v>
      </c>
      <c r="AQ40" t="s">
        <v>761</v>
      </c>
      <c r="AS40" t="s">
        <v>705</v>
      </c>
      <c r="AT40" t="s">
        <v>2597</v>
      </c>
      <c r="AX40" t="s">
        <v>2598</v>
      </c>
      <c r="AY40" s="5">
        <v>43817.367361111108</v>
      </c>
      <c r="AZ40" t="s">
        <v>2140</v>
      </c>
      <c r="BA40" s="5">
        <v>43817.368750000001</v>
      </c>
      <c r="BB40" t="s">
        <v>2140</v>
      </c>
      <c r="BC40" s="5">
        <v>43817.367361111108</v>
      </c>
      <c r="BD40" t="s">
        <v>2140</v>
      </c>
    </row>
    <row r="41" spans="1:56" x14ac:dyDescent="0.35">
      <c r="A41">
        <v>5396771</v>
      </c>
      <c r="B41" t="s">
        <v>2102</v>
      </c>
      <c r="C41">
        <v>57488</v>
      </c>
      <c r="D41" t="s">
        <v>2490</v>
      </c>
      <c r="E41" t="s">
        <v>2136</v>
      </c>
      <c r="F41" t="s">
        <v>2186</v>
      </c>
      <c r="G41" t="s">
        <v>2491</v>
      </c>
      <c r="H41" t="s">
        <v>2102</v>
      </c>
      <c r="I41" t="s">
        <v>2132</v>
      </c>
      <c r="J41" t="s">
        <v>2132</v>
      </c>
      <c r="K41" t="s">
        <v>2131</v>
      </c>
      <c r="L41" t="s">
        <v>2540</v>
      </c>
      <c r="M41" t="s">
        <v>2541</v>
      </c>
      <c r="R41" t="s">
        <v>2542</v>
      </c>
      <c r="S41" t="s">
        <v>2136</v>
      </c>
      <c r="T41">
        <v>100</v>
      </c>
      <c r="U41" t="s">
        <v>2542</v>
      </c>
      <c r="V41">
        <v>500</v>
      </c>
      <c r="W41">
        <v>500</v>
      </c>
      <c r="Y41" t="s">
        <v>2543</v>
      </c>
      <c r="AQ41" t="s">
        <v>770</v>
      </c>
      <c r="AS41" t="s">
        <v>720</v>
      </c>
      <c r="AT41" t="s">
        <v>2599</v>
      </c>
      <c r="AX41" t="s">
        <v>2600</v>
      </c>
      <c r="AY41" s="5">
        <v>43817.367361111108</v>
      </c>
      <c r="AZ41" t="s">
        <v>2140</v>
      </c>
      <c r="BA41" s="5">
        <v>43817.368750000001</v>
      </c>
      <c r="BB41" t="s">
        <v>2140</v>
      </c>
      <c r="BC41" s="5">
        <v>43817.367361111108</v>
      </c>
      <c r="BD41" t="s">
        <v>2140</v>
      </c>
    </row>
    <row r="42" spans="1:56" x14ac:dyDescent="0.35">
      <c r="A42">
        <v>5396772</v>
      </c>
      <c r="B42" t="s">
        <v>2102</v>
      </c>
      <c r="C42">
        <v>57489</v>
      </c>
      <c r="D42" t="s">
        <v>2490</v>
      </c>
      <c r="E42" t="s">
        <v>2136</v>
      </c>
      <c r="F42" t="s">
        <v>2187</v>
      </c>
      <c r="G42" t="s">
        <v>2491</v>
      </c>
      <c r="H42" t="s">
        <v>2102</v>
      </c>
      <c r="I42" t="s">
        <v>2132</v>
      </c>
      <c r="J42" t="s">
        <v>2132</v>
      </c>
      <c r="K42" t="s">
        <v>2131</v>
      </c>
      <c r="L42" t="s">
        <v>2540</v>
      </c>
      <c r="M42" t="s">
        <v>2541</v>
      </c>
      <c r="R42" t="s">
        <v>2542</v>
      </c>
      <c r="S42" t="s">
        <v>2136</v>
      </c>
      <c r="T42">
        <v>100</v>
      </c>
      <c r="U42" t="s">
        <v>2542</v>
      </c>
      <c r="V42">
        <v>500</v>
      </c>
      <c r="W42">
        <v>500</v>
      </c>
      <c r="Y42" t="s">
        <v>2543</v>
      </c>
      <c r="AQ42" t="s">
        <v>785</v>
      </c>
      <c r="AS42" t="s">
        <v>354</v>
      </c>
      <c r="AT42" t="s">
        <v>2599</v>
      </c>
      <c r="AX42" t="s">
        <v>2601</v>
      </c>
      <c r="AY42" s="5">
        <v>43817.367361111108</v>
      </c>
      <c r="AZ42" t="s">
        <v>2140</v>
      </c>
      <c r="BA42" s="5">
        <v>43817.368750000001</v>
      </c>
      <c r="BB42" t="s">
        <v>2140</v>
      </c>
      <c r="BC42" s="5">
        <v>43817.367361111108</v>
      </c>
      <c r="BD42" t="s">
        <v>2140</v>
      </c>
    </row>
    <row r="43" spans="1:56" x14ac:dyDescent="0.35">
      <c r="A43">
        <v>5396773</v>
      </c>
      <c r="B43" t="s">
        <v>2102</v>
      </c>
      <c r="C43">
        <v>57490</v>
      </c>
      <c r="D43" t="s">
        <v>2490</v>
      </c>
      <c r="E43" t="s">
        <v>2136</v>
      </c>
      <c r="F43" t="s">
        <v>2188</v>
      </c>
      <c r="G43" t="s">
        <v>2491</v>
      </c>
      <c r="H43" t="s">
        <v>2102</v>
      </c>
      <c r="I43" t="s">
        <v>2132</v>
      </c>
      <c r="J43" t="s">
        <v>2132</v>
      </c>
      <c r="K43" t="s">
        <v>2131</v>
      </c>
      <c r="L43" t="s">
        <v>2540</v>
      </c>
      <c r="M43" t="s">
        <v>2541</v>
      </c>
      <c r="R43" t="s">
        <v>2542</v>
      </c>
      <c r="S43" t="s">
        <v>2136</v>
      </c>
      <c r="T43">
        <v>100</v>
      </c>
      <c r="U43" t="s">
        <v>2542</v>
      </c>
      <c r="V43">
        <v>500</v>
      </c>
      <c r="W43">
        <v>500</v>
      </c>
      <c r="Y43" t="s">
        <v>2543</v>
      </c>
      <c r="AQ43" t="s">
        <v>799</v>
      </c>
      <c r="AS43" t="s">
        <v>796</v>
      </c>
      <c r="AT43" t="s">
        <v>2585</v>
      </c>
      <c r="AX43" t="s">
        <v>2602</v>
      </c>
      <c r="AY43" s="5">
        <v>43817.367361111108</v>
      </c>
      <c r="AZ43" t="s">
        <v>2140</v>
      </c>
      <c r="BA43" s="5">
        <v>43817.368750000001</v>
      </c>
      <c r="BB43" t="s">
        <v>2140</v>
      </c>
      <c r="BC43" s="5">
        <v>43817.367361111108</v>
      </c>
      <c r="BD43" t="s">
        <v>2140</v>
      </c>
    </row>
    <row r="44" spans="1:56" x14ac:dyDescent="0.35">
      <c r="A44">
        <v>5396774</v>
      </c>
      <c r="B44" t="s">
        <v>2102</v>
      </c>
      <c r="C44">
        <v>57491</v>
      </c>
      <c r="D44" t="s">
        <v>2490</v>
      </c>
      <c r="E44" t="s">
        <v>2136</v>
      </c>
      <c r="F44" t="s">
        <v>2189</v>
      </c>
      <c r="G44" t="s">
        <v>2491</v>
      </c>
      <c r="H44" t="s">
        <v>2102</v>
      </c>
      <c r="I44" t="s">
        <v>2132</v>
      </c>
      <c r="J44" t="s">
        <v>2132</v>
      </c>
      <c r="K44" t="s">
        <v>2131</v>
      </c>
      <c r="L44" t="s">
        <v>2540</v>
      </c>
      <c r="M44" t="s">
        <v>2541</v>
      </c>
      <c r="R44" t="s">
        <v>2542</v>
      </c>
      <c r="S44" t="s">
        <v>2136</v>
      </c>
      <c r="T44">
        <v>100</v>
      </c>
      <c r="U44" t="s">
        <v>2542</v>
      </c>
      <c r="V44">
        <v>500</v>
      </c>
      <c r="W44">
        <v>500</v>
      </c>
      <c r="Y44" t="s">
        <v>2543</v>
      </c>
      <c r="AQ44" t="s">
        <v>812</v>
      </c>
      <c r="AS44" t="s">
        <v>62</v>
      </c>
      <c r="AT44" t="s">
        <v>2603</v>
      </c>
      <c r="AX44" t="s">
        <v>2604</v>
      </c>
      <c r="AY44" s="5">
        <v>43817.367361111108</v>
      </c>
      <c r="AZ44" t="s">
        <v>2140</v>
      </c>
      <c r="BA44" s="5">
        <v>43817.368750000001</v>
      </c>
      <c r="BB44" t="s">
        <v>2140</v>
      </c>
      <c r="BC44" s="5">
        <v>43817.367361111108</v>
      </c>
      <c r="BD44" t="s">
        <v>2140</v>
      </c>
    </row>
    <row r="45" spans="1:56" x14ac:dyDescent="0.35">
      <c r="A45">
        <v>5396775</v>
      </c>
      <c r="B45" t="s">
        <v>2102</v>
      </c>
      <c r="C45">
        <v>57492</v>
      </c>
      <c r="D45" t="s">
        <v>2490</v>
      </c>
      <c r="E45" t="s">
        <v>2136</v>
      </c>
      <c r="F45" t="s">
        <v>2190</v>
      </c>
      <c r="G45" t="s">
        <v>2491</v>
      </c>
      <c r="H45" t="s">
        <v>2102</v>
      </c>
      <c r="I45" t="s">
        <v>2132</v>
      </c>
      <c r="J45" t="s">
        <v>2132</v>
      </c>
      <c r="K45" t="s">
        <v>2131</v>
      </c>
      <c r="L45" t="s">
        <v>2540</v>
      </c>
      <c r="M45" t="s">
        <v>2541</v>
      </c>
      <c r="R45" t="s">
        <v>2542</v>
      </c>
      <c r="S45" t="s">
        <v>2136</v>
      </c>
      <c r="T45">
        <v>100</v>
      </c>
      <c r="U45" t="s">
        <v>2542</v>
      </c>
      <c r="V45">
        <v>500</v>
      </c>
      <c r="W45">
        <v>500</v>
      </c>
      <c r="Y45" t="s">
        <v>2543</v>
      </c>
      <c r="AQ45" t="s">
        <v>828</v>
      </c>
      <c r="AS45" t="s">
        <v>698</v>
      </c>
      <c r="AT45" t="s">
        <v>2605</v>
      </c>
      <c r="AX45" t="s">
        <v>2606</v>
      </c>
      <c r="AY45" s="5">
        <v>43817.367361111108</v>
      </c>
      <c r="AZ45" t="s">
        <v>2140</v>
      </c>
      <c r="BA45" s="5">
        <v>43817.368750000001</v>
      </c>
      <c r="BB45" t="s">
        <v>2140</v>
      </c>
      <c r="BC45" s="5">
        <v>43817.367361111108</v>
      </c>
      <c r="BD45" t="s">
        <v>2140</v>
      </c>
    </row>
    <row r="46" spans="1:56" x14ac:dyDescent="0.35">
      <c r="A46">
        <v>5396776</v>
      </c>
      <c r="B46" t="s">
        <v>2102</v>
      </c>
      <c r="C46">
        <v>57493</v>
      </c>
      <c r="D46" t="s">
        <v>2490</v>
      </c>
      <c r="E46" t="s">
        <v>2136</v>
      </c>
      <c r="F46" t="s">
        <v>2191</v>
      </c>
      <c r="G46" t="s">
        <v>2491</v>
      </c>
      <c r="H46" t="s">
        <v>2102</v>
      </c>
      <c r="I46" t="s">
        <v>2132</v>
      </c>
      <c r="J46" t="s">
        <v>2132</v>
      </c>
      <c r="K46" t="s">
        <v>2131</v>
      </c>
      <c r="L46" t="s">
        <v>2540</v>
      </c>
      <c r="M46" t="s">
        <v>2541</v>
      </c>
      <c r="R46" t="s">
        <v>2542</v>
      </c>
      <c r="S46" t="s">
        <v>2136</v>
      </c>
      <c r="T46">
        <v>100</v>
      </c>
      <c r="U46" t="s">
        <v>2542</v>
      </c>
      <c r="V46">
        <v>500</v>
      </c>
      <c r="W46">
        <v>500</v>
      </c>
      <c r="Y46" t="s">
        <v>2543</v>
      </c>
      <c r="AQ46" t="s">
        <v>836</v>
      </c>
      <c r="AS46" t="s">
        <v>637</v>
      </c>
      <c r="AT46" t="s">
        <v>2607</v>
      </c>
      <c r="AX46" t="s">
        <v>2608</v>
      </c>
      <c r="AY46" s="5">
        <v>43817.367361111108</v>
      </c>
      <c r="AZ46" t="s">
        <v>2140</v>
      </c>
      <c r="BA46" s="5">
        <v>43817.368750000001</v>
      </c>
      <c r="BB46" t="s">
        <v>2140</v>
      </c>
      <c r="BC46" s="5">
        <v>43817.367361111108</v>
      </c>
      <c r="BD46" t="s">
        <v>2140</v>
      </c>
    </row>
    <row r="47" spans="1:56" x14ac:dyDescent="0.35">
      <c r="A47">
        <v>5396777</v>
      </c>
      <c r="B47" t="s">
        <v>2102</v>
      </c>
      <c r="C47">
        <v>57494</v>
      </c>
      <c r="D47" t="s">
        <v>2490</v>
      </c>
      <c r="E47" t="s">
        <v>2136</v>
      </c>
      <c r="F47" t="s">
        <v>2192</v>
      </c>
      <c r="G47" t="s">
        <v>2491</v>
      </c>
      <c r="H47" t="s">
        <v>2102</v>
      </c>
      <c r="I47" t="s">
        <v>2132</v>
      </c>
      <c r="J47" t="s">
        <v>2132</v>
      </c>
      <c r="K47" t="s">
        <v>2131</v>
      </c>
      <c r="L47" t="s">
        <v>2540</v>
      </c>
      <c r="M47" t="s">
        <v>2541</v>
      </c>
      <c r="R47" t="s">
        <v>2542</v>
      </c>
      <c r="S47" t="s">
        <v>2136</v>
      </c>
      <c r="T47">
        <v>100</v>
      </c>
      <c r="U47" t="s">
        <v>2542</v>
      </c>
      <c r="V47">
        <v>500</v>
      </c>
      <c r="W47">
        <v>500</v>
      </c>
      <c r="Y47" t="s">
        <v>2543</v>
      </c>
      <c r="AQ47" t="s">
        <v>851</v>
      </c>
      <c r="AS47" t="s">
        <v>849</v>
      </c>
      <c r="AT47" t="s">
        <v>2557</v>
      </c>
      <c r="AX47" t="s">
        <v>2609</v>
      </c>
      <c r="AY47" s="5">
        <v>43817.367361111108</v>
      </c>
      <c r="AZ47" t="s">
        <v>2140</v>
      </c>
      <c r="BA47" s="5">
        <v>43817.368750000001</v>
      </c>
      <c r="BB47" t="s">
        <v>2140</v>
      </c>
      <c r="BC47" s="5">
        <v>43817.367361111108</v>
      </c>
      <c r="BD47" t="s">
        <v>2140</v>
      </c>
    </row>
    <row r="48" spans="1:56" x14ac:dyDescent="0.35">
      <c r="A48">
        <v>5396778</v>
      </c>
      <c r="B48" t="s">
        <v>2102</v>
      </c>
      <c r="C48">
        <v>57495</v>
      </c>
      <c r="D48" t="s">
        <v>2490</v>
      </c>
      <c r="E48" t="s">
        <v>2136</v>
      </c>
      <c r="F48" t="s">
        <v>2193</v>
      </c>
      <c r="G48" t="s">
        <v>2491</v>
      </c>
      <c r="H48" t="s">
        <v>2102</v>
      </c>
      <c r="I48" t="s">
        <v>2132</v>
      </c>
      <c r="J48" t="s">
        <v>2132</v>
      </c>
      <c r="K48" t="s">
        <v>2131</v>
      </c>
      <c r="L48" t="s">
        <v>2540</v>
      </c>
      <c r="M48" t="s">
        <v>2541</v>
      </c>
      <c r="R48" t="s">
        <v>2542</v>
      </c>
      <c r="S48" t="s">
        <v>2136</v>
      </c>
      <c r="T48">
        <v>100</v>
      </c>
      <c r="U48" t="s">
        <v>2542</v>
      </c>
      <c r="V48">
        <v>500</v>
      </c>
      <c r="W48">
        <v>500</v>
      </c>
      <c r="Y48" t="s">
        <v>2543</v>
      </c>
      <c r="AQ48" t="s">
        <v>866</v>
      </c>
      <c r="AS48" t="s">
        <v>705</v>
      </c>
      <c r="AT48" t="s">
        <v>2603</v>
      </c>
      <c r="AX48" t="s">
        <v>2610</v>
      </c>
      <c r="AY48" s="5">
        <v>43817.367361111108</v>
      </c>
      <c r="AZ48" t="s">
        <v>2140</v>
      </c>
      <c r="BA48" s="5">
        <v>43817.368750000001</v>
      </c>
      <c r="BB48" t="s">
        <v>2140</v>
      </c>
      <c r="BC48" s="5">
        <v>43817.367361111108</v>
      </c>
      <c r="BD48" t="s">
        <v>2140</v>
      </c>
    </row>
    <row r="49" spans="1:56" x14ac:dyDescent="0.35">
      <c r="A49">
        <v>5396779</v>
      </c>
      <c r="B49" t="s">
        <v>2102</v>
      </c>
      <c r="C49">
        <v>57496</v>
      </c>
      <c r="D49" t="s">
        <v>2490</v>
      </c>
      <c r="E49" t="s">
        <v>2136</v>
      </c>
      <c r="F49" t="s">
        <v>2194</v>
      </c>
      <c r="G49" t="s">
        <v>2491</v>
      </c>
      <c r="H49" t="s">
        <v>2102</v>
      </c>
      <c r="I49" t="s">
        <v>2132</v>
      </c>
      <c r="J49" t="s">
        <v>2132</v>
      </c>
      <c r="K49" t="s">
        <v>2131</v>
      </c>
      <c r="L49" t="s">
        <v>2540</v>
      </c>
      <c r="M49" t="s">
        <v>2541</v>
      </c>
      <c r="R49" t="s">
        <v>2542</v>
      </c>
      <c r="S49" t="s">
        <v>2136</v>
      </c>
      <c r="T49">
        <v>100</v>
      </c>
      <c r="U49" t="s">
        <v>2542</v>
      </c>
      <c r="V49">
        <v>500</v>
      </c>
      <c r="W49">
        <v>500</v>
      </c>
      <c r="Y49" t="s">
        <v>2543</v>
      </c>
      <c r="AQ49" t="s">
        <v>874</v>
      </c>
      <c r="AS49" t="s">
        <v>59</v>
      </c>
      <c r="AT49" t="s">
        <v>2611</v>
      </c>
      <c r="AX49" t="s">
        <v>2612</v>
      </c>
      <c r="AY49" s="5">
        <v>43817.367361111108</v>
      </c>
      <c r="AZ49" t="s">
        <v>2140</v>
      </c>
      <c r="BA49" s="5">
        <v>43817.368750000001</v>
      </c>
      <c r="BB49" t="s">
        <v>2140</v>
      </c>
      <c r="BC49" s="5">
        <v>43817.367361111108</v>
      </c>
      <c r="BD49" t="s">
        <v>2140</v>
      </c>
    </row>
    <row r="50" spans="1:56" x14ac:dyDescent="0.35">
      <c r="A50">
        <v>5396780</v>
      </c>
      <c r="B50" t="s">
        <v>2102</v>
      </c>
      <c r="C50">
        <v>57497</v>
      </c>
      <c r="D50" t="s">
        <v>2490</v>
      </c>
      <c r="E50" t="s">
        <v>2136</v>
      </c>
      <c r="F50" t="s">
        <v>2195</v>
      </c>
      <c r="G50" t="s">
        <v>2491</v>
      </c>
      <c r="H50" t="s">
        <v>2102</v>
      </c>
      <c r="I50" t="s">
        <v>2132</v>
      </c>
      <c r="J50" t="s">
        <v>2132</v>
      </c>
      <c r="K50" t="s">
        <v>2131</v>
      </c>
      <c r="L50" t="s">
        <v>2540</v>
      </c>
      <c r="M50" t="s">
        <v>2541</v>
      </c>
      <c r="R50" t="s">
        <v>2542</v>
      </c>
      <c r="S50" t="s">
        <v>2136</v>
      </c>
      <c r="T50">
        <v>100</v>
      </c>
      <c r="U50" t="s">
        <v>2542</v>
      </c>
      <c r="V50">
        <v>500</v>
      </c>
      <c r="W50">
        <v>500</v>
      </c>
      <c r="Y50" t="s">
        <v>2543</v>
      </c>
      <c r="AQ50" t="s">
        <v>890</v>
      </c>
      <c r="AS50" t="s">
        <v>888</v>
      </c>
      <c r="AT50" t="s">
        <v>2557</v>
      </c>
      <c r="AX50" t="s">
        <v>2613</v>
      </c>
      <c r="AY50" s="5">
        <v>43817.367361111108</v>
      </c>
      <c r="AZ50" t="s">
        <v>2140</v>
      </c>
      <c r="BA50" s="5">
        <v>43817.368750000001</v>
      </c>
      <c r="BB50" t="s">
        <v>2140</v>
      </c>
      <c r="BC50" s="5">
        <v>43817.367361111108</v>
      </c>
      <c r="BD50" t="s">
        <v>2140</v>
      </c>
    </row>
    <row r="51" spans="1:56" x14ac:dyDescent="0.35">
      <c r="A51">
        <v>5396781</v>
      </c>
      <c r="B51" t="s">
        <v>2102</v>
      </c>
      <c r="C51">
        <v>57498</v>
      </c>
      <c r="D51" t="s">
        <v>2490</v>
      </c>
      <c r="E51" t="s">
        <v>2136</v>
      </c>
      <c r="F51" t="s">
        <v>2196</v>
      </c>
      <c r="G51" t="s">
        <v>2491</v>
      </c>
      <c r="H51" t="s">
        <v>2102</v>
      </c>
      <c r="I51" t="s">
        <v>2132</v>
      </c>
      <c r="J51" t="s">
        <v>2132</v>
      </c>
      <c r="K51" t="s">
        <v>2131</v>
      </c>
      <c r="L51" t="s">
        <v>2540</v>
      </c>
      <c r="M51" t="s">
        <v>2541</v>
      </c>
      <c r="R51" t="s">
        <v>2542</v>
      </c>
      <c r="S51" t="s">
        <v>2136</v>
      </c>
      <c r="T51">
        <v>100</v>
      </c>
      <c r="U51" t="s">
        <v>2542</v>
      </c>
      <c r="V51">
        <v>500</v>
      </c>
      <c r="W51">
        <v>500</v>
      </c>
      <c r="Y51" t="s">
        <v>2543</v>
      </c>
      <c r="AQ51" t="s">
        <v>912</v>
      </c>
      <c r="AS51" t="s">
        <v>637</v>
      </c>
      <c r="AT51" t="s">
        <v>2614</v>
      </c>
      <c r="AX51" t="s">
        <v>2615</v>
      </c>
      <c r="AY51" s="5">
        <v>43817.367361111108</v>
      </c>
      <c r="AZ51" t="s">
        <v>2140</v>
      </c>
      <c r="BA51" s="5">
        <v>43817.368750000001</v>
      </c>
      <c r="BB51" t="s">
        <v>2140</v>
      </c>
      <c r="BC51" s="5">
        <v>43817.367361111108</v>
      </c>
      <c r="BD51" t="s">
        <v>2140</v>
      </c>
    </row>
    <row r="52" spans="1:56" x14ac:dyDescent="0.35">
      <c r="A52">
        <v>5396782</v>
      </c>
      <c r="B52" t="s">
        <v>2102</v>
      </c>
      <c r="C52">
        <v>57499</v>
      </c>
      <c r="D52" t="s">
        <v>2490</v>
      </c>
      <c r="E52" t="s">
        <v>2136</v>
      </c>
      <c r="F52" t="s">
        <v>2197</v>
      </c>
      <c r="G52" t="s">
        <v>2491</v>
      </c>
      <c r="H52" t="s">
        <v>2102</v>
      </c>
      <c r="I52" t="s">
        <v>2132</v>
      </c>
      <c r="J52" t="s">
        <v>2132</v>
      </c>
      <c r="K52" t="s">
        <v>2131</v>
      </c>
      <c r="L52" t="s">
        <v>2540</v>
      </c>
      <c r="M52" t="s">
        <v>2541</v>
      </c>
      <c r="R52" t="s">
        <v>2542</v>
      </c>
      <c r="S52" t="s">
        <v>2136</v>
      </c>
      <c r="T52">
        <v>100</v>
      </c>
      <c r="U52" t="s">
        <v>2542</v>
      </c>
      <c r="V52">
        <v>500</v>
      </c>
      <c r="W52">
        <v>500</v>
      </c>
      <c r="Y52" t="s">
        <v>2543</v>
      </c>
      <c r="AQ52" t="s">
        <v>923</v>
      </c>
      <c r="AS52" t="s">
        <v>637</v>
      </c>
      <c r="AT52" t="s">
        <v>2562</v>
      </c>
      <c r="AX52" t="s">
        <v>2616</v>
      </c>
      <c r="AY52" s="5">
        <v>43817.367361111108</v>
      </c>
      <c r="AZ52" t="s">
        <v>2140</v>
      </c>
      <c r="BA52" s="5">
        <v>43817.368750000001</v>
      </c>
      <c r="BB52" t="s">
        <v>2140</v>
      </c>
      <c r="BC52" s="5">
        <v>43817.367361111108</v>
      </c>
      <c r="BD52" t="s">
        <v>2140</v>
      </c>
    </row>
    <row r="53" spans="1:56" x14ac:dyDescent="0.35">
      <c r="A53">
        <v>5396783</v>
      </c>
      <c r="B53" t="s">
        <v>2102</v>
      </c>
      <c r="C53">
        <v>57500</v>
      </c>
      <c r="D53" t="s">
        <v>2490</v>
      </c>
      <c r="E53" t="s">
        <v>2136</v>
      </c>
      <c r="F53" t="s">
        <v>2198</v>
      </c>
      <c r="G53" t="s">
        <v>2491</v>
      </c>
      <c r="H53" t="s">
        <v>2102</v>
      </c>
      <c r="I53" t="s">
        <v>2132</v>
      </c>
      <c r="J53" t="s">
        <v>2132</v>
      </c>
      <c r="K53" t="s">
        <v>2131</v>
      </c>
      <c r="L53" t="s">
        <v>2540</v>
      </c>
      <c r="M53" t="s">
        <v>2541</v>
      </c>
      <c r="R53" t="s">
        <v>2542</v>
      </c>
      <c r="S53" t="s">
        <v>2136</v>
      </c>
      <c r="T53">
        <v>100</v>
      </c>
      <c r="U53" t="s">
        <v>2542</v>
      </c>
      <c r="V53">
        <v>500</v>
      </c>
      <c r="W53">
        <v>500</v>
      </c>
      <c r="Y53" t="s">
        <v>2543</v>
      </c>
      <c r="AQ53" t="s">
        <v>946</v>
      </c>
      <c r="AS53" t="s">
        <v>849</v>
      </c>
      <c r="AT53" t="s">
        <v>2607</v>
      </c>
      <c r="AX53" t="s">
        <v>2617</v>
      </c>
      <c r="AY53" s="5">
        <v>43817.367361111108</v>
      </c>
      <c r="AZ53" t="s">
        <v>2140</v>
      </c>
      <c r="BA53" s="5">
        <v>43817.368750000001</v>
      </c>
      <c r="BB53" t="s">
        <v>2140</v>
      </c>
      <c r="BC53" s="5">
        <v>43817.367361111108</v>
      </c>
      <c r="BD53" t="s">
        <v>2140</v>
      </c>
    </row>
    <row r="54" spans="1:56" x14ac:dyDescent="0.35">
      <c r="A54">
        <v>5396784</v>
      </c>
      <c r="B54" t="s">
        <v>2102</v>
      </c>
      <c r="C54">
        <v>57501</v>
      </c>
      <c r="D54" t="s">
        <v>2490</v>
      </c>
      <c r="E54" t="s">
        <v>2136</v>
      </c>
      <c r="F54" t="s">
        <v>2199</v>
      </c>
      <c r="G54" t="s">
        <v>2491</v>
      </c>
      <c r="H54" t="s">
        <v>2102</v>
      </c>
      <c r="I54" t="s">
        <v>2132</v>
      </c>
      <c r="J54" t="s">
        <v>2132</v>
      </c>
      <c r="K54" t="s">
        <v>2131</v>
      </c>
      <c r="L54" t="s">
        <v>2540</v>
      </c>
      <c r="M54" t="s">
        <v>2541</v>
      </c>
      <c r="R54" t="s">
        <v>2542</v>
      </c>
      <c r="S54" t="s">
        <v>2136</v>
      </c>
      <c r="T54">
        <v>100</v>
      </c>
      <c r="U54" t="s">
        <v>2542</v>
      </c>
      <c r="V54">
        <v>500</v>
      </c>
      <c r="W54">
        <v>500</v>
      </c>
      <c r="Y54" t="s">
        <v>2543</v>
      </c>
      <c r="AQ54" t="s">
        <v>953</v>
      </c>
      <c r="AS54" t="s">
        <v>951</v>
      </c>
      <c r="AT54" t="s">
        <v>2607</v>
      </c>
      <c r="AX54" t="s">
        <v>2618</v>
      </c>
      <c r="AY54" s="5">
        <v>43817.367361111108</v>
      </c>
      <c r="AZ54" t="s">
        <v>2140</v>
      </c>
      <c r="BA54" s="5">
        <v>43817.368750000001</v>
      </c>
      <c r="BB54" t="s">
        <v>2140</v>
      </c>
      <c r="BC54" s="5">
        <v>43817.367361111108</v>
      </c>
      <c r="BD54" t="s">
        <v>2140</v>
      </c>
    </row>
    <row r="55" spans="1:56" x14ac:dyDescent="0.35">
      <c r="A55">
        <v>5396785</v>
      </c>
      <c r="B55" t="s">
        <v>2102</v>
      </c>
      <c r="C55">
        <v>57502</v>
      </c>
      <c r="D55" t="s">
        <v>2490</v>
      </c>
      <c r="E55" t="s">
        <v>2136</v>
      </c>
      <c r="F55" t="s">
        <v>2201</v>
      </c>
      <c r="G55" t="s">
        <v>2491</v>
      </c>
      <c r="H55" t="s">
        <v>2102</v>
      </c>
      <c r="I55" t="s">
        <v>2132</v>
      </c>
      <c r="J55" t="s">
        <v>2132</v>
      </c>
      <c r="K55" t="s">
        <v>2131</v>
      </c>
      <c r="L55" t="s">
        <v>2540</v>
      </c>
      <c r="M55" t="s">
        <v>2541</v>
      </c>
      <c r="R55" t="s">
        <v>2542</v>
      </c>
      <c r="S55" t="s">
        <v>2136</v>
      </c>
      <c r="T55">
        <v>100</v>
      </c>
      <c r="U55" t="s">
        <v>2542</v>
      </c>
      <c r="V55">
        <v>500</v>
      </c>
      <c r="W55">
        <v>500</v>
      </c>
      <c r="Y55" t="s">
        <v>2543</v>
      </c>
      <c r="AQ55" t="s">
        <v>965</v>
      </c>
      <c r="AS55" t="s">
        <v>888</v>
      </c>
      <c r="AT55" t="s">
        <v>2562</v>
      </c>
      <c r="AX55" t="s">
        <v>2619</v>
      </c>
      <c r="AY55" s="5">
        <v>43817.367361111108</v>
      </c>
      <c r="AZ55" t="s">
        <v>2140</v>
      </c>
      <c r="BA55" s="5">
        <v>43817.368750000001</v>
      </c>
      <c r="BB55" t="s">
        <v>2140</v>
      </c>
      <c r="BC55" s="5">
        <v>43817.367361111108</v>
      </c>
      <c r="BD55" t="s">
        <v>2140</v>
      </c>
    </row>
    <row r="56" spans="1:56" x14ac:dyDescent="0.35">
      <c r="A56">
        <v>5396786</v>
      </c>
      <c r="B56" t="s">
        <v>2102</v>
      </c>
      <c r="C56">
        <v>57503</v>
      </c>
      <c r="D56" t="s">
        <v>2490</v>
      </c>
      <c r="E56" t="s">
        <v>2136</v>
      </c>
      <c r="F56" t="s">
        <v>2202</v>
      </c>
      <c r="G56" t="s">
        <v>2491</v>
      </c>
      <c r="H56" t="s">
        <v>2102</v>
      </c>
      <c r="I56" t="s">
        <v>2132</v>
      </c>
      <c r="J56" t="s">
        <v>2132</v>
      </c>
      <c r="K56" t="s">
        <v>2131</v>
      </c>
      <c r="L56" t="s">
        <v>2540</v>
      </c>
      <c r="M56" t="s">
        <v>2541</v>
      </c>
      <c r="R56" t="s">
        <v>2542</v>
      </c>
      <c r="S56" t="s">
        <v>2136</v>
      </c>
      <c r="T56">
        <v>100</v>
      </c>
      <c r="U56" t="s">
        <v>2542</v>
      </c>
      <c r="V56">
        <v>500</v>
      </c>
      <c r="W56">
        <v>500</v>
      </c>
      <c r="Y56" t="s">
        <v>2543</v>
      </c>
      <c r="AQ56" t="s">
        <v>980</v>
      </c>
      <c r="AS56" t="s">
        <v>916</v>
      </c>
      <c r="AT56" t="s">
        <v>2580</v>
      </c>
      <c r="AX56" t="s">
        <v>2620</v>
      </c>
      <c r="AY56" s="5">
        <v>43817.367361111108</v>
      </c>
      <c r="AZ56" t="s">
        <v>2140</v>
      </c>
      <c r="BA56" s="5">
        <v>43817.368750000001</v>
      </c>
      <c r="BB56" t="s">
        <v>2140</v>
      </c>
      <c r="BC56" s="5">
        <v>43817.367361111108</v>
      </c>
      <c r="BD56" t="s">
        <v>2140</v>
      </c>
    </row>
    <row r="57" spans="1:56" x14ac:dyDescent="0.35">
      <c r="A57">
        <v>5396787</v>
      </c>
      <c r="B57" t="s">
        <v>2102</v>
      </c>
      <c r="C57">
        <v>57504</v>
      </c>
      <c r="D57" t="s">
        <v>2490</v>
      </c>
      <c r="E57" t="s">
        <v>2136</v>
      </c>
      <c r="F57" t="s">
        <v>2203</v>
      </c>
      <c r="G57" t="s">
        <v>2491</v>
      </c>
      <c r="H57" t="s">
        <v>2102</v>
      </c>
      <c r="I57" t="s">
        <v>2132</v>
      </c>
      <c r="J57" t="s">
        <v>2132</v>
      </c>
      <c r="K57" t="s">
        <v>2131</v>
      </c>
      <c r="L57" t="s">
        <v>2540</v>
      </c>
      <c r="M57" t="s">
        <v>2541</v>
      </c>
      <c r="R57" t="s">
        <v>2542</v>
      </c>
      <c r="S57" t="s">
        <v>2136</v>
      </c>
      <c r="T57">
        <v>100</v>
      </c>
      <c r="U57" t="s">
        <v>2542</v>
      </c>
      <c r="V57">
        <v>500</v>
      </c>
      <c r="W57">
        <v>500</v>
      </c>
      <c r="Y57" t="s">
        <v>2543</v>
      </c>
      <c r="AQ57" t="s">
        <v>988</v>
      </c>
      <c r="AS57" t="s">
        <v>205</v>
      </c>
      <c r="AT57" t="s">
        <v>2580</v>
      </c>
      <c r="AX57" t="s">
        <v>2621</v>
      </c>
      <c r="AY57" s="5">
        <v>43817.367361111108</v>
      </c>
      <c r="AZ57" t="s">
        <v>2140</v>
      </c>
      <c r="BA57" s="5">
        <v>43817.368750000001</v>
      </c>
      <c r="BB57" t="s">
        <v>2140</v>
      </c>
      <c r="BC57" s="5">
        <v>43817.367361111108</v>
      </c>
      <c r="BD57" t="s">
        <v>2140</v>
      </c>
    </row>
    <row r="58" spans="1:56" x14ac:dyDescent="0.35">
      <c r="A58">
        <v>5396788</v>
      </c>
      <c r="B58" t="s">
        <v>2102</v>
      </c>
      <c r="C58">
        <v>57505</v>
      </c>
      <c r="D58" t="s">
        <v>2490</v>
      </c>
      <c r="E58" t="s">
        <v>2136</v>
      </c>
      <c r="F58" t="s">
        <v>2204</v>
      </c>
      <c r="G58" t="s">
        <v>2491</v>
      </c>
      <c r="H58" t="s">
        <v>2102</v>
      </c>
      <c r="I58" t="s">
        <v>2132</v>
      </c>
      <c r="J58" t="s">
        <v>2132</v>
      </c>
      <c r="K58" t="s">
        <v>2131</v>
      </c>
      <c r="L58" t="s">
        <v>2540</v>
      </c>
      <c r="M58" t="s">
        <v>2541</v>
      </c>
      <c r="R58" t="s">
        <v>2542</v>
      </c>
      <c r="S58" t="s">
        <v>2136</v>
      </c>
      <c r="T58">
        <v>100</v>
      </c>
      <c r="U58" t="s">
        <v>2542</v>
      </c>
      <c r="V58">
        <v>500</v>
      </c>
      <c r="W58">
        <v>500</v>
      </c>
      <c r="Y58" t="s">
        <v>2543</v>
      </c>
      <c r="AQ58" t="s">
        <v>1024</v>
      </c>
      <c r="AS58" t="s">
        <v>1022</v>
      </c>
      <c r="AT58" t="s">
        <v>2551</v>
      </c>
      <c r="AX58" t="s">
        <v>2622</v>
      </c>
      <c r="AY58" s="5">
        <v>43817.367361111108</v>
      </c>
      <c r="AZ58" t="s">
        <v>2140</v>
      </c>
      <c r="BA58" s="5">
        <v>43817.368750000001</v>
      </c>
      <c r="BB58" t="s">
        <v>2140</v>
      </c>
      <c r="BC58" s="5">
        <v>43817.367361111108</v>
      </c>
      <c r="BD58" t="s">
        <v>2140</v>
      </c>
    </row>
    <row r="59" spans="1:56" x14ac:dyDescent="0.35">
      <c r="A59">
        <v>5396789</v>
      </c>
      <c r="B59" t="s">
        <v>2102</v>
      </c>
      <c r="C59">
        <v>57506</v>
      </c>
      <c r="D59" t="s">
        <v>2490</v>
      </c>
      <c r="E59" t="s">
        <v>2136</v>
      </c>
      <c r="F59" t="s">
        <v>2206</v>
      </c>
      <c r="G59" t="s">
        <v>2491</v>
      </c>
      <c r="H59" t="s">
        <v>2102</v>
      </c>
      <c r="I59" t="s">
        <v>2132</v>
      </c>
      <c r="J59" t="s">
        <v>2132</v>
      </c>
      <c r="K59" t="s">
        <v>2131</v>
      </c>
      <c r="L59" t="s">
        <v>2540</v>
      </c>
      <c r="M59" t="s">
        <v>2541</v>
      </c>
      <c r="R59" t="s">
        <v>2542</v>
      </c>
      <c r="S59" t="s">
        <v>2136</v>
      </c>
      <c r="T59">
        <v>100</v>
      </c>
      <c r="U59" t="s">
        <v>2542</v>
      </c>
      <c r="V59">
        <v>500</v>
      </c>
      <c r="W59">
        <v>500</v>
      </c>
      <c r="Y59" t="s">
        <v>2543</v>
      </c>
      <c r="AQ59" t="s">
        <v>1038</v>
      </c>
      <c r="AS59" t="s">
        <v>2205</v>
      </c>
      <c r="AT59" t="s">
        <v>2551</v>
      </c>
      <c r="AX59" t="s">
        <v>2623</v>
      </c>
      <c r="AY59" s="5">
        <v>43817.367361111108</v>
      </c>
      <c r="AZ59" t="s">
        <v>2140</v>
      </c>
      <c r="BA59" s="5">
        <v>43817.368750000001</v>
      </c>
      <c r="BB59" t="s">
        <v>2140</v>
      </c>
      <c r="BC59" s="5">
        <v>43817.367361111108</v>
      </c>
      <c r="BD59" t="s">
        <v>2140</v>
      </c>
    </row>
    <row r="60" spans="1:56" x14ac:dyDescent="0.35">
      <c r="A60">
        <v>5396790</v>
      </c>
      <c r="B60" t="s">
        <v>2102</v>
      </c>
      <c r="C60">
        <v>57507</v>
      </c>
      <c r="D60" t="s">
        <v>2490</v>
      </c>
      <c r="E60" t="s">
        <v>2136</v>
      </c>
      <c r="F60" t="s">
        <v>2207</v>
      </c>
      <c r="G60" t="s">
        <v>2491</v>
      </c>
      <c r="H60" t="s">
        <v>2102</v>
      </c>
      <c r="I60" t="s">
        <v>2132</v>
      </c>
      <c r="J60" t="s">
        <v>2132</v>
      </c>
      <c r="K60" t="s">
        <v>2131</v>
      </c>
      <c r="L60" t="s">
        <v>2540</v>
      </c>
      <c r="M60" t="s">
        <v>2541</v>
      </c>
      <c r="R60" t="s">
        <v>2542</v>
      </c>
      <c r="S60" t="s">
        <v>2136</v>
      </c>
      <c r="T60">
        <v>100</v>
      </c>
      <c r="U60" t="s">
        <v>2542</v>
      </c>
      <c r="V60">
        <v>500</v>
      </c>
      <c r="W60">
        <v>500</v>
      </c>
      <c r="Y60" t="s">
        <v>2543</v>
      </c>
      <c r="AQ60" t="s">
        <v>1045</v>
      </c>
      <c r="AS60" t="s">
        <v>961</v>
      </c>
      <c r="AT60" t="s">
        <v>2551</v>
      </c>
      <c r="AX60" t="s">
        <v>2624</v>
      </c>
      <c r="AY60" s="5">
        <v>43817.367361111108</v>
      </c>
      <c r="AZ60" t="s">
        <v>2140</v>
      </c>
      <c r="BA60" s="5">
        <v>43817.368750000001</v>
      </c>
      <c r="BB60" t="s">
        <v>2140</v>
      </c>
      <c r="BC60" s="5">
        <v>43817.367361111108</v>
      </c>
      <c r="BD60" t="s">
        <v>2140</v>
      </c>
    </row>
    <row r="61" spans="1:56" x14ac:dyDescent="0.35">
      <c r="A61">
        <v>5396791</v>
      </c>
      <c r="B61" t="s">
        <v>2102</v>
      </c>
      <c r="C61">
        <v>57508</v>
      </c>
      <c r="D61" t="s">
        <v>2490</v>
      </c>
      <c r="E61" t="s">
        <v>2136</v>
      </c>
      <c r="F61" t="s">
        <v>2208</v>
      </c>
      <c r="G61" t="s">
        <v>2491</v>
      </c>
      <c r="H61" t="s">
        <v>2102</v>
      </c>
      <c r="I61" t="s">
        <v>2132</v>
      </c>
      <c r="J61" t="s">
        <v>2132</v>
      </c>
      <c r="K61" t="s">
        <v>2131</v>
      </c>
      <c r="L61" t="s">
        <v>2540</v>
      </c>
      <c r="M61" t="s">
        <v>2541</v>
      </c>
      <c r="R61" t="s">
        <v>2542</v>
      </c>
      <c r="S61" t="s">
        <v>2136</v>
      </c>
      <c r="T61">
        <v>100</v>
      </c>
      <c r="U61" t="s">
        <v>2542</v>
      </c>
      <c r="V61">
        <v>500</v>
      </c>
      <c r="W61">
        <v>500</v>
      </c>
      <c r="Y61" t="s">
        <v>2543</v>
      </c>
      <c r="AQ61" t="s">
        <v>1058</v>
      </c>
      <c r="AS61" t="s">
        <v>1056</v>
      </c>
      <c r="AT61" t="s">
        <v>2625</v>
      </c>
      <c r="AX61" t="s">
        <v>2626</v>
      </c>
      <c r="AY61" s="5">
        <v>43817.367361111108</v>
      </c>
      <c r="AZ61" t="s">
        <v>2140</v>
      </c>
      <c r="BA61" s="5">
        <v>43817.368750000001</v>
      </c>
      <c r="BB61" t="s">
        <v>2140</v>
      </c>
      <c r="BC61" s="5">
        <v>43817.367361111108</v>
      </c>
      <c r="BD61" t="s">
        <v>2140</v>
      </c>
    </row>
    <row r="62" spans="1:56" x14ac:dyDescent="0.35">
      <c r="A62">
        <v>5396792</v>
      </c>
      <c r="B62" t="s">
        <v>2102</v>
      </c>
      <c r="C62">
        <v>57509</v>
      </c>
      <c r="D62" t="s">
        <v>2490</v>
      </c>
      <c r="E62" t="s">
        <v>2136</v>
      </c>
      <c r="F62" t="s">
        <v>2209</v>
      </c>
      <c r="G62" t="s">
        <v>2491</v>
      </c>
      <c r="H62" t="s">
        <v>2102</v>
      </c>
      <c r="I62" t="s">
        <v>2132</v>
      </c>
      <c r="J62" t="s">
        <v>2132</v>
      </c>
      <c r="K62" t="s">
        <v>2131</v>
      </c>
      <c r="L62" t="s">
        <v>2540</v>
      </c>
      <c r="M62" t="s">
        <v>2541</v>
      </c>
      <c r="R62" t="s">
        <v>2542</v>
      </c>
      <c r="S62" t="s">
        <v>2136</v>
      </c>
      <c r="T62">
        <v>100</v>
      </c>
      <c r="U62" t="s">
        <v>2542</v>
      </c>
      <c r="V62">
        <v>500</v>
      </c>
      <c r="W62">
        <v>500</v>
      </c>
      <c r="Y62" t="s">
        <v>2543</v>
      </c>
      <c r="AQ62" t="s">
        <v>1076</v>
      </c>
      <c r="AS62" t="s">
        <v>1073</v>
      </c>
      <c r="AT62" t="s">
        <v>2551</v>
      </c>
      <c r="AX62" t="s">
        <v>2627</v>
      </c>
      <c r="AY62" s="5">
        <v>43817.367361111108</v>
      </c>
      <c r="AZ62" t="s">
        <v>2140</v>
      </c>
      <c r="BA62" s="5">
        <v>43817.368750000001</v>
      </c>
      <c r="BB62" t="s">
        <v>2140</v>
      </c>
      <c r="BC62" s="5">
        <v>43817.367361111108</v>
      </c>
      <c r="BD62" t="s">
        <v>2140</v>
      </c>
    </row>
    <row r="63" spans="1:56" x14ac:dyDescent="0.35">
      <c r="A63">
        <v>5396793</v>
      </c>
      <c r="B63" t="s">
        <v>2102</v>
      </c>
      <c r="C63">
        <v>57510</v>
      </c>
      <c r="D63" t="s">
        <v>2490</v>
      </c>
      <c r="E63" t="s">
        <v>2136</v>
      </c>
      <c r="F63" t="s">
        <v>2210</v>
      </c>
      <c r="G63" t="s">
        <v>2491</v>
      </c>
      <c r="H63" t="s">
        <v>2102</v>
      </c>
      <c r="I63" t="s">
        <v>2132</v>
      </c>
      <c r="J63" t="s">
        <v>2132</v>
      </c>
      <c r="K63" t="s">
        <v>2131</v>
      </c>
      <c r="L63" t="s">
        <v>2540</v>
      </c>
      <c r="M63" t="s">
        <v>2541</v>
      </c>
      <c r="R63" t="s">
        <v>2542</v>
      </c>
      <c r="S63" t="s">
        <v>2136</v>
      </c>
      <c r="T63">
        <v>100</v>
      </c>
      <c r="U63" t="s">
        <v>2542</v>
      </c>
      <c r="V63">
        <v>500</v>
      </c>
      <c r="W63">
        <v>500</v>
      </c>
      <c r="Y63" t="s">
        <v>2543</v>
      </c>
      <c r="AQ63" t="s">
        <v>1090</v>
      </c>
      <c r="AS63" t="s">
        <v>1088</v>
      </c>
      <c r="AT63" t="s">
        <v>2625</v>
      </c>
      <c r="AX63" t="s">
        <v>2628</v>
      </c>
      <c r="AY63" s="5">
        <v>43817.367361111108</v>
      </c>
      <c r="AZ63" t="s">
        <v>2140</v>
      </c>
      <c r="BA63" s="5">
        <v>43817.368750000001</v>
      </c>
      <c r="BB63" t="s">
        <v>2140</v>
      </c>
      <c r="BC63" s="5">
        <v>43817.367361111108</v>
      </c>
      <c r="BD63" t="s">
        <v>2140</v>
      </c>
    </row>
    <row r="64" spans="1:56" x14ac:dyDescent="0.35">
      <c r="A64">
        <v>5396794</v>
      </c>
      <c r="B64" t="s">
        <v>2102</v>
      </c>
      <c r="C64">
        <v>57511</v>
      </c>
      <c r="D64" t="s">
        <v>2490</v>
      </c>
      <c r="E64" t="s">
        <v>2136</v>
      </c>
      <c r="F64" t="s">
        <v>2211</v>
      </c>
      <c r="G64" t="s">
        <v>2491</v>
      </c>
      <c r="H64" t="s">
        <v>2102</v>
      </c>
      <c r="I64" t="s">
        <v>2132</v>
      </c>
      <c r="J64" t="s">
        <v>2132</v>
      </c>
      <c r="K64" t="s">
        <v>2131</v>
      </c>
      <c r="L64" t="s">
        <v>2540</v>
      </c>
      <c r="M64" t="s">
        <v>2541</v>
      </c>
      <c r="R64" t="s">
        <v>2542</v>
      </c>
      <c r="S64" t="s">
        <v>2136</v>
      </c>
      <c r="T64">
        <v>100</v>
      </c>
      <c r="U64" t="s">
        <v>2542</v>
      </c>
      <c r="V64">
        <v>500</v>
      </c>
      <c r="W64">
        <v>500</v>
      </c>
      <c r="Y64" t="s">
        <v>2543</v>
      </c>
      <c r="AQ64" t="s">
        <v>1103</v>
      </c>
      <c r="AS64" t="s">
        <v>1100</v>
      </c>
      <c r="AT64" t="s">
        <v>2562</v>
      </c>
      <c r="AX64" t="s">
        <v>2629</v>
      </c>
      <c r="AY64" s="5">
        <v>43817.367361111108</v>
      </c>
      <c r="AZ64" t="s">
        <v>2140</v>
      </c>
      <c r="BA64" s="5">
        <v>43817.368750000001</v>
      </c>
      <c r="BB64" t="s">
        <v>2140</v>
      </c>
      <c r="BC64" s="5">
        <v>43817.367361111108</v>
      </c>
      <c r="BD64" t="s">
        <v>2140</v>
      </c>
    </row>
    <row r="65" spans="1:56" x14ac:dyDescent="0.35">
      <c r="A65">
        <v>5396795</v>
      </c>
      <c r="B65" t="s">
        <v>2102</v>
      </c>
      <c r="C65">
        <v>57512</v>
      </c>
      <c r="D65" t="s">
        <v>2490</v>
      </c>
      <c r="E65" t="s">
        <v>2136</v>
      </c>
      <c r="F65" t="s">
        <v>2212</v>
      </c>
      <c r="G65" t="s">
        <v>2491</v>
      </c>
      <c r="H65" t="s">
        <v>2102</v>
      </c>
      <c r="I65" t="s">
        <v>2132</v>
      </c>
      <c r="J65" t="s">
        <v>2132</v>
      </c>
      <c r="K65" t="s">
        <v>2131</v>
      </c>
      <c r="L65" t="s">
        <v>2540</v>
      </c>
      <c r="M65" t="s">
        <v>2541</v>
      </c>
      <c r="R65" t="s">
        <v>2542</v>
      </c>
      <c r="S65" t="s">
        <v>2136</v>
      </c>
      <c r="T65">
        <v>100</v>
      </c>
      <c r="U65" t="s">
        <v>2542</v>
      </c>
      <c r="V65">
        <v>500</v>
      </c>
      <c r="W65">
        <v>500</v>
      </c>
      <c r="Y65" t="s">
        <v>2543</v>
      </c>
      <c r="AQ65" t="s">
        <v>1117</v>
      </c>
      <c r="AS65" t="s">
        <v>1115</v>
      </c>
      <c r="AT65" t="s">
        <v>2562</v>
      </c>
      <c r="AX65" t="s">
        <v>2630</v>
      </c>
      <c r="AY65" s="5">
        <v>43817.367361111108</v>
      </c>
      <c r="AZ65" t="s">
        <v>2140</v>
      </c>
      <c r="BA65" s="5">
        <v>43817.368750000001</v>
      </c>
      <c r="BB65" t="s">
        <v>2140</v>
      </c>
      <c r="BC65" s="5">
        <v>43817.367361111108</v>
      </c>
      <c r="BD65" t="s">
        <v>2140</v>
      </c>
    </row>
    <row r="66" spans="1:56" x14ac:dyDescent="0.35">
      <c r="A66">
        <v>5396796</v>
      </c>
      <c r="B66" t="s">
        <v>2102</v>
      </c>
      <c r="C66">
        <v>57513</v>
      </c>
      <c r="D66" t="s">
        <v>2490</v>
      </c>
      <c r="E66" t="s">
        <v>2136</v>
      </c>
      <c r="F66" t="s">
        <v>2213</v>
      </c>
      <c r="G66" t="s">
        <v>2491</v>
      </c>
      <c r="H66" t="s">
        <v>2102</v>
      </c>
      <c r="I66" t="s">
        <v>2132</v>
      </c>
      <c r="J66" t="s">
        <v>2132</v>
      </c>
      <c r="K66" t="s">
        <v>2131</v>
      </c>
      <c r="L66" t="s">
        <v>2540</v>
      </c>
      <c r="M66" t="s">
        <v>2541</v>
      </c>
      <c r="R66" t="s">
        <v>2542</v>
      </c>
      <c r="S66" t="s">
        <v>2136</v>
      </c>
      <c r="T66">
        <v>100</v>
      </c>
      <c r="U66" t="s">
        <v>2542</v>
      </c>
      <c r="V66">
        <v>500</v>
      </c>
      <c r="W66">
        <v>500</v>
      </c>
      <c r="Y66" t="s">
        <v>2543</v>
      </c>
      <c r="AQ66" t="s">
        <v>1125</v>
      </c>
      <c r="AS66" t="s">
        <v>1022</v>
      </c>
      <c r="AT66" t="s">
        <v>2562</v>
      </c>
      <c r="AX66" t="s">
        <v>2631</v>
      </c>
      <c r="AY66" s="5">
        <v>43817.367361111108</v>
      </c>
      <c r="AZ66" t="s">
        <v>2140</v>
      </c>
      <c r="BA66" s="5">
        <v>43817.368750000001</v>
      </c>
      <c r="BB66" t="s">
        <v>2140</v>
      </c>
      <c r="BC66" s="5">
        <v>43817.367361111108</v>
      </c>
      <c r="BD66" t="s">
        <v>2140</v>
      </c>
    </row>
    <row r="67" spans="1:56" x14ac:dyDescent="0.35">
      <c r="A67">
        <v>5396797</v>
      </c>
      <c r="B67" t="s">
        <v>2102</v>
      </c>
      <c r="C67">
        <v>57514</v>
      </c>
      <c r="D67" t="s">
        <v>2490</v>
      </c>
      <c r="E67" t="s">
        <v>2136</v>
      </c>
      <c r="F67" t="s">
        <v>2215</v>
      </c>
      <c r="G67" t="s">
        <v>2491</v>
      </c>
      <c r="H67" t="s">
        <v>2102</v>
      </c>
      <c r="I67" t="s">
        <v>2132</v>
      </c>
      <c r="J67" t="s">
        <v>2132</v>
      </c>
      <c r="K67" t="s">
        <v>2131</v>
      </c>
      <c r="L67" t="s">
        <v>2540</v>
      </c>
      <c r="M67" t="s">
        <v>2541</v>
      </c>
      <c r="R67" t="s">
        <v>2542</v>
      </c>
      <c r="S67" t="s">
        <v>2136</v>
      </c>
      <c r="T67">
        <v>100</v>
      </c>
      <c r="U67" t="s">
        <v>2542</v>
      </c>
      <c r="V67">
        <v>500</v>
      </c>
      <c r="W67">
        <v>500</v>
      </c>
      <c r="Y67" t="s">
        <v>2543</v>
      </c>
      <c r="AQ67" t="s">
        <v>1132</v>
      </c>
      <c r="AS67" t="s">
        <v>68</v>
      </c>
      <c r="AT67" t="s">
        <v>2562</v>
      </c>
      <c r="AX67" t="s">
        <v>2632</v>
      </c>
      <c r="AY67" s="5">
        <v>43817.367361111108</v>
      </c>
      <c r="AZ67" t="s">
        <v>2140</v>
      </c>
      <c r="BA67" s="5">
        <v>43817.368750000001</v>
      </c>
      <c r="BB67" t="s">
        <v>2140</v>
      </c>
      <c r="BC67" s="5">
        <v>43817.367361111108</v>
      </c>
      <c r="BD67" t="s">
        <v>2140</v>
      </c>
    </row>
    <row r="68" spans="1:56" x14ac:dyDescent="0.35">
      <c r="A68">
        <v>5396798</v>
      </c>
      <c r="B68" t="s">
        <v>2102</v>
      </c>
      <c r="C68">
        <v>57515</v>
      </c>
      <c r="D68" t="s">
        <v>2490</v>
      </c>
      <c r="E68" t="s">
        <v>2136</v>
      </c>
      <c r="F68" t="s">
        <v>2217</v>
      </c>
      <c r="G68" t="s">
        <v>2491</v>
      </c>
      <c r="H68" t="s">
        <v>2102</v>
      </c>
      <c r="I68" t="s">
        <v>2132</v>
      </c>
      <c r="J68" t="s">
        <v>2132</v>
      </c>
      <c r="K68" t="s">
        <v>2131</v>
      </c>
      <c r="L68" t="s">
        <v>2540</v>
      </c>
      <c r="M68" t="s">
        <v>2541</v>
      </c>
      <c r="R68" t="s">
        <v>2542</v>
      </c>
      <c r="S68" t="s">
        <v>2136</v>
      </c>
      <c r="T68">
        <v>100</v>
      </c>
      <c r="U68" t="s">
        <v>2542</v>
      </c>
      <c r="V68">
        <v>500</v>
      </c>
      <c r="W68">
        <v>500</v>
      </c>
      <c r="Y68" t="s">
        <v>2543</v>
      </c>
      <c r="AQ68" t="s">
        <v>1141</v>
      </c>
      <c r="AS68" t="s">
        <v>2216</v>
      </c>
      <c r="AT68" t="s">
        <v>2551</v>
      </c>
      <c r="AX68" t="s">
        <v>2633</v>
      </c>
      <c r="AY68" s="5">
        <v>43817.367361111108</v>
      </c>
      <c r="AZ68" t="s">
        <v>2140</v>
      </c>
      <c r="BA68" s="5">
        <v>43817.368750000001</v>
      </c>
      <c r="BB68" t="s">
        <v>2140</v>
      </c>
      <c r="BC68" s="5">
        <v>43817.367361111108</v>
      </c>
      <c r="BD68" t="s">
        <v>2140</v>
      </c>
    </row>
    <row r="69" spans="1:56" x14ac:dyDescent="0.35">
      <c r="A69">
        <v>5396799</v>
      </c>
      <c r="B69" t="s">
        <v>2102</v>
      </c>
      <c r="C69">
        <v>57516</v>
      </c>
      <c r="D69" t="s">
        <v>2490</v>
      </c>
      <c r="E69" t="s">
        <v>2136</v>
      </c>
      <c r="F69" t="s">
        <v>2218</v>
      </c>
      <c r="G69" t="s">
        <v>2491</v>
      </c>
      <c r="H69" t="s">
        <v>2102</v>
      </c>
      <c r="I69" t="s">
        <v>2132</v>
      </c>
      <c r="J69" t="s">
        <v>2132</v>
      </c>
      <c r="K69" t="s">
        <v>2131</v>
      </c>
      <c r="L69" t="s">
        <v>2540</v>
      </c>
      <c r="M69" t="s">
        <v>2541</v>
      </c>
      <c r="R69" t="s">
        <v>2542</v>
      </c>
      <c r="S69" t="s">
        <v>2136</v>
      </c>
      <c r="T69">
        <v>100</v>
      </c>
      <c r="U69" t="s">
        <v>2542</v>
      </c>
      <c r="V69">
        <v>500</v>
      </c>
      <c r="W69">
        <v>500</v>
      </c>
      <c r="Y69" t="s">
        <v>2543</v>
      </c>
      <c r="AQ69" t="s">
        <v>1153</v>
      </c>
      <c r="AS69" t="s">
        <v>1100</v>
      </c>
      <c r="AT69" t="s">
        <v>2551</v>
      </c>
      <c r="AX69" t="s">
        <v>2634</v>
      </c>
      <c r="AY69" s="5">
        <v>43817.367361111108</v>
      </c>
      <c r="AZ69" t="s">
        <v>2140</v>
      </c>
      <c r="BA69" s="5">
        <v>43817.368750000001</v>
      </c>
      <c r="BB69" t="s">
        <v>2140</v>
      </c>
      <c r="BC69" s="5">
        <v>43817.367361111108</v>
      </c>
      <c r="BD69" t="s">
        <v>2140</v>
      </c>
    </row>
    <row r="70" spans="1:56" x14ac:dyDescent="0.35">
      <c r="A70">
        <v>5396800</v>
      </c>
      <c r="B70" t="s">
        <v>2102</v>
      </c>
      <c r="C70">
        <v>57517</v>
      </c>
      <c r="D70" t="s">
        <v>2490</v>
      </c>
      <c r="E70" t="s">
        <v>2136</v>
      </c>
      <c r="F70" t="s">
        <v>2219</v>
      </c>
      <c r="G70" t="s">
        <v>2491</v>
      </c>
      <c r="H70" t="s">
        <v>2102</v>
      </c>
      <c r="I70" t="s">
        <v>2132</v>
      </c>
      <c r="J70" t="s">
        <v>2132</v>
      </c>
      <c r="K70" t="s">
        <v>2131</v>
      </c>
      <c r="L70" t="s">
        <v>2540</v>
      </c>
      <c r="M70" t="s">
        <v>2541</v>
      </c>
      <c r="R70" t="s">
        <v>2542</v>
      </c>
      <c r="S70" t="s">
        <v>2136</v>
      </c>
      <c r="T70">
        <v>100</v>
      </c>
      <c r="U70" t="s">
        <v>2542</v>
      </c>
      <c r="V70">
        <v>500</v>
      </c>
      <c r="W70">
        <v>500</v>
      </c>
      <c r="Y70" t="s">
        <v>2543</v>
      </c>
      <c r="AQ70" t="s">
        <v>1159</v>
      </c>
      <c r="AS70" t="s">
        <v>737</v>
      </c>
      <c r="AT70" t="s">
        <v>2551</v>
      </c>
      <c r="AX70" t="s">
        <v>2635</v>
      </c>
      <c r="AY70" s="5">
        <v>43817.367361111108</v>
      </c>
      <c r="AZ70" t="s">
        <v>2140</v>
      </c>
      <c r="BA70" s="5">
        <v>43817.368750000001</v>
      </c>
      <c r="BB70" t="s">
        <v>2140</v>
      </c>
      <c r="BC70" s="5">
        <v>43817.367361111108</v>
      </c>
      <c r="BD70" t="s">
        <v>2140</v>
      </c>
    </row>
    <row r="71" spans="1:56" x14ac:dyDescent="0.35">
      <c r="A71">
        <v>5396801</v>
      </c>
      <c r="B71" t="s">
        <v>2102</v>
      </c>
      <c r="C71">
        <v>57518</v>
      </c>
      <c r="D71" t="s">
        <v>2490</v>
      </c>
      <c r="E71" t="s">
        <v>2136</v>
      </c>
      <c r="F71" t="s">
        <v>2220</v>
      </c>
      <c r="G71" t="s">
        <v>2491</v>
      </c>
      <c r="H71" t="s">
        <v>2102</v>
      </c>
      <c r="I71" t="s">
        <v>2132</v>
      </c>
      <c r="J71" t="s">
        <v>2132</v>
      </c>
      <c r="K71" t="s">
        <v>2131</v>
      </c>
      <c r="L71" t="s">
        <v>2540</v>
      </c>
      <c r="M71" t="s">
        <v>2541</v>
      </c>
      <c r="R71" t="s">
        <v>2542</v>
      </c>
      <c r="S71" t="s">
        <v>2136</v>
      </c>
      <c r="T71">
        <v>100</v>
      </c>
      <c r="U71" t="s">
        <v>2542</v>
      </c>
      <c r="V71">
        <v>500</v>
      </c>
      <c r="W71">
        <v>500</v>
      </c>
      <c r="Y71" t="s">
        <v>2543</v>
      </c>
      <c r="AQ71" t="s">
        <v>1167</v>
      </c>
      <c r="AS71" t="s">
        <v>1056</v>
      </c>
      <c r="AT71" t="s">
        <v>2557</v>
      </c>
      <c r="AX71" t="s">
        <v>2636</v>
      </c>
      <c r="AY71" s="5">
        <v>43817.367361111108</v>
      </c>
      <c r="AZ71" t="s">
        <v>2140</v>
      </c>
      <c r="BA71" s="5">
        <v>43817.368750000001</v>
      </c>
      <c r="BB71" t="s">
        <v>2140</v>
      </c>
      <c r="BC71" s="5">
        <v>43817.367361111108</v>
      </c>
      <c r="BD71" t="s">
        <v>2140</v>
      </c>
    </row>
    <row r="72" spans="1:56" x14ac:dyDescent="0.35">
      <c r="A72">
        <v>5396802</v>
      </c>
      <c r="B72" t="s">
        <v>2102</v>
      </c>
      <c r="C72">
        <v>57519</v>
      </c>
      <c r="D72" t="s">
        <v>2490</v>
      </c>
      <c r="E72" t="s">
        <v>2136</v>
      </c>
      <c r="F72" t="s">
        <v>2221</v>
      </c>
      <c r="G72" t="s">
        <v>2491</v>
      </c>
      <c r="H72" t="s">
        <v>2102</v>
      </c>
      <c r="I72" t="s">
        <v>2132</v>
      </c>
      <c r="J72" t="s">
        <v>2132</v>
      </c>
      <c r="K72" t="s">
        <v>2131</v>
      </c>
      <c r="L72" t="s">
        <v>2540</v>
      </c>
      <c r="M72" t="s">
        <v>2541</v>
      </c>
      <c r="R72" t="s">
        <v>2542</v>
      </c>
      <c r="S72" t="s">
        <v>2136</v>
      </c>
      <c r="T72">
        <v>100</v>
      </c>
      <c r="U72" t="s">
        <v>2542</v>
      </c>
      <c r="V72">
        <v>500</v>
      </c>
      <c r="W72">
        <v>500</v>
      </c>
      <c r="Y72" t="s">
        <v>2543</v>
      </c>
      <c r="AQ72" t="s">
        <v>1181</v>
      </c>
      <c r="AS72" t="s">
        <v>737</v>
      </c>
      <c r="AT72" t="s">
        <v>2562</v>
      </c>
      <c r="AX72" t="s">
        <v>2637</v>
      </c>
      <c r="AY72" s="5">
        <v>43817.367361111108</v>
      </c>
      <c r="AZ72" t="s">
        <v>2140</v>
      </c>
      <c r="BA72" s="5">
        <v>43817.368750000001</v>
      </c>
      <c r="BB72" t="s">
        <v>2140</v>
      </c>
      <c r="BC72" s="5">
        <v>43817.367361111108</v>
      </c>
      <c r="BD72" t="s">
        <v>2140</v>
      </c>
    </row>
    <row r="73" spans="1:56" x14ac:dyDescent="0.35">
      <c r="A73">
        <v>5396803</v>
      </c>
      <c r="B73" t="s">
        <v>2102</v>
      </c>
      <c r="C73">
        <v>57520</v>
      </c>
      <c r="D73" t="s">
        <v>2490</v>
      </c>
      <c r="E73" t="s">
        <v>2136</v>
      </c>
      <c r="F73" t="s">
        <v>2222</v>
      </c>
      <c r="G73" t="s">
        <v>2491</v>
      </c>
      <c r="H73" t="s">
        <v>2102</v>
      </c>
      <c r="I73" t="s">
        <v>2132</v>
      </c>
      <c r="J73" t="s">
        <v>2132</v>
      </c>
      <c r="K73" t="s">
        <v>2131</v>
      </c>
      <c r="L73" t="s">
        <v>2540</v>
      </c>
      <c r="M73" t="s">
        <v>2541</v>
      </c>
      <c r="R73" t="s">
        <v>2542</v>
      </c>
      <c r="S73" t="s">
        <v>2136</v>
      </c>
      <c r="T73">
        <v>100</v>
      </c>
      <c r="U73" t="s">
        <v>2542</v>
      </c>
      <c r="V73">
        <v>500</v>
      </c>
      <c r="W73">
        <v>500</v>
      </c>
      <c r="Y73" t="s">
        <v>2543</v>
      </c>
      <c r="AQ73" t="s">
        <v>1189</v>
      </c>
      <c r="AS73" t="s">
        <v>0</v>
      </c>
      <c r="AT73" t="s">
        <v>2625</v>
      </c>
      <c r="AX73" t="s">
        <v>2638</v>
      </c>
      <c r="AY73" s="5">
        <v>43817.367361111108</v>
      </c>
      <c r="AZ73" t="s">
        <v>2140</v>
      </c>
      <c r="BA73" s="5">
        <v>43817.368750000001</v>
      </c>
      <c r="BB73" t="s">
        <v>2140</v>
      </c>
      <c r="BC73" s="5">
        <v>43817.367361111108</v>
      </c>
      <c r="BD73" t="s">
        <v>2140</v>
      </c>
    </row>
    <row r="74" spans="1:56" x14ac:dyDescent="0.35">
      <c r="A74">
        <v>5396804</v>
      </c>
      <c r="B74" t="s">
        <v>2102</v>
      </c>
      <c r="C74">
        <v>57521</v>
      </c>
      <c r="D74" t="s">
        <v>2490</v>
      </c>
      <c r="E74" t="s">
        <v>2136</v>
      </c>
      <c r="F74" t="s">
        <v>2223</v>
      </c>
      <c r="G74" t="s">
        <v>2491</v>
      </c>
      <c r="H74" t="s">
        <v>2102</v>
      </c>
      <c r="I74" t="s">
        <v>2132</v>
      </c>
      <c r="J74" t="s">
        <v>2132</v>
      </c>
      <c r="K74" t="s">
        <v>2131</v>
      </c>
      <c r="L74" t="s">
        <v>2540</v>
      </c>
      <c r="M74" t="s">
        <v>2541</v>
      </c>
      <c r="R74" t="s">
        <v>2542</v>
      </c>
      <c r="S74" t="s">
        <v>2136</v>
      </c>
      <c r="T74">
        <v>100</v>
      </c>
      <c r="U74" t="s">
        <v>2542</v>
      </c>
      <c r="V74">
        <v>500</v>
      </c>
      <c r="W74">
        <v>500</v>
      </c>
      <c r="Y74" t="s">
        <v>2543</v>
      </c>
      <c r="AQ74" t="s">
        <v>1204</v>
      </c>
      <c r="AS74" t="s">
        <v>1115</v>
      </c>
      <c r="AT74" t="s">
        <v>2580</v>
      </c>
      <c r="AX74" t="s">
        <v>2639</v>
      </c>
      <c r="AY74" s="5">
        <v>43817.367361111108</v>
      </c>
      <c r="AZ74" t="s">
        <v>2140</v>
      </c>
      <c r="BA74" s="5">
        <v>43817.368750000001</v>
      </c>
      <c r="BB74" t="s">
        <v>2140</v>
      </c>
      <c r="BC74" s="5">
        <v>43817.367361111108</v>
      </c>
      <c r="BD74" t="s">
        <v>2140</v>
      </c>
    </row>
    <row r="75" spans="1:56" x14ac:dyDescent="0.35">
      <c r="A75">
        <v>5396805</v>
      </c>
      <c r="B75" t="s">
        <v>2102</v>
      </c>
      <c r="C75">
        <v>57522</v>
      </c>
      <c r="D75" t="s">
        <v>2490</v>
      </c>
      <c r="E75" t="s">
        <v>2136</v>
      </c>
      <c r="F75" t="s">
        <v>2224</v>
      </c>
      <c r="G75" t="s">
        <v>2491</v>
      </c>
      <c r="H75" t="s">
        <v>2102</v>
      </c>
      <c r="I75" t="s">
        <v>2132</v>
      </c>
      <c r="J75" t="s">
        <v>2132</v>
      </c>
      <c r="K75" t="s">
        <v>2131</v>
      </c>
      <c r="L75" t="s">
        <v>2540</v>
      </c>
      <c r="M75" t="s">
        <v>2541</v>
      </c>
      <c r="R75" t="s">
        <v>2542</v>
      </c>
      <c r="S75" t="s">
        <v>2136</v>
      </c>
      <c r="T75">
        <v>100</v>
      </c>
      <c r="U75" t="s">
        <v>2542</v>
      </c>
      <c r="V75">
        <v>500</v>
      </c>
      <c r="W75">
        <v>500</v>
      </c>
      <c r="Y75" t="s">
        <v>2543</v>
      </c>
      <c r="AQ75" t="s">
        <v>1215</v>
      </c>
      <c r="AS75" t="s">
        <v>1213</v>
      </c>
      <c r="AT75" t="s">
        <v>2640</v>
      </c>
      <c r="AX75" t="s">
        <v>2641</v>
      </c>
      <c r="AY75" s="5">
        <v>43817.367361111108</v>
      </c>
      <c r="AZ75" t="s">
        <v>2140</v>
      </c>
      <c r="BA75" s="5">
        <v>43817.368750000001</v>
      </c>
      <c r="BB75" t="s">
        <v>2140</v>
      </c>
      <c r="BC75" s="5">
        <v>43817.367361111108</v>
      </c>
      <c r="BD75" t="s">
        <v>2140</v>
      </c>
    </row>
    <row r="76" spans="1:56" x14ac:dyDescent="0.35">
      <c r="A76">
        <v>5396806</v>
      </c>
      <c r="B76" t="s">
        <v>2102</v>
      </c>
      <c r="C76">
        <v>57523</v>
      </c>
      <c r="D76" t="s">
        <v>2490</v>
      </c>
      <c r="E76" t="s">
        <v>2136</v>
      </c>
      <c r="F76" t="s">
        <v>2225</v>
      </c>
      <c r="G76" t="s">
        <v>2491</v>
      </c>
      <c r="H76" t="s">
        <v>2102</v>
      </c>
      <c r="I76" t="s">
        <v>2132</v>
      </c>
      <c r="J76" t="s">
        <v>2132</v>
      </c>
      <c r="K76" t="s">
        <v>2131</v>
      </c>
      <c r="L76" t="s">
        <v>2540</v>
      </c>
      <c r="M76" t="s">
        <v>2541</v>
      </c>
      <c r="R76" t="s">
        <v>2542</v>
      </c>
      <c r="S76" t="s">
        <v>2136</v>
      </c>
      <c r="T76">
        <v>100</v>
      </c>
      <c r="U76" t="s">
        <v>2542</v>
      </c>
      <c r="V76">
        <v>500</v>
      </c>
      <c r="W76">
        <v>500</v>
      </c>
      <c r="Y76" t="s">
        <v>2543</v>
      </c>
      <c r="AQ76" t="s">
        <v>1226</v>
      </c>
      <c r="AS76" t="s">
        <v>30</v>
      </c>
      <c r="AT76" t="s">
        <v>2640</v>
      </c>
      <c r="AX76" t="s">
        <v>2642</v>
      </c>
      <c r="AY76" s="5">
        <v>43817.367361111108</v>
      </c>
      <c r="AZ76" t="s">
        <v>2140</v>
      </c>
      <c r="BA76" s="5">
        <v>43817.368750000001</v>
      </c>
      <c r="BB76" t="s">
        <v>2140</v>
      </c>
      <c r="BC76" s="5">
        <v>43817.367361111108</v>
      </c>
      <c r="BD76" t="s">
        <v>2140</v>
      </c>
    </row>
    <row r="77" spans="1:56" x14ac:dyDescent="0.35">
      <c r="A77">
        <v>5396807</v>
      </c>
      <c r="B77" t="s">
        <v>2102</v>
      </c>
      <c r="C77">
        <v>57524</v>
      </c>
      <c r="D77" t="s">
        <v>2490</v>
      </c>
      <c r="E77" t="s">
        <v>2136</v>
      </c>
      <c r="F77" t="s">
        <v>2226</v>
      </c>
      <c r="G77" t="s">
        <v>2491</v>
      </c>
      <c r="H77" t="s">
        <v>2102</v>
      </c>
      <c r="I77" t="s">
        <v>2132</v>
      </c>
      <c r="J77" t="s">
        <v>2132</v>
      </c>
      <c r="K77" t="s">
        <v>2131</v>
      </c>
      <c r="L77" t="s">
        <v>2540</v>
      </c>
      <c r="M77" t="s">
        <v>2541</v>
      </c>
      <c r="R77" t="s">
        <v>2542</v>
      </c>
      <c r="S77" t="s">
        <v>2136</v>
      </c>
      <c r="T77">
        <v>100</v>
      </c>
      <c r="U77" t="s">
        <v>2542</v>
      </c>
      <c r="V77">
        <v>500</v>
      </c>
      <c r="W77">
        <v>500</v>
      </c>
      <c r="Y77" t="s">
        <v>2543</v>
      </c>
      <c r="AQ77" t="s">
        <v>1235</v>
      </c>
      <c r="AS77" t="s">
        <v>737</v>
      </c>
      <c r="AT77" t="s">
        <v>2576</v>
      </c>
      <c r="AX77" t="s">
        <v>2643</v>
      </c>
      <c r="AY77" s="5">
        <v>43817.367361111108</v>
      </c>
      <c r="AZ77" t="s">
        <v>2140</v>
      </c>
      <c r="BA77" s="5">
        <v>43817.368750000001</v>
      </c>
      <c r="BB77" t="s">
        <v>2140</v>
      </c>
      <c r="BC77" s="5">
        <v>43817.367361111108</v>
      </c>
      <c r="BD77" t="s">
        <v>2140</v>
      </c>
    </row>
    <row r="78" spans="1:56" x14ac:dyDescent="0.35">
      <c r="A78">
        <v>5396808</v>
      </c>
      <c r="B78" t="s">
        <v>2102</v>
      </c>
      <c r="C78">
        <v>57525</v>
      </c>
      <c r="D78" t="s">
        <v>2490</v>
      </c>
      <c r="E78" t="s">
        <v>2136</v>
      </c>
      <c r="F78" t="s">
        <v>2228</v>
      </c>
      <c r="G78" t="s">
        <v>2491</v>
      </c>
      <c r="H78" t="s">
        <v>2102</v>
      </c>
      <c r="I78" t="s">
        <v>2132</v>
      </c>
      <c r="J78" t="s">
        <v>2132</v>
      </c>
      <c r="K78" t="s">
        <v>2131</v>
      </c>
      <c r="L78" t="s">
        <v>2540</v>
      </c>
      <c r="M78" t="s">
        <v>2541</v>
      </c>
      <c r="R78" t="s">
        <v>2542</v>
      </c>
      <c r="S78" t="s">
        <v>2136</v>
      </c>
      <c r="T78">
        <v>100</v>
      </c>
      <c r="U78" t="s">
        <v>2542</v>
      </c>
      <c r="V78">
        <v>500</v>
      </c>
      <c r="W78">
        <v>500</v>
      </c>
      <c r="Y78" t="s">
        <v>2543</v>
      </c>
      <c r="AQ78" t="s">
        <v>1248</v>
      </c>
      <c r="AS78" t="s">
        <v>2227</v>
      </c>
      <c r="AT78" t="s">
        <v>2551</v>
      </c>
      <c r="AX78" t="s">
        <v>2644</v>
      </c>
      <c r="AY78" s="5">
        <v>43817.367361111108</v>
      </c>
      <c r="AZ78" t="s">
        <v>2140</v>
      </c>
      <c r="BA78" s="5">
        <v>43817.368750000001</v>
      </c>
      <c r="BB78" t="s">
        <v>2140</v>
      </c>
      <c r="BC78" s="5">
        <v>43817.367361111108</v>
      </c>
      <c r="BD78" t="s">
        <v>2140</v>
      </c>
    </row>
    <row r="79" spans="1:56" x14ac:dyDescent="0.35">
      <c r="A79">
        <v>5396809</v>
      </c>
      <c r="B79" t="s">
        <v>2102</v>
      </c>
      <c r="C79">
        <v>57526</v>
      </c>
      <c r="D79" t="s">
        <v>2490</v>
      </c>
      <c r="E79" t="s">
        <v>2136</v>
      </c>
      <c r="F79" t="s">
        <v>2229</v>
      </c>
      <c r="G79" t="s">
        <v>2491</v>
      </c>
      <c r="H79" t="s">
        <v>2102</v>
      </c>
      <c r="I79" t="s">
        <v>2132</v>
      </c>
      <c r="J79" t="s">
        <v>2132</v>
      </c>
      <c r="K79" t="s">
        <v>2131</v>
      </c>
      <c r="L79" t="s">
        <v>2540</v>
      </c>
      <c r="M79" t="s">
        <v>2541</v>
      </c>
      <c r="R79" t="s">
        <v>2542</v>
      </c>
      <c r="S79" t="s">
        <v>2136</v>
      </c>
      <c r="T79">
        <v>100</v>
      </c>
      <c r="U79" t="s">
        <v>2542</v>
      </c>
      <c r="V79">
        <v>500</v>
      </c>
      <c r="W79">
        <v>500</v>
      </c>
      <c r="Y79" t="s">
        <v>2543</v>
      </c>
      <c r="AQ79" t="s">
        <v>1262</v>
      </c>
      <c r="AS79" t="s">
        <v>1259</v>
      </c>
      <c r="AT79" t="s">
        <v>2597</v>
      </c>
      <c r="AX79" t="s">
        <v>2645</v>
      </c>
      <c r="AY79" s="5">
        <v>43817.367361111108</v>
      </c>
      <c r="AZ79" t="s">
        <v>2140</v>
      </c>
      <c r="BA79" s="5">
        <v>43817.368750000001</v>
      </c>
      <c r="BB79" t="s">
        <v>2140</v>
      </c>
      <c r="BC79" s="5">
        <v>43817.367361111108</v>
      </c>
      <c r="BD79" t="s">
        <v>2140</v>
      </c>
    </row>
    <row r="80" spans="1:56" x14ac:dyDescent="0.35">
      <c r="A80">
        <v>5396810</v>
      </c>
      <c r="B80" t="s">
        <v>2102</v>
      </c>
      <c r="C80">
        <v>57527</v>
      </c>
      <c r="D80" t="s">
        <v>2490</v>
      </c>
      <c r="E80" t="s">
        <v>2136</v>
      </c>
      <c r="F80" t="s">
        <v>2230</v>
      </c>
      <c r="G80" t="s">
        <v>2491</v>
      </c>
      <c r="H80" t="s">
        <v>2102</v>
      </c>
      <c r="I80" t="s">
        <v>2132</v>
      </c>
      <c r="J80" t="s">
        <v>2132</v>
      </c>
      <c r="K80" t="s">
        <v>2131</v>
      </c>
      <c r="L80" t="s">
        <v>2540</v>
      </c>
      <c r="M80" t="s">
        <v>2541</v>
      </c>
      <c r="R80" t="s">
        <v>2542</v>
      </c>
      <c r="S80" t="s">
        <v>2136</v>
      </c>
      <c r="T80">
        <v>100</v>
      </c>
      <c r="U80" t="s">
        <v>2542</v>
      </c>
      <c r="V80">
        <v>500</v>
      </c>
      <c r="W80">
        <v>500</v>
      </c>
      <c r="Y80" t="s">
        <v>2543</v>
      </c>
      <c r="AQ80" t="s">
        <v>1286</v>
      </c>
      <c r="AS80" t="s">
        <v>1284</v>
      </c>
      <c r="AT80" t="s">
        <v>2551</v>
      </c>
      <c r="AX80" t="s">
        <v>2646</v>
      </c>
      <c r="AY80" s="5">
        <v>43817.367361111108</v>
      </c>
      <c r="AZ80" t="s">
        <v>2140</v>
      </c>
      <c r="BA80" s="5">
        <v>43817.368750000001</v>
      </c>
      <c r="BB80" t="s">
        <v>2140</v>
      </c>
      <c r="BC80" s="5">
        <v>43817.367361111108</v>
      </c>
      <c r="BD80" t="s">
        <v>2140</v>
      </c>
    </row>
    <row r="81" spans="1:56" x14ac:dyDescent="0.35">
      <c r="A81">
        <v>5396811</v>
      </c>
      <c r="B81" t="s">
        <v>2102</v>
      </c>
      <c r="C81">
        <v>57528</v>
      </c>
      <c r="D81" t="s">
        <v>2490</v>
      </c>
      <c r="E81" t="s">
        <v>2136</v>
      </c>
      <c r="F81" t="s">
        <v>2232</v>
      </c>
      <c r="G81" t="s">
        <v>2491</v>
      </c>
      <c r="H81" t="s">
        <v>2102</v>
      </c>
      <c r="I81" t="s">
        <v>2132</v>
      </c>
      <c r="J81" t="s">
        <v>2132</v>
      </c>
      <c r="K81" t="s">
        <v>2131</v>
      </c>
      <c r="L81" t="s">
        <v>2540</v>
      </c>
      <c r="M81" t="s">
        <v>2541</v>
      </c>
      <c r="R81" t="s">
        <v>2542</v>
      </c>
      <c r="S81" t="s">
        <v>2136</v>
      </c>
      <c r="T81">
        <v>100</v>
      </c>
      <c r="U81" t="s">
        <v>2542</v>
      </c>
      <c r="V81">
        <v>500</v>
      </c>
      <c r="W81">
        <v>500</v>
      </c>
      <c r="Y81" t="s">
        <v>2543</v>
      </c>
      <c r="AQ81" t="s">
        <v>1326</v>
      </c>
      <c r="AS81" t="s">
        <v>1324</v>
      </c>
      <c r="AT81" t="s">
        <v>2576</v>
      </c>
      <c r="AX81" t="s">
        <v>2647</v>
      </c>
      <c r="AY81" s="5">
        <v>43817.367361111108</v>
      </c>
      <c r="AZ81" t="s">
        <v>2140</v>
      </c>
      <c r="BA81" s="5">
        <v>43817.368750000001</v>
      </c>
      <c r="BB81" t="s">
        <v>2140</v>
      </c>
      <c r="BC81" s="5">
        <v>43817.367361111108</v>
      </c>
      <c r="BD81" t="s">
        <v>2140</v>
      </c>
    </row>
    <row r="82" spans="1:56" x14ac:dyDescent="0.35">
      <c r="A82">
        <v>5396812</v>
      </c>
      <c r="B82" t="s">
        <v>2102</v>
      </c>
      <c r="C82">
        <v>57529</v>
      </c>
      <c r="D82" t="s">
        <v>2490</v>
      </c>
      <c r="E82" t="s">
        <v>2136</v>
      </c>
      <c r="F82" t="s">
        <v>2233</v>
      </c>
      <c r="G82" t="s">
        <v>2491</v>
      </c>
      <c r="H82" t="s">
        <v>2102</v>
      </c>
      <c r="I82" t="s">
        <v>2132</v>
      </c>
      <c r="J82" t="s">
        <v>2132</v>
      </c>
      <c r="K82" t="s">
        <v>2131</v>
      </c>
      <c r="L82" t="s">
        <v>2540</v>
      </c>
      <c r="M82" t="s">
        <v>2541</v>
      </c>
      <c r="R82" t="s">
        <v>2542</v>
      </c>
      <c r="S82" t="s">
        <v>2136</v>
      </c>
      <c r="T82">
        <v>100</v>
      </c>
      <c r="U82" t="s">
        <v>2542</v>
      </c>
      <c r="V82">
        <v>500</v>
      </c>
      <c r="W82">
        <v>500</v>
      </c>
      <c r="Y82" t="s">
        <v>2543</v>
      </c>
      <c r="AQ82" t="s">
        <v>1341</v>
      </c>
      <c r="AS82" t="s">
        <v>82</v>
      </c>
      <c r="AT82" t="s">
        <v>2546</v>
      </c>
      <c r="AX82" t="s">
        <v>2648</v>
      </c>
      <c r="AY82" s="5">
        <v>43817.367361111108</v>
      </c>
      <c r="AZ82" t="s">
        <v>2140</v>
      </c>
      <c r="BA82" s="5">
        <v>43817.368750000001</v>
      </c>
      <c r="BB82" t="s">
        <v>2140</v>
      </c>
      <c r="BC82" s="5">
        <v>43817.367361111108</v>
      </c>
      <c r="BD82" t="s">
        <v>2140</v>
      </c>
    </row>
    <row r="83" spans="1:56" x14ac:dyDescent="0.35">
      <c r="A83">
        <v>5396813</v>
      </c>
      <c r="B83" t="s">
        <v>2102</v>
      </c>
      <c r="C83">
        <v>57530</v>
      </c>
      <c r="D83" t="s">
        <v>2490</v>
      </c>
      <c r="E83" t="s">
        <v>2136</v>
      </c>
      <c r="F83" t="s">
        <v>2234</v>
      </c>
      <c r="G83" t="s">
        <v>2491</v>
      </c>
      <c r="H83" t="s">
        <v>2102</v>
      </c>
      <c r="I83" t="s">
        <v>2132</v>
      </c>
      <c r="J83" t="s">
        <v>2132</v>
      </c>
      <c r="K83" t="s">
        <v>2131</v>
      </c>
      <c r="L83" t="s">
        <v>2540</v>
      </c>
      <c r="M83" t="s">
        <v>2541</v>
      </c>
      <c r="R83" t="s">
        <v>2542</v>
      </c>
      <c r="S83" t="s">
        <v>2136</v>
      </c>
      <c r="T83">
        <v>100</v>
      </c>
      <c r="U83" t="s">
        <v>2542</v>
      </c>
      <c r="V83">
        <v>500</v>
      </c>
      <c r="W83">
        <v>500</v>
      </c>
      <c r="Y83" t="s">
        <v>2543</v>
      </c>
      <c r="AQ83" t="s">
        <v>1362</v>
      </c>
      <c r="AS83" t="s">
        <v>228</v>
      </c>
      <c r="AT83" t="s">
        <v>2605</v>
      </c>
      <c r="AX83" t="s">
        <v>2649</v>
      </c>
      <c r="AY83" s="5">
        <v>43817.367361111108</v>
      </c>
      <c r="AZ83" t="s">
        <v>2140</v>
      </c>
      <c r="BA83" s="5">
        <v>43817.368750000001</v>
      </c>
      <c r="BB83" t="s">
        <v>2140</v>
      </c>
      <c r="BC83" s="5">
        <v>43817.367361111108</v>
      </c>
      <c r="BD83" t="s">
        <v>2140</v>
      </c>
    </row>
    <row r="84" spans="1:56" x14ac:dyDescent="0.35">
      <c r="A84">
        <v>5396814</v>
      </c>
      <c r="B84" t="s">
        <v>2102</v>
      </c>
      <c r="C84">
        <v>57531</v>
      </c>
      <c r="D84" t="s">
        <v>2490</v>
      </c>
      <c r="E84" t="s">
        <v>2136</v>
      </c>
      <c r="F84" t="s">
        <v>2235</v>
      </c>
      <c r="G84" t="s">
        <v>2491</v>
      </c>
      <c r="H84" t="s">
        <v>2102</v>
      </c>
      <c r="I84" t="s">
        <v>2132</v>
      </c>
      <c r="J84" t="s">
        <v>2132</v>
      </c>
      <c r="K84" t="s">
        <v>2131</v>
      </c>
      <c r="L84" t="s">
        <v>2540</v>
      </c>
      <c r="M84" t="s">
        <v>2541</v>
      </c>
      <c r="R84" t="s">
        <v>2542</v>
      </c>
      <c r="S84" t="s">
        <v>2136</v>
      </c>
      <c r="T84">
        <v>100</v>
      </c>
      <c r="U84" t="s">
        <v>2542</v>
      </c>
      <c r="V84">
        <v>500</v>
      </c>
      <c r="W84">
        <v>500</v>
      </c>
      <c r="Y84" t="s">
        <v>2543</v>
      </c>
      <c r="AQ84" t="s">
        <v>1376</v>
      </c>
      <c r="AS84" t="s">
        <v>205</v>
      </c>
      <c r="AT84" t="s">
        <v>2605</v>
      </c>
      <c r="AX84" t="s">
        <v>2650</v>
      </c>
      <c r="AY84" s="5">
        <v>43817.367361111108</v>
      </c>
      <c r="AZ84" t="s">
        <v>2140</v>
      </c>
      <c r="BA84" s="5">
        <v>43817.368750000001</v>
      </c>
      <c r="BB84" t="s">
        <v>2140</v>
      </c>
      <c r="BC84" s="5">
        <v>43817.367361111108</v>
      </c>
      <c r="BD84" t="s">
        <v>2140</v>
      </c>
    </row>
    <row r="85" spans="1:56" x14ac:dyDescent="0.35">
      <c r="A85">
        <v>5396815</v>
      </c>
      <c r="B85" t="s">
        <v>2102</v>
      </c>
      <c r="C85">
        <v>57532</v>
      </c>
      <c r="D85" t="s">
        <v>2490</v>
      </c>
      <c r="E85" t="s">
        <v>2136</v>
      </c>
      <c r="F85" t="s">
        <v>2236</v>
      </c>
      <c r="G85" t="s">
        <v>2491</v>
      </c>
      <c r="H85" t="s">
        <v>2102</v>
      </c>
      <c r="I85" t="s">
        <v>2132</v>
      </c>
      <c r="J85" t="s">
        <v>2132</v>
      </c>
      <c r="K85" t="s">
        <v>2131</v>
      </c>
      <c r="L85" t="s">
        <v>2540</v>
      </c>
      <c r="M85" t="s">
        <v>2541</v>
      </c>
      <c r="R85" t="s">
        <v>2542</v>
      </c>
      <c r="S85" t="s">
        <v>2136</v>
      </c>
      <c r="T85">
        <v>100</v>
      </c>
      <c r="U85" t="s">
        <v>2542</v>
      </c>
      <c r="V85">
        <v>500</v>
      </c>
      <c r="W85">
        <v>500</v>
      </c>
      <c r="Y85" t="s">
        <v>2543</v>
      </c>
      <c r="AQ85" t="s">
        <v>1390</v>
      </c>
      <c r="AS85" t="s">
        <v>246</v>
      </c>
      <c r="AT85" t="s">
        <v>2651</v>
      </c>
      <c r="AX85" t="s">
        <v>2652</v>
      </c>
      <c r="AY85" s="5">
        <v>43817.367361111108</v>
      </c>
      <c r="AZ85" t="s">
        <v>2140</v>
      </c>
      <c r="BA85" s="5">
        <v>43817.368750000001</v>
      </c>
      <c r="BB85" t="s">
        <v>2140</v>
      </c>
      <c r="BC85" s="5">
        <v>43817.367361111108</v>
      </c>
      <c r="BD85" t="s">
        <v>2140</v>
      </c>
    </row>
    <row r="86" spans="1:56" x14ac:dyDescent="0.35">
      <c r="A86">
        <v>5396816</v>
      </c>
      <c r="B86" t="s">
        <v>2102</v>
      </c>
      <c r="C86">
        <v>57533</v>
      </c>
      <c r="D86" t="s">
        <v>2490</v>
      </c>
      <c r="E86" t="s">
        <v>2136</v>
      </c>
      <c r="F86" t="s">
        <v>2237</v>
      </c>
      <c r="G86" t="s">
        <v>2491</v>
      </c>
      <c r="H86" t="s">
        <v>2102</v>
      </c>
      <c r="I86" t="s">
        <v>2132</v>
      </c>
      <c r="J86" t="s">
        <v>2132</v>
      </c>
      <c r="K86" t="s">
        <v>2131</v>
      </c>
      <c r="L86" t="s">
        <v>2540</v>
      </c>
      <c r="M86" t="s">
        <v>2541</v>
      </c>
      <c r="R86" t="s">
        <v>2542</v>
      </c>
      <c r="S86" t="s">
        <v>2136</v>
      </c>
      <c r="T86">
        <v>100</v>
      </c>
      <c r="U86" t="s">
        <v>2542</v>
      </c>
      <c r="V86">
        <v>500</v>
      </c>
      <c r="W86">
        <v>500</v>
      </c>
      <c r="Y86" t="s">
        <v>2543</v>
      </c>
      <c r="AQ86" t="s">
        <v>1408</v>
      </c>
      <c r="AS86" t="s">
        <v>82</v>
      </c>
      <c r="AT86" t="s">
        <v>2548</v>
      </c>
      <c r="AX86" t="s">
        <v>2653</v>
      </c>
      <c r="AY86" s="5">
        <v>43817.367361111108</v>
      </c>
      <c r="AZ86" t="s">
        <v>2140</v>
      </c>
      <c r="BA86" s="5">
        <v>43817.368750000001</v>
      </c>
      <c r="BB86" t="s">
        <v>2140</v>
      </c>
      <c r="BC86" s="5">
        <v>43817.367361111108</v>
      </c>
      <c r="BD86" t="s">
        <v>2140</v>
      </c>
    </row>
    <row r="87" spans="1:56" x14ac:dyDescent="0.35">
      <c r="A87">
        <v>5396817</v>
      </c>
      <c r="B87" t="s">
        <v>2102</v>
      </c>
      <c r="C87">
        <v>57534</v>
      </c>
      <c r="D87" t="s">
        <v>2490</v>
      </c>
      <c r="E87" t="s">
        <v>2136</v>
      </c>
      <c r="F87" t="s">
        <v>2238</v>
      </c>
      <c r="G87" t="s">
        <v>2491</v>
      </c>
      <c r="H87" t="s">
        <v>2102</v>
      </c>
      <c r="I87" t="s">
        <v>2132</v>
      </c>
      <c r="J87" t="s">
        <v>2132</v>
      </c>
      <c r="K87" t="s">
        <v>2131</v>
      </c>
      <c r="L87" t="s">
        <v>2540</v>
      </c>
      <c r="M87" t="s">
        <v>2541</v>
      </c>
      <c r="R87" t="s">
        <v>2542</v>
      </c>
      <c r="S87" t="s">
        <v>2136</v>
      </c>
      <c r="T87">
        <v>100</v>
      </c>
      <c r="U87" t="s">
        <v>2542</v>
      </c>
      <c r="V87">
        <v>500</v>
      </c>
      <c r="W87">
        <v>500</v>
      </c>
      <c r="Y87" t="s">
        <v>2543</v>
      </c>
      <c r="AQ87" t="s">
        <v>1413</v>
      </c>
      <c r="AS87" t="s">
        <v>147</v>
      </c>
      <c r="AT87" t="s">
        <v>2557</v>
      </c>
      <c r="AX87" t="s">
        <v>2654</v>
      </c>
      <c r="AY87" s="5">
        <v>43817.367361111108</v>
      </c>
      <c r="AZ87" t="s">
        <v>2140</v>
      </c>
      <c r="BA87" s="5">
        <v>43817.368750000001</v>
      </c>
      <c r="BB87" t="s">
        <v>2140</v>
      </c>
      <c r="BC87" s="5">
        <v>43817.367361111108</v>
      </c>
      <c r="BD87" t="s">
        <v>2140</v>
      </c>
    </row>
    <row r="88" spans="1:56" x14ac:dyDescent="0.35">
      <c r="A88">
        <v>5396818</v>
      </c>
      <c r="B88" t="s">
        <v>2102</v>
      </c>
      <c r="C88">
        <v>57535</v>
      </c>
      <c r="D88" t="s">
        <v>2490</v>
      </c>
      <c r="E88" t="s">
        <v>2136</v>
      </c>
      <c r="F88" t="s">
        <v>2239</v>
      </c>
      <c r="G88" t="s">
        <v>2491</v>
      </c>
      <c r="H88" t="s">
        <v>2102</v>
      </c>
      <c r="I88" t="s">
        <v>2132</v>
      </c>
      <c r="J88" t="s">
        <v>2132</v>
      </c>
      <c r="K88" t="s">
        <v>2131</v>
      </c>
      <c r="L88" t="s">
        <v>2540</v>
      </c>
      <c r="M88" t="s">
        <v>2541</v>
      </c>
      <c r="R88" t="s">
        <v>2542</v>
      </c>
      <c r="S88" t="s">
        <v>2136</v>
      </c>
      <c r="T88">
        <v>100</v>
      </c>
      <c r="U88" t="s">
        <v>2542</v>
      </c>
      <c r="V88">
        <v>500</v>
      </c>
      <c r="W88">
        <v>500</v>
      </c>
      <c r="Y88" t="s">
        <v>2543</v>
      </c>
      <c r="AQ88" t="s">
        <v>1428</v>
      </c>
      <c r="AS88" t="s">
        <v>258</v>
      </c>
      <c r="AT88" t="s">
        <v>2655</v>
      </c>
      <c r="AX88" t="s">
        <v>2656</v>
      </c>
      <c r="AY88" s="5">
        <v>43817.367361111108</v>
      </c>
      <c r="AZ88" t="s">
        <v>2140</v>
      </c>
      <c r="BA88" s="5">
        <v>43817.368750000001</v>
      </c>
      <c r="BB88" t="s">
        <v>2140</v>
      </c>
      <c r="BC88" s="5">
        <v>43817.367361111108</v>
      </c>
      <c r="BD88" t="s">
        <v>2140</v>
      </c>
    </row>
    <row r="89" spans="1:56" x14ac:dyDescent="0.35">
      <c r="A89">
        <v>5396819</v>
      </c>
      <c r="B89" t="s">
        <v>2102</v>
      </c>
      <c r="C89">
        <v>57536</v>
      </c>
      <c r="D89" t="s">
        <v>2490</v>
      </c>
      <c r="E89" t="s">
        <v>2136</v>
      </c>
      <c r="F89" t="s">
        <v>2240</v>
      </c>
      <c r="G89" t="s">
        <v>2491</v>
      </c>
      <c r="H89" t="s">
        <v>2102</v>
      </c>
      <c r="I89" t="s">
        <v>2132</v>
      </c>
      <c r="J89" t="s">
        <v>2132</v>
      </c>
      <c r="K89" t="s">
        <v>2131</v>
      </c>
      <c r="L89" t="s">
        <v>2540</v>
      </c>
      <c r="M89" t="s">
        <v>2541</v>
      </c>
      <c r="R89" t="s">
        <v>2542</v>
      </c>
      <c r="S89" t="s">
        <v>2136</v>
      </c>
      <c r="T89">
        <v>100</v>
      </c>
      <c r="U89" t="s">
        <v>2542</v>
      </c>
      <c r="V89">
        <v>500</v>
      </c>
      <c r="W89">
        <v>500</v>
      </c>
      <c r="Y89" t="s">
        <v>2543</v>
      </c>
      <c r="AQ89" t="s">
        <v>1441</v>
      </c>
      <c r="AS89" t="s">
        <v>228</v>
      </c>
      <c r="AT89" t="s">
        <v>2546</v>
      </c>
      <c r="AX89" t="s">
        <v>2657</v>
      </c>
      <c r="AY89" s="5">
        <v>43817.367361111108</v>
      </c>
      <c r="AZ89" t="s">
        <v>2140</v>
      </c>
      <c r="BA89" s="5">
        <v>43817.368750000001</v>
      </c>
      <c r="BB89" t="s">
        <v>2140</v>
      </c>
      <c r="BC89" s="5">
        <v>43817.367361111108</v>
      </c>
      <c r="BD89" t="s">
        <v>2140</v>
      </c>
    </row>
    <row r="90" spans="1:56" x14ac:dyDescent="0.35">
      <c r="A90">
        <v>5396820</v>
      </c>
      <c r="B90" t="s">
        <v>2102</v>
      </c>
      <c r="C90">
        <v>57537</v>
      </c>
      <c r="D90" t="s">
        <v>2490</v>
      </c>
      <c r="E90" t="s">
        <v>2136</v>
      </c>
      <c r="F90" t="s">
        <v>2242</v>
      </c>
      <c r="G90" t="s">
        <v>2491</v>
      </c>
      <c r="H90" t="s">
        <v>2102</v>
      </c>
      <c r="I90" t="s">
        <v>2132</v>
      </c>
      <c r="J90" t="s">
        <v>2132</v>
      </c>
      <c r="K90" t="s">
        <v>2131</v>
      </c>
      <c r="L90" t="s">
        <v>2540</v>
      </c>
      <c r="M90" t="s">
        <v>2541</v>
      </c>
      <c r="R90" t="s">
        <v>2542</v>
      </c>
      <c r="S90" t="s">
        <v>2136</v>
      </c>
      <c r="T90">
        <v>100</v>
      </c>
      <c r="U90" t="s">
        <v>2542</v>
      </c>
      <c r="V90">
        <v>500</v>
      </c>
      <c r="W90">
        <v>500</v>
      </c>
      <c r="Y90" t="s">
        <v>2543</v>
      </c>
      <c r="AQ90" t="s">
        <v>1453</v>
      </c>
      <c r="AS90" t="s">
        <v>1451</v>
      </c>
      <c r="AT90" t="s">
        <v>2551</v>
      </c>
      <c r="AX90" t="s">
        <v>2658</v>
      </c>
      <c r="AY90" s="5">
        <v>43817.367361111108</v>
      </c>
      <c r="AZ90" t="s">
        <v>2140</v>
      </c>
      <c r="BA90" s="5">
        <v>43817.368750000001</v>
      </c>
      <c r="BB90" t="s">
        <v>2140</v>
      </c>
      <c r="BC90" s="5">
        <v>43817.367361111108</v>
      </c>
      <c r="BD90" t="s">
        <v>2140</v>
      </c>
    </row>
    <row r="91" spans="1:56" x14ac:dyDescent="0.35">
      <c r="A91">
        <v>5396821</v>
      </c>
      <c r="B91" t="s">
        <v>2102</v>
      </c>
      <c r="C91">
        <v>57538</v>
      </c>
      <c r="D91" t="s">
        <v>2490</v>
      </c>
      <c r="E91" t="s">
        <v>2136</v>
      </c>
      <c r="F91" t="s">
        <v>2243</v>
      </c>
      <c r="G91" t="s">
        <v>2491</v>
      </c>
      <c r="H91" t="s">
        <v>2102</v>
      </c>
      <c r="I91" t="s">
        <v>2132</v>
      </c>
      <c r="J91" t="s">
        <v>2132</v>
      </c>
      <c r="K91" t="s">
        <v>2131</v>
      </c>
      <c r="L91" t="s">
        <v>2540</v>
      </c>
      <c r="M91" t="s">
        <v>2541</v>
      </c>
      <c r="R91" t="s">
        <v>2542</v>
      </c>
      <c r="S91" t="s">
        <v>2136</v>
      </c>
      <c r="T91">
        <v>100</v>
      </c>
      <c r="U91" t="s">
        <v>2542</v>
      </c>
      <c r="V91">
        <v>500</v>
      </c>
      <c r="W91">
        <v>500</v>
      </c>
      <c r="Y91" t="s">
        <v>2543</v>
      </c>
      <c r="AQ91" t="s">
        <v>1462</v>
      </c>
      <c r="AS91" t="s">
        <v>1460</v>
      </c>
      <c r="AT91" t="s">
        <v>2544</v>
      </c>
      <c r="AX91" t="s">
        <v>2659</v>
      </c>
      <c r="AY91" s="5">
        <v>43817.367361111108</v>
      </c>
      <c r="AZ91" t="s">
        <v>2140</v>
      </c>
      <c r="BA91" s="5">
        <v>43817.368750000001</v>
      </c>
      <c r="BB91" t="s">
        <v>2140</v>
      </c>
      <c r="BC91" s="5">
        <v>43817.367361111108</v>
      </c>
      <c r="BD91" t="s">
        <v>2140</v>
      </c>
    </row>
    <row r="92" spans="1:56" x14ac:dyDescent="0.35">
      <c r="A92">
        <v>5396822</v>
      </c>
      <c r="B92" t="s">
        <v>2102</v>
      </c>
      <c r="C92">
        <v>57539</v>
      </c>
      <c r="D92" t="s">
        <v>2490</v>
      </c>
      <c r="E92" t="s">
        <v>2136</v>
      </c>
      <c r="F92" t="s">
        <v>2244</v>
      </c>
      <c r="G92" t="s">
        <v>2491</v>
      </c>
      <c r="H92" t="s">
        <v>2102</v>
      </c>
      <c r="I92" t="s">
        <v>2132</v>
      </c>
      <c r="J92" t="s">
        <v>2132</v>
      </c>
      <c r="K92" t="s">
        <v>2131</v>
      </c>
      <c r="L92" t="s">
        <v>2540</v>
      </c>
      <c r="M92" t="s">
        <v>2541</v>
      </c>
      <c r="R92" t="s">
        <v>2542</v>
      </c>
      <c r="S92" t="s">
        <v>2136</v>
      </c>
      <c r="T92">
        <v>100</v>
      </c>
      <c r="U92" t="s">
        <v>2542</v>
      </c>
      <c r="V92">
        <v>500</v>
      </c>
      <c r="W92">
        <v>500</v>
      </c>
      <c r="Y92" t="s">
        <v>2543</v>
      </c>
      <c r="AQ92" t="s">
        <v>1477</v>
      </c>
      <c r="AS92" t="s">
        <v>1475</v>
      </c>
      <c r="AT92" t="s">
        <v>2551</v>
      </c>
      <c r="AX92" t="s">
        <v>2660</v>
      </c>
      <c r="AY92" s="5">
        <v>43817.367361111108</v>
      </c>
      <c r="AZ92" t="s">
        <v>2140</v>
      </c>
      <c r="BA92" s="5">
        <v>43817.368750000001</v>
      </c>
      <c r="BB92" t="s">
        <v>2140</v>
      </c>
      <c r="BC92" s="5">
        <v>43817.367361111108</v>
      </c>
      <c r="BD92" t="s">
        <v>2140</v>
      </c>
    </row>
    <row r="93" spans="1:56" x14ac:dyDescent="0.35">
      <c r="A93">
        <v>5396823</v>
      </c>
      <c r="B93" t="s">
        <v>2102</v>
      </c>
      <c r="C93">
        <v>57540</v>
      </c>
      <c r="D93" t="s">
        <v>2490</v>
      </c>
      <c r="E93" t="s">
        <v>2136</v>
      </c>
      <c r="F93" t="s">
        <v>2245</v>
      </c>
      <c r="G93" t="s">
        <v>2491</v>
      </c>
      <c r="H93" t="s">
        <v>2102</v>
      </c>
      <c r="I93" t="s">
        <v>2132</v>
      </c>
      <c r="J93" t="s">
        <v>2132</v>
      </c>
      <c r="K93" t="s">
        <v>2131</v>
      </c>
      <c r="L93" t="s">
        <v>2540</v>
      </c>
      <c r="M93" t="s">
        <v>2541</v>
      </c>
      <c r="R93" t="s">
        <v>2542</v>
      </c>
      <c r="S93" t="s">
        <v>2136</v>
      </c>
      <c r="T93">
        <v>100</v>
      </c>
      <c r="U93" t="s">
        <v>2542</v>
      </c>
      <c r="V93">
        <v>500</v>
      </c>
      <c r="W93">
        <v>500</v>
      </c>
      <c r="Y93" t="s">
        <v>2543</v>
      </c>
      <c r="AQ93" t="s">
        <v>1489</v>
      </c>
      <c r="AS93" t="s">
        <v>258</v>
      </c>
      <c r="AT93" t="s">
        <v>2544</v>
      </c>
      <c r="AX93" t="s">
        <v>2661</v>
      </c>
      <c r="AY93" s="5">
        <v>43817.367361111108</v>
      </c>
      <c r="AZ93" t="s">
        <v>2140</v>
      </c>
      <c r="BA93" s="5">
        <v>43817.368750000001</v>
      </c>
      <c r="BB93" t="s">
        <v>2140</v>
      </c>
      <c r="BC93" s="5">
        <v>43817.367361111108</v>
      </c>
      <c r="BD93" t="s">
        <v>2140</v>
      </c>
    </row>
    <row r="94" spans="1:56" x14ac:dyDescent="0.35">
      <c r="A94">
        <v>5396824</v>
      </c>
      <c r="B94" t="s">
        <v>2102</v>
      </c>
      <c r="C94">
        <v>57541</v>
      </c>
      <c r="D94" t="s">
        <v>2490</v>
      </c>
      <c r="E94" t="s">
        <v>2136</v>
      </c>
      <c r="F94" t="s">
        <v>2246</v>
      </c>
      <c r="G94" t="s">
        <v>2491</v>
      </c>
      <c r="H94" t="s">
        <v>2102</v>
      </c>
      <c r="I94" t="s">
        <v>2132</v>
      </c>
      <c r="J94" t="s">
        <v>2132</v>
      </c>
      <c r="K94" t="s">
        <v>2131</v>
      </c>
      <c r="L94" t="s">
        <v>2540</v>
      </c>
      <c r="M94" t="s">
        <v>2541</v>
      </c>
      <c r="R94" t="s">
        <v>2542</v>
      </c>
      <c r="S94" t="s">
        <v>2136</v>
      </c>
      <c r="T94">
        <v>100</v>
      </c>
      <c r="U94" t="s">
        <v>2542</v>
      </c>
      <c r="V94">
        <v>500</v>
      </c>
      <c r="W94">
        <v>500</v>
      </c>
      <c r="Y94" t="s">
        <v>2543</v>
      </c>
      <c r="AQ94" t="s">
        <v>1500</v>
      </c>
      <c r="AS94" t="s">
        <v>298</v>
      </c>
      <c r="AT94" t="s">
        <v>2551</v>
      </c>
      <c r="AX94" t="s">
        <v>2662</v>
      </c>
      <c r="AY94" s="5">
        <v>43817.367361111108</v>
      </c>
      <c r="AZ94" t="s">
        <v>2140</v>
      </c>
      <c r="BA94" s="5">
        <v>43817.368750000001</v>
      </c>
      <c r="BB94" t="s">
        <v>2140</v>
      </c>
      <c r="BC94" s="5">
        <v>43817.367361111108</v>
      </c>
      <c r="BD94" t="s">
        <v>2140</v>
      </c>
    </row>
    <row r="95" spans="1:56" x14ac:dyDescent="0.35">
      <c r="A95">
        <v>5396825</v>
      </c>
      <c r="B95" t="s">
        <v>2102</v>
      </c>
      <c r="C95">
        <v>57542</v>
      </c>
      <c r="D95" t="s">
        <v>2490</v>
      </c>
      <c r="E95" t="s">
        <v>2136</v>
      </c>
      <c r="F95" t="s">
        <v>2247</v>
      </c>
      <c r="G95" t="s">
        <v>2491</v>
      </c>
      <c r="H95" t="s">
        <v>2102</v>
      </c>
      <c r="I95" t="s">
        <v>2132</v>
      </c>
      <c r="J95" t="s">
        <v>2132</v>
      </c>
      <c r="K95" t="s">
        <v>2131</v>
      </c>
      <c r="L95" t="s">
        <v>2540</v>
      </c>
      <c r="M95" t="s">
        <v>2541</v>
      </c>
      <c r="R95" t="s">
        <v>2542</v>
      </c>
      <c r="S95" t="s">
        <v>2136</v>
      </c>
      <c r="T95">
        <v>100</v>
      </c>
      <c r="U95" t="s">
        <v>2542</v>
      </c>
      <c r="V95">
        <v>500</v>
      </c>
      <c r="W95">
        <v>500</v>
      </c>
      <c r="Y95" t="s">
        <v>2543</v>
      </c>
      <c r="AQ95" t="s">
        <v>1522</v>
      </c>
      <c r="AS95" t="s">
        <v>228</v>
      </c>
      <c r="AT95" t="s">
        <v>2562</v>
      </c>
      <c r="AX95" t="s">
        <v>2663</v>
      </c>
      <c r="AY95" s="5">
        <v>43817.367361111108</v>
      </c>
      <c r="AZ95" t="s">
        <v>2140</v>
      </c>
      <c r="BA95" s="5">
        <v>43817.368750000001</v>
      </c>
      <c r="BB95" t="s">
        <v>2140</v>
      </c>
      <c r="BC95" s="5">
        <v>43817.367361111108</v>
      </c>
      <c r="BD95" t="s">
        <v>2140</v>
      </c>
    </row>
    <row r="96" spans="1:56" x14ac:dyDescent="0.35">
      <c r="A96">
        <v>5396826</v>
      </c>
      <c r="B96" t="s">
        <v>2102</v>
      </c>
      <c r="C96">
        <v>57543</v>
      </c>
      <c r="D96" t="s">
        <v>2490</v>
      </c>
      <c r="E96" t="s">
        <v>2136</v>
      </c>
      <c r="F96" t="s">
        <v>2248</v>
      </c>
      <c r="G96" t="s">
        <v>2491</v>
      </c>
      <c r="H96" t="s">
        <v>2102</v>
      </c>
      <c r="I96" t="s">
        <v>2132</v>
      </c>
      <c r="J96" t="s">
        <v>2132</v>
      </c>
      <c r="K96" t="s">
        <v>2131</v>
      </c>
      <c r="L96" t="s">
        <v>2540</v>
      </c>
      <c r="M96" t="s">
        <v>2541</v>
      </c>
      <c r="R96" t="s">
        <v>2542</v>
      </c>
      <c r="S96" t="s">
        <v>2136</v>
      </c>
      <c r="T96">
        <v>100</v>
      </c>
      <c r="U96" t="s">
        <v>2542</v>
      </c>
      <c r="V96">
        <v>500</v>
      </c>
      <c r="W96">
        <v>500</v>
      </c>
      <c r="Y96" t="s">
        <v>2543</v>
      </c>
      <c r="AQ96" t="s">
        <v>1540</v>
      </c>
      <c r="AS96" t="s">
        <v>1538</v>
      </c>
      <c r="AT96" t="s">
        <v>2562</v>
      </c>
      <c r="AX96" t="s">
        <v>2664</v>
      </c>
      <c r="AY96" s="5">
        <v>43817.367361111108</v>
      </c>
      <c r="AZ96" t="s">
        <v>2140</v>
      </c>
      <c r="BA96" s="5">
        <v>43817.368750000001</v>
      </c>
      <c r="BB96" t="s">
        <v>2140</v>
      </c>
      <c r="BC96" s="5">
        <v>43817.367361111108</v>
      </c>
      <c r="BD96" t="s">
        <v>2140</v>
      </c>
    </row>
    <row r="97" spans="1:56" x14ac:dyDescent="0.35">
      <c r="A97">
        <v>5396827</v>
      </c>
      <c r="B97" t="s">
        <v>2102</v>
      </c>
      <c r="C97">
        <v>57544</v>
      </c>
      <c r="D97" t="s">
        <v>2490</v>
      </c>
      <c r="E97" t="s">
        <v>2136</v>
      </c>
      <c r="F97" t="s">
        <v>2249</v>
      </c>
      <c r="G97" t="s">
        <v>2491</v>
      </c>
      <c r="H97" t="s">
        <v>2102</v>
      </c>
      <c r="I97" t="s">
        <v>2132</v>
      </c>
      <c r="J97" t="s">
        <v>2132</v>
      </c>
      <c r="K97" t="s">
        <v>2131</v>
      </c>
      <c r="L97" t="s">
        <v>2540</v>
      </c>
      <c r="M97" t="s">
        <v>2541</v>
      </c>
      <c r="R97" t="s">
        <v>2542</v>
      </c>
      <c r="S97" t="s">
        <v>2136</v>
      </c>
      <c r="T97">
        <v>100</v>
      </c>
      <c r="U97" t="s">
        <v>2542</v>
      </c>
      <c r="V97">
        <v>500</v>
      </c>
      <c r="W97">
        <v>500</v>
      </c>
      <c r="Y97" t="s">
        <v>2543</v>
      </c>
      <c r="AQ97" t="s">
        <v>1551</v>
      </c>
      <c r="AS97" t="s">
        <v>358</v>
      </c>
      <c r="AT97" t="s">
        <v>2665</v>
      </c>
      <c r="AX97" t="s">
        <v>2666</v>
      </c>
      <c r="AY97" s="5">
        <v>43817.367361111108</v>
      </c>
      <c r="AZ97" t="s">
        <v>2140</v>
      </c>
      <c r="BA97" s="5">
        <v>43817.368750000001</v>
      </c>
      <c r="BB97" t="s">
        <v>2140</v>
      </c>
      <c r="BC97" s="5">
        <v>43817.367361111108</v>
      </c>
      <c r="BD97" t="s">
        <v>2140</v>
      </c>
    </row>
    <row r="98" spans="1:56" x14ac:dyDescent="0.35">
      <c r="A98">
        <v>5396828</v>
      </c>
      <c r="B98" t="s">
        <v>2102</v>
      </c>
      <c r="C98">
        <v>57545</v>
      </c>
      <c r="D98" t="s">
        <v>2490</v>
      </c>
      <c r="E98" t="s">
        <v>2136</v>
      </c>
      <c r="F98" t="s">
        <v>2250</v>
      </c>
      <c r="G98" t="s">
        <v>2491</v>
      </c>
      <c r="H98" t="s">
        <v>2102</v>
      </c>
      <c r="I98" t="s">
        <v>2132</v>
      </c>
      <c r="J98" t="s">
        <v>2132</v>
      </c>
      <c r="K98" t="s">
        <v>2131</v>
      </c>
      <c r="L98" t="s">
        <v>2540</v>
      </c>
      <c r="M98" t="s">
        <v>2541</v>
      </c>
      <c r="R98" t="s">
        <v>2542</v>
      </c>
      <c r="S98" t="s">
        <v>2136</v>
      </c>
      <c r="T98">
        <v>100</v>
      </c>
      <c r="U98" t="s">
        <v>2542</v>
      </c>
      <c r="V98">
        <v>500</v>
      </c>
      <c r="W98">
        <v>500</v>
      </c>
      <c r="Y98" t="s">
        <v>2543</v>
      </c>
      <c r="AQ98" t="s">
        <v>1562</v>
      </c>
      <c r="AS98" t="s">
        <v>169</v>
      </c>
      <c r="AT98" t="s">
        <v>2546</v>
      </c>
      <c r="AX98" t="s">
        <v>2667</v>
      </c>
      <c r="AY98" s="5">
        <v>43817.367361111108</v>
      </c>
      <c r="AZ98" t="s">
        <v>2140</v>
      </c>
      <c r="BA98" s="5">
        <v>43817.368750000001</v>
      </c>
      <c r="BB98" t="s">
        <v>2140</v>
      </c>
      <c r="BC98" s="5">
        <v>43817.367361111108</v>
      </c>
      <c r="BD98" t="s">
        <v>2140</v>
      </c>
    </row>
    <row r="99" spans="1:56" x14ac:dyDescent="0.35">
      <c r="A99">
        <v>5396829</v>
      </c>
      <c r="B99" t="s">
        <v>2102</v>
      </c>
      <c r="C99">
        <v>57546</v>
      </c>
      <c r="D99" t="s">
        <v>2490</v>
      </c>
      <c r="E99" t="s">
        <v>2136</v>
      </c>
      <c r="F99" t="s">
        <v>2251</v>
      </c>
      <c r="G99" t="s">
        <v>2491</v>
      </c>
      <c r="H99" t="s">
        <v>2102</v>
      </c>
      <c r="I99" t="s">
        <v>2132</v>
      </c>
      <c r="J99" t="s">
        <v>2132</v>
      </c>
      <c r="K99" t="s">
        <v>2131</v>
      </c>
      <c r="L99" t="s">
        <v>2540</v>
      </c>
      <c r="M99" t="s">
        <v>2541</v>
      </c>
      <c r="R99" t="s">
        <v>2542</v>
      </c>
      <c r="S99" t="s">
        <v>2136</v>
      </c>
      <c r="T99">
        <v>100</v>
      </c>
      <c r="U99" t="s">
        <v>2542</v>
      </c>
      <c r="V99">
        <v>500</v>
      </c>
      <c r="W99">
        <v>500</v>
      </c>
      <c r="Y99" t="s">
        <v>2543</v>
      </c>
      <c r="AQ99" t="s">
        <v>1575</v>
      </c>
      <c r="AS99" t="s">
        <v>298</v>
      </c>
      <c r="AT99" t="s">
        <v>2548</v>
      </c>
      <c r="AX99" t="s">
        <v>2668</v>
      </c>
      <c r="AY99" s="5">
        <v>43817.367361111108</v>
      </c>
      <c r="AZ99" t="s">
        <v>2140</v>
      </c>
      <c r="BA99" s="5">
        <v>43817.368750000001</v>
      </c>
      <c r="BB99" t="s">
        <v>2140</v>
      </c>
      <c r="BC99" s="5">
        <v>43817.367361111108</v>
      </c>
      <c r="BD99" t="s">
        <v>2140</v>
      </c>
    </row>
    <row r="100" spans="1:56" x14ac:dyDescent="0.35">
      <c r="A100">
        <v>5396830</v>
      </c>
      <c r="B100" t="s">
        <v>2102</v>
      </c>
      <c r="C100">
        <v>57547</v>
      </c>
      <c r="D100" t="s">
        <v>2490</v>
      </c>
      <c r="E100" t="s">
        <v>2136</v>
      </c>
      <c r="F100" t="s">
        <v>2252</v>
      </c>
      <c r="G100" t="s">
        <v>2491</v>
      </c>
      <c r="H100" t="s">
        <v>2102</v>
      </c>
      <c r="I100" t="s">
        <v>2132</v>
      </c>
      <c r="J100" t="s">
        <v>2132</v>
      </c>
      <c r="K100" t="s">
        <v>2131</v>
      </c>
      <c r="L100" t="s">
        <v>2540</v>
      </c>
      <c r="M100" t="s">
        <v>2541</v>
      </c>
      <c r="R100" t="s">
        <v>2542</v>
      </c>
      <c r="S100" t="s">
        <v>2136</v>
      </c>
      <c r="T100">
        <v>100</v>
      </c>
      <c r="U100" t="s">
        <v>2542</v>
      </c>
      <c r="V100">
        <v>500</v>
      </c>
      <c r="W100">
        <v>500</v>
      </c>
      <c r="Y100" t="s">
        <v>2543</v>
      </c>
      <c r="AQ100" t="s">
        <v>1586</v>
      </c>
      <c r="AS100" t="s">
        <v>1584</v>
      </c>
      <c r="AT100" t="s">
        <v>2551</v>
      </c>
      <c r="AX100" t="s">
        <v>2669</v>
      </c>
      <c r="AY100" s="5">
        <v>43817.367361111108</v>
      </c>
      <c r="AZ100" t="s">
        <v>2140</v>
      </c>
      <c r="BA100" s="5">
        <v>43817.368750000001</v>
      </c>
      <c r="BB100" t="s">
        <v>2140</v>
      </c>
      <c r="BC100" s="5">
        <v>43817.367361111108</v>
      </c>
      <c r="BD100" t="s">
        <v>2140</v>
      </c>
    </row>
    <row r="101" spans="1:56" x14ac:dyDescent="0.35">
      <c r="A101">
        <v>5396831</v>
      </c>
      <c r="B101" t="s">
        <v>2102</v>
      </c>
      <c r="C101">
        <v>57548</v>
      </c>
      <c r="D101" t="s">
        <v>2490</v>
      </c>
      <c r="E101" t="s">
        <v>2136</v>
      </c>
      <c r="F101" t="s">
        <v>2253</v>
      </c>
      <c r="G101" t="s">
        <v>2491</v>
      </c>
      <c r="H101" t="s">
        <v>2102</v>
      </c>
      <c r="I101" t="s">
        <v>2132</v>
      </c>
      <c r="J101" t="s">
        <v>2132</v>
      </c>
      <c r="K101" t="s">
        <v>2131</v>
      </c>
      <c r="L101" t="s">
        <v>2540</v>
      </c>
      <c r="M101" t="s">
        <v>2541</v>
      </c>
      <c r="R101" t="s">
        <v>2542</v>
      </c>
      <c r="S101" t="s">
        <v>2136</v>
      </c>
      <c r="T101">
        <v>100</v>
      </c>
      <c r="U101" t="s">
        <v>2542</v>
      </c>
      <c r="V101">
        <v>500</v>
      </c>
      <c r="W101">
        <v>500</v>
      </c>
      <c r="Y101" t="s">
        <v>2543</v>
      </c>
      <c r="AQ101" t="s">
        <v>1594</v>
      </c>
      <c r="AS101" t="s">
        <v>0</v>
      </c>
      <c r="AT101" t="s">
        <v>2551</v>
      </c>
      <c r="AX101" t="s">
        <v>2670</v>
      </c>
      <c r="AY101" s="5">
        <v>43817.367361111108</v>
      </c>
      <c r="AZ101" t="s">
        <v>2140</v>
      </c>
      <c r="BA101" s="5">
        <v>43817.368750000001</v>
      </c>
      <c r="BB101" t="s">
        <v>2140</v>
      </c>
      <c r="BC101" s="5">
        <v>43817.367361111108</v>
      </c>
      <c r="BD101" t="s">
        <v>2140</v>
      </c>
    </row>
    <row r="102" spans="1:56" x14ac:dyDescent="0.35">
      <c r="A102">
        <v>5396832</v>
      </c>
      <c r="B102" t="s">
        <v>2102</v>
      </c>
      <c r="C102">
        <v>57549</v>
      </c>
      <c r="D102" t="s">
        <v>2490</v>
      </c>
      <c r="E102" t="s">
        <v>2136</v>
      </c>
      <c r="F102" t="s">
        <v>2254</v>
      </c>
      <c r="G102" t="s">
        <v>2491</v>
      </c>
      <c r="H102" t="s">
        <v>2102</v>
      </c>
      <c r="I102" t="s">
        <v>2132</v>
      </c>
      <c r="J102" t="s">
        <v>2132</v>
      </c>
      <c r="K102" t="s">
        <v>2131</v>
      </c>
      <c r="L102" t="s">
        <v>2540</v>
      </c>
      <c r="M102" t="s">
        <v>2541</v>
      </c>
      <c r="R102" t="s">
        <v>2542</v>
      </c>
      <c r="S102" t="s">
        <v>2136</v>
      </c>
      <c r="T102">
        <v>100</v>
      </c>
      <c r="U102" t="s">
        <v>2542</v>
      </c>
      <c r="V102">
        <v>500</v>
      </c>
      <c r="W102">
        <v>500</v>
      </c>
      <c r="Y102" t="s">
        <v>2543</v>
      </c>
      <c r="AQ102" t="s">
        <v>1607</v>
      </c>
      <c r="AS102" t="s">
        <v>335</v>
      </c>
      <c r="AT102" t="s">
        <v>2671</v>
      </c>
      <c r="AX102" t="s">
        <v>2672</v>
      </c>
      <c r="AY102" s="5">
        <v>43817.367361111108</v>
      </c>
      <c r="AZ102" t="s">
        <v>2140</v>
      </c>
      <c r="BA102" s="5">
        <v>43817.368750000001</v>
      </c>
      <c r="BB102" t="s">
        <v>2140</v>
      </c>
      <c r="BC102" s="5">
        <v>43817.367361111108</v>
      </c>
      <c r="BD102" t="s">
        <v>2140</v>
      </c>
    </row>
    <row r="103" spans="1:56" x14ac:dyDescent="0.35">
      <c r="A103">
        <v>5396833</v>
      </c>
      <c r="B103" t="s">
        <v>2102</v>
      </c>
      <c r="C103">
        <v>57550</v>
      </c>
      <c r="D103" t="s">
        <v>2490</v>
      </c>
      <c r="E103" t="s">
        <v>2136</v>
      </c>
      <c r="F103" t="s">
        <v>2255</v>
      </c>
      <c r="G103" t="s">
        <v>2491</v>
      </c>
      <c r="H103" t="s">
        <v>2102</v>
      </c>
      <c r="I103" t="s">
        <v>2132</v>
      </c>
      <c r="J103" t="s">
        <v>2132</v>
      </c>
      <c r="K103" t="s">
        <v>2131</v>
      </c>
      <c r="L103" t="s">
        <v>2540</v>
      </c>
      <c r="M103" t="s">
        <v>2541</v>
      </c>
      <c r="R103" t="s">
        <v>2542</v>
      </c>
      <c r="S103" t="s">
        <v>2136</v>
      </c>
      <c r="T103">
        <v>100</v>
      </c>
      <c r="U103" t="s">
        <v>2542</v>
      </c>
      <c r="V103">
        <v>500</v>
      </c>
      <c r="W103">
        <v>500</v>
      </c>
      <c r="Y103" t="s">
        <v>2543</v>
      </c>
      <c r="AQ103" t="s">
        <v>1626</v>
      </c>
      <c r="AS103" t="s">
        <v>1624</v>
      </c>
      <c r="AT103" t="s">
        <v>2640</v>
      </c>
      <c r="AX103" t="s">
        <v>2673</v>
      </c>
      <c r="AY103" s="5">
        <v>43817.367361111108</v>
      </c>
      <c r="AZ103" t="s">
        <v>2140</v>
      </c>
      <c r="BA103" s="5">
        <v>43817.368750000001</v>
      </c>
      <c r="BB103" t="s">
        <v>2140</v>
      </c>
      <c r="BC103" s="5">
        <v>43817.367361111108</v>
      </c>
      <c r="BD103" t="s">
        <v>2140</v>
      </c>
    </row>
    <row r="104" spans="1:56" x14ac:dyDescent="0.35">
      <c r="A104">
        <v>5396834</v>
      </c>
      <c r="B104" t="s">
        <v>2102</v>
      </c>
      <c r="C104">
        <v>57551</v>
      </c>
      <c r="D104" t="s">
        <v>2490</v>
      </c>
      <c r="E104" t="s">
        <v>2136</v>
      </c>
      <c r="F104" t="s">
        <v>2257</v>
      </c>
      <c r="G104" t="s">
        <v>2491</v>
      </c>
      <c r="H104" t="s">
        <v>2102</v>
      </c>
      <c r="I104" t="s">
        <v>2132</v>
      </c>
      <c r="J104" t="s">
        <v>2132</v>
      </c>
      <c r="K104" t="s">
        <v>2131</v>
      </c>
      <c r="L104" t="s">
        <v>2540</v>
      </c>
      <c r="M104" t="s">
        <v>2541</v>
      </c>
      <c r="R104" t="s">
        <v>2542</v>
      </c>
      <c r="S104" t="s">
        <v>2136</v>
      </c>
      <c r="T104">
        <v>100</v>
      </c>
      <c r="U104" t="s">
        <v>2542</v>
      </c>
      <c r="V104">
        <v>500</v>
      </c>
      <c r="W104">
        <v>500</v>
      </c>
      <c r="Y104" t="s">
        <v>2543</v>
      </c>
      <c r="AQ104" t="s">
        <v>1641</v>
      </c>
      <c r="AS104" t="s">
        <v>2256</v>
      </c>
      <c r="AT104" t="s">
        <v>2674</v>
      </c>
      <c r="AX104" t="s">
        <v>2675</v>
      </c>
      <c r="AY104" s="5">
        <v>43817.367361111108</v>
      </c>
      <c r="AZ104" t="s">
        <v>2140</v>
      </c>
      <c r="BA104" s="5">
        <v>43817.368750000001</v>
      </c>
      <c r="BB104" t="s">
        <v>2140</v>
      </c>
      <c r="BC104" s="5">
        <v>43817.367361111108</v>
      </c>
      <c r="BD104" t="s">
        <v>2140</v>
      </c>
    </row>
    <row r="105" spans="1:56" x14ac:dyDescent="0.35">
      <c r="A105">
        <v>5396835</v>
      </c>
      <c r="B105" t="s">
        <v>2102</v>
      </c>
      <c r="C105">
        <v>57552</v>
      </c>
      <c r="D105" t="s">
        <v>2490</v>
      </c>
      <c r="E105" t="s">
        <v>2136</v>
      </c>
      <c r="F105" t="s">
        <v>2258</v>
      </c>
      <c r="G105" t="s">
        <v>2491</v>
      </c>
      <c r="H105" t="s">
        <v>2102</v>
      </c>
      <c r="I105" t="s">
        <v>2132</v>
      </c>
      <c r="J105" t="s">
        <v>2132</v>
      </c>
      <c r="K105" t="s">
        <v>2131</v>
      </c>
      <c r="L105" t="s">
        <v>2540</v>
      </c>
      <c r="M105" t="s">
        <v>2541</v>
      </c>
      <c r="R105" t="s">
        <v>2542</v>
      </c>
      <c r="S105" t="s">
        <v>2136</v>
      </c>
      <c r="T105">
        <v>100</v>
      </c>
      <c r="U105" t="s">
        <v>2542</v>
      </c>
      <c r="V105">
        <v>500</v>
      </c>
      <c r="W105">
        <v>500</v>
      </c>
      <c r="Y105" t="s">
        <v>2543</v>
      </c>
      <c r="AQ105" t="s">
        <v>1657</v>
      </c>
      <c r="AS105" t="s">
        <v>1619</v>
      </c>
      <c r="AT105" t="s">
        <v>2562</v>
      </c>
      <c r="AX105" t="s">
        <v>2676</v>
      </c>
      <c r="AY105" s="5">
        <v>43817.367361111108</v>
      </c>
      <c r="AZ105" t="s">
        <v>2140</v>
      </c>
      <c r="BA105" s="5">
        <v>43817.368750000001</v>
      </c>
      <c r="BB105" t="s">
        <v>2140</v>
      </c>
      <c r="BC105" s="5">
        <v>43817.367361111108</v>
      </c>
      <c r="BD105" t="s">
        <v>2140</v>
      </c>
    </row>
    <row r="106" spans="1:56" x14ac:dyDescent="0.35">
      <c r="A106">
        <v>5396836</v>
      </c>
      <c r="B106" t="s">
        <v>2102</v>
      </c>
      <c r="C106">
        <v>57553</v>
      </c>
      <c r="D106" t="s">
        <v>2490</v>
      </c>
      <c r="E106" t="s">
        <v>2136</v>
      </c>
      <c r="F106" t="s">
        <v>2259</v>
      </c>
      <c r="G106" t="s">
        <v>2491</v>
      </c>
      <c r="H106" t="s">
        <v>2102</v>
      </c>
      <c r="I106" t="s">
        <v>2132</v>
      </c>
      <c r="J106" t="s">
        <v>2132</v>
      </c>
      <c r="K106" t="s">
        <v>2131</v>
      </c>
      <c r="L106" t="s">
        <v>2540</v>
      </c>
      <c r="M106" t="s">
        <v>2541</v>
      </c>
      <c r="R106" t="s">
        <v>2542</v>
      </c>
      <c r="S106" t="s">
        <v>2136</v>
      </c>
      <c r="T106">
        <v>100</v>
      </c>
      <c r="U106" t="s">
        <v>2542</v>
      </c>
      <c r="V106">
        <v>500</v>
      </c>
      <c r="W106">
        <v>500</v>
      </c>
      <c r="Y106" t="s">
        <v>2543</v>
      </c>
      <c r="AQ106" t="s">
        <v>1662</v>
      </c>
      <c r="AS106" t="s">
        <v>358</v>
      </c>
      <c r="AT106" t="s">
        <v>2562</v>
      </c>
      <c r="AX106" t="s">
        <v>2677</v>
      </c>
      <c r="AY106" s="5">
        <v>43817.367361111108</v>
      </c>
      <c r="AZ106" t="s">
        <v>2140</v>
      </c>
      <c r="BA106" s="5">
        <v>43817.368750000001</v>
      </c>
      <c r="BB106" t="s">
        <v>2140</v>
      </c>
      <c r="BC106" s="5">
        <v>43817.367361111108</v>
      </c>
      <c r="BD106" t="s">
        <v>2140</v>
      </c>
    </row>
    <row r="107" spans="1:56" x14ac:dyDescent="0.35">
      <c r="A107">
        <v>5396837</v>
      </c>
      <c r="B107" t="s">
        <v>2102</v>
      </c>
      <c r="C107">
        <v>57554</v>
      </c>
      <c r="D107" t="s">
        <v>2490</v>
      </c>
      <c r="E107" t="s">
        <v>2136</v>
      </c>
      <c r="F107" t="s">
        <v>2260</v>
      </c>
      <c r="G107" t="s">
        <v>2491</v>
      </c>
      <c r="H107" t="s">
        <v>2102</v>
      </c>
      <c r="I107" t="s">
        <v>2132</v>
      </c>
      <c r="J107" t="s">
        <v>2132</v>
      </c>
      <c r="K107" t="s">
        <v>2131</v>
      </c>
      <c r="L107" t="s">
        <v>2540</v>
      </c>
      <c r="M107" t="s">
        <v>2541</v>
      </c>
      <c r="R107" t="s">
        <v>2542</v>
      </c>
      <c r="S107" t="s">
        <v>2136</v>
      </c>
      <c r="T107">
        <v>100</v>
      </c>
      <c r="U107" t="s">
        <v>2542</v>
      </c>
      <c r="V107">
        <v>500</v>
      </c>
      <c r="W107">
        <v>500</v>
      </c>
      <c r="Y107" t="s">
        <v>2543</v>
      </c>
      <c r="AQ107" t="s">
        <v>1671</v>
      </c>
      <c r="AS107" t="s">
        <v>95</v>
      </c>
      <c r="AT107" t="s">
        <v>2674</v>
      </c>
      <c r="AX107" t="s">
        <v>2678</v>
      </c>
      <c r="AY107" s="5">
        <v>43817.367361111108</v>
      </c>
      <c r="AZ107" t="s">
        <v>2140</v>
      </c>
      <c r="BA107" s="5">
        <v>43817.368750000001</v>
      </c>
      <c r="BB107" t="s">
        <v>2140</v>
      </c>
      <c r="BC107" s="5">
        <v>43817.367361111108</v>
      </c>
      <c r="BD107" t="s">
        <v>2140</v>
      </c>
    </row>
    <row r="108" spans="1:56" x14ac:dyDescent="0.35">
      <c r="A108">
        <v>5396838</v>
      </c>
      <c r="B108" t="s">
        <v>2102</v>
      </c>
      <c r="C108">
        <v>57555</v>
      </c>
      <c r="D108" t="s">
        <v>2490</v>
      </c>
      <c r="E108" t="s">
        <v>2136</v>
      </c>
      <c r="F108" t="s">
        <v>2262</v>
      </c>
      <c r="G108" t="s">
        <v>2491</v>
      </c>
      <c r="H108" t="s">
        <v>2102</v>
      </c>
      <c r="I108" t="s">
        <v>2132</v>
      </c>
      <c r="J108" t="s">
        <v>2132</v>
      </c>
      <c r="K108" t="s">
        <v>2131</v>
      </c>
      <c r="L108" t="s">
        <v>2540</v>
      </c>
      <c r="M108" t="s">
        <v>2541</v>
      </c>
      <c r="R108" t="s">
        <v>2542</v>
      </c>
      <c r="S108" t="s">
        <v>2136</v>
      </c>
      <c r="T108">
        <v>100</v>
      </c>
      <c r="U108" t="s">
        <v>2542</v>
      </c>
      <c r="V108">
        <v>500</v>
      </c>
      <c r="W108">
        <v>500</v>
      </c>
      <c r="Y108" t="s">
        <v>2543</v>
      </c>
      <c r="AQ108" t="s">
        <v>1678</v>
      </c>
      <c r="AS108" t="s">
        <v>2261</v>
      </c>
      <c r="AT108" t="s">
        <v>2607</v>
      </c>
      <c r="AX108" t="s">
        <v>2679</v>
      </c>
      <c r="AY108" s="5">
        <v>43817.367361111108</v>
      </c>
      <c r="AZ108" t="s">
        <v>2140</v>
      </c>
      <c r="BA108" s="5">
        <v>43817.368750000001</v>
      </c>
      <c r="BB108" t="s">
        <v>2140</v>
      </c>
      <c r="BC108" s="5">
        <v>43817.367361111108</v>
      </c>
      <c r="BD108" t="s">
        <v>2140</v>
      </c>
    </row>
    <row r="109" spans="1:56" x14ac:dyDescent="0.35">
      <c r="A109">
        <v>5396839</v>
      </c>
      <c r="B109" t="s">
        <v>2102</v>
      </c>
      <c r="C109">
        <v>57556</v>
      </c>
      <c r="D109" t="s">
        <v>2490</v>
      </c>
      <c r="E109" t="s">
        <v>2136</v>
      </c>
      <c r="F109" t="s">
        <v>2263</v>
      </c>
      <c r="G109" t="s">
        <v>2491</v>
      </c>
      <c r="H109" t="s">
        <v>2102</v>
      </c>
      <c r="I109" t="s">
        <v>2132</v>
      </c>
      <c r="J109" t="s">
        <v>2132</v>
      </c>
      <c r="K109" t="s">
        <v>2131</v>
      </c>
      <c r="L109" t="s">
        <v>2540</v>
      </c>
      <c r="M109" t="s">
        <v>2541</v>
      </c>
      <c r="R109" t="s">
        <v>2542</v>
      </c>
      <c r="S109" t="s">
        <v>2136</v>
      </c>
      <c r="T109">
        <v>100</v>
      </c>
      <c r="U109" t="s">
        <v>2542</v>
      </c>
      <c r="V109">
        <v>500</v>
      </c>
      <c r="W109">
        <v>500</v>
      </c>
      <c r="Y109" t="s">
        <v>2543</v>
      </c>
      <c r="AQ109" t="s">
        <v>1686</v>
      </c>
      <c r="AS109" t="s">
        <v>392</v>
      </c>
      <c r="AT109" t="s">
        <v>2665</v>
      </c>
      <c r="AX109" t="s">
        <v>2680</v>
      </c>
      <c r="AY109" s="5">
        <v>43817.367361111108</v>
      </c>
      <c r="AZ109" t="s">
        <v>2140</v>
      </c>
      <c r="BA109" s="5">
        <v>43817.368750000001</v>
      </c>
      <c r="BB109" t="s">
        <v>2140</v>
      </c>
      <c r="BC109" s="5">
        <v>43817.367361111108</v>
      </c>
      <c r="BD109" t="s">
        <v>2140</v>
      </c>
    </row>
    <row r="110" spans="1:56" x14ac:dyDescent="0.35">
      <c r="A110">
        <v>5396840</v>
      </c>
      <c r="B110" t="s">
        <v>2102</v>
      </c>
      <c r="C110">
        <v>57557</v>
      </c>
      <c r="D110" t="s">
        <v>2490</v>
      </c>
      <c r="E110" t="s">
        <v>2136</v>
      </c>
      <c r="F110" t="s">
        <v>2264</v>
      </c>
      <c r="G110" t="s">
        <v>2491</v>
      </c>
      <c r="H110" t="s">
        <v>2102</v>
      </c>
      <c r="I110" t="s">
        <v>2132</v>
      </c>
      <c r="J110" t="s">
        <v>2132</v>
      </c>
      <c r="K110" t="s">
        <v>2131</v>
      </c>
      <c r="L110" t="s">
        <v>2540</v>
      </c>
      <c r="M110" t="s">
        <v>2541</v>
      </c>
      <c r="R110" t="s">
        <v>2542</v>
      </c>
      <c r="S110" t="s">
        <v>2136</v>
      </c>
      <c r="T110">
        <v>100</v>
      </c>
      <c r="U110" t="s">
        <v>2542</v>
      </c>
      <c r="V110">
        <v>500</v>
      </c>
      <c r="W110">
        <v>500</v>
      </c>
      <c r="Y110" t="s">
        <v>2543</v>
      </c>
      <c r="AQ110" t="s">
        <v>1695</v>
      </c>
      <c r="AS110" t="s">
        <v>392</v>
      </c>
      <c r="AT110" t="s">
        <v>2544</v>
      </c>
      <c r="AX110" t="s">
        <v>2681</v>
      </c>
      <c r="AY110" s="5">
        <v>43817.367361111108</v>
      </c>
      <c r="AZ110" t="s">
        <v>2140</v>
      </c>
      <c r="BA110" s="5">
        <v>43817.368750000001</v>
      </c>
      <c r="BB110" t="s">
        <v>2140</v>
      </c>
      <c r="BC110" s="5">
        <v>43817.367361111108</v>
      </c>
      <c r="BD110" t="s">
        <v>2140</v>
      </c>
    </row>
    <row r="111" spans="1:56" x14ac:dyDescent="0.35">
      <c r="A111">
        <v>5396841</v>
      </c>
      <c r="B111" t="s">
        <v>2102</v>
      </c>
      <c r="C111">
        <v>57558</v>
      </c>
      <c r="D111" t="s">
        <v>2490</v>
      </c>
      <c r="E111" t="s">
        <v>2136</v>
      </c>
      <c r="F111" t="s">
        <v>2265</v>
      </c>
      <c r="G111" t="s">
        <v>2491</v>
      </c>
      <c r="H111" t="s">
        <v>2102</v>
      </c>
      <c r="I111" t="s">
        <v>2132</v>
      </c>
      <c r="J111" t="s">
        <v>2132</v>
      </c>
      <c r="K111" t="s">
        <v>2131</v>
      </c>
      <c r="L111" t="s">
        <v>2540</v>
      </c>
      <c r="M111" t="s">
        <v>2541</v>
      </c>
      <c r="R111" t="s">
        <v>2542</v>
      </c>
      <c r="S111" t="s">
        <v>2136</v>
      </c>
      <c r="T111">
        <v>100</v>
      </c>
      <c r="U111" t="s">
        <v>2542</v>
      </c>
      <c r="V111">
        <v>500</v>
      </c>
      <c r="W111">
        <v>500</v>
      </c>
      <c r="Y111" t="s">
        <v>2543</v>
      </c>
      <c r="AQ111" t="s">
        <v>1707</v>
      </c>
      <c r="AS111" t="s">
        <v>1705</v>
      </c>
      <c r="AT111" t="s">
        <v>2544</v>
      </c>
      <c r="AX111" t="s">
        <v>2682</v>
      </c>
      <c r="AY111" s="5">
        <v>43817.367361111108</v>
      </c>
      <c r="AZ111" t="s">
        <v>2140</v>
      </c>
      <c r="BA111" s="5">
        <v>43817.368750000001</v>
      </c>
      <c r="BB111" t="s">
        <v>2140</v>
      </c>
      <c r="BC111" s="5">
        <v>43817.367361111108</v>
      </c>
      <c r="BD111" t="s">
        <v>2140</v>
      </c>
    </row>
    <row r="112" spans="1:56" x14ac:dyDescent="0.35">
      <c r="A112">
        <v>5396842</v>
      </c>
      <c r="B112" t="s">
        <v>2102</v>
      </c>
      <c r="C112">
        <v>57559</v>
      </c>
      <c r="D112" t="s">
        <v>2490</v>
      </c>
      <c r="E112" t="s">
        <v>2136</v>
      </c>
      <c r="F112" t="s">
        <v>2266</v>
      </c>
      <c r="G112" t="s">
        <v>2491</v>
      </c>
      <c r="H112" t="s">
        <v>2102</v>
      </c>
      <c r="I112" t="s">
        <v>2132</v>
      </c>
      <c r="J112" t="s">
        <v>2132</v>
      </c>
      <c r="K112" t="s">
        <v>2131</v>
      </c>
      <c r="L112" t="s">
        <v>2540</v>
      </c>
      <c r="M112" t="s">
        <v>2541</v>
      </c>
      <c r="R112" t="s">
        <v>2542</v>
      </c>
      <c r="S112" t="s">
        <v>2136</v>
      </c>
      <c r="T112">
        <v>100</v>
      </c>
      <c r="U112" t="s">
        <v>2542</v>
      </c>
      <c r="V112">
        <v>500</v>
      </c>
      <c r="W112">
        <v>500</v>
      </c>
      <c r="Y112" t="s">
        <v>2543</v>
      </c>
      <c r="AQ112" t="s">
        <v>1714</v>
      </c>
      <c r="AS112" t="s">
        <v>1056</v>
      </c>
      <c r="AT112" t="s">
        <v>2551</v>
      </c>
      <c r="AX112" t="s">
        <v>2683</v>
      </c>
      <c r="AY112" s="5">
        <v>43817.367361111108</v>
      </c>
      <c r="AZ112" t="s">
        <v>2140</v>
      </c>
      <c r="BA112" s="5">
        <v>43817.368750000001</v>
      </c>
      <c r="BB112" t="s">
        <v>2140</v>
      </c>
      <c r="BC112" s="5">
        <v>43817.367361111108</v>
      </c>
      <c r="BD112" t="s">
        <v>2140</v>
      </c>
    </row>
    <row r="113" spans="1:56" x14ac:dyDescent="0.35">
      <c r="A113">
        <v>5396843</v>
      </c>
      <c r="B113" t="s">
        <v>2102</v>
      </c>
      <c r="C113">
        <v>57560</v>
      </c>
      <c r="D113" t="s">
        <v>2490</v>
      </c>
      <c r="E113" t="s">
        <v>2136</v>
      </c>
      <c r="F113" t="s">
        <v>2268</v>
      </c>
      <c r="G113" t="s">
        <v>2491</v>
      </c>
      <c r="H113" t="s">
        <v>2102</v>
      </c>
      <c r="I113" t="s">
        <v>2132</v>
      </c>
      <c r="J113" t="s">
        <v>2132</v>
      </c>
      <c r="K113" t="s">
        <v>2131</v>
      </c>
      <c r="L113" t="s">
        <v>2540</v>
      </c>
      <c r="M113" t="s">
        <v>2541</v>
      </c>
      <c r="R113" t="s">
        <v>2542</v>
      </c>
      <c r="S113" t="s">
        <v>2136</v>
      </c>
      <c r="T113">
        <v>100</v>
      </c>
      <c r="U113" t="s">
        <v>2542</v>
      </c>
      <c r="V113">
        <v>500</v>
      </c>
      <c r="W113">
        <v>500</v>
      </c>
      <c r="Y113" t="s">
        <v>2543</v>
      </c>
      <c r="AQ113" t="s">
        <v>1727</v>
      </c>
      <c r="AS113" t="s">
        <v>2684</v>
      </c>
      <c r="AT113" t="s">
        <v>2685</v>
      </c>
      <c r="AX113" t="s">
        <v>2686</v>
      </c>
      <c r="AY113" s="5">
        <v>43817.367361111108</v>
      </c>
      <c r="AZ113" t="s">
        <v>2140</v>
      </c>
      <c r="BA113" s="5">
        <v>43817.368750000001</v>
      </c>
      <c r="BB113" t="s">
        <v>2140</v>
      </c>
      <c r="BC113" s="5">
        <v>43817.367361111108</v>
      </c>
      <c r="BD113" t="s">
        <v>2140</v>
      </c>
    </row>
    <row r="114" spans="1:56" x14ac:dyDescent="0.35">
      <c r="A114">
        <v>5396844</v>
      </c>
      <c r="B114" t="s">
        <v>2102</v>
      </c>
      <c r="C114">
        <v>57561</v>
      </c>
      <c r="D114" t="s">
        <v>2490</v>
      </c>
      <c r="E114" t="s">
        <v>2136</v>
      </c>
      <c r="F114" t="s">
        <v>2269</v>
      </c>
      <c r="G114" t="s">
        <v>2491</v>
      </c>
      <c r="H114" t="s">
        <v>2102</v>
      </c>
      <c r="I114" t="s">
        <v>2132</v>
      </c>
      <c r="J114" t="s">
        <v>2132</v>
      </c>
      <c r="K114" t="s">
        <v>2131</v>
      </c>
      <c r="L114" t="s">
        <v>2540</v>
      </c>
      <c r="M114" t="s">
        <v>2541</v>
      </c>
      <c r="R114" t="s">
        <v>2542</v>
      </c>
      <c r="S114" t="s">
        <v>2136</v>
      </c>
      <c r="T114">
        <v>100</v>
      </c>
      <c r="U114" t="s">
        <v>2542</v>
      </c>
      <c r="V114">
        <v>500</v>
      </c>
      <c r="W114">
        <v>500</v>
      </c>
      <c r="Y114" t="s">
        <v>2543</v>
      </c>
      <c r="AQ114" t="s">
        <v>1738</v>
      </c>
      <c r="AS114" t="s">
        <v>1100</v>
      </c>
      <c r="AT114" t="s">
        <v>2548</v>
      </c>
      <c r="AX114" t="s">
        <v>2687</v>
      </c>
      <c r="AY114" s="5">
        <v>43817.367361111108</v>
      </c>
      <c r="AZ114" t="s">
        <v>2140</v>
      </c>
      <c r="BA114" s="5">
        <v>43817.368750000001</v>
      </c>
      <c r="BB114" t="s">
        <v>2140</v>
      </c>
      <c r="BC114" s="5">
        <v>43817.367361111108</v>
      </c>
      <c r="BD114" t="s">
        <v>2140</v>
      </c>
    </row>
    <row r="115" spans="1:56" x14ac:dyDescent="0.35">
      <c r="A115">
        <v>5396845</v>
      </c>
      <c r="B115" t="s">
        <v>2102</v>
      </c>
      <c r="C115">
        <v>57562</v>
      </c>
      <c r="D115" t="s">
        <v>2490</v>
      </c>
      <c r="E115" t="s">
        <v>2136</v>
      </c>
      <c r="F115" t="s">
        <v>2270</v>
      </c>
      <c r="G115" t="s">
        <v>2491</v>
      </c>
      <c r="H115" t="s">
        <v>2102</v>
      </c>
      <c r="I115" t="s">
        <v>2132</v>
      </c>
      <c r="J115" t="s">
        <v>2132</v>
      </c>
      <c r="K115" t="s">
        <v>2131</v>
      </c>
      <c r="L115" t="s">
        <v>2540</v>
      </c>
      <c r="M115" t="s">
        <v>2541</v>
      </c>
      <c r="R115" t="s">
        <v>2542</v>
      </c>
      <c r="S115" t="s">
        <v>2136</v>
      </c>
      <c r="T115">
        <v>100</v>
      </c>
      <c r="U115" t="s">
        <v>2542</v>
      </c>
      <c r="V115">
        <v>500</v>
      </c>
      <c r="W115">
        <v>500</v>
      </c>
      <c r="Y115" t="s">
        <v>2543</v>
      </c>
      <c r="AQ115" t="s">
        <v>1743</v>
      </c>
      <c r="AS115" t="s">
        <v>552</v>
      </c>
      <c r="AT115" t="s">
        <v>2576</v>
      </c>
      <c r="AX115" t="s">
        <v>2688</v>
      </c>
      <c r="AY115" s="5">
        <v>43817.367361111108</v>
      </c>
      <c r="AZ115" t="s">
        <v>2140</v>
      </c>
      <c r="BA115" s="5">
        <v>43817.368750000001</v>
      </c>
      <c r="BB115" t="s">
        <v>2140</v>
      </c>
      <c r="BC115" s="5">
        <v>43817.367361111108</v>
      </c>
      <c r="BD115" t="s">
        <v>2140</v>
      </c>
    </row>
    <row r="116" spans="1:56" x14ac:dyDescent="0.35">
      <c r="A116">
        <v>5396846</v>
      </c>
      <c r="B116" t="s">
        <v>2102</v>
      </c>
      <c r="C116">
        <v>57563</v>
      </c>
      <c r="D116" t="s">
        <v>2490</v>
      </c>
      <c r="E116" t="s">
        <v>2136</v>
      </c>
      <c r="F116" t="s">
        <v>2271</v>
      </c>
      <c r="G116" t="s">
        <v>2491</v>
      </c>
      <c r="H116" t="s">
        <v>2102</v>
      </c>
      <c r="I116" t="s">
        <v>2132</v>
      </c>
      <c r="J116" t="s">
        <v>2132</v>
      </c>
      <c r="K116" t="s">
        <v>2131</v>
      </c>
      <c r="L116" t="s">
        <v>2540</v>
      </c>
      <c r="M116" t="s">
        <v>2541</v>
      </c>
      <c r="R116" t="s">
        <v>2542</v>
      </c>
      <c r="S116" t="s">
        <v>2136</v>
      </c>
      <c r="T116">
        <v>100</v>
      </c>
      <c r="U116" t="s">
        <v>2542</v>
      </c>
      <c r="V116">
        <v>500</v>
      </c>
      <c r="W116">
        <v>500</v>
      </c>
      <c r="Y116" t="s">
        <v>2543</v>
      </c>
      <c r="AQ116" t="s">
        <v>1753</v>
      </c>
      <c r="AS116" t="s">
        <v>698</v>
      </c>
      <c r="AT116" t="s">
        <v>2603</v>
      </c>
      <c r="AX116" t="s">
        <v>2689</v>
      </c>
      <c r="AY116" s="5">
        <v>43817.367361111108</v>
      </c>
      <c r="AZ116" t="s">
        <v>2140</v>
      </c>
      <c r="BA116" s="5">
        <v>43817.368750000001</v>
      </c>
      <c r="BB116" t="s">
        <v>2140</v>
      </c>
      <c r="BC116" s="5">
        <v>43817.367361111108</v>
      </c>
      <c r="BD116" t="s">
        <v>2140</v>
      </c>
    </row>
    <row r="117" spans="1:56" x14ac:dyDescent="0.35">
      <c r="A117">
        <v>5396847</v>
      </c>
      <c r="B117" t="s">
        <v>2102</v>
      </c>
      <c r="C117">
        <v>57564</v>
      </c>
      <c r="D117" t="s">
        <v>2490</v>
      </c>
      <c r="E117" t="s">
        <v>2136</v>
      </c>
      <c r="F117" t="s">
        <v>2272</v>
      </c>
      <c r="G117" t="s">
        <v>2491</v>
      </c>
      <c r="H117" t="s">
        <v>2102</v>
      </c>
      <c r="I117" t="s">
        <v>2132</v>
      </c>
      <c r="J117" t="s">
        <v>2132</v>
      </c>
      <c r="K117" t="s">
        <v>2131</v>
      </c>
      <c r="L117" t="s">
        <v>2540</v>
      </c>
      <c r="M117" t="s">
        <v>2541</v>
      </c>
      <c r="R117" t="s">
        <v>2542</v>
      </c>
      <c r="S117" t="s">
        <v>2136</v>
      </c>
      <c r="T117">
        <v>100</v>
      </c>
      <c r="U117" t="s">
        <v>2542</v>
      </c>
      <c r="V117">
        <v>500</v>
      </c>
      <c r="W117">
        <v>500</v>
      </c>
      <c r="Y117" t="s">
        <v>2543</v>
      </c>
      <c r="AQ117" t="s">
        <v>1766</v>
      </c>
      <c r="AS117" t="s">
        <v>1764</v>
      </c>
      <c r="AT117" t="s">
        <v>2551</v>
      </c>
      <c r="AX117" t="s">
        <v>2690</v>
      </c>
      <c r="AY117" s="5">
        <v>43817.367361111108</v>
      </c>
      <c r="AZ117" t="s">
        <v>2140</v>
      </c>
      <c r="BA117" s="5">
        <v>43817.368750000001</v>
      </c>
      <c r="BB117" t="s">
        <v>2140</v>
      </c>
      <c r="BC117" s="5">
        <v>43817.367361111108</v>
      </c>
      <c r="BD117" t="s">
        <v>2140</v>
      </c>
    </row>
    <row r="118" spans="1:56" x14ac:dyDescent="0.35">
      <c r="A118">
        <v>5396848</v>
      </c>
      <c r="B118" t="s">
        <v>2102</v>
      </c>
      <c r="C118">
        <v>57565</v>
      </c>
      <c r="D118" t="s">
        <v>2490</v>
      </c>
      <c r="E118" t="s">
        <v>2136</v>
      </c>
      <c r="F118" t="s">
        <v>2273</v>
      </c>
      <c r="G118" t="s">
        <v>2491</v>
      </c>
      <c r="H118" t="s">
        <v>2102</v>
      </c>
      <c r="I118" t="s">
        <v>2132</v>
      </c>
      <c r="J118" t="s">
        <v>2132</v>
      </c>
      <c r="K118" t="s">
        <v>2131</v>
      </c>
      <c r="L118" t="s">
        <v>2540</v>
      </c>
      <c r="M118" t="s">
        <v>2541</v>
      </c>
      <c r="R118" t="s">
        <v>2542</v>
      </c>
      <c r="S118" t="s">
        <v>2136</v>
      </c>
      <c r="T118">
        <v>100</v>
      </c>
      <c r="U118" t="s">
        <v>2542</v>
      </c>
      <c r="V118">
        <v>500</v>
      </c>
      <c r="W118">
        <v>500</v>
      </c>
      <c r="Y118" t="s">
        <v>2543</v>
      </c>
      <c r="AQ118" t="s">
        <v>1779</v>
      </c>
      <c r="AS118" t="s">
        <v>1777</v>
      </c>
      <c r="AT118" t="s">
        <v>2551</v>
      </c>
      <c r="AX118" t="s">
        <v>2691</v>
      </c>
      <c r="AY118" s="5">
        <v>43817.367361111108</v>
      </c>
      <c r="AZ118" t="s">
        <v>2140</v>
      </c>
      <c r="BA118" s="5">
        <v>43817.368750000001</v>
      </c>
      <c r="BB118" t="s">
        <v>2140</v>
      </c>
      <c r="BC118" s="5">
        <v>43817.367361111108</v>
      </c>
      <c r="BD118" t="s">
        <v>2140</v>
      </c>
    </row>
    <row r="119" spans="1:56" x14ac:dyDescent="0.35">
      <c r="A119">
        <v>5396849</v>
      </c>
      <c r="B119" t="s">
        <v>2102</v>
      </c>
      <c r="C119">
        <v>57566</v>
      </c>
      <c r="D119" t="s">
        <v>2490</v>
      </c>
      <c r="E119" t="s">
        <v>2136</v>
      </c>
      <c r="F119" t="s">
        <v>2274</v>
      </c>
      <c r="G119" t="s">
        <v>2491</v>
      </c>
      <c r="H119" t="s">
        <v>2102</v>
      </c>
      <c r="I119" t="s">
        <v>2132</v>
      </c>
      <c r="J119" t="s">
        <v>2132</v>
      </c>
      <c r="K119" t="s">
        <v>2131</v>
      </c>
      <c r="L119" t="s">
        <v>2540</v>
      </c>
      <c r="M119" t="s">
        <v>2541</v>
      </c>
      <c r="R119" t="s">
        <v>2542</v>
      </c>
      <c r="S119" t="s">
        <v>2136</v>
      </c>
      <c r="T119">
        <v>100</v>
      </c>
      <c r="U119" t="s">
        <v>2542</v>
      </c>
      <c r="V119">
        <v>500</v>
      </c>
      <c r="W119">
        <v>500</v>
      </c>
      <c r="Y119" t="s">
        <v>2543</v>
      </c>
      <c r="AQ119" t="s">
        <v>1782</v>
      </c>
      <c r="AS119" t="s">
        <v>705</v>
      </c>
      <c r="AT119" t="s">
        <v>2551</v>
      </c>
      <c r="AX119" t="s">
        <v>2692</v>
      </c>
      <c r="AY119" s="5">
        <v>43817.367361111108</v>
      </c>
      <c r="AZ119" t="s">
        <v>2140</v>
      </c>
      <c r="BA119" s="5">
        <v>43817.368750000001</v>
      </c>
      <c r="BB119" t="s">
        <v>2140</v>
      </c>
      <c r="BC119" s="5">
        <v>43817.367361111108</v>
      </c>
      <c r="BD119" t="s">
        <v>2140</v>
      </c>
    </row>
    <row r="120" spans="1:56" x14ac:dyDescent="0.35">
      <c r="A120">
        <v>5396850</v>
      </c>
      <c r="B120" t="s">
        <v>2102</v>
      </c>
      <c r="C120">
        <v>57567</v>
      </c>
      <c r="D120" t="s">
        <v>2490</v>
      </c>
      <c r="E120" t="s">
        <v>2136</v>
      </c>
      <c r="F120" t="s">
        <v>2275</v>
      </c>
      <c r="G120" t="s">
        <v>2491</v>
      </c>
      <c r="H120" t="s">
        <v>2102</v>
      </c>
      <c r="I120" t="s">
        <v>2132</v>
      </c>
      <c r="J120" t="s">
        <v>2132</v>
      </c>
      <c r="K120" t="s">
        <v>2131</v>
      </c>
      <c r="L120" t="s">
        <v>2540</v>
      </c>
      <c r="M120" t="s">
        <v>2541</v>
      </c>
      <c r="R120" t="s">
        <v>2542</v>
      </c>
      <c r="S120" t="s">
        <v>2136</v>
      </c>
      <c r="T120">
        <v>100</v>
      </c>
      <c r="U120" t="s">
        <v>2542</v>
      </c>
      <c r="V120">
        <v>500</v>
      </c>
      <c r="W120">
        <v>500</v>
      </c>
      <c r="Y120" t="s">
        <v>2543</v>
      </c>
      <c r="AQ120" t="s">
        <v>1785</v>
      </c>
      <c r="AS120" t="s">
        <v>1100</v>
      </c>
      <c r="AT120" t="s">
        <v>2551</v>
      </c>
      <c r="AX120" t="s">
        <v>2693</v>
      </c>
      <c r="AY120" s="5">
        <v>43817.367361111108</v>
      </c>
      <c r="AZ120" t="s">
        <v>2140</v>
      </c>
      <c r="BA120" s="5">
        <v>43817.368750000001</v>
      </c>
      <c r="BB120" t="s">
        <v>2140</v>
      </c>
      <c r="BC120" s="5">
        <v>43817.367361111108</v>
      </c>
      <c r="BD120" t="s">
        <v>2140</v>
      </c>
    </row>
    <row r="121" spans="1:56" x14ac:dyDescent="0.35">
      <c r="A121">
        <v>5396851</v>
      </c>
      <c r="B121" t="s">
        <v>2102</v>
      </c>
      <c r="C121">
        <v>57568</v>
      </c>
      <c r="D121" t="s">
        <v>2490</v>
      </c>
      <c r="E121" t="s">
        <v>2136</v>
      </c>
      <c r="F121" t="s">
        <v>2276</v>
      </c>
      <c r="G121" t="s">
        <v>2491</v>
      </c>
      <c r="H121" t="s">
        <v>2102</v>
      </c>
      <c r="I121" t="s">
        <v>2132</v>
      </c>
      <c r="J121" t="s">
        <v>2132</v>
      </c>
      <c r="K121" t="s">
        <v>2131</v>
      </c>
      <c r="L121" t="s">
        <v>2540</v>
      </c>
      <c r="M121" t="s">
        <v>2541</v>
      </c>
      <c r="R121" t="s">
        <v>2542</v>
      </c>
      <c r="S121" t="s">
        <v>2136</v>
      </c>
      <c r="T121">
        <v>100</v>
      </c>
      <c r="U121" t="s">
        <v>2542</v>
      </c>
      <c r="V121">
        <v>500</v>
      </c>
      <c r="W121">
        <v>500</v>
      </c>
      <c r="Y121" t="s">
        <v>2543</v>
      </c>
      <c r="AQ121" t="s">
        <v>1797</v>
      </c>
      <c r="AS121" t="s">
        <v>1795</v>
      </c>
      <c r="AT121" t="s">
        <v>2548</v>
      </c>
      <c r="AX121" t="s">
        <v>2694</v>
      </c>
      <c r="AY121" s="5">
        <v>43817.367361111108</v>
      </c>
      <c r="AZ121" t="s">
        <v>2140</v>
      </c>
      <c r="BA121" s="5">
        <v>43817.368750000001</v>
      </c>
      <c r="BB121" t="s">
        <v>2140</v>
      </c>
      <c r="BC121" s="5">
        <v>43817.367361111108</v>
      </c>
      <c r="BD121" t="s">
        <v>2140</v>
      </c>
    </row>
    <row r="122" spans="1:56" x14ac:dyDescent="0.35">
      <c r="A122">
        <v>5396852</v>
      </c>
      <c r="B122" t="s">
        <v>2102</v>
      </c>
      <c r="C122">
        <v>57569</v>
      </c>
      <c r="D122" t="s">
        <v>2490</v>
      </c>
      <c r="E122" t="s">
        <v>2136</v>
      </c>
      <c r="F122" t="s">
        <v>2277</v>
      </c>
      <c r="G122" t="s">
        <v>2491</v>
      </c>
      <c r="H122" t="s">
        <v>2102</v>
      </c>
      <c r="I122" t="s">
        <v>2132</v>
      </c>
      <c r="J122" t="s">
        <v>2132</v>
      </c>
      <c r="K122" t="s">
        <v>2131</v>
      </c>
      <c r="L122" t="s">
        <v>2540</v>
      </c>
      <c r="M122" t="s">
        <v>2541</v>
      </c>
      <c r="R122" t="s">
        <v>2542</v>
      </c>
      <c r="S122" t="s">
        <v>2136</v>
      </c>
      <c r="T122">
        <v>100</v>
      </c>
      <c r="U122" t="s">
        <v>2542</v>
      </c>
      <c r="V122">
        <v>500</v>
      </c>
      <c r="W122">
        <v>500</v>
      </c>
      <c r="Y122" t="s">
        <v>2543</v>
      </c>
      <c r="AQ122" t="s">
        <v>1810</v>
      </c>
      <c r="AS122" t="s">
        <v>1808</v>
      </c>
      <c r="AT122" t="s">
        <v>2695</v>
      </c>
      <c r="AX122" t="s">
        <v>2696</v>
      </c>
      <c r="AY122" s="5">
        <v>43817.367361111108</v>
      </c>
      <c r="AZ122" t="s">
        <v>2140</v>
      </c>
      <c r="BA122" s="5">
        <v>43817.368750000001</v>
      </c>
      <c r="BB122" t="s">
        <v>2140</v>
      </c>
      <c r="BC122" s="5">
        <v>43817.367361111108</v>
      </c>
      <c r="BD122" t="s">
        <v>2140</v>
      </c>
    </row>
    <row r="123" spans="1:56" x14ac:dyDescent="0.35">
      <c r="A123">
        <v>5396853</v>
      </c>
      <c r="B123" t="s">
        <v>2102</v>
      </c>
      <c r="C123">
        <v>57570</v>
      </c>
      <c r="D123" t="s">
        <v>2490</v>
      </c>
      <c r="E123" t="s">
        <v>2136</v>
      </c>
      <c r="F123" t="s">
        <v>2278</v>
      </c>
      <c r="G123" t="s">
        <v>2491</v>
      </c>
      <c r="H123" t="s">
        <v>2102</v>
      </c>
      <c r="I123" t="s">
        <v>2132</v>
      </c>
      <c r="J123" t="s">
        <v>2132</v>
      </c>
      <c r="K123" t="s">
        <v>2131</v>
      </c>
      <c r="L123" t="s">
        <v>2540</v>
      </c>
      <c r="M123" t="s">
        <v>2541</v>
      </c>
      <c r="R123" t="s">
        <v>2542</v>
      </c>
      <c r="S123" t="s">
        <v>2136</v>
      </c>
      <c r="T123">
        <v>100</v>
      </c>
      <c r="U123" t="s">
        <v>2542</v>
      </c>
      <c r="V123">
        <v>500</v>
      </c>
      <c r="W123">
        <v>500</v>
      </c>
      <c r="Y123" t="s">
        <v>2543</v>
      </c>
      <c r="AQ123" t="s">
        <v>1828</v>
      </c>
      <c r="AS123" t="s">
        <v>552</v>
      </c>
      <c r="AT123" t="s">
        <v>2640</v>
      </c>
      <c r="AX123" t="s">
        <v>2697</v>
      </c>
      <c r="AY123" s="5">
        <v>43817.367361111108</v>
      </c>
      <c r="AZ123" t="s">
        <v>2140</v>
      </c>
      <c r="BA123" s="5">
        <v>43817.368750000001</v>
      </c>
      <c r="BB123" t="s">
        <v>2140</v>
      </c>
      <c r="BC123" s="5">
        <v>43817.367361111108</v>
      </c>
      <c r="BD123" t="s">
        <v>2140</v>
      </c>
    </row>
    <row r="124" spans="1:56" x14ac:dyDescent="0.35">
      <c r="A124">
        <v>5396854</v>
      </c>
      <c r="B124" t="s">
        <v>2102</v>
      </c>
      <c r="C124">
        <v>57571</v>
      </c>
      <c r="D124" t="s">
        <v>2490</v>
      </c>
      <c r="E124" t="s">
        <v>2136</v>
      </c>
      <c r="F124" t="s">
        <v>2279</v>
      </c>
      <c r="G124" t="s">
        <v>2491</v>
      </c>
      <c r="H124" t="s">
        <v>2102</v>
      </c>
      <c r="I124" t="s">
        <v>2132</v>
      </c>
      <c r="J124" t="s">
        <v>2132</v>
      </c>
      <c r="K124" t="s">
        <v>2131</v>
      </c>
      <c r="L124" t="s">
        <v>2540</v>
      </c>
      <c r="M124" t="s">
        <v>2541</v>
      </c>
      <c r="R124" t="s">
        <v>2542</v>
      </c>
      <c r="S124" t="s">
        <v>2136</v>
      </c>
      <c r="T124">
        <v>100</v>
      </c>
      <c r="U124" t="s">
        <v>2542</v>
      </c>
      <c r="V124">
        <v>500</v>
      </c>
      <c r="W124">
        <v>500</v>
      </c>
      <c r="Y124" t="s">
        <v>2543</v>
      </c>
      <c r="AQ124" t="s">
        <v>1840</v>
      </c>
      <c r="AS124" t="s">
        <v>2205</v>
      </c>
      <c r="AT124" t="s">
        <v>2698</v>
      </c>
      <c r="AX124" t="s">
        <v>2699</v>
      </c>
      <c r="AY124" s="5">
        <v>43817.367361111108</v>
      </c>
      <c r="AZ124" t="s">
        <v>2140</v>
      </c>
      <c r="BA124" s="5">
        <v>43817.368750000001</v>
      </c>
      <c r="BB124" t="s">
        <v>2140</v>
      </c>
      <c r="BC124" s="5">
        <v>43817.367361111108</v>
      </c>
      <c r="BD124" t="s">
        <v>2140</v>
      </c>
    </row>
    <row r="125" spans="1:56" x14ac:dyDescent="0.35">
      <c r="A125">
        <v>5396855</v>
      </c>
      <c r="B125" t="s">
        <v>2102</v>
      </c>
      <c r="C125">
        <v>57572</v>
      </c>
      <c r="D125" t="s">
        <v>2490</v>
      </c>
      <c r="E125" t="s">
        <v>2136</v>
      </c>
      <c r="F125" t="s">
        <v>2280</v>
      </c>
      <c r="G125" t="s">
        <v>2491</v>
      </c>
      <c r="H125" t="s">
        <v>2102</v>
      </c>
      <c r="I125" t="s">
        <v>2132</v>
      </c>
      <c r="J125" t="s">
        <v>2132</v>
      </c>
      <c r="K125" t="s">
        <v>2131</v>
      </c>
      <c r="L125" t="s">
        <v>2540</v>
      </c>
      <c r="M125" t="s">
        <v>2541</v>
      </c>
      <c r="R125" t="s">
        <v>2542</v>
      </c>
      <c r="S125" t="s">
        <v>2136</v>
      </c>
      <c r="T125">
        <v>100</v>
      </c>
      <c r="U125" t="s">
        <v>2542</v>
      </c>
      <c r="V125">
        <v>500</v>
      </c>
      <c r="W125">
        <v>500</v>
      </c>
      <c r="Y125" t="s">
        <v>2543</v>
      </c>
      <c r="AQ125" t="s">
        <v>1848</v>
      </c>
      <c r="AS125" t="s">
        <v>552</v>
      </c>
      <c r="AT125" t="s">
        <v>2674</v>
      </c>
      <c r="AX125" t="s">
        <v>2700</v>
      </c>
      <c r="AY125" s="5">
        <v>43817.367361111108</v>
      </c>
      <c r="AZ125" t="s">
        <v>2140</v>
      </c>
      <c r="BA125" s="5">
        <v>43817.368750000001</v>
      </c>
      <c r="BB125" t="s">
        <v>2140</v>
      </c>
      <c r="BC125" s="5">
        <v>43817.367361111108</v>
      </c>
      <c r="BD125" t="s">
        <v>2140</v>
      </c>
    </row>
    <row r="126" spans="1:56" x14ac:dyDescent="0.35">
      <c r="A126">
        <v>5396856</v>
      </c>
      <c r="B126" t="s">
        <v>2102</v>
      </c>
      <c r="C126">
        <v>57573</v>
      </c>
      <c r="D126" t="s">
        <v>2490</v>
      </c>
      <c r="E126" t="s">
        <v>2136</v>
      </c>
      <c r="F126" t="s">
        <v>2281</v>
      </c>
      <c r="G126" t="s">
        <v>2491</v>
      </c>
      <c r="H126" t="s">
        <v>2102</v>
      </c>
      <c r="I126" t="s">
        <v>2132</v>
      </c>
      <c r="J126" t="s">
        <v>2132</v>
      </c>
      <c r="K126" t="s">
        <v>2131</v>
      </c>
      <c r="L126" t="s">
        <v>2540</v>
      </c>
      <c r="M126" t="s">
        <v>2541</v>
      </c>
      <c r="R126" t="s">
        <v>2542</v>
      </c>
      <c r="S126" t="s">
        <v>2136</v>
      </c>
      <c r="T126">
        <v>100</v>
      </c>
      <c r="U126" t="s">
        <v>2542</v>
      </c>
      <c r="V126">
        <v>500</v>
      </c>
      <c r="W126">
        <v>500</v>
      </c>
      <c r="Y126" t="s">
        <v>2543</v>
      </c>
      <c r="AQ126" t="s">
        <v>1856</v>
      </c>
      <c r="AS126" t="s">
        <v>1010</v>
      </c>
      <c r="AT126" t="s">
        <v>2607</v>
      </c>
      <c r="AX126" t="s">
        <v>2701</v>
      </c>
      <c r="AY126" s="5">
        <v>43817.367361111108</v>
      </c>
      <c r="AZ126" t="s">
        <v>2140</v>
      </c>
      <c r="BA126" s="5">
        <v>43817.368750000001</v>
      </c>
      <c r="BB126" t="s">
        <v>2140</v>
      </c>
      <c r="BC126" s="5">
        <v>43817.367361111108</v>
      </c>
      <c r="BD126" t="s">
        <v>2140</v>
      </c>
    </row>
    <row r="127" spans="1:56" x14ac:dyDescent="0.35">
      <c r="A127">
        <v>5396857</v>
      </c>
      <c r="B127" t="s">
        <v>2102</v>
      </c>
      <c r="C127">
        <v>57574</v>
      </c>
      <c r="D127" t="s">
        <v>2490</v>
      </c>
      <c r="E127" t="s">
        <v>2136</v>
      </c>
      <c r="F127" t="s">
        <v>2282</v>
      </c>
      <c r="G127" t="s">
        <v>2491</v>
      </c>
      <c r="H127" t="s">
        <v>2102</v>
      </c>
      <c r="I127" t="s">
        <v>2132</v>
      </c>
      <c r="J127" t="s">
        <v>2132</v>
      </c>
      <c r="K127" t="s">
        <v>2131</v>
      </c>
      <c r="L127" t="s">
        <v>2540</v>
      </c>
      <c r="M127" t="s">
        <v>2541</v>
      </c>
      <c r="R127" t="s">
        <v>2542</v>
      </c>
      <c r="S127" t="s">
        <v>2136</v>
      </c>
      <c r="T127">
        <v>100</v>
      </c>
      <c r="U127" t="s">
        <v>2542</v>
      </c>
      <c r="V127">
        <v>500</v>
      </c>
      <c r="W127">
        <v>500</v>
      </c>
      <c r="Y127" t="s">
        <v>2543</v>
      </c>
      <c r="AQ127" t="s">
        <v>1864</v>
      </c>
      <c r="AS127" t="s">
        <v>2205</v>
      </c>
      <c r="AT127" t="s">
        <v>2557</v>
      </c>
      <c r="AX127" t="s">
        <v>2702</v>
      </c>
      <c r="AY127" s="5">
        <v>43817.367361111108</v>
      </c>
      <c r="AZ127" t="s">
        <v>2140</v>
      </c>
      <c r="BA127" s="5">
        <v>43817.368750000001</v>
      </c>
      <c r="BB127" t="s">
        <v>2140</v>
      </c>
      <c r="BC127" s="5">
        <v>43817.367361111108</v>
      </c>
      <c r="BD127" t="s">
        <v>2140</v>
      </c>
    </row>
    <row r="128" spans="1:56" x14ac:dyDescent="0.35">
      <c r="A128">
        <v>5396858</v>
      </c>
      <c r="B128" t="s">
        <v>2102</v>
      </c>
      <c r="C128">
        <v>57575</v>
      </c>
      <c r="D128" t="s">
        <v>2490</v>
      </c>
      <c r="E128" t="s">
        <v>2136</v>
      </c>
      <c r="F128" t="s">
        <v>2283</v>
      </c>
      <c r="G128" t="s">
        <v>2491</v>
      </c>
      <c r="H128" t="s">
        <v>2102</v>
      </c>
      <c r="I128" t="s">
        <v>2132</v>
      </c>
      <c r="J128" t="s">
        <v>2132</v>
      </c>
      <c r="K128" t="s">
        <v>2131</v>
      </c>
      <c r="L128" t="s">
        <v>2540</v>
      </c>
      <c r="M128" t="s">
        <v>2541</v>
      </c>
      <c r="R128" t="s">
        <v>2542</v>
      </c>
      <c r="S128" t="s">
        <v>2136</v>
      </c>
      <c r="T128">
        <v>100</v>
      </c>
      <c r="U128" t="s">
        <v>2542</v>
      </c>
      <c r="V128">
        <v>500</v>
      </c>
      <c r="W128">
        <v>500</v>
      </c>
      <c r="Y128" t="s">
        <v>2543</v>
      </c>
      <c r="AQ128" t="s">
        <v>1875</v>
      </c>
      <c r="AS128" t="s">
        <v>1873</v>
      </c>
      <c r="AT128" t="s">
        <v>2557</v>
      </c>
      <c r="AX128" t="s">
        <v>2703</v>
      </c>
      <c r="AY128" s="5">
        <v>43817.367361111108</v>
      </c>
      <c r="AZ128" t="s">
        <v>2140</v>
      </c>
      <c r="BA128" s="5">
        <v>43817.368750000001</v>
      </c>
      <c r="BB128" t="s">
        <v>2140</v>
      </c>
      <c r="BC128" s="5">
        <v>43817.367361111108</v>
      </c>
      <c r="BD128" t="s">
        <v>2140</v>
      </c>
    </row>
    <row r="129" spans="1:56" x14ac:dyDescent="0.35">
      <c r="A129">
        <v>5396859</v>
      </c>
      <c r="B129" t="s">
        <v>2102</v>
      </c>
      <c r="C129">
        <v>57576</v>
      </c>
      <c r="D129" t="s">
        <v>2490</v>
      </c>
      <c r="E129" t="s">
        <v>2136</v>
      </c>
      <c r="F129" t="s">
        <v>2284</v>
      </c>
      <c r="G129" t="s">
        <v>2491</v>
      </c>
      <c r="H129" t="s">
        <v>2102</v>
      </c>
      <c r="I129" t="s">
        <v>2132</v>
      </c>
      <c r="J129" t="s">
        <v>2132</v>
      </c>
      <c r="K129" t="s">
        <v>2131</v>
      </c>
      <c r="L129" t="s">
        <v>2540</v>
      </c>
      <c r="M129" t="s">
        <v>2541</v>
      </c>
      <c r="R129" t="s">
        <v>2542</v>
      </c>
      <c r="S129" t="s">
        <v>2136</v>
      </c>
      <c r="T129">
        <v>100</v>
      </c>
      <c r="U129" t="s">
        <v>2542</v>
      </c>
      <c r="V129">
        <v>500</v>
      </c>
      <c r="W129">
        <v>500</v>
      </c>
      <c r="Y129" t="s">
        <v>2543</v>
      </c>
      <c r="AQ129" t="s">
        <v>1883</v>
      </c>
      <c r="AS129" t="s">
        <v>1795</v>
      </c>
      <c r="AT129" t="s">
        <v>2562</v>
      </c>
      <c r="AX129" t="s">
        <v>2704</v>
      </c>
      <c r="AY129" s="5">
        <v>43817.367361111108</v>
      </c>
      <c r="AZ129" t="s">
        <v>2140</v>
      </c>
      <c r="BA129" s="5">
        <v>43817.368750000001</v>
      </c>
      <c r="BB129" t="s">
        <v>2140</v>
      </c>
      <c r="BC129" s="5">
        <v>43817.367361111108</v>
      </c>
      <c r="BD129" t="s">
        <v>2140</v>
      </c>
    </row>
    <row r="130" spans="1:56" x14ac:dyDescent="0.35">
      <c r="A130">
        <v>5396860</v>
      </c>
      <c r="B130" t="s">
        <v>2102</v>
      </c>
      <c r="C130">
        <v>57577</v>
      </c>
      <c r="D130" t="s">
        <v>2490</v>
      </c>
      <c r="E130" t="s">
        <v>2136</v>
      </c>
      <c r="F130" t="s">
        <v>2285</v>
      </c>
      <c r="G130" t="s">
        <v>2491</v>
      </c>
      <c r="H130" t="s">
        <v>2102</v>
      </c>
      <c r="I130" t="s">
        <v>2132</v>
      </c>
      <c r="J130" t="s">
        <v>2132</v>
      </c>
      <c r="K130" t="s">
        <v>2131</v>
      </c>
      <c r="L130" t="s">
        <v>2540</v>
      </c>
      <c r="M130" t="s">
        <v>2541</v>
      </c>
      <c r="R130" t="s">
        <v>2542</v>
      </c>
      <c r="S130" t="s">
        <v>2136</v>
      </c>
      <c r="T130">
        <v>100</v>
      </c>
      <c r="U130" t="s">
        <v>2542</v>
      </c>
      <c r="V130">
        <v>500</v>
      </c>
      <c r="W130">
        <v>500</v>
      </c>
      <c r="Y130" t="s">
        <v>2543</v>
      </c>
      <c r="AQ130" t="s">
        <v>1891</v>
      </c>
      <c r="AS130" t="s">
        <v>74</v>
      </c>
      <c r="AT130" t="s">
        <v>2562</v>
      </c>
      <c r="AX130" t="s">
        <v>2705</v>
      </c>
      <c r="AY130" s="5">
        <v>43817.367361111108</v>
      </c>
      <c r="AZ130" t="s">
        <v>2140</v>
      </c>
      <c r="BA130" s="5">
        <v>43817.368750000001</v>
      </c>
      <c r="BB130" t="s">
        <v>2140</v>
      </c>
      <c r="BC130" s="5">
        <v>43817.367361111108</v>
      </c>
      <c r="BD130" t="s">
        <v>2140</v>
      </c>
    </row>
    <row r="131" spans="1:56" x14ac:dyDescent="0.35">
      <c r="A131">
        <v>5396861</v>
      </c>
      <c r="B131" t="s">
        <v>2102</v>
      </c>
      <c r="C131">
        <v>57578</v>
      </c>
      <c r="D131" t="s">
        <v>2490</v>
      </c>
      <c r="E131" t="s">
        <v>2136</v>
      </c>
      <c r="F131" t="s">
        <v>2286</v>
      </c>
      <c r="G131" t="s">
        <v>2491</v>
      </c>
      <c r="H131" t="s">
        <v>2102</v>
      </c>
      <c r="I131" t="s">
        <v>2132</v>
      </c>
      <c r="J131" t="s">
        <v>2132</v>
      </c>
      <c r="K131" t="s">
        <v>2131</v>
      </c>
      <c r="L131" t="s">
        <v>2540</v>
      </c>
      <c r="M131" t="s">
        <v>2541</v>
      </c>
      <c r="R131" t="s">
        <v>2542</v>
      </c>
      <c r="S131" t="s">
        <v>2136</v>
      </c>
      <c r="T131">
        <v>100</v>
      </c>
      <c r="U131" t="s">
        <v>2542</v>
      </c>
      <c r="V131">
        <v>500</v>
      </c>
      <c r="W131">
        <v>500</v>
      </c>
      <c r="Y131" t="s">
        <v>2543</v>
      </c>
      <c r="AQ131" t="s">
        <v>1896</v>
      </c>
      <c r="AS131" t="s">
        <v>1764</v>
      </c>
      <c r="AX131" t="s">
        <v>2706</v>
      </c>
      <c r="AY131" s="5">
        <v>43817.367361111108</v>
      </c>
      <c r="AZ131" t="s">
        <v>2140</v>
      </c>
      <c r="BA131" s="5">
        <v>43817.368750000001</v>
      </c>
      <c r="BB131" t="s">
        <v>2140</v>
      </c>
      <c r="BC131" s="5">
        <v>43817.367361111108</v>
      </c>
      <c r="BD131" t="s">
        <v>2140</v>
      </c>
    </row>
    <row r="132" spans="1:56" x14ac:dyDescent="0.35">
      <c r="A132">
        <v>5396862</v>
      </c>
      <c r="B132" t="s">
        <v>2102</v>
      </c>
      <c r="C132">
        <v>57579</v>
      </c>
      <c r="D132" t="s">
        <v>2490</v>
      </c>
      <c r="E132" t="s">
        <v>2136</v>
      </c>
      <c r="F132" t="s">
        <v>2287</v>
      </c>
      <c r="G132" t="s">
        <v>2491</v>
      </c>
      <c r="H132" t="s">
        <v>2102</v>
      </c>
      <c r="I132" t="s">
        <v>2132</v>
      </c>
      <c r="J132" t="s">
        <v>2132</v>
      </c>
      <c r="K132" t="s">
        <v>2131</v>
      </c>
      <c r="L132" t="s">
        <v>2540</v>
      </c>
      <c r="M132" t="s">
        <v>2541</v>
      </c>
      <c r="R132" t="s">
        <v>2542</v>
      </c>
      <c r="S132" t="s">
        <v>2136</v>
      </c>
      <c r="T132">
        <v>100</v>
      </c>
      <c r="U132" t="s">
        <v>2542</v>
      </c>
      <c r="V132">
        <v>500</v>
      </c>
      <c r="W132">
        <v>500</v>
      </c>
      <c r="Y132" t="s">
        <v>2543</v>
      </c>
      <c r="AQ132" t="s">
        <v>1912</v>
      </c>
      <c r="AS132" t="s">
        <v>358</v>
      </c>
      <c r="AT132" t="s">
        <v>2557</v>
      </c>
      <c r="AX132" t="s">
        <v>2707</v>
      </c>
      <c r="AY132" s="5">
        <v>43817.367361111108</v>
      </c>
      <c r="AZ132" t="s">
        <v>2140</v>
      </c>
      <c r="BA132" s="5">
        <v>43817.368750000001</v>
      </c>
      <c r="BB132" t="s">
        <v>2140</v>
      </c>
      <c r="BC132" s="5">
        <v>43817.367361111108</v>
      </c>
      <c r="BD132" t="s">
        <v>2140</v>
      </c>
    </row>
    <row r="133" spans="1:56" x14ac:dyDescent="0.35">
      <c r="A133">
        <v>5396863</v>
      </c>
      <c r="B133" t="s">
        <v>2102</v>
      </c>
      <c r="C133">
        <v>57580</v>
      </c>
      <c r="D133" t="s">
        <v>2490</v>
      </c>
      <c r="E133" t="s">
        <v>2136</v>
      </c>
      <c r="F133" t="s">
        <v>2288</v>
      </c>
      <c r="G133" t="s">
        <v>2491</v>
      </c>
      <c r="H133" t="s">
        <v>2102</v>
      </c>
      <c r="I133" t="s">
        <v>2132</v>
      </c>
      <c r="J133" t="s">
        <v>2132</v>
      </c>
      <c r="K133" t="s">
        <v>2131</v>
      </c>
      <c r="L133" t="s">
        <v>2540</v>
      </c>
      <c r="M133" t="s">
        <v>2541</v>
      </c>
      <c r="R133" t="s">
        <v>2542</v>
      </c>
      <c r="S133" t="s">
        <v>2136</v>
      </c>
      <c r="T133">
        <v>100</v>
      </c>
      <c r="U133" t="s">
        <v>2542</v>
      </c>
      <c r="V133">
        <v>500</v>
      </c>
      <c r="W133">
        <v>500</v>
      </c>
      <c r="Y133" t="s">
        <v>2543</v>
      </c>
      <c r="AQ133" t="s">
        <v>1915</v>
      </c>
      <c r="AS133" t="s">
        <v>634</v>
      </c>
      <c r="AT133" t="s">
        <v>2569</v>
      </c>
      <c r="AX133" t="s">
        <v>2708</v>
      </c>
      <c r="AY133" s="5">
        <v>43817.367361111108</v>
      </c>
      <c r="AZ133" t="s">
        <v>2140</v>
      </c>
      <c r="BA133" s="5">
        <v>43817.368750000001</v>
      </c>
      <c r="BB133" t="s">
        <v>2140</v>
      </c>
      <c r="BC133" s="5">
        <v>43817.367361111108</v>
      </c>
      <c r="BD133" t="s">
        <v>2140</v>
      </c>
    </row>
    <row r="134" spans="1:56" x14ac:dyDescent="0.35">
      <c r="A134">
        <v>5396864</v>
      </c>
      <c r="B134" t="s">
        <v>2102</v>
      </c>
      <c r="C134">
        <v>57581</v>
      </c>
      <c r="D134" t="s">
        <v>2490</v>
      </c>
      <c r="E134" t="s">
        <v>2136</v>
      </c>
      <c r="F134" t="s">
        <v>2289</v>
      </c>
      <c r="G134" t="s">
        <v>2491</v>
      </c>
      <c r="H134" t="s">
        <v>2102</v>
      </c>
      <c r="I134" t="s">
        <v>2132</v>
      </c>
      <c r="J134" t="s">
        <v>2132</v>
      </c>
      <c r="K134" t="s">
        <v>2131</v>
      </c>
      <c r="L134" t="s">
        <v>2540</v>
      </c>
      <c r="M134" t="s">
        <v>2541</v>
      </c>
      <c r="R134" t="s">
        <v>2542</v>
      </c>
      <c r="S134" t="s">
        <v>2136</v>
      </c>
      <c r="T134">
        <v>100</v>
      </c>
      <c r="U134" t="s">
        <v>2542</v>
      </c>
      <c r="V134">
        <v>500</v>
      </c>
      <c r="W134">
        <v>500</v>
      </c>
      <c r="Y134" t="s">
        <v>2543</v>
      </c>
      <c r="AQ134" t="s">
        <v>1926</v>
      </c>
      <c r="AS134" t="s">
        <v>849</v>
      </c>
      <c r="AT134" t="s">
        <v>2665</v>
      </c>
      <c r="AX134" t="s">
        <v>2709</v>
      </c>
      <c r="AY134" s="5">
        <v>43817.367361111108</v>
      </c>
      <c r="AZ134" t="s">
        <v>2140</v>
      </c>
      <c r="BA134" s="5">
        <v>43817.368750000001</v>
      </c>
      <c r="BB134" t="s">
        <v>2140</v>
      </c>
      <c r="BC134" s="5">
        <v>43817.367361111108</v>
      </c>
      <c r="BD134" t="s">
        <v>2140</v>
      </c>
    </row>
    <row r="135" spans="1:56" x14ac:dyDescent="0.35">
      <c r="A135">
        <v>5396865</v>
      </c>
      <c r="B135" t="s">
        <v>2102</v>
      </c>
      <c r="C135">
        <v>57582</v>
      </c>
      <c r="D135" t="s">
        <v>2490</v>
      </c>
      <c r="E135" t="s">
        <v>2136</v>
      </c>
      <c r="F135" t="s">
        <v>2290</v>
      </c>
      <c r="G135" t="s">
        <v>2491</v>
      </c>
      <c r="H135" t="s">
        <v>2102</v>
      </c>
      <c r="I135" t="s">
        <v>2132</v>
      </c>
      <c r="J135" t="s">
        <v>2132</v>
      </c>
      <c r="K135" t="s">
        <v>2131</v>
      </c>
      <c r="L135" t="s">
        <v>2540</v>
      </c>
      <c r="M135" t="s">
        <v>2541</v>
      </c>
      <c r="R135" t="s">
        <v>2542</v>
      </c>
      <c r="S135" t="s">
        <v>2136</v>
      </c>
      <c r="T135">
        <v>100</v>
      </c>
      <c r="U135" t="s">
        <v>2542</v>
      </c>
      <c r="V135">
        <v>500</v>
      </c>
      <c r="W135">
        <v>500</v>
      </c>
      <c r="Y135" t="s">
        <v>2543</v>
      </c>
      <c r="AQ135" t="s">
        <v>1936</v>
      </c>
      <c r="AS135" t="s">
        <v>634</v>
      </c>
      <c r="AT135" t="s">
        <v>2578</v>
      </c>
      <c r="AX135" t="s">
        <v>2710</v>
      </c>
      <c r="AY135" s="5">
        <v>43817.367361111108</v>
      </c>
      <c r="AZ135" t="s">
        <v>2140</v>
      </c>
      <c r="BA135" s="5">
        <v>43817.368750000001</v>
      </c>
      <c r="BB135" t="s">
        <v>2140</v>
      </c>
      <c r="BC135" s="5">
        <v>43817.367361111108</v>
      </c>
      <c r="BD135" t="s">
        <v>2140</v>
      </c>
    </row>
    <row r="136" spans="1:56" x14ac:dyDescent="0.35">
      <c r="A136">
        <v>5396866</v>
      </c>
      <c r="B136" t="s">
        <v>2102</v>
      </c>
      <c r="C136">
        <v>57583</v>
      </c>
      <c r="D136" t="s">
        <v>2490</v>
      </c>
      <c r="E136" t="s">
        <v>2136</v>
      </c>
      <c r="F136" t="s">
        <v>2291</v>
      </c>
      <c r="G136" t="s">
        <v>2491</v>
      </c>
      <c r="H136" t="s">
        <v>2102</v>
      </c>
      <c r="I136" t="s">
        <v>2132</v>
      </c>
      <c r="J136" t="s">
        <v>2132</v>
      </c>
      <c r="K136" t="s">
        <v>2131</v>
      </c>
      <c r="L136" t="s">
        <v>2540</v>
      </c>
      <c r="M136" t="s">
        <v>2541</v>
      </c>
      <c r="R136" t="s">
        <v>2542</v>
      </c>
      <c r="S136" t="s">
        <v>2136</v>
      </c>
      <c r="T136">
        <v>100</v>
      </c>
      <c r="U136" t="s">
        <v>2542</v>
      </c>
      <c r="V136">
        <v>500</v>
      </c>
      <c r="W136">
        <v>500</v>
      </c>
      <c r="Y136" t="s">
        <v>2543</v>
      </c>
      <c r="AQ136" t="s">
        <v>1947</v>
      </c>
      <c r="AS136" t="s">
        <v>634</v>
      </c>
      <c r="AT136" t="s">
        <v>2695</v>
      </c>
      <c r="AX136" t="s">
        <v>2711</v>
      </c>
      <c r="AY136" s="5">
        <v>43817.367361111108</v>
      </c>
      <c r="AZ136" t="s">
        <v>2140</v>
      </c>
      <c r="BA136" s="5">
        <v>43817.368750000001</v>
      </c>
      <c r="BB136" t="s">
        <v>2140</v>
      </c>
      <c r="BC136" s="5">
        <v>43817.367361111108</v>
      </c>
      <c r="BD136" t="s">
        <v>2140</v>
      </c>
    </row>
    <row r="137" spans="1:56" x14ac:dyDescent="0.35">
      <c r="A137">
        <v>5396867</v>
      </c>
      <c r="B137" t="s">
        <v>2102</v>
      </c>
      <c r="C137">
        <v>57584</v>
      </c>
      <c r="D137" t="s">
        <v>2490</v>
      </c>
      <c r="E137" t="s">
        <v>2136</v>
      </c>
      <c r="F137" t="s">
        <v>2292</v>
      </c>
      <c r="G137" t="s">
        <v>2491</v>
      </c>
      <c r="H137" t="s">
        <v>2102</v>
      </c>
      <c r="I137" t="s">
        <v>2132</v>
      </c>
      <c r="J137" t="s">
        <v>2132</v>
      </c>
      <c r="K137" t="s">
        <v>2131</v>
      </c>
      <c r="L137" t="s">
        <v>2540</v>
      </c>
      <c r="M137" t="s">
        <v>2541</v>
      </c>
      <c r="R137" t="s">
        <v>2542</v>
      </c>
      <c r="S137" t="s">
        <v>2136</v>
      </c>
      <c r="T137">
        <v>100</v>
      </c>
      <c r="U137" t="s">
        <v>2542</v>
      </c>
      <c r="V137">
        <v>500</v>
      </c>
      <c r="W137">
        <v>500</v>
      </c>
      <c r="Y137" t="s">
        <v>2543</v>
      </c>
      <c r="AQ137" t="s">
        <v>1959</v>
      </c>
      <c r="AS137" t="s">
        <v>1957</v>
      </c>
      <c r="AT137" t="s">
        <v>2671</v>
      </c>
      <c r="AX137" t="s">
        <v>2712</v>
      </c>
      <c r="AY137" s="5">
        <v>43817.367361111108</v>
      </c>
      <c r="AZ137" t="s">
        <v>2140</v>
      </c>
      <c r="BA137" s="5">
        <v>43817.368750000001</v>
      </c>
      <c r="BB137" t="s">
        <v>2140</v>
      </c>
      <c r="BC137" s="5">
        <v>43817.367361111108</v>
      </c>
      <c r="BD137" t="s">
        <v>2140</v>
      </c>
    </row>
    <row r="138" spans="1:56" x14ac:dyDescent="0.35">
      <c r="A138">
        <v>5396868</v>
      </c>
      <c r="B138" t="s">
        <v>2102</v>
      </c>
      <c r="C138">
        <v>57585</v>
      </c>
      <c r="D138" t="s">
        <v>2490</v>
      </c>
      <c r="E138" t="s">
        <v>2136</v>
      </c>
      <c r="F138" t="s">
        <v>2293</v>
      </c>
      <c r="G138" t="s">
        <v>2491</v>
      </c>
      <c r="H138" t="s">
        <v>2102</v>
      </c>
      <c r="I138" t="s">
        <v>2132</v>
      </c>
      <c r="J138" t="s">
        <v>2132</v>
      </c>
      <c r="K138" t="s">
        <v>2131</v>
      </c>
      <c r="L138" t="s">
        <v>2540</v>
      </c>
      <c r="M138" t="s">
        <v>2541</v>
      </c>
      <c r="R138" t="s">
        <v>2542</v>
      </c>
      <c r="S138" t="s">
        <v>2136</v>
      </c>
      <c r="T138">
        <v>100</v>
      </c>
      <c r="U138" t="s">
        <v>2542</v>
      </c>
      <c r="V138">
        <v>500</v>
      </c>
      <c r="W138">
        <v>500</v>
      </c>
      <c r="Y138" t="s">
        <v>2543</v>
      </c>
      <c r="AQ138" t="s">
        <v>1969</v>
      </c>
      <c r="AS138" t="s">
        <v>2216</v>
      </c>
      <c r="AT138" t="s">
        <v>2685</v>
      </c>
      <c r="AX138" t="s">
        <v>2713</v>
      </c>
      <c r="AY138" s="5">
        <v>43817.367361111108</v>
      </c>
      <c r="AZ138" t="s">
        <v>2140</v>
      </c>
      <c r="BA138" s="5">
        <v>43817.368750000001</v>
      </c>
      <c r="BB138" t="s">
        <v>2140</v>
      </c>
      <c r="BC138" s="5">
        <v>43817.367361111108</v>
      </c>
      <c r="BD138" t="s">
        <v>2140</v>
      </c>
    </row>
    <row r="139" spans="1:56" x14ac:dyDescent="0.35">
      <c r="A139">
        <v>5396869</v>
      </c>
      <c r="B139" t="s">
        <v>2102</v>
      </c>
      <c r="C139">
        <v>57586</v>
      </c>
      <c r="D139" t="s">
        <v>2490</v>
      </c>
      <c r="E139" t="s">
        <v>2136</v>
      </c>
      <c r="F139" t="s">
        <v>2294</v>
      </c>
      <c r="G139" t="s">
        <v>2491</v>
      </c>
      <c r="H139" t="s">
        <v>2102</v>
      </c>
      <c r="I139" t="s">
        <v>2132</v>
      </c>
      <c r="J139" t="s">
        <v>2132</v>
      </c>
      <c r="K139" t="s">
        <v>2131</v>
      </c>
      <c r="L139" t="s">
        <v>2540</v>
      </c>
      <c r="M139" t="s">
        <v>2541</v>
      </c>
      <c r="R139" t="s">
        <v>2542</v>
      </c>
      <c r="S139" t="s">
        <v>2136</v>
      </c>
      <c r="T139">
        <v>100</v>
      </c>
      <c r="U139" t="s">
        <v>2542</v>
      </c>
      <c r="V139">
        <v>500</v>
      </c>
      <c r="W139">
        <v>500</v>
      </c>
      <c r="Y139" t="s">
        <v>2543</v>
      </c>
      <c r="AQ139" t="s">
        <v>1978</v>
      </c>
      <c r="AS139" t="s">
        <v>1795</v>
      </c>
      <c r="AT139" t="s">
        <v>2685</v>
      </c>
      <c r="AX139" t="s">
        <v>2714</v>
      </c>
      <c r="AY139" s="5">
        <v>43817.367361111108</v>
      </c>
      <c r="AZ139" t="s">
        <v>2140</v>
      </c>
      <c r="BA139" s="5">
        <v>43817.368750000001</v>
      </c>
      <c r="BB139" t="s">
        <v>2140</v>
      </c>
      <c r="BC139" s="5">
        <v>43817.367361111108</v>
      </c>
      <c r="BD139" t="s">
        <v>2140</v>
      </c>
    </row>
    <row r="140" spans="1:56" x14ac:dyDescent="0.35">
      <c r="A140">
        <v>5396870</v>
      </c>
      <c r="B140" t="s">
        <v>2102</v>
      </c>
      <c r="C140">
        <v>57587</v>
      </c>
      <c r="D140" t="s">
        <v>2490</v>
      </c>
      <c r="E140" t="s">
        <v>2136</v>
      </c>
      <c r="F140" t="s">
        <v>2295</v>
      </c>
      <c r="G140" t="s">
        <v>2491</v>
      </c>
      <c r="H140" t="s">
        <v>2102</v>
      </c>
      <c r="I140" t="s">
        <v>2132</v>
      </c>
      <c r="J140" t="s">
        <v>2132</v>
      </c>
      <c r="K140" t="s">
        <v>2131</v>
      </c>
      <c r="L140" t="s">
        <v>2540</v>
      </c>
      <c r="M140" t="s">
        <v>2541</v>
      </c>
      <c r="R140" t="s">
        <v>2542</v>
      </c>
      <c r="S140" t="s">
        <v>2136</v>
      </c>
      <c r="T140">
        <v>100</v>
      </c>
      <c r="U140" t="s">
        <v>2542</v>
      </c>
      <c r="V140">
        <v>500</v>
      </c>
      <c r="W140">
        <v>500</v>
      </c>
      <c r="Y140" t="s">
        <v>2543</v>
      </c>
      <c r="AQ140" t="s">
        <v>1989</v>
      </c>
      <c r="AS140" t="s">
        <v>1987</v>
      </c>
      <c r="AT140" t="s">
        <v>2562</v>
      </c>
      <c r="AX140" t="s">
        <v>2715</v>
      </c>
      <c r="AY140" s="5">
        <v>43817.367361111108</v>
      </c>
      <c r="AZ140" t="s">
        <v>2140</v>
      </c>
      <c r="BA140" s="5">
        <v>43817.368750000001</v>
      </c>
      <c r="BB140" t="s">
        <v>2140</v>
      </c>
      <c r="BC140" s="5">
        <v>43817.367361111108</v>
      </c>
      <c r="BD140" t="s">
        <v>2140</v>
      </c>
    </row>
    <row r="141" spans="1:56" x14ac:dyDescent="0.35">
      <c r="A141">
        <v>5396871</v>
      </c>
      <c r="B141" t="s">
        <v>2102</v>
      </c>
      <c r="C141">
        <v>57588</v>
      </c>
      <c r="D141" t="s">
        <v>2490</v>
      </c>
      <c r="E141" t="s">
        <v>2136</v>
      </c>
      <c r="F141" t="s">
        <v>2296</v>
      </c>
      <c r="G141" t="s">
        <v>2491</v>
      </c>
      <c r="H141" t="s">
        <v>2102</v>
      </c>
      <c r="I141" t="s">
        <v>2132</v>
      </c>
      <c r="J141" t="s">
        <v>2132</v>
      </c>
      <c r="K141" t="s">
        <v>2131</v>
      </c>
      <c r="L141" t="s">
        <v>2540</v>
      </c>
      <c r="M141" t="s">
        <v>2541</v>
      </c>
      <c r="R141" t="s">
        <v>2542</v>
      </c>
      <c r="S141" t="s">
        <v>2136</v>
      </c>
      <c r="T141">
        <v>100</v>
      </c>
      <c r="U141" t="s">
        <v>2542</v>
      </c>
      <c r="V141">
        <v>500</v>
      </c>
      <c r="W141">
        <v>500</v>
      </c>
      <c r="Y141" t="s">
        <v>2543</v>
      </c>
      <c r="AQ141" t="s">
        <v>2008</v>
      </c>
      <c r="AS141" t="s">
        <v>2006</v>
      </c>
      <c r="AT141" t="s">
        <v>2685</v>
      </c>
      <c r="AX141" t="s">
        <v>2716</v>
      </c>
      <c r="AY141" s="5">
        <v>43817.367361111108</v>
      </c>
      <c r="AZ141" t="s">
        <v>2140</v>
      </c>
      <c r="BA141" s="5">
        <v>43817.368750000001</v>
      </c>
      <c r="BB141" t="s">
        <v>2140</v>
      </c>
      <c r="BC141" s="5">
        <v>43817.367361111108</v>
      </c>
      <c r="BD141" t="s">
        <v>2140</v>
      </c>
    </row>
    <row r="142" spans="1:56" x14ac:dyDescent="0.35">
      <c r="A142">
        <v>5396872</v>
      </c>
      <c r="B142" t="s">
        <v>2102</v>
      </c>
      <c r="C142">
        <v>57589</v>
      </c>
      <c r="D142" t="s">
        <v>2490</v>
      </c>
      <c r="E142" t="s">
        <v>2136</v>
      </c>
      <c r="F142" t="s">
        <v>2298</v>
      </c>
      <c r="G142" t="s">
        <v>2491</v>
      </c>
      <c r="H142" t="s">
        <v>2102</v>
      </c>
      <c r="I142" t="s">
        <v>2132</v>
      </c>
      <c r="J142" t="s">
        <v>2132</v>
      </c>
      <c r="K142" t="s">
        <v>2131</v>
      </c>
      <c r="L142" t="s">
        <v>2540</v>
      </c>
      <c r="M142" t="s">
        <v>2541</v>
      </c>
      <c r="R142" t="s">
        <v>2542</v>
      </c>
      <c r="S142" t="s">
        <v>2136</v>
      </c>
      <c r="T142">
        <v>100</v>
      </c>
      <c r="U142" t="s">
        <v>2542</v>
      </c>
      <c r="V142">
        <v>500</v>
      </c>
      <c r="W142">
        <v>500</v>
      </c>
      <c r="Y142" t="s">
        <v>2543</v>
      </c>
      <c r="AQ142" t="s">
        <v>2024</v>
      </c>
      <c r="AS142" t="s">
        <v>2022</v>
      </c>
      <c r="AT142" t="s">
        <v>2557</v>
      </c>
      <c r="AX142" t="s">
        <v>2717</v>
      </c>
      <c r="AY142" s="5">
        <v>43817.367361111108</v>
      </c>
      <c r="AZ142" t="s">
        <v>2140</v>
      </c>
      <c r="BA142" s="5">
        <v>43817.368750000001</v>
      </c>
      <c r="BB142" t="s">
        <v>2140</v>
      </c>
      <c r="BC142" s="5">
        <v>43817.367361111108</v>
      </c>
      <c r="BD142" t="s">
        <v>2140</v>
      </c>
    </row>
    <row r="143" spans="1:56" x14ac:dyDescent="0.35">
      <c r="A143">
        <v>5396873</v>
      </c>
      <c r="B143" t="s">
        <v>2102</v>
      </c>
      <c r="C143">
        <v>57590</v>
      </c>
      <c r="D143" t="s">
        <v>2490</v>
      </c>
      <c r="E143" t="s">
        <v>2136</v>
      </c>
      <c r="F143" t="s">
        <v>2299</v>
      </c>
      <c r="G143" t="s">
        <v>2491</v>
      </c>
      <c r="H143" t="s">
        <v>2102</v>
      </c>
      <c r="I143" t="s">
        <v>2132</v>
      </c>
      <c r="J143" t="s">
        <v>2132</v>
      </c>
      <c r="K143" t="s">
        <v>2131</v>
      </c>
      <c r="L143" t="s">
        <v>2540</v>
      </c>
      <c r="M143" t="s">
        <v>2541</v>
      </c>
      <c r="R143" t="s">
        <v>2542</v>
      </c>
      <c r="S143" t="s">
        <v>2136</v>
      </c>
      <c r="T143">
        <v>100</v>
      </c>
      <c r="U143" t="s">
        <v>2542</v>
      </c>
      <c r="V143">
        <v>500</v>
      </c>
      <c r="W143">
        <v>500</v>
      </c>
      <c r="Y143" t="s">
        <v>2543</v>
      </c>
      <c r="AQ143" t="s">
        <v>2034</v>
      </c>
      <c r="AS143" t="s">
        <v>1795</v>
      </c>
      <c r="AT143" t="s">
        <v>2557</v>
      </c>
      <c r="AX143" t="s">
        <v>2718</v>
      </c>
      <c r="AY143" s="5">
        <v>43817.367361111108</v>
      </c>
      <c r="AZ143" t="s">
        <v>2140</v>
      </c>
      <c r="BA143" s="5">
        <v>43817.368750000001</v>
      </c>
      <c r="BB143" t="s">
        <v>2140</v>
      </c>
      <c r="BC143" s="5">
        <v>43817.367361111108</v>
      </c>
      <c r="BD143" t="s">
        <v>2140</v>
      </c>
    </row>
    <row r="144" spans="1:56" x14ac:dyDescent="0.35">
      <c r="A144">
        <v>5396874</v>
      </c>
      <c r="B144" t="s">
        <v>2102</v>
      </c>
      <c r="C144">
        <v>57591</v>
      </c>
      <c r="D144" t="s">
        <v>2490</v>
      </c>
      <c r="E144" t="s">
        <v>2136</v>
      </c>
      <c r="F144" t="s">
        <v>2300</v>
      </c>
      <c r="G144" t="s">
        <v>2491</v>
      </c>
      <c r="H144" t="s">
        <v>2102</v>
      </c>
      <c r="I144" t="s">
        <v>2132</v>
      </c>
      <c r="J144" t="s">
        <v>2132</v>
      </c>
      <c r="K144" t="s">
        <v>2131</v>
      </c>
      <c r="L144" t="s">
        <v>2540</v>
      </c>
      <c r="M144" t="s">
        <v>2541</v>
      </c>
      <c r="R144" t="s">
        <v>2542</v>
      </c>
      <c r="S144" t="s">
        <v>2136</v>
      </c>
      <c r="T144">
        <v>100</v>
      </c>
      <c r="U144" t="s">
        <v>2542</v>
      </c>
      <c r="V144">
        <v>500</v>
      </c>
      <c r="W144">
        <v>500</v>
      </c>
      <c r="Y144" t="s">
        <v>2543</v>
      </c>
      <c r="AQ144" t="s">
        <v>2043</v>
      </c>
      <c r="AS144" t="s">
        <v>2041</v>
      </c>
      <c r="AT144" t="s">
        <v>2557</v>
      </c>
      <c r="AX144" t="s">
        <v>2719</v>
      </c>
      <c r="AY144" s="5">
        <v>43817.367361111108</v>
      </c>
      <c r="AZ144" t="s">
        <v>2140</v>
      </c>
      <c r="BA144" s="5">
        <v>43817.368750000001</v>
      </c>
      <c r="BB144" t="s">
        <v>2140</v>
      </c>
      <c r="BC144" s="5">
        <v>43817.367361111108</v>
      </c>
      <c r="BD144" t="s">
        <v>2140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NCBG</vt:lpstr>
      <vt:lpstr>Sheet1</vt:lpstr>
      <vt:lpstr>Sheet2</vt:lpstr>
      <vt:lpstr>Sheet3</vt:lpstr>
      <vt:lpstr>SOS 91 W6 #s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Cashman, Michael J</dc:creator>
  <cp:lastModifiedBy>Taylor, Lisa D</cp:lastModifiedBy>
  <dcterms:created xsi:type="dcterms:W3CDTF">2019-10-08T23:07:07Z</dcterms:created>
  <dcterms:modified xsi:type="dcterms:W3CDTF">2019-12-18T18:51:00Z</dcterms:modified>
</cp:coreProperties>
</file>