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3715" windowHeight="11805" activeTab="3"/>
  </bookViews>
  <sheets>
    <sheet name="A_2040_Horizontal" sheetId="1" r:id="rId1"/>
    <sheet name="B_2040x2020_Horizontal" sheetId="2" r:id="rId2"/>
    <sheet name="C_2020x2020_Horizontal" sheetId="3" r:id="rId3"/>
    <sheet name="D_2040x2040_Horizontal" sheetId="4" r:id="rId4"/>
    <sheet name="E_2040_HorizontalVertical" sheetId="5" r:id="rId5"/>
    <sheet name="F_2040x2020_HorizontalVertical" sheetId="6" r:id="rId6"/>
    <sheet name="G_2020x2020_HorizontalVertical" sheetId="7" r:id="rId7"/>
    <sheet name="H_2040x2040_Horizontal" sheetId="8" r:id="rId8"/>
  </sheets>
  <calcPr calcId="145621"/>
</workbook>
</file>

<file path=xl/calcChain.xml><?xml version="1.0" encoding="utf-8"?>
<calcChain xmlns="http://schemas.openxmlformats.org/spreadsheetml/2006/main">
  <c r="D45" i="4" l="1"/>
  <c r="D44" i="4"/>
  <c r="D15" i="4" l="1"/>
  <c r="D10" i="4"/>
  <c r="D8" i="4"/>
  <c r="D5" i="4"/>
  <c r="D2" i="4"/>
  <c r="C42" i="4" l="1"/>
  <c r="D42" i="4" s="1"/>
  <c r="C41" i="4"/>
  <c r="D41" i="4" s="1"/>
  <c r="D40" i="4"/>
  <c r="D39" i="4"/>
  <c r="D34" i="4"/>
  <c r="D30" i="4"/>
  <c r="D29" i="4"/>
  <c r="D28" i="4"/>
  <c r="D27" i="4"/>
  <c r="D26" i="4"/>
  <c r="D25" i="4"/>
  <c r="D24" i="4"/>
  <c r="D23" i="4"/>
  <c r="D22" i="4"/>
  <c r="D21" i="4"/>
  <c r="D19" i="4"/>
  <c r="D18" i="4"/>
  <c r="D17" i="4"/>
  <c r="D14" i="4"/>
  <c r="D13" i="4"/>
  <c r="D20" i="4" s="1"/>
  <c r="D7" i="4"/>
  <c r="D4" i="4"/>
  <c r="C40" i="3"/>
  <c r="D40" i="3" s="1"/>
  <c r="C39" i="3"/>
  <c r="D39" i="3" s="1"/>
  <c r="D38" i="3"/>
  <c r="D37" i="3"/>
  <c r="D36" i="3"/>
  <c r="C33" i="3"/>
  <c r="D33" i="3" s="1"/>
  <c r="C32" i="3"/>
  <c r="C31" i="3"/>
  <c r="D31" i="3" s="1"/>
  <c r="D30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2" i="3"/>
  <c r="D11" i="3"/>
  <c r="D10" i="3"/>
  <c r="D7" i="3"/>
  <c r="D5" i="3"/>
  <c r="D4" i="3"/>
  <c r="D3" i="3"/>
  <c r="C42" i="2"/>
  <c r="D42" i="2" s="1"/>
  <c r="C41" i="2"/>
  <c r="D41" i="2" s="1"/>
  <c r="D40" i="2"/>
  <c r="D39" i="2"/>
  <c r="D38" i="2"/>
  <c r="C35" i="2"/>
  <c r="D35" i="2" s="1"/>
  <c r="C34" i="2"/>
  <c r="C33" i="2"/>
  <c r="D33" i="2" s="1"/>
  <c r="D3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2" i="2"/>
  <c r="D9" i="2"/>
  <c r="D7" i="2"/>
  <c r="D6" i="2"/>
  <c r="D4" i="2"/>
  <c r="D3" i="2"/>
  <c r="C42" i="1"/>
  <c r="C41" i="1"/>
  <c r="C35" i="1"/>
  <c r="C33" i="1"/>
  <c r="D33" i="4" l="1"/>
  <c r="D42" i="3"/>
  <c r="D44" i="2"/>
  <c r="D23" i="5"/>
  <c r="D11" i="5"/>
  <c r="D7" i="5"/>
  <c r="D12" i="5"/>
  <c r="D46" i="5"/>
  <c r="D45" i="5"/>
  <c r="D44" i="5"/>
  <c r="D43" i="5"/>
  <c r="D42" i="5"/>
  <c r="D39" i="5"/>
  <c r="C38" i="5"/>
  <c r="D37" i="5"/>
  <c r="D36" i="5"/>
  <c r="D33" i="5"/>
  <c r="D32" i="5"/>
  <c r="D31" i="5"/>
  <c r="D30" i="5"/>
  <c r="D29" i="5"/>
  <c r="D28" i="5"/>
  <c r="D27" i="5"/>
  <c r="D26" i="5"/>
  <c r="D25" i="5"/>
  <c r="D24" i="5"/>
  <c r="D22" i="5"/>
  <c r="D21" i="5"/>
  <c r="D20" i="5"/>
  <c r="D19" i="5"/>
  <c r="D17" i="5"/>
  <c r="D16" i="5"/>
  <c r="D15" i="5"/>
  <c r="D10" i="5"/>
  <c r="D8" i="5"/>
  <c r="D6" i="5"/>
  <c r="D4" i="5"/>
  <c r="D3" i="5"/>
  <c r="D48" i="5" l="1"/>
  <c r="D4" i="1"/>
  <c r="D21" i="1" l="1"/>
  <c r="D18" i="1"/>
  <c r="D17" i="1"/>
  <c r="D25" i="1" l="1"/>
  <c r="D3" i="1" l="1"/>
  <c r="D6" i="1"/>
  <c r="C34" i="1" l="1"/>
  <c r="D40" i="1"/>
  <c r="D38" i="1" l="1"/>
  <c r="D32" i="1"/>
  <c r="D9" i="1"/>
  <c r="D29" i="1" l="1"/>
  <c r="D7" i="1"/>
  <c r="D16" i="1"/>
  <c r="D12" i="1"/>
  <c r="D27" i="1" l="1"/>
  <c r="D28" i="1"/>
  <c r="D42" i="1" l="1"/>
  <c r="D35" i="1" l="1"/>
  <c r="D39" i="1" l="1"/>
  <c r="D33" i="1"/>
  <c r="D41" i="1"/>
  <c r="D19" i="1"/>
  <c r="D26" i="1"/>
  <c r="D14" i="1"/>
  <c r="D24" i="1"/>
  <c r="D23" i="1"/>
  <c r="D22" i="1"/>
  <c r="D20" i="1"/>
  <c r="D13" i="1"/>
  <c r="D44" i="1" l="1"/>
</calcChain>
</file>

<file path=xl/sharedStrings.xml><?xml version="1.0" encoding="utf-8"?>
<sst xmlns="http://schemas.openxmlformats.org/spreadsheetml/2006/main" count="413" uniqueCount="121">
  <si>
    <t>V-Slot 2040x500mm</t>
  </si>
  <si>
    <t>V-Slot 2020x500mm</t>
  </si>
  <si>
    <t>https://openbuildspartstore.com/v-slot-20x20-linear-rail/</t>
  </si>
  <si>
    <t>https://openbuildspartstore.com/v-slot-20x40-linear-rail/</t>
  </si>
  <si>
    <t>https://openbuildspartstore.com/solid-v-wheel-kit/</t>
  </si>
  <si>
    <t>Solid V-Wheel Kit</t>
  </si>
  <si>
    <t>https://openbuildspartstore.com/smooth-idler-pulley-kit/</t>
  </si>
  <si>
    <t>Smooth Idler Pulley Kit</t>
  </si>
  <si>
    <t>https://openbuildspartstore.com/tee-nuts-m5-10-pack/</t>
  </si>
  <si>
    <t>https://openbuildspartstore.com/eccentric-spacer/</t>
  </si>
  <si>
    <t>https://openbuildspartstore.com/precision-shim-10x5x1mm/</t>
  </si>
  <si>
    <t>https://www.aliexpress.com/item/4000214959199.html</t>
  </si>
  <si>
    <t>6000mW 450nm Blue Light laser Head</t>
  </si>
  <si>
    <t>12v power supply (5amp should be sufficient)</t>
  </si>
  <si>
    <t>http://www.zyltech.com/zyltech-2020-v-groove-extrusion-pre-cut-lengths-300mm-2000mm/</t>
  </si>
  <si>
    <t>http://www.zyltech.com/zyltech-2040-v-groove-extrusion-pre-cut-lengths-300mm-2000mm/</t>
  </si>
  <si>
    <t>Arduino Nano</t>
  </si>
  <si>
    <t>https://www.aliexpress.com/item/32848298184.html</t>
  </si>
  <si>
    <t>https://www.aliexpress.com/item/33014935336.html</t>
  </si>
  <si>
    <t>https://www.aliexpress.com/item/32619587350.html</t>
  </si>
  <si>
    <t>5m of GT2x6mm</t>
  </si>
  <si>
    <t>https://www.boltdepot.com/Product-Details.aspx?product=6380</t>
  </si>
  <si>
    <t>https://www.boltdepot.com/Product-Details.aspx?product=6633</t>
  </si>
  <si>
    <t>https://www.boltdepot.com/Product-Details.aspx?product=6636</t>
  </si>
  <si>
    <t>https://www.boltdepot.com/Product-Details.aspx?product=6639</t>
  </si>
  <si>
    <t>https://www.boltdepot.com/Product-Details.aspx?product=6637</t>
  </si>
  <si>
    <t>https://www.boltdepot.com/Product-Details.aspx?product=4794</t>
  </si>
  <si>
    <t>https://www.aliexpress.com/item/32783418818.html</t>
  </si>
  <si>
    <t>https://www.aliexpress.com/item/4000386097983.html</t>
  </si>
  <si>
    <t>keystudio cnc shield v4</t>
  </si>
  <si>
    <t>https://www.boltdepot.com/Product-Details.aspx?product=4792</t>
  </si>
  <si>
    <t>http://www.zyltech.com/6mm-eccentric-nut-spacer-for-extrusion-carriage-wheels/</t>
  </si>
  <si>
    <t>http://www.zyltech.com/zyltech-20-series-wheel-pulley-bearing-for-2020-aluminum-extrusion-v-slot-compatible/</t>
  </si>
  <si>
    <t>https://openbuildspartstore.com/v-slot-20x60-linear-rail/</t>
  </si>
  <si>
    <t>V-Slot 2060x250mm</t>
  </si>
  <si>
    <t>Gantry Plate Silver for 20 Series V-Groove Extrusion - ZYLtech Engineering, LLC</t>
  </si>
  <si>
    <t>https://openbuildspartstore.com/v-slot-gantry-plate-20mm/</t>
  </si>
  <si>
    <t>V-Slot Gantry Plate - 20mm</t>
  </si>
  <si>
    <t>https://www.aliexpress.com/item/32865660310.html</t>
  </si>
  <si>
    <t>Zyltech Alternate Wheel Source</t>
  </si>
  <si>
    <t>AliExpress Alternate  Source (Type B with Bearing)</t>
  </si>
  <si>
    <t>Zyltech Alternate 2020x600mm Source (This is what I used)</t>
  </si>
  <si>
    <t>Zyltech Alternate Gantry Plate Silver for 20 Series V-Groove</t>
  </si>
  <si>
    <t>Zyltech Alternate Eccentric Spacer source</t>
  </si>
  <si>
    <t>Eccentric Spacers (2 on laser carriage &amp; 4 on a front 2040 wheel)</t>
  </si>
  <si>
    <t>Socket Button Head M5x25mm Screws</t>
  </si>
  <si>
    <t>Socket Button Head M5x40mm Screws</t>
  </si>
  <si>
    <t>M5 Lock Nuts</t>
  </si>
  <si>
    <t>M3x10mm screws (Motor Mounts &amp; laser mount)</t>
  </si>
  <si>
    <t>M3 Locknuts</t>
  </si>
  <si>
    <t>M3x12mm screws (for carriage belt clamps)</t>
  </si>
  <si>
    <t>https://www.amazon.com/gp/product/B077GNZK3J</t>
  </si>
  <si>
    <t>GT2 Timing Pulley 20Teeth (5 Pcs) only 2 required</t>
  </si>
  <si>
    <t>DRV8825 stepper Drivers</t>
  </si>
  <si>
    <t>Nema 17 Motors</t>
  </si>
  <si>
    <t>https://www.amazon.com/Twotrees-Stepper-17HS4401-Connector-Printer/dp/B07THK76QQ?th=1</t>
  </si>
  <si>
    <t>https://www.boltdepot.com/Product-Details.aspx?product=6381</t>
  </si>
  <si>
    <t>https://www.zyltech.com/zyltech-uno-r3-atmega328p-atmega16u2-for-arduino-w-free-usb-cable/</t>
  </si>
  <si>
    <t>https://www.zyltech.com/cnc-shield-for-arduino/</t>
  </si>
  <si>
    <t>Compatible UNO R3 Arduino Alternate</t>
  </si>
  <si>
    <t>CNC Shield for Arduino Alternate</t>
  </si>
  <si>
    <t>https://www.aliexpress.com/item/33025259446.html</t>
  </si>
  <si>
    <t>EleksMaker Mana 3 Axis Stepper Motor Driver Controller Board (Alternate Choice)</t>
  </si>
  <si>
    <t>Zyltech Alternate 2040x600mm Source (This is what I used)</t>
  </si>
  <si>
    <t>https://www.boltdepot.com/Product-Details.aspx?product=8721</t>
  </si>
  <si>
    <t>Set Screw, Cup Point, M5x5mm (for 2040 Belt end T-nut clamp)</t>
  </si>
  <si>
    <t>Precision Shim - 10x5x1mm</t>
  </si>
  <si>
    <t>https://openbuildspartstore.com/aluminum-spacers-10-pack/</t>
  </si>
  <si>
    <t>Aluminum Spacers, 3mm (10 pack) only 2 spacers needed</t>
  </si>
  <si>
    <t>Aluminum Spacers (10 Pack) - OpenBuilds Part Store</t>
  </si>
  <si>
    <t>Aluminum Spacers, 6mm (10 pack) only 6 spacers needed</t>
  </si>
  <si>
    <t>M2.5x12mm screws (optional mechanical limit switches)</t>
  </si>
  <si>
    <t>M2.5 locknuts (optional mechanical limit switches)</t>
  </si>
  <si>
    <t>Wire ties for belt on cantilever belt</t>
  </si>
  <si>
    <t>https://www.boltdepot.com/Product-Details.aspx?product=6634</t>
  </si>
  <si>
    <t>Socket Button Head M5x12mm Screws</t>
  </si>
  <si>
    <t>Socket Button Head M5x16mm Screws (2 for X limit switch endstop &amp; 2 for Z-axis shim plate)</t>
  </si>
  <si>
    <t>V-Slot 2020x250mm (cut in half for 125mm length Z-Axis)</t>
  </si>
  <si>
    <t>Socket Button Head M5x30mm Screws</t>
  </si>
  <si>
    <t>Cantilevered Laser Engraver BOM Version 821.1</t>
  </si>
  <si>
    <t>https://www.zyltech.com/2020-extrusion-90-plate-bracket/</t>
  </si>
  <si>
    <t>2020 Extrusion 90° Plate Bracket (Connect 2060x250Vertical foot to 2060x500mm foot)</t>
  </si>
  <si>
    <t>V-Slot 2060x500mm</t>
  </si>
  <si>
    <t>Cast Corner Bracket</t>
  </si>
  <si>
    <t>https://openbuildspartstore.com/cast-corner-bracket/</t>
  </si>
  <si>
    <t>Socket Button Head M5x8mm Screws</t>
  </si>
  <si>
    <t>https://www.boltdepot.com/Product-Details.aspx?product=6631</t>
  </si>
  <si>
    <t>M5 Tee Nuts (10 pack - 36 required)</t>
  </si>
  <si>
    <t>Socket Button Head M5x25mm Screws (Idler pulley)</t>
  </si>
  <si>
    <t>Socket Button Head M5x30mm Screws (Laser Carriage Wheels)</t>
  </si>
  <si>
    <t>Socket Button Head M5x40mm Screws (Main Plate Wheels &amp; 1 Tee Nut Mount)</t>
  </si>
  <si>
    <t>M5 Tee Nuts (10 pack - 22 required)</t>
  </si>
  <si>
    <t>Cantilevered Laser Engraver BOM Version 821.1 (A_2040_Horizontal)</t>
  </si>
  <si>
    <t>Cantilevered Laser Engraver BOM Version 821.1 (B_2040x2020_Horizontal)</t>
  </si>
  <si>
    <t>M5 Tee Nuts (10 pack - 29 required)</t>
  </si>
  <si>
    <t>Aluminum Spacers, 6mm (10 pack) only 8 spacers needed</t>
  </si>
  <si>
    <t>V-Slot 2060x250mm (You can go with either 250mm or 500mm length, drawing shows 500mm)</t>
  </si>
  <si>
    <t>Cantilevered Laser Engraver BOM Version 821.1 (C_2020x2020_Horizontal)</t>
  </si>
  <si>
    <t>M5 Tee Nuts (10 pack - 27 required)</t>
  </si>
  <si>
    <t>M5 Tee Nuts (10 pack - 31 required)</t>
  </si>
  <si>
    <t>https://openbuildspartstore.com/v-slot-20x40-linear-rail/?ref=PiXgOsvJGqfl</t>
  </si>
  <si>
    <t>https://openbuildspartstore.com/v-slot-20x60-linear-rail/?ref=PiXgOsvJGqfl</t>
  </si>
  <si>
    <t>https://openbuildspartstore.com/v-slot-gantry-plate-20mm/?ref=PiXgOsvJGqfl</t>
  </si>
  <si>
    <t>https://openbuildspartstore.com/solid-v-wheel-kit/?ref=PiXgOsvJGqfl</t>
  </si>
  <si>
    <t>https://openbuildspartstore.com/smooth-idler-pulley-kit/?ref=PiXgOsvJGqfl</t>
  </si>
  <si>
    <t>https://openbuildspartstore.com/tee-nuts-m5-10-pack/?ref=PiXgOsvJGqfl</t>
  </si>
  <si>
    <t>https://openbuildspartstore.com/eccentric-spacer/?ref=PiXgOsvJGqfl</t>
  </si>
  <si>
    <t>https://openbuildspartstore.com/aluminum-spacers-10-pack/?ref=PiXgOsvJGqfl</t>
  </si>
  <si>
    <t>https://openbuildspartstore.com/precision-shim-10x5x1mm/?ref=PiXgOsvJGqfl</t>
  </si>
  <si>
    <t>Zyltech Alternate 2020x600mm Source</t>
  </si>
  <si>
    <t>Zyltech Alternate 2040x600mm Source</t>
  </si>
  <si>
    <t>https://openbuildspartstore.com/v-slot-20x20-linear-rail/?ref=PiXgOsvJGqfl</t>
  </si>
  <si>
    <t>Cantilevered Laser Engraver BOM Version 821.3 (D_2040x2040_Horizontal)</t>
  </si>
  <si>
    <t>https://www.aliexpress.com/item/1005001975621423.html</t>
  </si>
  <si>
    <t>M2.5x12mm screws (50 pack) (optional mechanical limit switches)</t>
  </si>
  <si>
    <t>https://www.aliexpress.com/item/32985781753.html</t>
  </si>
  <si>
    <t>M2.5 locknuts (50 pack) (optional mechanical limit switches)</t>
  </si>
  <si>
    <t>DRV8825 stepper Drivers (3 Pack, only 2 needed)</t>
  </si>
  <si>
    <t>https://www.zyltech.com/drv8825-stepper-motor-driver-module-3-4-or-5-pack/</t>
  </si>
  <si>
    <t>EleksMaker Mana 3 Axis Stepper Motor Driver Controller Board (What I am using)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</si>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</sst>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44" fontId="0" fillId="0" borderId="0" xfId="2" applyFont="1"/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44" fontId="0" fillId="2" borderId="3" xfId="2" applyFont="1" applyFill="1" applyBorder="1"/>
    <xf numFmtId="0" fontId="0" fillId="2" borderId="4" xfId="0" applyFill="1" applyBorder="1"/>
    <xf numFmtId="0" fontId="0" fillId="2" borderId="5" xfId="0" applyFill="1" applyBorder="1"/>
    <xf numFmtId="44" fontId="0" fillId="2" borderId="1" xfId="2" applyFont="1" applyFill="1" applyBorder="1"/>
    <xf numFmtId="0" fontId="1" fillId="2" borderId="6" xfId="1" applyFill="1" applyBorder="1"/>
    <xf numFmtId="0" fontId="0" fillId="2" borderId="7" xfId="0" applyFill="1" applyBorder="1"/>
    <xf numFmtId="0" fontId="0" fillId="2" borderId="8" xfId="0" applyFill="1" applyBorder="1"/>
    <xf numFmtId="44" fontId="0" fillId="2" borderId="8" xfId="2" applyFont="1" applyFill="1" applyBorder="1"/>
    <xf numFmtId="0" fontId="1" fillId="2" borderId="9" xfId="1" applyFill="1" applyBorder="1"/>
    <xf numFmtId="0" fontId="0" fillId="2" borderId="10" xfId="0" applyFill="1" applyBorder="1"/>
    <xf numFmtId="0" fontId="0" fillId="2" borderId="11" xfId="0" applyFill="1" applyBorder="1"/>
    <xf numFmtId="44" fontId="0" fillId="2" borderId="11" xfId="2" applyFont="1" applyFill="1" applyBorder="1"/>
    <xf numFmtId="0" fontId="1" fillId="2" borderId="12" xfId="1" applyFill="1" applyBorder="1"/>
    <xf numFmtId="0" fontId="1" fillId="2" borderId="13" xfId="1" applyFill="1" applyBorder="1"/>
    <xf numFmtId="44" fontId="3" fillId="2" borderId="8" xfId="2" applyFont="1" applyFill="1" applyBorder="1"/>
    <xf numFmtId="0" fontId="0" fillId="3" borderId="5" xfId="0" applyFill="1" applyBorder="1"/>
    <xf numFmtId="0" fontId="0" fillId="3" borderId="1" xfId="0" applyFill="1" applyBorder="1"/>
    <xf numFmtId="44" fontId="0" fillId="3" borderId="1" xfId="2" applyFont="1" applyFill="1" applyBorder="1"/>
    <xf numFmtId="0" fontId="1" fillId="3" borderId="6" xfId="1" applyFill="1" applyBorder="1"/>
    <xf numFmtId="0" fontId="0" fillId="2" borderId="0" xfId="0" applyFill="1"/>
    <xf numFmtId="0" fontId="0" fillId="4" borderId="5" xfId="0" applyFill="1" applyBorder="1"/>
    <xf numFmtId="0" fontId="0" fillId="4" borderId="1" xfId="0" applyFill="1" applyBorder="1"/>
    <xf numFmtId="44" fontId="0" fillId="4" borderId="1" xfId="2" applyFont="1" applyFill="1" applyBorder="1"/>
    <xf numFmtId="0" fontId="1" fillId="4" borderId="6" xfId="1" applyFill="1" applyBorder="1"/>
    <xf numFmtId="44" fontId="3" fillId="2" borderId="11" xfId="2" applyFont="1" applyFill="1" applyBorder="1"/>
    <xf numFmtId="0" fontId="0" fillId="2" borderId="14" xfId="0" applyFill="1" applyBorder="1"/>
    <xf numFmtId="0" fontId="1" fillId="0" borderId="6" xfId="1" applyFill="1" applyBorder="1"/>
    <xf numFmtId="0" fontId="0" fillId="0" borderId="5" xfId="0" applyFill="1" applyBorder="1"/>
    <xf numFmtId="0" fontId="0" fillId="0" borderId="1" xfId="0" applyFill="1" applyBorder="1"/>
    <xf numFmtId="44" fontId="0" fillId="0" borderId="1" xfId="2" applyFont="1" applyFill="1" applyBorder="1"/>
    <xf numFmtId="0" fontId="0" fillId="0" borderId="0" xfId="0"/>
    <xf numFmtId="0" fontId="1" fillId="0" borderId="6" xfId="1" applyFill="1" applyBorder="1"/>
    <xf numFmtId="0" fontId="0" fillId="0" borderId="5" xfId="0" applyFill="1" applyBorder="1"/>
    <xf numFmtId="0" fontId="0" fillId="0" borderId="1" xfId="0" applyFill="1" applyBorder="1"/>
    <xf numFmtId="44" fontId="0" fillId="0" borderId="1" xfId="2" applyFont="1" applyFill="1" applyBorder="1"/>
    <xf numFmtId="0" fontId="0" fillId="3" borderId="5" xfId="0" applyFill="1" applyBorder="1"/>
    <xf numFmtId="0" fontId="0" fillId="3" borderId="1" xfId="0" applyFill="1" applyBorder="1"/>
    <xf numFmtId="44" fontId="0" fillId="3" borderId="1" xfId="2" applyFont="1" applyFill="1" applyBorder="1"/>
    <xf numFmtId="0" fontId="1" fillId="3" borderId="6" xfId="1" applyFill="1" applyBorder="1"/>
    <xf numFmtId="0" fontId="0" fillId="4" borderId="5" xfId="0" applyFill="1" applyBorder="1"/>
    <xf numFmtId="0" fontId="0" fillId="4" borderId="1" xfId="0" applyFill="1" applyBorder="1"/>
    <xf numFmtId="44" fontId="0" fillId="4" borderId="1" xfId="2" applyFont="1" applyFill="1" applyBorder="1"/>
    <xf numFmtId="0" fontId="1" fillId="4" borderId="6" xfId="1" applyFill="1" applyBorder="1"/>
    <xf numFmtId="0" fontId="3" fillId="2" borderId="15" xfId="0" applyFont="1" applyFill="1" applyBorder="1"/>
    <xf numFmtId="44" fontId="0" fillId="2" borderId="15" xfId="2" applyFont="1" applyFill="1" applyBorder="1"/>
    <xf numFmtId="44" fontId="3" fillId="2" borderId="15" xfId="2" applyFont="1" applyFill="1" applyBorder="1"/>
    <xf numFmtId="0" fontId="1" fillId="2" borderId="16" xfId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4000214959199.html" TargetMode="External"/><Relationship Id="rId13" Type="http://schemas.openxmlformats.org/officeDocument/2006/relationships/hyperlink" Target="https://www.aliexpress.com/item/32619587350.html" TargetMode="External"/><Relationship Id="rId18" Type="http://schemas.openxmlformats.org/officeDocument/2006/relationships/hyperlink" Target="https://www.boltdepot.com/Product-Details.aspx?product=6637" TargetMode="External"/><Relationship Id="rId26" Type="http://schemas.openxmlformats.org/officeDocument/2006/relationships/hyperlink" Target="https://www.zyltech.com/gantry-plate-silver-for-20-series-v-groove-extrusion/" TargetMode="External"/><Relationship Id="rId39" Type="http://schemas.openxmlformats.org/officeDocument/2006/relationships/hyperlink" Target="https://www.aliexpress.com/item/32865660310.html" TargetMode="External"/><Relationship Id="rId3" Type="http://schemas.openxmlformats.org/officeDocument/2006/relationships/hyperlink" Target="https://openbuildspartstore.com/solid-v-wheel-kit/" TargetMode="External"/><Relationship Id="rId21" Type="http://schemas.openxmlformats.org/officeDocument/2006/relationships/hyperlink" Target="https://www.aliexpress.com/item/4000386097983.html" TargetMode="External"/><Relationship Id="rId34" Type="http://schemas.openxmlformats.org/officeDocument/2006/relationships/hyperlink" Target="https://www.boltdepot.com/Product-Details.aspx?product=8721" TargetMode="External"/><Relationship Id="rId7" Type="http://schemas.openxmlformats.org/officeDocument/2006/relationships/hyperlink" Target="https://openbuildspartstore.com/precision-shim-10x5x1mm/" TargetMode="External"/><Relationship Id="rId12" Type="http://schemas.openxmlformats.org/officeDocument/2006/relationships/hyperlink" Target="https://www.aliexpress.com/item/32848298184.html" TargetMode="External"/><Relationship Id="rId17" Type="http://schemas.openxmlformats.org/officeDocument/2006/relationships/hyperlink" Target="https://www.boltdepot.com/Product-Details.aspx?product=6639" TargetMode="External"/><Relationship Id="rId25" Type="http://schemas.openxmlformats.org/officeDocument/2006/relationships/hyperlink" Target="https://openbuildspartstore.com/v-slot-20x60-linear-rail/" TargetMode="External"/><Relationship Id="rId33" Type="http://schemas.openxmlformats.org/officeDocument/2006/relationships/hyperlink" Target="https://www.aliexpress.com/item/33025259446.html" TargetMode="External"/><Relationship Id="rId38" Type="http://schemas.openxmlformats.org/officeDocument/2006/relationships/hyperlink" Target="https://openbuildspartstore.com/v-slot-20x20-linear-rail/" TargetMode="External"/><Relationship Id="rId2" Type="http://schemas.openxmlformats.org/officeDocument/2006/relationships/hyperlink" Target="https://openbuildspartstore.com/v-slot-20x40-linear-rail/" TargetMode="External"/><Relationship Id="rId16" Type="http://schemas.openxmlformats.org/officeDocument/2006/relationships/hyperlink" Target="https://www.boltdepot.com/Product-Details.aspx?product=6636" TargetMode="External"/><Relationship Id="rId20" Type="http://schemas.openxmlformats.org/officeDocument/2006/relationships/hyperlink" Target="https://www.aliexpress.com/item/32783418818.html" TargetMode="External"/><Relationship Id="rId29" Type="http://schemas.openxmlformats.org/officeDocument/2006/relationships/hyperlink" Target="https://www.amazon.com/gp/product/B077GNZK3J" TargetMode="External"/><Relationship Id="rId1" Type="http://schemas.openxmlformats.org/officeDocument/2006/relationships/hyperlink" Target="https://openbuildspartstore.com/v-slot-20x20-linear-rail/" TargetMode="External"/><Relationship Id="rId6" Type="http://schemas.openxmlformats.org/officeDocument/2006/relationships/hyperlink" Target="https://openbuildspartstore.com/eccentric-spacer/" TargetMode="External"/><Relationship Id="rId11" Type="http://schemas.openxmlformats.org/officeDocument/2006/relationships/hyperlink" Target="https://www.aliexpress.com/item/33014935336.html" TargetMode="External"/><Relationship Id="rId24" Type="http://schemas.openxmlformats.org/officeDocument/2006/relationships/hyperlink" Target="http://www.zyltech.com/zyltech-20-series-wheel-pulley-bearing-for-2020-aluminum-extrusion-v-slot-compatible/" TargetMode="External"/><Relationship Id="rId32" Type="http://schemas.openxmlformats.org/officeDocument/2006/relationships/hyperlink" Target="https://www.zyltech.com/cnc-shield-for-arduino/" TargetMode="External"/><Relationship Id="rId37" Type="http://schemas.openxmlformats.org/officeDocument/2006/relationships/hyperlink" Target="https://www.boltdepot.com/Product-Details.aspx?product=6634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penbuildspartstore.com/tee-nuts-m5-10-pack/" TargetMode="External"/><Relationship Id="rId15" Type="http://schemas.openxmlformats.org/officeDocument/2006/relationships/hyperlink" Target="https://www.boltdepot.com/Product-Details.aspx?product=6633" TargetMode="External"/><Relationship Id="rId23" Type="http://schemas.openxmlformats.org/officeDocument/2006/relationships/hyperlink" Target="http://www.zyltech.com/6mm-eccentric-nut-spacer-for-extrusion-carriage-wheels/" TargetMode="External"/><Relationship Id="rId28" Type="http://schemas.openxmlformats.org/officeDocument/2006/relationships/hyperlink" Target="https://www.boltdepot.com/Product-Details.aspx?product=6381" TargetMode="External"/><Relationship Id="rId36" Type="http://schemas.openxmlformats.org/officeDocument/2006/relationships/hyperlink" Target="https://openbuildspartstore.com/aluminum-spacers-10-pack/" TargetMode="External"/><Relationship Id="rId10" Type="http://schemas.openxmlformats.org/officeDocument/2006/relationships/hyperlink" Target="http://www.zyltech.com/zyltech-2040-v-groove-extrusion-pre-cut-lengths-300mm-2000mm/" TargetMode="External"/><Relationship Id="rId19" Type="http://schemas.openxmlformats.org/officeDocument/2006/relationships/hyperlink" Target="https://www.boltdepot.com/Product-Details.aspx?product=4794" TargetMode="External"/><Relationship Id="rId31" Type="http://schemas.openxmlformats.org/officeDocument/2006/relationships/hyperlink" Target="https://www.zyltech.com/zyltech-uno-r3-atmega328p-atmega16u2-for-arduino-w-free-usb-cable/" TargetMode="External"/><Relationship Id="rId4" Type="http://schemas.openxmlformats.org/officeDocument/2006/relationships/hyperlink" Target="https://openbuildspartstore.com/smooth-idler-pulley-kit/" TargetMode="External"/><Relationship Id="rId9" Type="http://schemas.openxmlformats.org/officeDocument/2006/relationships/hyperlink" Target="http://www.zyltech.com/zyltech-2020-v-groove-extrusion-pre-cut-lengths-300mm-2000mm/" TargetMode="External"/><Relationship Id="rId14" Type="http://schemas.openxmlformats.org/officeDocument/2006/relationships/hyperlink" Target="https://www.boltdepot.com/Product-Details.aspx?product=6380" TargetMode="External"/><Relationship Id="rId22" Type="http://schemas.openxmlformats.org/officeDocument/2006/relationships/hyperlink" Target="https://www.boltdepot.com/Product-Details.aspx?product=4792" TargetMode="External"/><Relationship Id="rId27" Type="http://schemas.openxmlformats.org/officeDocument/2006/relationships/hyperlink" Target="https://openbuildspartstore.com/v-slot-gantry-plate-20mm/" TargetMode="External"/><Relationship Id="rId30" Type="http://schemas.openxmlformats.org/officeDocument/2006/relationships/hyperlink" Target="https://www.amazon.com/Twotrees-Stepper-17HS4401-Connector-Printer/dp/B07THK76QQ?th=1" TargetMode="External"/><Relationship Id="rId35" Type="http://schemas.openxmlformats.org/officeDocument/2006/relationships/hyperlink" Target="https://openbuildspartstore.com/aluminum-spacers-10-pac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4000214959199.html" TargetMode="External"/><Relationship Id="rId13" Type="http://schemas.openxmlformats.org/officeDocument/2006/relationships/hyperlink" Target="https://www.aliexpress.com/item/32619587350.html" TargetMode="External"/><Relationship Id="rId18" Type="http://schemas.openxmlformats.org/officeDocument/2006/relationships/hyperlink" Target="https://www.boltdepot.com/Product-Details.aspx?product=6637" TargetMode="External"/><Relationship Id="rId26" Type="http://schemas.openxmlformats.org/officeDocument/2006/relationships/hyperlink" Target="https://www.zyltech.com/gantry-plate-silver-for-20-series-v-groove-extrusion/" TargetMode="External"/><Relationship Id="rId39" Type="http://schemas.openxmlformats.org/officeDocument/2006/relationships/hyperlink" Target="https://www.aliexpress.com/item/32865660310.html" TargetMode="External"/><Relationship Id="rId3" Type="http://schemas.openxmlformats.org/officeDocument/2006/relationships/hyperlink" Target="https://openbuildspartstore.com/solid-v-wheel-kit/" TargetMode="External"/><Relationship Id="rId21" Type="http://schemas.openxmlformats.org/officeDocument/2006/relationships/hyperlink" Target="https://www.aliexpress.com/item/4000386097983.html" TargetMode="External"/><Relationship Id="rId34" Type="http://schemas.openxmlformats.org/officeDocument/2006/relationships/hyperlink" Target="https://www.boltdepot.com/Product-Details.aspx?product=8721" TargetMode="External"/><Relationship Id="rId7" Type="http://schemas.openxmlformats.org/officeDocument/2006/relationships/hyperlink" Target="https://openbuildspartstore.com/precision-shim-10x5x1mm/" TargetMode="External"/><Relationship Id="rId12" Type="http://schemas.openxmlformats.org/officeDocument/2006/relationships/hyperlink" Target="https://www.aliexpress.com/item/32848298184.html" TargetMode="External"/><Relationship Id="rId17" Type="http://schemas.openxmlformats.org/officeDocument/2006/relationships/hyperlink" Target="https://www.boltdepot.com/Product-Details.aspx?product=6639" TargetMode="External"/><Relationship Id="rId25" Type="http://schemas.openxmlformats.org/officeDocument/2006/relationships/hyperlink" Target="https://openbuildspartstore.com/v-slot-20x60-linear-rail/" TargetMode="External"/><Relationship Id="rId33" Type="http://schemas.openxmlformats.org/officeDocument/2006/relationships/hyperlink" Target="https://www.aliexpress.com/item/33025259446.html" TargetMode="External"/><Relationship Id="rId38" Type="http://schemas.openxmlformats.org/officeDocument/2006/relationships/hyperlink" Target="https://openbuildspartstore.com/v-slot-20x20-linear-rail/" TargetMode="External"/><Relationship Id="rId2" Type="http://schemas.openxmlformats.org/officeDocument/2006/relationships/hyperlink" Target="https://openbuildspartstore.com/v-slot-20x40-linear-rail/" TargetMode="External"/><Relationship Id="rId16" Type="http://schemas.openxmlformats.org/officeDocument/2006/relationships/hyperlink" Target="https://www.boltdepot.com/Product-Details.aspx?product=6636" TargetMode="External"/><Relationship Id="rId20" Type="http://schemas.openxmlformats.org/officeDocument/2006/relationships/hyperlink" Target="https://www.aliexpress.com/item/32783418818.html" TargetMode="External"/><Relationship Id="rId29" Type="http://schemas.openxmlformats.org/officeDocument/2006/relationships/hyperlink" Target="https://www.amazon.com/gp/product/B077GNZK3J" TargetMode="External"/><Relationship Id="rId1" Type="http://schemas.openxmlformats.org/officeDocument/2006/relationships/hyperlink" Target="https://openbuildspartstore.com/v-slot-20x20-linear-rail/" TargetMode="External"/><Relationship Id="rId6" Type="http://schemas.openxmlformats.org/officeDocument/2006/relationships/hyperlink" Target="https://openbuildspartstore.com/eccentric-spacer/" TargetMode="External"/><Relationship Id="rId11" Type="http://schemas.openxmlformats.org/officeDocument/2006/relationships/hyperlink" Target="https://www.aliexpress.com/item/33014935336.html" TargetMode="External"/><Relationship Id="rId24" Type="http://schemas.openxmlformats.org/officeDocument/2006/relationships/hyperlink" Target="http://www.zyltech.com/zyltech-20-series-wheel-pulley-bearing-for-2020-aluminum-extrusion-v-slot-compatible/" TargetMode="External"/><Relationship Id="rId32" Type="http://schemas.openxmlformats.org/officeDocument/2006/relationships/hyperlink" Target="https://www.zyltech.com/cnc-shield-for-arduino/" TargetMode="External"/><Relationship Id="rId37" Type="http://schemas.openxmlformats.org/officeDocument/2006/relationships/hyperlink" Target="https://www.boltdepot.com/Product-Details.aspx?product=6634" TargetMode="External"/><Relationship Id="rId5" Type="http://schemas.openxmlformats.org/officeDocument/2006/relationships/hyperlink" Target="https://openbuildspartstore.com/tee-nuts-m5-10-pack/" TargetMode="External"/><Relationship Id="rId15" Type="http://schemas.openxmlformats.org/officeDocument/2006/relationships/hyperlink" Target="https://www.boltdepot.com/Product-Details.aspx?product=6633" TargetMode="External"/><Relationship Id="rId23" Type="http://schemas.openxmlformats.org/officeDocument/2006/relationships/hyperlink" Target="http://www.zyltech.com/6mm-eccentric-nut-spacer-for-extrusion-carriage-wheels/" TargetMode="External"/><Relationship Id="rId28" Type="http://schemas.openxmlformats.org/officeDocument/2006/relationships/hyperlink" Target="https://www.boltdepot.com/Product-Details.aspx?product=6381" TargetMode="External"/><Relationship Id="rId36" Type="http://schemas.openxmlformats.org/officeDocument/2006/relationships/hyperlink" Target="https://openbuildspartstore.com/aluminum-spacers-10-pack/" TargetMode="External"/><Relationship Id="rId10" Type="http://schemas.openxmlformats.org/officeDocument/2006/relationships/hyperlink" Target="http://www.zyltech.com/zyltech-2040-v-groove-extrusion-pre-cut-lengths-300mm-2000mm/" TargetMode="External"/><Relationship Id="rId19" Type="http://schemas.openxmlformats.org/officeDocument/2006/relationships/hyperlink" Target="https://www.boltdepot.com/Product-Details.aspx?product=4794" TargetMode="External"/><Relationship Id="rId31" Type="http://schemas.openxmlformats.org/officeDocument/2006/relationships/hyperlink" Target="https://www.zyltech.com/zyltech-uno-r3-atmega328p-atmega16u2-for-arduino-w-free-usb-cable/" TargetMode="External"/><Relationship Id="rId4" Type="http://schemas.openxmlformats.org/officeDocument/2006/relationships/hyperlink" Target="https://openbuildspartstore.com/smooth-idler-pulley-kit/" TargetMode="External"/><Relationship Id="rId9" Type="http://schemas.openxmlformats.org/officeDocument/2006/relationships/hyperlink" Target="http://www.zyltech.com/zyltech-2020-v-groove-extrusion-pre-cut-lengths-300mm-2000mm/" TargetMode="External"/><Relationship Id="rId14" Type="http://schemas.openxmlformats.org/officeDocument/2006/relationships/hyperlink" Target="https://www.boltdepot.com/Product-Details.aspx?product=6380" TargetMode="External"/><Relationship Id="rId22" Type="http://schemas.openxmlformats.org/officeDocument/2006/relationships/hyperlink" Target="https://www.boltdepot.com/Product-Details.aspx?product=4792" TargetMode="External"/><Relationship Id="rId27" Type="http://schemas.openxmlformats.org/officeDocument/2006/relationships/hyperlink" Target="https://openbuildspartstore.com/v-slot-gantry-plate-20mm/" TargetMode="External"/><Relationship Id="rId30" Type="http://schemas.openxmlformats.org/officeDocument/2006/relationships/hyperlink" Target="https://www.amazon.com/Twotrees-Stepper-17HS4401-Connector-Printer/dp/B07THK76QQ?th=1" TargetMode="External"/><Relationship Id="rId35" Type="http://schemas.openxmlformats.org/officeDocument/2006/relationships/hyperlink" Target="https://openbuildspartstore.com/aluminum-spacers-10-pac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yltech.com/zyltech-2020-v-groove-extrusion-pre-cut-lengths-300mm-2000mm/" TargetMode="External"/><Relationship Id="rId13" Type="http://schemas.openxmlformats.org/officeDocument/2006/relationships/hyperlink" Target="https://www.boltdepot.com/Product-Details.aspx?product=6633" TargetMode="External"/><Relationship Id="rId18" Type="http://schemas.openxmlformats.org/officeDocument/2006/relationships/hyperlink" Target="https://www.aliexpress.com/item/32783418818.html" TargetMode="External"/><Relationship Id="rId26" Type="http://schemas.openxmlformats.org/officeDocument/2006/relationships/hyperlink" Target="https://www.boltdepot.com/Product-Details.aspx?product=6381" TargetMode="External"/><Relationship Id="rId3" Type="http://schemas.openxmlformats.org/officeDocument/2006/relationships/hyperlink" Target="https://openbuildspartstore.com/smooth-idler-pulley-kit/" TargetMode="External"/><Relationship Id="rId21" Type="http://schemas.openxmlformats.org/officeDocument/2006/relationships/hyperlink" Target="http://www.zyltech.com/6mm-eccentric-nut-spacer-for-extrusion-carriage-wheels/" TargetMode="External"/><Relationship Id="rId34" Type="http://schemas.openxmlformats.org/officeDocument/2006/relationships/hyperlink" Target="https://openbuildspartstore.com/aluminum-spacers-10-pack/" TargetMode="External"/><Relationship Id="rId7" Type="http://schemas.openxmlformats.org/officeDocument/2006/relationships/hyperlink" Target="https://www.aliexpress.com/item/4000214959199.html" TargetMode="External"/><Relationship Id="rId12" Type="http://schemas.openxmlformats.org/officeDocument/2006/relationships/hyperlink" Target="https://www.boltdepot.com/Product-Details.aspx?product=6380" TargetMode="External"/><Relationship Id="rId17" Type="http://schemas.openxmlformats.org/officeDocument/2006/relationships/hyperlink" Target="https://www.boltdepot.com/Product-Details.aspx?product=4794" TargetMode="External"/><Relationship Id="rId25" Type="http://schemas.openxmlformats.org/officeDocument/2006/relationships/hyperlink" Target="https://openbuildspartstore.com/v-slot-gantry-plate-20mm/" TargetMode="External"/><Relationship Id="rId33" Type="http://schemas.openxmlformats.org/officeDocument/2006/relationships/hyperlink" Target="https://openbuildspartstore.com/aluminum-spacers-10-pack/" TargetMode="External"/><Relationship Id="rId2" Type="http://schemas.openxmlformats.org/officeDocument/2006/relationships/hyperlink" Target="https://openbuildspartstore.com/solid-v-wheel-kit/" TargetMode="External"/><Relationship Id="rId16" Type="http://schemas.openxmlformats.org/officeDocument/2006/relationships/hyperlink" Target="https://www.boltdepot.com/Product-Details.aspx?product=6637" TargetMode="External"/><Relationship Id="rId20" Type="http://schemas.openxmlformats.org/officeDocument/2006/relationships/hyperlink" Target="https://www.boltdepot.com/Product-Details.aspx?product=4792" TargetMode="External"/><Relationship Id="rId29" Type="http://schemas.openxmlformats.org/officeDocument/2006/relationships/hyperlink" Target="https://www.zyltech.com/zyltech-uno-r3-atmega328p-atmega16u2-for-arduino-w-free-usb-cable/" TargetMode="External"/><Relationship Id="rId1" Type="http://schemas.openxmlformats.org/officeDocument/2006/relationships/hyperlink" Target="https://openbuildspartstore.com/v-slot-20x20-linear-rail/" TargetMode="External"/><Relationship Id="rId6" Type="http://schemas.openxmlformats.org/officeDocument/2006/relationships/hyperlink" Target="https://openbuildspartstore.com/precision-shim-10x5x1mm/" TargetMode="External"/><Relationship Id="rId11" Type="http://schemas.openxmlformats.org/officeDocument/2006/relationships/hyperlink" Target="https://www.aliexpress.com/item/32619587350.html" TargetMode="External"/><Relationship Id="rId24" Type="http://schemas.openxmlformats.org/officeDocument/2006/relationships/hyperlink" Target="https://www.zyltech.com/gantry-plate-silver-for-20-series-v-groove-extrusion/" TargetMode="External"/><Relationship Id="rId32" Type="http://schemas.openxmlformats.org/officeDocument/2006/relationships/hyperlink" Target="https://www.boltdepot.com/Product-Details.aspx?product=8721" TargetMode="External"/><Relationship Id="rId37" Type="http://schemas.openxmlformats.org/officeDocument/2006/relationships/hyperlink" Target="https://www.aliexpress.com/item/32865660310.html" TargetMode="External"/><Relationship Id="rId5" Type="http://schemas.openxmlformats.org/officeDocument/2006/relationships/hyperlink" Target="https://openbuildspartstore.com/eccentric-spacer/" TargetMode="External"/><Relationship Id="rId15" Type="http://schemas.openxmlformats.org/officeDocument/2006/relationships/hyperlink" Target="https://www.boltdepot.com/Product-Details.aspx?product=6639" TargetMode="External"/><Relationship Id="rId23" Type="http://schemas.openxmlformats.org/officeDocument/2006/relationships/hyperlink" Target="https://openbuildspartstore.com/v-slot-20x60-linear-rail/" TargetMode="External"/><Relationship Id="rId28" Type="http://schemas.openxmlformats.org/officeDocument/2006/relationships/hyperlink" Target="https://www.amazon.com/Twotrees-Stepper-17HS4401-Connector-Printer/dp/B07THK76QQ?th=1" TargetMode="External"/><Relationship Id="rId36" Type="http://schemas.openxmlformats.org/officeDocument/2006/relationships/hyperlink" Target="https://openbuildspartstore.com/v-slot-20x20-linear-rail/" TargetMode="External"/><Relationship Id="rId10" Type="http://schemas.openxmlformats.org/officeDocument/2006/relationships/hyperlink" Target="https://www.aliexpress.com/item/32848298184.html" TargetMode="External"/><Relationship Id="rId19" Type="http://schemas.openxmlformats.org/officeDocument/2006/relationships/hyperlink" Target="https://www.aliexpress.com/item/4000386097983.html" TargetMode="External"/><Relationship Id="rId31" Type="http://schemas.openxmlformats.org/officeDocument/2006/relationships/hyperlink" Target="https://www.aliexpress.com/item/33025259446.html" TargetMode="External"/><Relationship Id="rId4" Type="http://schemas.openxmlformats.org/officeDocument/2006/relationships/hyperlink" Target="https://openbuildspartstore.com/tee-nuts-m5-10-pack/" TargetMode="External"/><Relationship Id="rId9" Type="http://schemas.openxmlformats.org/officeDocument/2006/relationships/hyperlink" Target="https://www.aliexpress.com/item/33014935336.html" TargetMode="External"/><Relationship Id="rId14" Type="http://schemas.openxmlformats.org/officeDocument/2006/relationships/hyperlink" Target="https://www.boltdepot.com/Product-Details.aspx?product=6636" TargetMode="External"/><Relationship Id="rId22" Type="http://schemas.openxmlformats.org/officeDocument/2006/relationships/hyperlink" Target="http://www.zyltech.com/zyltech-20-series-wheel-pulley-bearing-for-2020-aluminum-extrusion-v-slot-compatible/" TargetMode="External"/><Relationship Id="rId27" Type="http://schemas.openxmlformats.org/officeDocument/2006/relationships/hyperlink" Target="https://www.amazon.com/gp/product/B077GNZK3J" TargetMode="External"/><Relationship Id="rId30" Type="http://schemas.openxmlformats.org/officeDocument/2006/relationships/hyperlink" Target="https://www.zyltech.com/cnc-shield-for-arduino/" TargetMode="External"/><Relationship Id="rId35" Type="http://schemas.openxmlformats.org/officeDocument/2006/relationships/hyperlink" Target="https://www.boltdepot.com/Product-Details.aspx?product=663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tdepot.com/Product-Details.aspx?product=6636" TargetMode="External"/><Relationship Id="rId13" Type="http://schemas.openxmlformats.org/officeDocument/2006/relationships/hyperlink" Target="http://www.zyltech.com/6mm-eccentric-nut-spacer-for-extrusion-carriage-wheels/" TargetMode="External"/><Relationship Id="rId18" Type="http://schemas.openxmlformats.org/officeDocument/2006/relationships/hyperlink" Target="https://www.boltdepot.com/Product-Details.aspx?product=8721" TargetMode="External"/><Relationship Id="rId26" Type="http://schemas.openxmlformats.org/officeDocument/2006/relationships/hyperlink" Target="https://www.zyltech.com/zyltech-uno-r3-atmega328p-atmega16u2-for-arduino-w-free-usb-cable/" TargetMode="External"/><Relationship Id="rId3" Type="http://schemas.openxmlformats.org/officeDocument/2006/relationships/hyperlink" Target="https://www.aliexpress.com/item/4000214959199.html" TargetMode="External"/><Relationship Id="rId21" Type="http://schemas.openxmlformats.org/officeDocument/2006/relationships/hyperlink" Target="https://openbuildspartstore.com/solid-v-wheel-kit/?ref=PiXgOsvJGqfl" TargetMode="External"/><Relationship Id="rId7" Type="http://schemas.openxmlformats.org/officeDocument/2006/relationships/hyperlink" Target="https://www.boltdepot.com/Product-Details.aspx?product=6633" TargetMode="External"/><Relationship Id="rId12" Type="http://schemas.openxmlformats.org/officeDocument/2006/relationships/hyperlink" Target="https://www.boltdepot.com/Product-Details.aspx?product=4792" TargetMode="External"/><Relationship Id="rId17" Type="http://schemas.openxmlformats.org/officeDocument/2006/relationships/hyperlink" Target="https://www.amazon.com/Twotrees-Stepper-17HS4401-Connector-Printer/dp/B07THK76QQ?th=1" TargetMode="External"/><Relationship Id="rId25" Type="http://schemas.openxmlformats.org/officeDocument/2006/relationships/hyperlink" Target="http://www.zyltech.com/zyltech-20-series-wheel-pulley-bearing-for-2020-aluminum-extrusion-v-slot-compatible/" TargetMode="External"/><Relationship Id="rId2" Type="http://schemas.openxmlformats.org/officeDocument/2006/relationships/hyperlink" Target="https://openbuildspartstore.com/smooth-idler-pulley-kit/?ref=PiXgOsvJGqfl" TargetMode="External"/><Relationship Id="rId16" Type="http://schemas.openxmlformats.org/officeDocument/2006/relationships/hyperlink" Target="https://www.amazon.com/gp/product/B077GNZK3J" TargetMode="External"/><Relationship Id="rId20" Type="http://schemas.openxmlformats.org/officeDocument/2006/relationships/hyperlink" Target="https://openbuildspartstore.com/v-slot-gantry-plate-20mm/?ref=PiXgOsvJGqfl" TargetMode="External"/><Relationship Id="rId29" Type="http://schemas.openxmlformats.org/officeDocument/2006/relationships/hyperlink" Target="https://www.aliexpress.com/item/33025259446.html" TargetMode="External"/><Relationship Id="rId1" Type="http://schemas.openxmlformats.org/officeDocument/2006/relationships/hyperlink" Target="https://openbuildspartstore.com/v-slot-20x40-linear-rail/?ref=PiXgOsvJGqfl" TargetMode="External"/><Relationship Id="rId6" Type="http://schemas.openxmlformats.org/officeDocument/2006/relationships/hyperlink" Target="https://www.boltdepot.com/Product-Details.aspx?product=6380" TargetMode="External"/><Relationship Id="rId11" Type="http://schemas.openxmlformats.org/officeDocument/2006/relationships/hyperlink" Target="https://www.boltdepot.com/Product-Details.aspx?product=4794" TargetMode="External"/><Relationship Id="rId24" Type="http://schemas.openxmlformats.org/officeDocument/2006/relationships/hyperlink" Target="https://www.zyltech.com/gantry-plate-silver-for-20-series-v-groove-extrusion/" TargetMode="External"/><Relationship Id="rId5" Type="http://schemas.openxmlformats.org/officeDocument/2006/relationships/hyperlink" Target="https://www.aliexpress.com/item/32619587350.html" TargetMode="External"/><Relationship Id="rId15" Type="http://schemas.openxmlformats.org/officeDocument/2006/relationships/hyperlink" Target="https://www.boltdepot.com/Product-Details.aspx?product=6381" TargetMode="External"/><Relationship Id="rId23" Type="http://schemas.openxmlformats.org/officeDocument/2006/relationships/hyperlink" Target="http://www.zyltech.com/zyltech-2040-v-groove-extrusion-pre-cut-lengths-300mm-2000mm/" TargetMode="External"/><Relationship Id="rId28" Type="http://schemas.openxmlformats.org/officeDocument/2006/relationships/hyperlink" Target="https://www.zyltech.com/drv8825-stepper-motor-driver-module-3-4-or-5-pack/" TargetMode="External"/><Relationship Id="rId10" Type="http://schemas.openxmlformats.org/officeDocument/2006/relationships/hyperlink" Target="https://www.boltdepot.com/Product-Details.aspx?product=6637" TargetMode="External"/><Relationship Id="rId19" Type="http://schemas.openxmlformats.org/officeDocument/2006/relationships/hyperlink" Target="https://www.boltdepot.com/Product-Details.aspx?product=6634" TargetMode="External"/><Relationship Id="rId4" Type="http://schemas.openxmlformats.org/officeDocument/2006/relationships/hyperlink" Target="https://www.aliexpress.com/item/33014935336.html" TargetMode="External"/><Relationship Id="rId9" Type="http://schemas.openxmlformats.org/officeDocument/2006/relationships/hyperlink" Target="https://www.boltdepot.com/Product-Details.aspx?product=6639" TargetMode="External"/><Relationship Id="rId14" Type="http://schemas.openxmlformats.org/officeDocument/2006/relationships/hyperlink" Target="https://openbuildspartstore.com/v-slot-20x60-linear-rail/?ref=PiXgOsvJGqfl" TargetMode="External"/><Relationship Id="rId22" Type="http://schemas.openxmlformats.org/officeDocument/2006/relationships/hyperlink" Target="http://www.zyltech.com/zyltech-2020-v-groove-extrusion-pre-cut-lengths-300mm-2000mm/" TargetMode="External"/><Relationship Id="rId27" Type="http://schemas.openxmlformats.org/officeDocument/2006/relationships/hyperlink" Target="https://www.zyltech.com/cnc-shield-for-arduino/" TargetMode="External"/><Relationship Id="rId30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4000214959199.html" TargetMode="External"/><Relationship Id="rId13" Type="http://schemas.openxmlformats.org/officeDocument/2006/relationships/hyperlink" Target="https://www.aliexpress.com/item/32619587350.html" TargetMode="External"/><Relationship Id="rId18" Type="http://schemas.openxmlformats.org/officeDocument/2006/relationships/hyperlink" Target="https://www.boltdepot.com/Product-Details.aspx?product=6637" TargetMode="External"/><Relationship Id="rId26" Type="http://schemas.openxmlformats.org/officeDocument/2006/relationships/hyperlink" Target="https://www.zyltech.com/gantry-plate-silver-for-20-series-v-groove-extrusion/" TargetMode="External"/><Relationship Id="rId39" Type="http://schemas.openxmlformats.org/officeDocument/2006/relationships/hyperlink" Target="https://www.zyltech.com/2020-extrusion-90-plate-bracket/" TargetMode="External"/><Relationship Id="rId3" Type="http://schemas.openxmlformats.org/officeDocument/2006/relationships/hyperlink" Target="https://openbuildspartstore.com/solid-v-wheel-kit/" TargetMode="External"/><Relationship Id="rId21" Type="http://schemas.openxmlformats.org/officeDocument/2006/relationships/hyperlink" Target="https://www.aliexpress.com/item/4000386097983.html" TargetMode="External"/><Relationship Id="rId34" Type="http://schemas.openxmlformats.org/officeDocument/2006/relationships/hyperlink" Target="https://www.boltdepot.com/Product-Details.aspx?product=8721" TargetMode="External"/><Relationship Id="rId42" Type="http://schemas.openxmlformats.org/officeDocument/2006/relationships/hyperlink" Target="https://www.boltdepot.com/Product-Details.aspx?product=6631" TargetMode="External"/><Relationship Id="rId7" Type="http://schemas.openxmlformats.org/officeDocument/2006/relationships/hyperlink" Target="https://openbuildspartstore.com/precision-shim-10x5x1mm/" TargetMode="External"/><Relationship Id="rId12" Type="http://schemas.openxmlformats.org/officeDocument/2006/relationships/hyperlink" Target="https://www.aliexpress.com/item/32848298184.html" TargetMode="External"/><Relationship Id="rId17" Type="http://schemas.openxmlformats.org/officeDocument/2006/relationships/hyperlink" Target="https://www.boltdepot.com/Product-Details.aspx?product=6639" TargetMode="External"/><Relationship Id="rId25" Type="http://schemas.openxmlformats.org/officeDocument/2006/relationships/hyperlink" Target="https://openbuildspartstore.com/v-slot-20x60-linear-rail/" TargetMode="External"/><Relationship Id="rId33" Type="http://schemas.openxmlformats.org/officeDocument/2006/relationships/hyperlink" Target="https://www.aliexpress.com/item/33025259446.html" TargetMode="External"/><Relationship Id="rId38" Type="http://schemas.openxmlformats.org/officeDocument/2006/relationships/hyperlink" Target="https://openbuildspartstore.com/v-slot-20x20-linear-rail/" TargetMode="External"/><Relationship Id="rId2" Type="http://schemas.openxmlformats.org/officeDocument/2006/relationships/hyperlink" Target="https://openbuildspartstore.com/v-slot-20x40-linear-rail/" TargetMode="External"/><Relationship Id="rId16" Type="http://schemas.openxmlformats.org/officeDocument/2006/relationships/hyperlink" Target="https://www.boltdepot.com/Product-Details.aspx?product=6636" TargetMode="External"/><Relationship Id="rId20" Type="http://schemas.openxmlformats.org/officeDocument/2006/relationships/hyperlink" Target="https://www.aliexpress.com/item/32783418818.html" TargetMode="External"/><Relationship Id="rId29" Type="http://schemas.openxmlformats.org/officeDocument/2006/relationships/hyperlink" Target="https://www.amazon.com/gp/product/B077GNZK3J" TargetMode="External"/><Relationship Id="rId41" Type="http://schemas.openxmlformats.org/officeDocument/2006/relationships/hyperlink" Target="https://openbuildspartstore.com/cast-corner-bracket/" TargetMode="External"/><Relationship Id="rId1" Type="http://schemas.openxmlformats.org/officeDocument/2006/relationships/hyperlink" Target="https://openbuildspartstore.com/v-slot-20x20-linear-rail/" TargetMode="External"/><Relationship Id="rId6" Type="http://schemas.openxmlformats.org/officeDocument/2006/relationships/hyperlink" Target="https://openbuildspartstore.com/eccentric-spacer/" TargetMode="External"/><Relationship Id="rId11" Type="http://schemas.openxmlformats.org/officeDocument/2006/relationships/hyperlink" Target="https://www.aliexpress.com/item/33014935336.html" TargetMode="External"/><Relationship Id="rId24" Type="http://schemas.openxmlformats.org/officeDocument/2006/relationships/hyperlink" Target="http://www.zyltech.com/zyltech-20-series-wheel-pulley-bearing-for-2020-aluminum-extrusion-v-slot-compatible/" TargetMode="External"/><Relationship Id="rId32" Type="http://schemas.openxmlformats.org/officeDocument/2006/relationships/hyperlink" Target="https://www.zyltech.com/cnc-shield-for-arduino/" TargetMode="External"/><Relationship Id="rId37" Type="http://schemas.openxmlformats.org/officeDocument/2006/relationships/hyperlink" Target="https://www.boltdepot.com/Product-Details.aspx?product=6634" TargetMode="External"/><Relationship Id="rId40" Type="http://schemas.openxmlformats.org/officeDocument/2006/relationships/hyperlink" Target="https://openbuildspartstore.com/v-slot-20x60-linear-rail/" TargetMode="External"/><Relationship Id="rId5" Type="http://schemas.openxmlformats.org/officeDocument/2006/relationships/hyperlink" Target="https://openbuildspartstore.com/tee-nuts-m5-10-pack/" TargetMode="External"/><Relationship Id="rId15" Type="http://schemas.openxmlformats.org/officeDocument/2006/relationships/hyperlink" Target="https://www.boltdepot.com/Product-Details.aspx?product=6633" TargetMode="External"/><Relationship Id="rId23" Type="http://schemas.openxmlformats.org/officeDocument/2006/relationships/hyperlink" Target="http://www.zyltech.com/6mm-eccentric-nut-spacer-for-extrusion-carriage-wheels/" TargetMode="External"/><Relationship Id="rId28" Type="http://schemas.openxmlformats.org/officeDocument/2006/relationships/hyperlink" Target="https://www.boltdepot.com/Product-Details.aspx?product=6381" TargetMode="External"/><Relationship Id="rId36" Type="http://schemas.openxmlformats.org/officeDocument/2006/relationships/hyperlink" Target="https://openbuildspartstore.com/aluminum-spacers-10-pack/" TargetMode="External"/><Relationship Id="rId10" Type="http://schemas.openxmlformats.org/officeDocument/2006/relationships/hyperlink" Target="http://www.zyltech.com/zyltech-2040-v-groove-extrusion-pre-cut-lengths-300mm-2000mm/" TargetMode="External"/><Relationship Id="rId19" Type="http://schemas.openxmlformats.org/officeDocument/2006/relationships/hyperlink" Target="https://www.boltdepot.com/Product-Details.aspx?product=4794" TargetMode="External"/><Relationship Id="rId31" Type="http://schemas.openxmlformats.org/officeDocument/2006/relationships/hyperlink" Target="https://www.zyltech.com/zyltech-uno-r3-atmega328p-atmega16u2-for-arduino-w-free-usb-cable/" TargetMode="External"/><Relationship Id="rId4" Type="http://schemas.openxmlformats.org/officeDocument/2006/relationships/hyperlink" Target="https://openbuildspartstore.com/smooth-idler-pulley-kit/" TargetMode="External"/><Relationship Id="rId9" Type="http://schemas.openxmlformats.org/officeDocument/2006/relationships/hyperlink" Target="http://www.zyltech.com/zyltech-2020-v-groove-extrusion-pre-cut-lengths-300mm-2000mm/" TargetMode="External"/><Relationship Id="rId14" Type="http://schemas.openxmlformats.org/officeDocument/2006/relationships/hyperlink" Target="https://www.boltdepot.com/Product-Details.aspx?product=6380" TargetMode="External"/><Relationship Id="rId22" Type="http://schemas.openxmlformats.org/officeDocument/2006/relationships/hyperlink" Target="https://www.boltdepot.com/Product-Details.aspx?product=4792" TargetMode="External"/><Relationship Id="rId27" Type="http://schemas.openxmlformats.org/officeDocument/2006/relationships/hyperlink" Target="https://openbuildspartstore.com/v-slot-gantry-plate-20mm/" TargetMode="External"/><Relationship Id="rId30" Type="http://schemas.openxmlformats.org/officeDocument/2006/relationships/hyperlink" Target="https://www.amazon.com/Twotrees-Stepper-17HS4401-Connector-Printer/dp/B07THK76QQ?th=1" TargetMode="External"/><Relationship Id="rId35" Type="http://schemas.openxmlformats.org/officeDocument/2006/relationships/hyperlink" Target="https://openbuildspartstore.com/aluminum-spacers-10-pack/" TargetMode="External"/><Relationship Id="rId4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32" sqref="B32"/>
    </sheetView>
  </sheetViews>
  <sheetFormatPr defaultRowHeight="15" x14ac:dyDescent="0.25"/>
  <cols>
    <col min="2" max="2" width="81.5703125" bestFit="1" customWidth="1"/>
    <col min="3" max="4" width="9.140625" style="2"/>
    <col min="5" max="5" width="106.140625" bestFit="1" customWidth="1"/>
  </cols>
  <sheetData>
    <row r="1" spans="1:5" ht="21" x14ac:dyDescent="0.35">
      <c r="A1" s="4" t="s">
        <v>92</v>
      </c>
      <c r="B1" s="5"/>
      <c r="C1" s="6"/>
      <c r="D1" s="6"/>
      <c r="E1" s="7"/>
    </row>
    <row r="2" spans="1:5" x14ac:dyDescent="0.25">
      <c r="A2" s="8">
        <v>1</v>
      </c>
      <c r="B2" s="3" t="s">
        <v>1</v>
      </c>
      <c r="C2" s="9">
        <v>5.49</v>
      </c>
      <c r="D2" s="9"/>
      <c r="E2" s="10" t="s">
        <v>2</v>
      </c>
    </row>
    <row r="3" spans="1:5" x14ac:dyDescent="0.25">
      <c r="A3" s="8">
        <v>1</v>
      </c>
      <c r="B3" s="3" t="s">
        <v>41</v>
      </c>
      <c r="C3" s="9">
        <v>5.45</v>
      </c>
      <c r="D3" s="9">
        <f>A3*C3</f>
        <v>5.45</v>
      </c>
      <c r="E3" s="10" t="s">
        <v>14</v>
      </c>
    </row>
    <row r="4" spans="1:5" x14ac:dyDescent="0.25">
      <c r="A4" s="8">
        <v>1</v>
      </c>
      <c r="B4" s="3" t="s">
        <v>77</v>
      </c>
      <c r="C4" s="9">
        <v>3.29</v>
      </c>
      <c r="D4" s="9">
        <f>A4*C4</f>
        <v>3.29</v>
      </c>
      <c r="E4" s="10" t="s">
        <v>2</v>
      </c>
    </row>
    <row r="5" spans="1:5" x14ac:dyDescent="0.25">
      <c r="A5" s="8">
        <v>1</v>
      </c>
      <c r="B5" s="3" t="s">
        <v>0</v>
      </c>
      <c r="C5" s="9">
        <v>6.99</v>
      </c>
      <c r="D5" s="9"/>
      <c r="E5" s="10" t="s">
        <v>3</v>
      </c>
    </row>
    <row r="6" spans="1:5" x14ac:dyDescent="0.25">
      <c r="A6" s="8">
        <v>1</v>
      </c>
      <c r="B6" s="3" t="s">
        <v>63</v>
      </c>
      <c r="C6" s="9">
        <v>5.95</v>
      </c>
      <c r="D6" s="9">
        <f>A6*C6</f>
        <v>5.95</v>
      </c>
      <c r="E6" s="10" t="s">
        <v>15</v>
      </c>
    </row>
    <row r="7" spans="1:5" x14ac:dyDescent="0.25">
      <c r="A7" s="8">
        <v>2</v>
      </c>
      <c r="B7" s="3" t="s">
        <v>34</v>
      </c>
      <c r="C7" s="9">
        <v>4.99</v>
      </c>
      <c r="D7" s="9">
        <f>A7*C7</f>
        <v>9.98</v>
      </c>
      <c r="E7" s="10" t="s">
        <v>33</v>
      </c>
    </row>
    <row r="8" spans="1:5" x14ac:dyDescent="0.25">
      <c r="A8" s="8">
        <v>1</v>
      </c>
      <c r="B8" s="3" t="s">
        <v>37</v>
      </c>
      <c r="C8" s="9">
        <v>6.29</v>
      </c>
      <c r="D8" s="9"/>
      <c r="E8" s="10" t="s">
        <v>36</v>
      </c>
    </row>
    <row r="9" spans="1:5" x14ac:dyDescent="0.25">
      <c r="A9" s="8">
        <v>1</v>
      </c>
      <c r="B9" s="3" t="s">
        <v>42</v>
      </c>
      <c r="C9" s="9">
        <v>4.25</v>
      </c>
      <c r="D9" s="9">
        <f>A9*C9</f>
        <v>4.25</v>
      </c>
      <c r="E9" s="10" t="s">
        <v>35</v>
      </c>
    </row>
    <row r="10" spans="1:5" x14ac:dyDescent="0.25">
      <c r="A10" s="8">
        <v>8</v>
      </c>
      <c r="B10" s="3" t="s">
        <v>5</v>
      </c>
      <c r="C10" s="9">
        <v>5.19</v>
      </c>
      <c r="D10" s="9"/>
      <c r="E10" s="10" t="s">
        <v>4</v>
      </c>
    </row>
    <row r="11" spans="1:5" x14ac:dyDescent="0.25">
      <c r="A11" s="8">
        <v>8</v>
      </c>
      <c r="B11" s="3" t="s">
        <v>39</v>
      </c>
      <c r="C11" s="9">
        <v>1.68</v>
      </c>
      <c r="D11" s="9"/>
      <c r="E11" s="10" t="s">
        <v>32</v>
      </c>
    </row>
    <row r="12" spans="1:5" x14ac:dyDescent="0.25">
      <c r="A12" s="8">
        <v>8</v>
      </c>
      <c r="B12" s="3" t="s">
        <v>40</v>
      </c>
      <c r="C12" s="9">
        <v>1.04</v>
      </c>
      <c r="D12" s="9">
        <f>A12*C12+5.79</f>
        <v>14.11</v>
      </c>
      <c r="E12" s="10" t="s">
        <v>38</v>
      </c>
    </row>
    <row r="13" spans="1:5" x14ac:dyDescent="0.25">
      <c r="A13" s="8">
        <v>1</v>
      </c>
      <c r="B13" s="3" t="s">
        <v>7</v>
      </c>
      <c r="C13" s="9">
        <v>5.99</v>
      </c>
      <c r="D13" s="9">
        <f t="shared" ref="D13:D23" si="0">A13*C13</f>
        <v>5.99</v>
      </c>
      <c r="E13" s="10" t="s">
        <v>6</v>
      </c>
    </row>
    <row r="14" spans="1:5" x14ac:dyDescent="0.25">
      <c r="A14" s="8">
        <v>3</v>
      </c>
      <c r="B14" s="3" t="s">
        <v>91</v>
      </c>
      <c r="C14" s="9">
        <v>2.99</v>
      </c>
      <c r="D14" s="9">
        <f>A14*C14</f>
        <v>8.9700000000000006</v>
      </c>
      <c r="E14" s="10" t="s">
        <v>8</v>
      </c>
    </row>
    <row r="15" spans="1:5" x14ac:dyDescent="0.25">
      <c r="A15" s="8">
        <v>6</v>
      </c>
      <c r="B15" s="3" t="s">
        <v>44</v>
      </c>
      <c r="C15" s="9">
        <v>1.99</v>
      </c>
      <c r="D15" s="9"/>
      <c r="E15" s="10" t="s">
        <v>9</v>
      </c>
    </row>
    <row r="16" spans="1:5" x14ac:dyDescent="0.25">
      <c r="A16" s="8">
        <v>6</v>
      </c>
      <c r="B16" s="3" t="s">
        <v>43</v>
      </c>
      <c r="C16" s="9">
        <v>0.95</v>
      </c>
      <c r="D16" s="9">
        <f>A16*C16</f>
        <v>5.6999999999999993</v>
      </c>
      <c r="E16" s="10" t="s">
        <v>31</v>
      </c>
    </row>
    <row r="17" spans="1:5" x14ac:dyDescent="0.25">
      <c r="A17" s="8">
        <v>1</v>
      </c>
      <c r="B17" s="3" t="s">
        <v>68</v>
      </c>
      <c r="C17" s="9">
        <v>2.4900000000000002</v>
      </c>
      <c r="D17" s="9">
        <f>A17*C17</f>
        <v>2.4900000000000002</v>
      </c>
      <c r="E17" s="10" t="s">
        <v>67</v>
      </c>
    </row>
    <row r="18" spans="1:5" x14ac:dyDescent="0.25">
      <c r="A18" s="8">
        <v>1</v>
      </c>
      <c r="B18" s="3" t="s">
        <v>70</v>
      </c>
      <c r="C18" s="9">
        <v>3.39</v>
      </c>
      <c r="D18" s="9">
        <f>A18*C18</f>
        <v>3.39</v>
      </c>
      <c r="E18" s="19" t="s">
        <v>67</v>
      </c>
    </row>
    <row r="19" spans="1:5" x14ac:dyDescent="0.25">
      <c r="A19" s="8">
        <v>8</v>
      </c>
      <c r="B19" s="3" t="s">
        <v>66</v>
      </c>
      <c r="C19" s="9">
        <v>0.31</v>
      </c>
      <c r="D19" s="9">
        <f>A19*C19</f>
        <v>2.48</v>
      </c>
      <c r="E19" s="10" t="s">
        <v>10</v>
      </c>
    </row>
    <row r="20" spans="1:5" x14ac:dyDescent="0.25">
      <c r="A20" s="8">
        <v>19</v>
      </c>
      <c r="B20" s="3" t="s">
        <v>75</v>
      </c>
      <c r="C20" s="9">
        <v>0.15</v>
      </c>
      <c r="D20" s="9">
        <f t="shared" si="0"/>
        <v>2.85</v>
      </c>
      <c r="E20" s="10" t="s">
        <v>22</v>
      </c>
    </row>
    <row r="21" spans="1:5" x14ac:dyDescent="0.25">
      <c r="A21" s="8">
        <v>4</v>
      </c>
      <c r="B21" s="3" t="s">
        <v>76</v>
      </c>
      <c r="C21" s="9">
        <v>0.16</v>
      </c>
      <c r="D21" s="9">
        <f t="shared" si="0"/>
        <v>0.64</v>
      </c>
      <c r="E21" s="10" t="s">
        <v>74</v>
      </c>
    </row>
    <row r="22" spans="1:5" x14ac:dyDescent="0.25">
      <c r="A22" s="8">
        <v>1</v>
      </c>
      <c r="B22" s="3" t="s">
        <v>88</v>
      </c>
      <c r="C22" s="9">
        <v>0.21</v>
      </c>
      <c r="D22" s="9">
        <f t="shared" si="0"/>
        <v>0.21</v>
      </c>
      <c r="E22" s="10" t="s">
        <v>23</v>
      </c>
    </row>
    <row r="23" spans="1:5" x14ac:dyDescent="0.25">
      <c r="A23" s="8">
        <v>4</v>
      </c>
      <c r="B23" s="3" t="s">
        <v>89</v>
      </c>
      <c r="C23" s="9">
        <v>0.25</v>
      </c>
      <c r="D23" s="9">
        <f t="shared" si="0"/>
        <v>1</v>
      </c>
      <c r="E23" s="10" t="s">
        <v>25</v>
      </c>
    </row>
    <row r="24" spans="1:5" x14ac:dyDescent="0.25">
      <c r="A24" s="8">
        <v>5</v>
      </c>
      <c r="B24" s="3" t="s">
        <v>90</v>
      </c>
      <c r="C24" s="9">
        <v>0.3</v>
      </c>
      <c r="D24" s="9">
        <f t="shared" ref="D24:D32" si="1">A24*C24</f>
        <v>1.5</v>
      </c>
      <c r="E24" s="10" t="s">
        <v>24</v>
      </c>
    </row>
    <row r="25" spans="1:5" x14ac:dyDescent="0.25">
      <c r="A25" s="8">
        <v>2</v>
      </c>
      <c r="B25" s="3" t="s">
        <v>65</v>
      </c>
      <c r="C25" s="9">
        <v>0.08</v>
      </c>
      <c r="D25" s="9">
        <f t="shared" si="1"/>
        <v>0.16</v>
      </c>
      <c r="E25" s="10" t="s">
        <v>64</v>
      </c>
    </row>
    <row r="26" spans="1:5" x14ac:dyDescent="0.25">
      <c r="A26" s="8">
        <v>9</v>
      </c>
      <c r="B26" s="3" t="s">
        <v>47</v>
      </c>
      <c r="C26" s="9">
        <v>0.08</v>
      </c>
      <c r="D26" s="9">
        <f t="shared" si="1"/>
        <v>0.72</v>
      </c>
      <c r="E26" s="10" t="s">
        <v>26</v>
      </c>
    </row>
    <row r="27" spans="1:5" x14ac:dyDescent="0.25">
      <c r="A27" s="8">
        <v>2</v>
      </c>
      <c r="B27" s="3" t="s">
        <v>49</v>
      </c>
      <c r="C27" s="9">
        <v>0.06</v>
      </c>
      <c r="D27" s="9">
        <f t="shared" si="1"/>
        <v>0.12</v>
      </c>
      <c r="E27" s="10" t="s">
        <v>30</v>
      </c>
    </row>
    <row r="28" spans="1:5" x14ac:dyDescent="0.25">
      <c r="A28" s="8">
        <v>12</v>
      </c>
      <c r="B28" s="3" t="s">
        <v>48</v>
      </c>
      <c r="C28" s="9">
        <v>7.0000000000000007E-2</v>
      </c>
      <c r="D28" s="9">
        <f t="shared" si="1"/>
        <v>0.84000000000000008</v>
      </c>
      <c r="E28" s="10" t="s">
        <v>21</v>
      </c>
    </row>
    <row r="29" spans="1:5" x14ac:dyDescent="0.25">
      <c r="A29" s="8">
        <v>2</v>
      </c>
      <c r="B29" s="3" t="s">
        <v>50</v>
      </c>
      <c r="C29" s="9">
        <v>7.0000000000000007E-2</v>
      </c>
      <c r="D29" s="9">
        <f t="shared" si="1"/>
        <v>0.14000000000000001</v>
      </c>
      <c r="E29" s="10" t="s">
        <v>56</v>
      </c>
    </row>
    <row r="30" spans="1:5" x14ac:dyDescent="0.25">
      <c r="A30" s="8">
        <v>4</v>
      </c>
      <c r="B30" s="3" t="s">
        <v>71</v>
      </c>
      <c r="C30" s="9"/>
      <c r="D30" s="9"/>
      <c r="E30" s="10"/>
    </row>
    <row r="31" spans="1:5" x14ac:dyDescent="0.25">
      <c r="A31" s="8">
        <v>4</v>
      </c>
      <c r="B31" s="3" t="s">
        <v>72</v>
      </c>
      <c r="C31" s="9"/>
      <c r="D31" s="9"/>
      <c r="E31" s="10"/>
    </row>
    <row r="32" spans="1:5" x14ac:dyDescent="0.25">
      <c r="A32" s="8">
        <v>1</v>
      </c>
      <c r="B32" s="3" t="s">
        <v>52</v>
      </c>
      <c r="C32" s="9">
        <v>8.98</v>
      </c>
      <c r="D32" s="9">
        <f t="shared" si="1"/>
        <v>8.98</v>
      </c>
      <c r="E32" s="10" t="s">
        <v>51</v>
      </c>
    </row>
    <row r="33" spans="1:5" x14ac:dyDescent="0.25">
      <c r="A33" s="8">
        <v>1</v>
      </c>
      <c r="B33" s="3" t="s">
        <v>29</v>
      </c>
      <c r="C33" s="9">
        <f>1.22+1.92</f>
        <v>3.1399999999999997</v>
      </c>
      <c r="D33" s="9">
        <f t="shared" ref="D33:D42" si="2">A33*C33</f>
        <v>3.1399999999999997</v>
      </c>
      <c r="E33" s="10" t="s">
        <v>27</v>
      </c>
    </row>
    <row r="34" spans="1:5" x14ac:dyDescent="0.25">
      <c r="A34" s="8">
        <v>1</v>
      </c>
      <c r="B34" s="3" t="s">
        <v>62</v>
      </c>
      <c r="C34" s="9">
        <f>25.07+5.94</f>
        <v>31.01</v>
      </c>
      <c r="D34" s="9"/>
      <c r="E34" s="10" t="s">
        <v>61</v>
      </c>
    </row>
    <row r="35" spans="1:5" x14ac:dyDescent="0.25">
      <c r="A35" s="8">
        <v>1</v>
      </c>
      <c r="B35" s="3" t="s">
        <v>16</v>
      </c>
      <c r="C35" s="9">
        <f>3.94+0.88</f>
        <v>4.82</v>
      </c>
      <c r="D35" s="9">
        <f>A35*C35</f>
        <v>4.82</v>
      </c>
      <c r="E35" s="10" t="s">
        <v>17</v>
      </c>
    </row>
    <row r="36" spans="1:5" x14ac:dyDescent="0.25">
      <c r="A36" s="8">
        <v>1</v>
      </c>
      <c r="B36" s="3" t="s">
        <v>59</v>
      </c>
      <c r="C36" s="9">
        <v>5.95</v>
      </c>
      <c r="D36" s="9"/>
      <c r="E36" s="10" t="s">
        <v>57</v>
      </c>
    </row>
    <row r="37" spans="1:5" x14ac:dyDescent="0.25">
      <c r="A37" s="8">
        <v>1</v>
      </c>
      <c r="B37" s="3" t="s">
        <v>60</v>
      </c>
      <c r="C37" s="9">
        <v>4.95</v>
      </c>
      <c r="D37" s="9"/>
      <c r="E37" s="10" t="s">
        <v>58</v>
      </c>
    </row>
    <row r="38" spans="1:5" x14ac:dyDescent="0.25">
      <c r="A38" s="8">
        <v>2</v>
      </c>
      <c r="B38" s="3" t="s">
        <v>53</v>
      </c>
      <c r="C38" s="9">
        <v>0.93</v>
      </c>
      <c r="D38" s="9">
        <f>A38*C38+0.59</f>
        <v>2.4500000000000002</v>
      </c>
      <c r="E38" s="10" t="s">
        <v>28</v>
      </c>
    </row>
    <row r="39" spans="1:5" x14ac:dyDescent="0.25">
      <c r="A39" s="8">
        <v>1</v>
      </c>
      <c r="B39" s="3" t="s">
        <v>13</v>
      </c>
      <c r="C39" s="9">
        <v>7.98</v>
      </c>
      <c r="D39" s="9">
        <f t="shared" si="2"/>
        <v>7.98</v>
      </c>
      <c r="E39" s="10" t="s">
        <v>18</v>
      </c>
    </row>
    <row r="40" spans="1:5" x14ac:dyDescent="0.25">
      <c r="A40" s="8">
        <v>2</v>
      </c>
      <c r="B40" s="3" t="s">
        <v>54</v>
      </c>
      <c r="C40" s="9">
        <v>8.99</v>
      </c>
      <c r="D40" s="9">
        <f t="shared" si="2"/>
        <v>17.98</v>
      </c>
      <c r="E40" s="10" t="s">
        <v>55</v>
      </c>
    </row>
    <row r="41" spans="1:5" x14ac:dyDescent="0.25">
      <c r="A41" s="8">
        <v>1</v>
      </c>
      <c r="B41" s="3" t="s">
        <v>12</v>
      </c>
      <c r="C41" s="9">
        <f>45.99+0.73</f>
        <v>46.72</v>
      </c>
      <c r="D41" s="9">
        <f t="shared" si="2"/>
        <v>46.72</v>
      </c>
      <c r="E41" s="10" t="s">
        <v>11</v>
      </c>
    </row>
    <row r="42" spans="1:5" x14ac:dyDescent="0.25">
      <c r="A42" s="15">
        <v>1</v>
      </c>
      <c r="B42" s="16" t="s">
        <v>20</v>
      </c>
      <c r="C42" s="17">
        <f>2.75+0.29</f>
        <v>3.04</v>
      </c>
      <c r="D42" s="17">
        <f t="shared" si="2"/>
        <v>3.04</v>
      </c>
      <c r="E42" s="18" t="s">
        <v>19</v>
      </c>
    </row>
    <row r="43" spans="1:5" x14ac:dyDescent="0.25">
      <c r="A43" s="8">
        <v>4</v>
      </c>
      <c r="B43" s="3" t="s">
        <v>73</v>
      </c>
      <c r="C43" s="9"/>
      <c r="D43" s="9"/>
      <c r="E43" s="10"/>
    </row>
    <row r="44" spans="1:5" ht="15.75" thickBot="1" x14ac:dyDescent="0.3">
      <c r="A44" s="11"/>
      <c r="B44" s="12"/>
      <c r="C44" s="13"/>
      <c r="D44" s="20">
        <f>SUM(D2:D42)</f>
        <v>175.34</v>
      </c>
      <c r="E44" s="14"/>
    </row>
    <row r="45" spans="1:5" x14ac:dyDescent="0.25">
      <c r="E45" s="1"/>
    </row>
  </sheetData>
  <hyperlinks>
    <hyperlink ref="E2" r:id="rId1"/>
    <hyperlink ref="E5" r:id="rId2"/>
    <hyperlink ref="E10" r:id="rId3"/>
    <hyperlink ref="E13" r:id="rId4"/>
    <hyperlink ref="E14" r:id="rId5"/>
    <hyperlink ref="E15" r:id="rId6"/>
    <hyperlink ref="E19" r:id="rId7"/>
    <hyperlink ref="E41" r:id="rId8"/>
    <hyperlink ref="E3" r:id="rId9"/>
    <hyperlink ref="E6" r:id="rId10"/>
    <hyperlink ref="E39" r:id="rId11"/>
    <hyperlink ref="E35" r:id="rId12"/>
    <hyperlink ref="E42" r:id="rId13"/>
    <hyperlink ref="E28" r:id="rId14"/>
    <hyperlink ref="E20" r:id="rId15"/>
    <hyperlink ref="E22" r:id="rId16"/>
    <hyperlink ref="E24" r:id="rId17"/>
    <hyperlink ref="E23" r:id="rId18"/>
    <hyperlink ref="E26" r:id="rId19"/>
    <hyperlink ref="E33" r:id="rId20"/>
    <hyperlink ref="E38" r:id="rId21"/>
    <hyperlink ref="E27" r:id="rId22"/>
    <hyperlink ref="E16" r:id="rId23"/>
    <hyperlink ref="E11" r:id="rId24"/>
    <hyperlink ref="E7" r:id="rId25"/>
    <hyperlink ref="E9" r:id="rId26" display="https://www.zyltech.com/gantry-plate-silver-for-20-series-v-groove-extrusion/"/>
    <hyperlink ref="E8" r:id="rId27"/>
    <hyperlink ref="E29" r:id="rId28"/>
    <hyperlink ref="E32" r:id="rId29"/>
    <hyperlink ref="E40" r:id="rId30"/>
    <hyperlink ref="E36" r:id="rId31"/>
    <hyperlink ref="E37" r:id="rId32"/>
    <hyperlink ref="E34" r:id="rId33"/>
    <hyperlink ref="E25" r:id="rId34"/>
    <hyperlink ref="E17" r:id="rId35"/>
    <hyperlink ref="E18" r:id="rId36"/>
    <hyperlink ref="E21" r:id="rId37"/>
    <hyperlink ref="E4" r:id="rId38"/>
    <hyperlink ref="E12" r:id="rId39"/>
  </hyperlinks>
  <pageMargins left="0.7" right="0.7" top="0.75" bottom="0.75" header="0.3" footer="0.3"/>
  <pageSetup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44"/>
    </sheetView>
  </sheetViews>
  <sheetFormatPr defaultRowHeight="15" x14ac:dyDescent="0.25"/>
  <cols>
    <col min="2" max="2" width="84.42578125" bestFit="1" customWidth="1"/>
    <col min="5" max="5" width="106.140625" bestFit="1" customWidth="1"/>
  </cols>
  <sheetData>
    <row r="1" spans="1:5" ht="21" x14ac:dyDescent="0.35">
      <c r="A1" s="4" t="s">
        <v>93</v>
      </c>
      <c r="B1" s="5"/>
      <c r="C1" s="6"/>
      <c r="D1" s="6"/>
      <c r="E1" s="7"/>
    </row>
    <row r="2" spans="1:5" x14ac:dyDescent="0.25">
      <c r="A2" s="8">
        <v>1</v>
      </c>
      <c r="B2" s="3" t="s">
        <v>1</v>
      </c>
      <c r="C2" s="9">
        <v>5.49</v>
      </c>
      <c r="D2" s="9"/>
      <c r="E2" s="10" t="s">
        <v>2</v>
      </c>
    </row>
    <row r="3" spans="1:5" x14ac:dyDescent="0.25">
      <c r="A3" s="8">
        <v>2</v>
      </c>
      <c r="B3" s="3" t="s">
        <v>41</v>
      </c>
      <c r="C3" s="9">
        <v>5.45</v>
      </c>
      <c r="D3" s="9">
        <f>A3*C3</f>
        <v>10.9</v>
      </c>
      <c r="E3" s="10" t="s">
        <v>14</v>
      </c>
    </row>
    <row r="4" spans="1:5" x14ac:dyDescent="0.25">
      <c r="A4" s="8">
        <v>1</v>
      </c>
      <c r="B4" s="3" t="s">
        <v>77</v>
      </c>
      <c r="C4" s="9">
        <v>3.29</v>
      </c>
      <c r="D4" s="9">
        <f>A4*C4</f>
        <v>3.29</v>
      </c>
      <c r="E4" s="10" t="s">
        <v>2</v>
      </c>
    </row>
    <row r="5" spans="1:5" x14ac:dyDescent="0.25">
      <c r="A5" s="8">
        <v>1</v>
      </c>
      <c r="B5" s="3" t="s">
        <v>0</v>
      </c>
      <c r="C5" s="9">
        <v>6.99</v>
      </c>
      <c r="D5" s="9"/>
      <c r="E5" s="10" t="s">
        <v>3</v>
      </c>
    </row>
    <row r="6" spans="1:5" x14ac:dyDescent="0.25">
      <c r="A6" s="8">
        <v>1</v>
      </c>
      <c r="B6" s="3" t="s">
        <v>63</v>
      </c>
      <c r="C6" s="9">
        <v>5.95</v>
      </c>
      <c r="D6" s="9">
        <f>A6*C6</f>
        <v>5.95</v>
      </c>
      <c r="E6" s="10" t="s">
        <v>15</v>
      </c>
    </row>
    <row r="7" spans="1:5" x14ac:dyDescent="0.25">
      <c r="A7" s="8">
        <v>2</v>
      </c>
      <c r="B7" s="3" t="s">
        <v>96</v>
      </c>
      <c r="C7" s="9">
        <v>4.99</v>
      </c>
      <c r="D7" s="9">
        <f>A7*C7</f>
        <v>9.98</v>
      </c>
      <c r="E7" s="10" t="s">
        <v>33</v>
      </c>
    </row>
    <row r="8" spans="1:5" x14ac:dyDescent="0.25">
      <c r="A8" s="8">
        <v>1</v>
      </c>
      <c r="B8" s="3" t="s">
        <v>37</v>
      </c>
      <c r="C8" s="9">
        <v>6.29</v>
      </c>
      <c r="D8" s="9"/>
      <c r="E8" s="10" t="s">
        <v>36</v>
      </c>
    </row>
    <row r="9" spans="1:5" x14ac:dyDescent="0.25">
      <c r="A9" s="8">
        <v>1</v>
      </c>
      <c r="B9" s="3" t="s">
        <v>42</v>
      </c>
      <c r="C9" s="9">
        <v>4.25</v>
      </c>
      <c r="D9" s="9">
        <f>A9*C9</f>
        <v>4.25</v>
      </c>
      <c r="E9" s="10" t="s">
        <v>35</v>
      </c>
    </row>
    <row r="10" spans="1:5" x14ac:dyDescent="0.25">
      <c r="A10" s="8">
        <v>12</v>
      </c>
      <c r="B10" s="3" t="s">
        <v>5</v>
      </c>
      <c r="C10" s="9">
        <v>5.19</v>
      </c>
      <c r="D10" s="9"/>
      <c r="E10" s="10" t="s">
        <v>4</v>
      </c>
    </row>
    <row r="11" spans="1:5" x14ac:dyDescent="0.25">
      <c r="A11" s="8">
        <v>12</v>
      </c>
      <c r="B11" s="3" t="s">
        <v>39</v>
      </c>
      <c r="C11" s="9">
        <v>1.68</v>
      </c>
      <c r="D11" s="9"/>
      <c r="E11" s="10" t="s">
        <v>32</v>
      </c>
    </row>
    <row r="12" spans="1:5" x14ac:dyDescent="0.25">
      <c r="A12" s="8">
        <v>12</v>
      </c>
      <c r="B12" s="3" t="s">
        <v>40</v>
      </c>
      <c r="C12" s="9">
        <v>1.04</v>
      </c>
      <c r="D12" s="9">
        <f>A12*C12+5.79</f>
        <v>18.27</v>
      </c>
      <c r="E12" s="10" t="s">
        <v>38</v>
      </c>
    </row>
    <row r="13" spans="1:5" x14ac:dyDescent="0.25">
      <c r="A13" s="8">
        <v>1</v>
      </c>
      <c r="B13" s="3" t="s">
        <v>7</v>
      </c>
      <c r="C13" s="9">
        <v>5.99</v>
      </c>
      <c r="D13" s="9">
        <f t="shared" ref="D13:D42" si="0">A13*C13</f>
        <v>5.99</v>
      </c>
      <c r="E13" s="10" t="s">
        <v>6</v>
      </c>
    </row>
    <row r="14" spans="1:5" x14ac:dyDescent="0.25">
      <c r="A14" s="8">
        <v>3</v>
      </c>
      <c r="B14" s="3" t="s">
        <v>94</v>
      </c>
      <c r="C14" s="9">
        <v>2.99</v>
      </c>
      <c r="D14" s="9">
        <f>A14*C14</f>
        <v>8.9700000000000006</v>
      </c>
      <c r="E14" s="10" t="s">
        <v>8</v>
      </c>
    </row>
    <row r="15" spans="1:5" x14ac:dyDescent="0.25">
      <c r="A15" s="8">
        <v>8</v>
      </c>
      <c r="B15" s="3" t="s">
        <v>44</v>
      </c>
      <c r="C15" s="9">
        <v>1.99</v>
      </c>
      <c r="D15" s="9"/>
      <c r="E15" s="10" t="s">
        <v>9</v>
      </c>
    </row>
    <row r="16" spans="1:5" x14ac:dyDescent="0.25">
      <c r="A16" s="8">
        <v>8</v>
      </c>
      <c r="B16" s="3" t="s">
        <v>43</v>
      </c>
      <c r="C16" s="9">
        <v>0.95</v>
      </c>
      <c r="D16" s="9">
        <f>A16*C16</f>
        <v>7.6</v>
      </c>
      <c r="E16" s="10" t="s">
        <v>31</v>
      </c>
    </row>
    <row r="17" spans="1:5" x14ac:dyDescent="0.25">
      <c r="A17" s="8">
        <v>1</v>
      </c>
      <c r="B17" s="3" t="s">
        <v>68</v>
      </c>
      <c r="C17" s="9">
        <v>2.4900000000000002</v>
      </c>
      <c r="D17" s="9">
        <f>A17*C17</f>
        <v>2.4900000000000002</v>
      </c>
      <c r="E17" s="10" t="s">
        <v>67</v>
      </c>
    </row>
    <row r="18" spans="1:5" x14ac:dyDescent="0.25">
      <c r="A18" s="8">
        <v>1</v>
      </c>
      <c r="B18" s="3" t="s">
        <v>95</v>
      </c>
      <c r="C18" s="9">
        <v>3.39</v>
      </c>
      <c r="D18" s="9">
        <f>A18*C18</f>
        <v>3.39</v>
      </c>
      <c r="E18" s="10" t="s">
        <v>67</v>
      </c>
    </row>
    <row r="19" spans="1:5" x14ac:dyDescent="0.25">
      <c r="A19" s="8">
        <v>8</v>
      </c>
      <c r="B19" s="3" t="s">
        <v>66</v>
      </c>
      <c r="C19" s="9">
        <v>0.31</v>
      </c>
      <c r="D19" s="9">
        <f>A19*C19</f>
        <v>2.48</v>
      </c>
      <c r="E19" s="10" t="s">
        <v>10</v>
      </c>
    </row>
    <row r="20" spans="1:5" x14ac:dyDescent="0.25">
      <c r="A20" s="8">
        <v>26</v>
      </c>
      <c r="B20" s="3" t="s">
        <v>75</v>
      </c>
      <c r="C20" s="9">
        <v>0.15</v>
      </c>
      <c r="D20" s="9">
        <f t="shared" si="0"/>
        <v>3.9</v>
      </c>
      <c r="E20" s="10" t="s">
        <v>22</v>
      </c>
    </row>
    <row r="21" spans="1:5" x14ac:dyDescent="0.25">
      <c r="A21" s="8">
        <v>4</v>
      </c>
      <c r="B21" s="3" t="s">
        <v>76</v>
      </c>
      <c r="C21" s="9">
        <v>0.16</v>
      </c>
      <c r="D21" s="9">
        <f t="shared" si="0"/>
        <v>0.64</v>
      </c>
      <c r="E21" s="10" t="s">
        <v>74</v>
      </c>
    </row>
    <row r="22" spans="1:5" x14ac:dyDescent="0.25">
      <c r="A22" s="8">
        <v>1</v>
      </c>
      <c r="B22" s="3" t="s">
        <v>88</v>
      </c>
      <c r="C22" s="9">
        <v>0.21</v>
      </c>
      <c r="D22" s="9">
        <f t="shared" si="0"/>
        <v>0.21</v>
      </c>
      <c r="E22" s="10" t="s">
        <v>23</v>
      </c>
    </row>
    <row r="23" spans="1:5" x14ac:dyDescent="0.25">
      <c r="A23" s="8">
        <v>8</v>
      </c>
      <c r="B23" s="3" t="s">
        <v>89</v>
      </c>
      <c r="C23" s="9">
        <v>0.25</v>
      </c>
      <c r="D23" s="9">
        <f t="shared" si="0"/>
        <v>2</v>
      </c>
      <c r="E23" s="10" t="s">
        <v>25</v>
      </c>
    </row>
    <row r="24" spans="1:5" x14ac:dyDescent="0.25">
      <c r="A24" s="8">
        <v>5</v>
      </c>
      <c r="B24" s="3" t="s">
        <v>90</v>
      </c>
      <c r="C24" s="9">
        <v>0.3</v>
      </c>
      <c r="D24" s="9">
        <f t="shared" si="0"/>
        <v>1.5</v>
      </c>
      <c r="E24" s="10" t="s">
        <v>24</v>
      </c>
    </row>
    <row r="25" spans="1:5" x14ac:dyDescent="0.25">
      <c r="A25" s="8">
        <v>2</v>
      </c>
      <c r="B25" s="3" t="s">
        <v>65</v>
      </c>
      <c r="C25" s="9">
        <v>0.08</v>
      </c>
      <c r="D25" s="9">
        <f t="shared" si="0"/>
        <v>0.16</v>
      </c>
      <c r="E25" s="10" t="s">
        <v>64</v>
      </c>
    </row>
    <row r="26" spans="1:5" x14ac:dyDescent="0.25">
      <c r="A26" s="8">
        <v>13</v>
      </c>
      <c r="B26" s="3" t="s">
        <v>47</v>
      </c>
      <c r="C26" s="9">
        <v>0.08</v>
      </c>
      <c r="D26" s="9">
        <f t="shared" si="0"/>
        <v>1.04</v>
      </c>
      <c r="E26" s="10" t="s">
        <v>26</v>
      </c>
    </row>
    <row r="27" spans="1:5" x14ac:dyDescent="0.25">
      <c r="A27" s="8">
        <v>2</v>
      </c>
      <c r="B27" s="3" t="s">
        <v>49</v>
      </c>
      <c r="C27" s="9">
        <v>0.06</v>
      </c>
      <c r="D27" s="9">
        <f t="shared" si="0"/>
        <v>0.12</v>
      </c>
      <c r="E27" s="10" t="s">
        <v>30</v>
      </c>
    </row>
    <row r="28" spans="1:5" x14ac:dyDescent="0.25">
      <c r="A28" s="8">
        <v>12</v>
      </c>
      <c r="B28" s="3" t="s">
        <v>48</v>
      </c>
      <c r="C28" s="9">
        <v>7.0000000000000007E-2</v>
      </c>
      <c r="D28" s="9">
        <f t="shared" si="0"/>
        <v>0.84000000000000008</v>
      </c>
      <c r="E28" s="10" t="s">
        <v>21</v>
      </c>
    </row>
    <row r="29" spans="1:5" x14ac:dyDescent="0.25">
      <c r="A29" s="8">
        <v>2</v>
      </c>
      <c r="B29" s="3" t="s">
        <v>50</v>
      </c>
      <c r="C29" s="9">
        <v>7.0000000000000007E-2</v>
      </c>
      <c r="D29" s="9">
        <f t="shared" si="0"/>
        <v>0.14000000000000001</v>
      </c>
      <c r="E29" s="10" t="s">
        <v>56</v>
      </c>
    </row>
    <row r="30" spans="1:5" x14ac:dyDescent="0.25">
      <c r="A30" s="8">
        <v>4</v>
      </c>
      <c r="B30" s="3" t="s">
        <v>71</v>
      </c>
      <c r="C30" s="9"/>
      <c r="D30" s="9"/>
      <c r="E30" s="10"/>
    </row>
    <row r="31" spans="1:5" x14ac:dyDescent="0.25">
      <c r="A31" s="8">
        <v>4</v>
      </c>
      <c r="B31" s="3" t="s">
        <v>72</v>
      </c>
      <c r="C31" s="9"/>
      <c r="D31" s="9"/>
      <c r="E31" s="10"/>
    </row>
    <row r="32" spans="1:5" x14ac:dyDescent="0.25">
      <c r="A32" s="8">
        <v>1</v>
      </c>
      <c r="B32" s="3" t="s">
        <v>52</v>
      </c>
      <c r="C32" s="9">
        <v>8.98</v>
      </c>
      <c r="D32" s="9">
        <f t="shared" si="0"/>
        <v>8.98</v>
      </c>
      <c r="E32" s="10" t="s">
        <v>51</v>
      </c>
    </row>
    <row r="33" spans="1:5" x14ac:dyDescent="0.25">
      <c r="A33" s="8">
        <v>1</v>
      </c>
      <c r="B33" s="3" t="s">
        <v>29</v>
      </c>
      <c r="C33" s="9">
        <f>1.22+1.92</f>
        <v>3.1399999999999997</v>
      </c>
      <c r="D33" s="9">
        <f t="shared" si="0"/>
        <v>3.1399999999999997</v>
      </c>
      <c r="E33" s="10" t="s">
        <v>27</v>
      </c>
    </row>
    <row r="34" spans="1:5" x14ac:dyDescent="0.25">
      <c r="A34" s="8">
        <v>1</v>
      </c>
      <c r="B34" s="3" t="s">
        <v>62</v>
      </c>
      <c r="C34" s="9">
        <f>25.07+5.94</f>
        <v>31.01</v>
      </c>
      <c r="D34" s="9"/>
      <c r="E34" s="10" t="s">
        <v>61</v>
      </c>
    </row>
    <row r="35" spans="1:5" x14ac:dyDescent="0.25">
      <c r="A35" s="8">
        <v>1</v>
      </c>
      <c r="B35" s="3" t="s">
        <v>16</v>
      </c>
      <c r="C35" s="9">
        <f>3.94+0.88</f>
        <v>4.82</v>
      </c>
      <c r="D35" s="9">
        <f>A35*C35</f>
        <v>4.82</v>
      </c>
      <c r="E35" s="10" t="s">
        <v>17</v>
      </c>
    </row>
    <row r="36" spans="1:5" x14ac:dyDescent="0.25">
      <c r="A36" s="8">
        <v>1</v>
      </c>
      <c r="B36" s="3" t="s">
        <v>59</v>
      </c>
      <c r="C36" s="9">
        <v>5.95</v>
      </c>
      <c r="D36" s="9"/>
      <c r="E36" s="10" t="s">
        <v>57</v>
      </c>
    </row>
    <row r="37" spans="1:5" x14ac:dyDescent="0.25">
      <c r="A37" s="8">
        <v>1</v>
      </c>
      <c r="B37" s="3" t="s">
        <v>60</v>
      </c>
      <c r="C37" s="9">
        <v>4.95</v>
      </c>
      <c r="D37" s="9"/>
      <c r="E37" s="10" t="s">
        <v>58</v>
      </c>
    </row>
    <row r="38" spans="1:5" x14ac:dyDescent="0.25">
      <c r="A38" s="8">
        <v>2</v>
      </c>
      <c r="B38" s="3" t="s">
        <v>53</v>
      </c>
      <c r="C38" s="9">
        <v>0.93</v>
      </c>
      <c r="D38" s="9">
        <f>A38*C38+0.59</f>
        <v>2.4500000000000002</v>
      </c>
      <c r="E38" s="10" t="s">
        <v>28</v>
      </c>
    </row>
    <row r="39" spans="1:5" x14ac:dyDescent="0.25">
      <c r="A39" s="8">
        <v>1</v>
      </c>
      <c r="B39" s="3" t="s">
        <v>13</v>
      </c>
      <c r="C39" s="9">
        <v>7.98</v>
      </c>
      <c r="D39" s="9">
        <f t="shared" si="0"/>
        <v>7.98</v>
      </c>
      <c r="E39" s="10" t="s">
        <v>18</v>
      </c>
    </row>
    <row r="40" spans="1:5" x14ac:dyDescent="0.25">
      <c r="A40" s="8">
        <v>2</v>
      </c>
      <c r="B40" s="3" t="s">
        <v>54</v>
      </c>
      <c r="C40" s="9">
        <v>8.99</v>
      </c>
      <c r="D40" s="9">
        <f t="shared" si="0"/>
        <v>17.98</v>
      </c>
      <c r="E40" s="10" t="s">
        <v>55</v>
      </c>
    </row>
    <row r="41" spans="1:5" x14ac:dyDescent="0.25">
      <c r="A41" s="8">
        <v>1</v>
      </c>
      <c r="B41" s="3" t="s">
        <v>12</v>
      </c>
      <c r="C41" s="9">
        <f>45.99+0.73</f>
        <v>46.72</v>
      </c>
      <c r="D41" s="9">
        <f t="shared" si="0"/>
        <v>46.72</v>
      </c>
      <c r="E41" s="10" t="s">
        <v>11</v>
      </c>
    </row>
    <row r="42" spans="1:5" x14ac:dyDescent="0.25">
      <c r="A42" s="8">
        <v>1</v>
      </c>
      <c r="B42" s="3" t="s">
        <v>20</v>
      </c>
      <c r="C42" s="9">
        <f>2.75+0.29</f>
        <v>3.04</v>
      </c>
      <c r="D42" s="9">
        <f t="shared" si="0"/>
        <v>3.04</v>
      </c>
      <c r="E42" s="10" t="s">
        <v>19</v>
      </c>
    </row>
    <row r="43" spans="1:5" x14ac:dyDescent="0.25">
      <c r="A43" s="8">
        <v>4</v>
      </c>
      <c r="B43" s="3" t="s">
        <v>73</v>
      </c>
      <c r="C43" s="9"/>
      <c r="D43" s="9"/>
      <c r="E43" s="10"/>
    </row>
    <row r="44" spans="1:5" ht="15.75" thickBot="1" x14ac:dyDescent="0.3">
      <c r="A44" s="11"/>
      <c r="B44" s="12"/>
      <c r="C44" s="13"/>
      <c r="D44" s="20">
        <f>SUM(D2:D42)</f>
        <v>189.22</v>
      </c>
      <c r="E44" s="14"/>
    </row>
  </sheetData>
  <hyperlinks>
    <hyperlink ref="E2" r:id="rId1"/>
    <hyperlink ref="E5" r:id="rId2"/>
    <hyperlink ref="E10" r:id="rId3"/>
    <hyperlink ref="E13" r:id="rId4"/>
    <hyperlink ref="E14" r:id="rId5"/>
    <hyperlink ref="E15" r:id="rId6"/>
    <hyperlink ref="E19" r:id="rId7"/>
    <hyperlink ref="E41" r:id="rId8"/>
    <hyperlink ref="E3" r:id="rId9"/>
    <hyperlink ref="E6" r:id="rId10"/>
    <hyperlink ref="E39" r:id="rId11"/>
    <hyperlink ref="E35" r:id="rId12"/>
    <hyperlink ref="E42" r:id="rId13"/>
    <hyperlink ref="E28" r:id="rId14"/>
    <hyperlink ref="E20" r:id="rId15"/>
    <hyperlink ref="E22" r:id="rId16"/>
    <hyperlink ref="E24" r:id="rId17"/>
    <hyperlink ref="E23" r:id="rId18"/>
    <hyperlink ref="E26" r:id="rId19"/>
    <hyperlink ref="E33" r:id="rId20"/>
    <hyperlink ref="E38" r:id="rId21"/>
    <hyperlink ref="E27" r:id="rId22"/>
    <hyperlink ref="E16" r:id="rId23"/>
    <hyperlink ref="E11" r:id="rId24"/>
    <hyperlink ref="E7" r:id="rId25"/>
    <hyperlink ref="E9" r:id="rId26" display="https://www.zyltech.com/gantry-plate-silver-for-20-series-v-groove-extrusion/"/>
    <hyperlink ref="E8" r:id="rId27"/>
    <hyperlink ref="E29" r:id="rId28"/>
    <hyperlink ref="E32" r:id="rId29"/>
    <hyperlink ref="E40" r:id="rId30"/>
    <hyperlink ref="E36" r:id="rId31"/>
    <hyperlink ref="E37" r:id="rId32"/>
    <hyperlink ref="E34" r:id="rId33"/>
    <hyperlink ref="E25" r:id="rId34"/>
    <hyperlink ref="E17" r:id="rId35"/>
    <hyperlink ref="E18" r:id="rId36"/>
    <hyperlink ref="E21" r:id="rId37"/>
    <hyperlink ref="E4" r:id="rId38"/>
    <hyperlink ref="E12" r:id="rId3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3" sqref="B3"/>
    </sheetView>
  </sheetViews>
  <sheetFormatPr defaultRowHeight="15" x14ac:dyDescent="0.25"/>
  <cols>
    <col min="2" max="2" width="85.42578125" bestFit="1" customWidth="1"/>
    <col min="5" max="5" width="106.140625" bestFit="1" customWidth="1"/>
  </cols>
  <sheetData>
    <row r="1" spans="1:5" ht="21" x14ac:dyDescent="0.35">
      <c r="A1" s="4" t="s">
        <v>97</v>
      </c>
      <c r="B1" s="5"/>
      <c r="C1" s="6"/>
      <c r="D1" s="6"/>
      <c r="E1" s="7"/>
    </row>
    <row r="2" spans="1:5" x14ac:dyDescent="0.25">
      <c r="A2" s="8">
        <v>1</v>
      </c>
      <c r="B2" s="3" t="s">
        <v>1</v>
      </c>
      <c r="C2" s="9">
        <v>5.49</v>
      </c>
      <c r="D2" s="9"/>
      <c r="E2" s="10" t="s">
        <v>2</v>
      </c>
    </row>
    <row r="3" spans="1:5" x14ac:dyDescent="0.25">
      <c r="A3" s="8">
        <v>3</v>
      </c>
      <c r="B3" s="3" t="s">
        <v>41</v>
      </c>
      <c r="C3" s="9">
        <v>5.45</v>
      </c>
      <c r="D3" s="9">
        <f>A3*C3</f>
        <v>16.350000000000001</v>
      </c>
      <c r="E3" s="10" t="s">
        <v>14</v>
      </c>
    </row>
    <row r="4" spans="1:5" x14ac:dyDescent="0.25">
      <c r="A4" s="8">
        <v>1</v>
      </c>
      <c r="B4" s="3" t="s">
        <v>77</v>
      </c>
      <c r="C4" s="9">
        <v>3.29</v>
      </c>
      <c r="D4" s="9">
        <f>A4*C4</f>
        <v>3.29</v>
      </c>
      <c r="E4" s="10" t="s">
        <v>2</v>
      </c>
    </row>
    <row r="5" spans="1:5" x14ac:dyDescent="0.25">
      <c r="A5" s="8">
        <v>2</v>
      </c>
      <c r="B5" s="3" t="s">
        <v>96</v>
      </c>
      <c r="C5" s="9">
        <v>4.99</v>
      </c>
      <c r="D5" s="9">
        <f>A5*C5</f>
        <v>9.98</v>
      </c>
      <c r="E5" s="10" t="s">
        <v>33</v>
      </c>
    </row>
    <row r="6" spans="1:5" x14ac:dyDescent="0.25">
      <c r="A6" s="8">
        <v>1</v>
      </c>
      <c r="B6" s="3" t="s">
        <v>37</v>
      </c>
      <c r="C6" s="9">
        <v>6.29</v>
      </c>
      <c r="D6" s="9"/>
      <c r="E6" s="10" t="s">
        <v>36</v>
      </c>
    </row>
    <row r="7" spans="1:5" x14ac:dyDescent="0.25">
      <c r="A7" s="8">
        <v>1</v>
      </c>
      <c r="B7" s="3" t="s">
        <v>42</v>
      </c>
      <c r="C7" s="9">
        <v>4.25</v>
      </c>
      <c r="D7" s="9">
        <f>A7*C7</f>
        <v>4.25</v>
      </c>
      <c r="E7" s="10" t="s">
        <v>35</v>
      </c>
    </row>
    <row r="8" spans="1:5" x14ac:dyDescent="0.25">
      <c r="A8" s="8">
        <v>12</v>
      </c>
      <c r="B8" s="3" t="s">
        <v>5</v>
      </c>
      <c r="C8" s="9">
        <v>5.19</v>
      </c>
      <c r="D8" s="9"/>
      <c r="E8" s="10" t="s">
        <v>4</v>
      </c>
    </row>
    <row r="9" spans="1:5" x14ac:dyDescent="0.25">
      <c r="A9" s="8">
        <v>12</v>
      </c>
      <c r="B9" s="3" t="s">
        <v>39</v>
      </c>
      <c r="C9" s="9">
        <v>1.68</v>
      </c>
      <c r="D9" s="9"/>
      <c r="E9" s="10" t="s">
        <v>32</v>
      </c>
    </row>
    <row r="10" spans="1:5" x14ac:dyDescent="0.25">
      <c r="A10" s="8">
        <v>12</v>
      </c>
      <c r="B10" s="3" t="s">
        <v>40</v>
      </c>
      <c r="C10" s="9">
        <v>1.04</v>
      </c>
      <c r="D10" s="9">
        <f>A10*C10+5.79</f>
        <v>18.27</v>
      </c>
      <c r="E10" s="10" t="s">
        <v>38</v>
      </c>
    </row>
    <row r="11" spans="1:5" x14ac:dyDescent="0.25">
      <c r="A11" s="8">
        <v>1</v>
      </c>
      <c r="B11" s="3" t="s">
        <v>7</v>
      </c>
      <c r="C11" s="9">
        <v>5.99</v>
      </c>
      <c r="D11" s="9">
        <f t="shared" ref="D11:D40" si="0">A11*C11</f>
        <v>5.99</v>
      </c>
      <c r="E11" s="10" t="s">
        <v>6</v>
      </c>
    </row>
    <row r="12" spans="1:5" x14ac:dyDescent="0.25">
      <c r="A12" s="8">
        <v>3</v>
      </c>
      <c r="B12" s="3" t="s">
        <v>98</v>
      </c>
      <c r="C12" s="9">
        <v>2.99</v>
      </c>
      <c r="D12" s="9">
        <f>A12*C12</f>
        <v>8.9700000000000006</v>
      </c>
      <c r="E12" s="10" t="s">
        <v>8</v>
      </c>
    </row>
    <row r="13" spans="1:5" x14ac:dyDescent="0.25">
      <c r="A13" s="8">
        <v>8</v>
      </c>
      <c r="B13" s="3" t="s">
        <v>44</v>
      </c>
      <c r="C13" s="9">
        <v>1.99</v>
      </c>
      <c r="D13" s="9"/>
      <c r="E13" s="10" t="s">
        <v>9</v>
      </c>
    </row>
    <row r="14" spans="1:5" x14ac:dyDescent="0.25">
      <c r="A14" s="8">
        <v>8</v>
      </c>
      <c r="B14" s="3" t="s">
        <v>43</v>
      </c>
      <c r="C14" s="9">
        <v>0.95</v>
      </c>
      <c r="D14" s="9">
        <f>A14*C14</f>
        <v>7.6</v>
      </c>
      <c r="E14" s="10" t="s">
        <v>31</v>
      </c>
    </row>
    <row r="15" spans="1:5" x14ac:dyDescent="0.25">
      <c r="A15" s="8">
        <v>1</v>
      </c>
      <c r="B15" s="3" t="s">
        <v>68</v>
      </c>
      <c r="C15" s="9">
        <v>2.4900000000000002</v>
      </c>
      <c r="D15" s="9">
        <f>A15*C15</f>
        <v>2.4900000000000002</v>
      </c>
      <c r="E15" s="10" t="s">
        <v>67</v>
      </c>
    </row>
    <row r="16" spans="1:5" x14ac:dyDescent="0.25">
      <c r="A16" s="8">
        <v>1</v>
      </c>
      <c r="B16" s="3" t="s">
        <v>95</v>
      </c>
      <c r="C16" s="9">
        <v>3.39</v>
      </c>
      <c r="D16" s="9">
        <f>A16*C16</f>
        <v>3.39</v>
      </c>
      <c r="E16" s="10" t="s">
        <v>67</v>
      </c>
    </row>
    <row r="17" spans="1:5" x14ac:dyDescent="0.25">
      <c r="A17" s="8">
        <v>8</v>
      </c>
      <c r="B17" s="3" t="s">
        <v>66</v>
      </c>
      <c r="C17" s="9">
        <v>0.31</v>
      </c>
      <c r="D17" s="9">
        <f>A17*C17</f>
        <v>2.48</v>
      </c>
      <c r="E17" s="10" t="s">
        <v>10</v>
      </c>
    </row>
    <row r="18" spans="1:5" x14ac:dyDescent="0.25">
      <c r="A18" s="8">
        <v>25</v>
      </c>
      <c r="B18" s="3" t="s">
        <v>75</v>
      </c>
      <c r="C18" s="9">
        <v>0.15</v>
      </c>
      <c r="D18" s="9">
        <f t="shared" si="0"/>
        <v>3.75</v>
      </c>
      <c r="E18" s="10" t="s">
        <v>22</v>
      </c>
    </row>
    <row r="19" spans="1:5" x14ac:dyDescent="0.25">
      <c r="A19" s="8">
        <v>4</v>
      </c>
      <c r="B19" s="3" t="s">
        <v>76</v>
      </c>
      <c r="C19" s="9">
        <v>0.16</v>
      </c>
      <c r="D19" s="9">
        <f t="shared" si="0"/>
        <v>0.64</v>
      </c>
      <c r="E19" s="10" t="s">
        <v>74</v>
      </c>
    </row>
    <row r="20" spans="1:5" x14ac:dyDescent="0.25">
      <c r="A20" s="8">
        <v>1</v>
      </c>
      <c r="B20" s="3" t="s">
        <v>88</v>
      </c>
      <c r="C20" s="9">
        <v>0.21</v>
      </c>
      <c r="D20" s="9">
        <f t="shared" si="0"/>
        <v>0.21</v>
      </c>
      <c r="E20" s="10" t="s">
        <v>23</v>
      </c>
    </row>
    <row r="21" spans="1:5" x14ac:dyDescent="0.25">
      <c r="A21" s="8">
        <v>8</v>
      </c>
      <c r="B21" s="3" t="s">
        <v>89</v>
      </c>
      <c r="C21" s="9">
        <v>0.25</v>
      </c>
      <c r="D21" s="9">
        <f t="shared" si="0"/>
        <v>2</v>
      </c>
      <c r="E21" s="10" t="s">
        <v>25</v>
      </c>
    </row>
    <row r="22" spans="1:5" x14ac:dyDescent="0.25">
      <c r="A22" s="8">
        <v>5</v>
      </c>
      <c r="B22" s="3" t="s">
        <v>90</v>
      </c>
      <c r="C22" s="9">
        <v>0.3</v>
      </c>
      <c r="D22" s="9">
        <f t="shared" si="0"/>
        <v>1.5</v>
      </c>
      <c r="E22" s="10" t="s">
        <v>24</v>
      </c>
    </row>
    <row r="23" spans="1:5" x14ac:dyDescent="0.25">
      <c r="A23" s="8">
        <v>2</v>
      </c>
      <c r="B23" s="3" t="s">
        <v>65</v>
      </c>
      <c r="C23" s="9">
        <v>0.08</v>
      </c>
      <c r="D23" s="9">
        <f t="shared" si="0"/>
        <v>0.16</v>
      </c>
      <c r="E23" s="10" t="s">
        <v>64</v>
      </c>
    </row>
    <row r="24" spans="1:5" x14ac:dyDescent="0.25">
      <c r="A24" s="8">
        <v>13</v>
      </c>
      <c r="B24" s="3" t="s">
        <v>47</v>
      </c>
      <c r="C24" s="9">
        <v>0.08</v>
      </c>
      <c r="D24" s="9">
        <f t="shared" si="0"/>
        <v>1.04</v>
      </c>
      <c r="E24" s="10" t="s">
        <v>26</v>
      </c>
    </row>
    <row r="25" spans="1:5" x14ac:dyDescent="0.25">
      <c r="A25" s="8">
        <v>2</v>
      </c>
      <c r="B25" s="3" t="s">
        <v>49</v>
      </c>
      <c r="C25" s="9">
        <v>0.06</v>
      </c>
      <c r="D25" s="9">
        <f t="shared" si="0"/>
        <v>0.12</v>
      </c>
      <c r="E25" s="10" t="s">
        <v>30</v>
      </c>
    </row>
    <row r="26" spans="1:5" x14ac:dyDescent="0.25">
      <c r="A26" s="8">
        <v>12</v>
      </c>
      <c r="B26" s="3" t="s">
        <v>48</v>
      </c>
      <c r="C26" s="9">
        <v>7.0000000000000007E-2</v>
      </c>
      <c r="D26" s="9">
        <f t="shared" si="0"/>
        <v>0.84000000000000008</v>
      </c>
      <c r="E26" s="10" t="s">
        <v>21</v>
      </c>
    </row>
    <row r="27" spans="1:5" x14ac:dyDescent="0.25">
      <c r="A27" s="8">
        <v>2</v>
      </c>
      <c r="B27" s="3" t="s">
        <v>50</v>
      </c>
      <c r="C27" s="9">
        <v>7.0000000000000007E-2</v>
      </c>
      <c r="D27" s="9">
        <f t="shared" si="0"/>
        <v>0.14000000000000001</v>
      </c>
      <c r="E27" s="10" t="s">
        <v>56</v>
      </c>
    </row>
    <row r="28" spans="1:5" x14ac:dyDescent="0.25">
      <c r="A28" s="8">
        <v>4</v>
      </c>
      <c r="B28" s="3" t="s">
        <v>71</v>
      </c>
      <c r="C28" s="9"/>
      <c r="D28" s="9"/>
      <c r="E28" s="10"/>
    </row>
    <row r="29" spans="1:5" x14ac:dyDescent="0.25">
      <c r="A29" s="8">
        <v>4</v>
      </c>
      <c r="B29" s="3" t="s">
        <v>72</v>
      </c>
      <c r="C29" s="9"/>
      <c r="D29" s="9"/>
      <c r="E29" s="10"/>
    </row>
    <row r="30" spans="1:5" x14ac:dyDescent="0.25">
      <c r="A30" s="8">
        <v>1</v>
      </c>
      <c r="B30" s="3" t="s">
        <v>52</v>
      </c>
      <c r="C30" s="9">
        <v>8.98</v>
      </c>
      <c r="D30" s="9">
        <f t="shared" si="0"/>
        <v>8.98</v>
      </c>
      <c r="E30" s="10" t="s">
        <v>51</v>
      </c>
    </row>
    <row r="31" spans="1:5" x14ac:dyDescent="0.25">
      <c r="A31" s="8">
        <v>1</v>
      </c>
      <c r="B31" s="3" t="s">
        <v>29</v>
      </c>
      <c r="C31" s="9">
        <f>1.22+1.92</f>
        <v>3.1399999999999997</v>
      </c>
      <c r="D31" s="9">
        <f t="shared" si="0"/>
        <v>3.1399999999999997</v>
      </c>
      <c r="E31" s="10" t="s">
        <v>27</v>
      </c>
    </row>
    <row r="32" spans="1:5" x14ac:dyDescent="0.25">
      <c r="A32" s="8">
        <v>1</v>
      </c>
      <c r="B32" s="3" t="s">
        <v>62</v>
      </c>
      <c r="C32" s="9">
        <f>25.07+5.94</f>
        <v>31.01</v>
      </c>
      <c r="D32" s="9"/>
      <c r="E32" s="10" t="s">
        <v>61</v>
      </c>
    </row>
    <row r="33" spans="1:5" x14ac:dyDescent="0.25">
      <c r="A33" s="8">
        <v>1</v>
      </c>
      <c r="B33" s="3" t="s">
        <v>16</v>
      </c>
      <c r="C33" s="9">
        <f>3.94+0.88</f>
        <v>4.82</v>
      </c>
      <c r="D33" s="9">
        <f>A33*C33</f>
        <v>4.82</v>
      </c>
      <c r="E33" s="10" t="s">
        <v>17</v>
      </c>
    </row>
    <row r="34" spans="1:5" x14ac:dyDescent="0.25">
      <c r="A34" s="8">
        <v>1</v>
      </c>
      <c r="B34" s="3" t="s">
        <v>59</v>
      </c>
      <c r="C34" s="9">
        <v>5.95</v>
      </c>
      <c r="D34" s="9"/>
      <c r="E34" s="10" t="s">
        <v>57</v>
      </c>
    </row>
    <row r="35" spans="1:5" x14ac:dyDescent="0.25">
      <c r="A35" s="8">
        <v>1</v>
      </c>
      <c r="B35" s="3" t="s">
        <v>60</v>
      </c>
      <c r="C35" s="9">
        <v>4.95</v>
      </c>
      <c r="D35" s="9"/>
      <c r="E35" s="10" t="s">
        <v>58</v>
      </c>
    </row>
    <row r="36" spans="1:5" x14ac:dyDescent="0.25">
      <c r="A36" s="8">
        <v>2</v>
      </c>
      <c r="B36" s="3" t="s">
        <v>53</v>
      </c>
      <c r="C36" s="9">
        <v>0.93</v>
      </c>
      <c r="D36" s="9">
        <f>A36*C36+0.59</f>
        <v>2.4500000000000002</v>
      </c>
      <c r="E36" s="10" t="s">
        <v>28</v>
      </c>
    </row>
    <row r="37" spans="1:5" x14ac:dyDescent="0.25">
      <c r="A37" s="8">
        <v>1</v>
      </c>
      <c r="B37" s="3" t="s">
        <v>13</v>
      </c>
      <c r="C37" s="9">
        <v>7.98</v>
      </c>
      <c r="D37" s="9">
        <f t="shared" si="0"/>
        <v>7.98</v>
      </c>
      <c r="E37" s="10" t="s">
        <v>18</v>
      </c>
    </row>
    <row r="38" spans="1:5" x14ac:dyDescent="0.25">
      <c r="A38" s="8">
        <v>2</v>
      </c>
      <c r="B38" s="3" t="s">
        <v>54</v>
      </c>
      <c r="C38" s="9">
        <v>8.99</v>
      </c>
      <c r="D38" s="9">
        <f t="shared" si="0"/>
        <v>17.98</v>
      </c>
      <c r="E38" s="10" t="s">
        <v>55</v>
      </c>
    </row>
    <row r="39" spans="1:5" x14ac:dyDescent="0.25">
      <c r="A39" s="8">
        <v>1</v>
      </c>
      <c r="B39" s="3" t="s">
        <v>12</v>
      </c>
      <c r="C39" s="9">
        <f>45.99+0.73</f>
        <v>46.72</v>
      </c>
      <c r="D39" s="9">
        <f t="shared" si="0"/>
        <v>46.72</v>
      </c>
      <c r="E39" s="10" t="s">
        <v>11</v>
      </c>
    </row>
    <row r="40" spans="1:5" x14ac:dyDescent="0.25">
      <c r="A40" s="8">
        <v>1</v>
      </c>
      <c r="B40" s="3" t="s">
        <v>20</v>
      </c>
      <c r="C40" s="9">
        <f>2.75+0.29</f>
        <v>3.04</v>
      </c>
      <c r="D40" s="9">
        <f t="shared" si="0"/>
        <v>3.04</v>
      </c>
      <c r="E40" s="10" t="s">
        <v>19</v>
      </c>
    </row>
    <row r="41" spans="1:5" x14ac:dyDescent="0.25">
      <c r="A41" s="8">
        <v>4</v>
      </c>
      <c r="B41" s="3" t="s">
        <v>73</v>
      </c>
      <c r="C41" s="9"/>
      <c r="D41" s="9"/>
      <c r="E41" s="10"/>
    </row>
    <row r="42" spans="1:5" ht="15.75" thickBot="1" x14ac:dyDescent="0.3">
      <c r="A42" s="11"/>
      <c r="B42" s="12"/>
      <c r="C42" s="13"/>
      <c r="D42" s="20">
        <f>SUM(D2:D40)</f>
        <v>188.57</v>
      </c>
      <c r="E42" s="14"/>
    </row>
  </sheetData>
  <hyperlinks>
    <hyperlink ref="E2" r:id="rId1"/>
    <hyperlink ref="E8" r:id="rId2"/>
    <hyperlink ref="E11" r:id="rId3"/>
    <hyperlink ref="E12" r:id="rId4"/>
    <hyperlink ref="E13" r:id="rId5"/>
    <hyperlink ref="E17" r:id="rId6"/>
    <hyperlink ref="E39" r:id="rId7"/>
    <hyperlink ref="E3" r:id="rId8"/>
    <hyperlink ref="E37" r:id="rId9"/>
    <hyperlink ref="E33" r:id="rId10"/>
    <hyperlink ref="E40" r:id="rId11"/>
    <hyperlink ref="E26" r:id="rId12"/>
    <hyperlink ref="E18" r:id="rId13"/>
    <hyperlink ref="E20" r:id="rId14"/>
    <hyperlink ref="E22" r:id="rId15"/>
    <hyperlink ref="E21" r:id="rId16"/>
    <hyperlink ref="E24" r:id="rId17"/>
    <hyperlink ref="E31" r:id="rId18"/>
    <hyperlink ref="E36" r:id="rId19"/>
    <hyperlink ref="E25" r:id="rId20"/>
    <hyperlink ref="E14" r:id="rId21"/>
    <hyperlink ref="E9" r:id="rId22"/>
    <hyperlink ref="E5" r:id="rId23"/>
    <hyperlink ref="E7" r:id="rId24" display="https://www.zyltech.com/gantry-plate-silver-for-20-series-v-groove-extrusion/"/>
    <hyperlink ref="E6" r:id="rId25"/>
    <hyperlink ref="E27" r:id="rId26"/>
    <hyperlink ref="E30" r:id="rId27"/>
    <hyperlink ref="E38" r:id="rId28"/>
    <hyperlink ref="E34" r:id="rId29"/>
    <hyperlink ref="E35" r:id="rId30"/>
    <hyperlink ref="E32" r:id="rId31"/>
    <hyperlink ref="E23" r:id="rId32"/>
    <hyperlink ref="E15" r:id="rId33"/>
    <hyperlink ref="E16" r:id="rId34"/>
    <hyperlink ref="E19" r:id="rId35"/>
    <hyperlink ref="E4" r:id="rId36"/>
    <hyperlink ref="E10" r:id="rId3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43" sqref="E43"/>
    </sheetView>
  </sheetViews>
  <sheetFormatPr defaultRowHeight="15" x14ac:dyDescent="0.25"/>
  <cols>
    <col min="2" max="2" width="85.42578125" bestFit="1" customWidth="1"/>
    <col min="5" max="5" width="106.140625" bestFit="1" customWidth="1"/>
  </cols>
  <sheetData>
    <row r="1" spans="1:5" ht="21" x14ac:dyDescent="0.35">
      <c r="A1" s="4" t="s">
        <v>112</v>
      </c>
      <c r="B1" s="5"/>
      <c r="C1" s="6"/>
      <c r="D1" s="6"/>
      <c r="E1" s="7"/>
    </row>
    <row r="2" spans="1:5" s="25" customFormat="1" x14ac:dyDescent="0.25">
      <c r="A2" s="21">
        <v>1</v>
      </c>
      <c r="B2" s="22" t="s">
        <v>1</v>
      </c>
      <c r="C2" s="23">
        <v>5.49</v>
      </c>
      <c r="D2" s="23">
        <f>A2*C2</f>
        <v>5.49</v>
      </c>
      <c r="E2" s="24" t="s">
        <v>111</v>
      </c>
    </row>
    <row r="3" spans="1:5" s="25" customFormat="1" x14ac:dyDescent="0.25">
      <c r="A3" s="21">
        <v>1</v>
      </c>
      <c r="B3" s="22" t="s">
        <v>109</v>
      </c>
      <c r="C3" s="23">
        <v>5.45</v>
      </c>
      <c r="D3" s="23"/>
      <c r="E3" s="24" t="s">
        <v>14</v>
      </c>
    </row>
    <row r="4" spans="1:5" s="25" customFormat="1" x14ac:dyDescent="0.25">
      <c r="A4" s="21">
        <v>1</v>
      </c>
      <c r="B4" s="22" t="s">
        <v>77</v>
      </c>
      <c r="C4" s="23">
        <v>3.29</v>
      </c>
      <c r="D4" s="23">
        <f>A4*C4</f>
        <v>3.29</v>
      </c>
      <c r="E4" s="24" t="s">
        <v>111</v>
      </c>
    </row>
    <row r="5" spans="1:5" s="25" customFormat="1" x14ac:dyDescent="0.25">
      <c r="A5" s="21">
        <v>2</v>
      </c>
      <c r="B5" s="22" t="s">
        <v>0</v>
      </c>
      <c r="C5" s="23">
        <v>6.99</v>
      </c>
      <c r="D5" s="23">
        <f>A5*C5</f>
        <v>13.98</v>
      </c>
      <c r="E5" s="24" t="s">
        <v>100</v>
      </c>
    </row>
    <row r="6" spans="1:5" s="25" customFormat="1" x14ac:dyDescent="0.25">
      <c r="A6" s="21">
        <v>1</v>
      </c>
      <c r="B6" s="22" t="s">
        <v>110</v>
      </c>
      <c r="C6" s="23">
        <v>5.95</v>
      </c>
      <c r="D6" s="23"/>
      <c r="E6" s="24" t="s">
        <v>15</v>
      </c>
    </row>
    <row r="7" spans="1:5" s="25" customFormat="1" x14ac:dyDescent="0.25">
      <c r="A7" s="21">
        <v>2</v>
      </c>
      <c r="B7" s="22" t="s">
        <v>96</v>
      </c>
      <c r="C7" s="23">
        <v>4.99</v>
      </c>
      <c r="D7" s="23">
        <f>A7*C7</f>
        <v>9.98</v>
      </c>
      <c r="E7" s="24" t="s">
        <v>101</v>
      </c>
    </row>
    <row r="8" spans="1:5" s="25" customFormat="1" x14ac:dyDescent="0.25">
      <c r="A8" s="21">
        <v>1</v>
      </c>
      <c r="B8" s="22" t="s">
        <v>37</v>
      </c>
      <c r="C8" s="23">
        <v>6.29</v>
      </c>
      <c r="D8" s="23">
        <f>A8*C8</f>
        <v>6.29</v>
      </c>
      <c r="E8" s="24" t="s">
        <v>102</v>
      </c>
    </row>
    <row r="9" spans="1:5" s="25" customFormat="1" x14ac:dyDescent="0.25">
      <c r="A9" s="21">
        <v>1</v>
      </c>
      <c r="B9" s="22" t="s">
        <v>42</v>
      </c>
      <c r="C9" s="23">
        <v>4.25</v>
      </c>
      <c r="D9" s="23"/>
      <c r="E9" s="24" t="s">
        <v>35</v>
      </c>
    </row>
    <row r="10" spans="1:5" s="25" customFormat="1" x14ac:dyDescent="0.25">
      <c r="A10" s="21">
        <v>12</v>
      </c>
      <c r="B10" s="22" t="s">
        <v>5</v>
      </c>
      <c r="C10" s="23">
        <v>5.19</v>
      </c>
      <c r="D10" s="23">
        <f>A10*C10</f>
        <v>62.28</v>
      </c>
      <c r="E10" s="24" t="s">
        <v>103</v>
      </c>
    </row>
    <row r="11" spans="1:5" s="25" customFormat="1" x14ac:dyDescent="0.25">
      <c r="A11" s="21">
        <v>8</v>
      </c>
      <c r="B11" s="22" t="s">
        <v>39</v>
      </c>
      <c r="C11" s="23">
        <v>1.68</v>
      </c>
      <c r="D11" s="23"/>
      <c r="E11" s="24" t="s">
        <v>32</v>
      </c>
    </row>
    <row r="12" spans="1:5" s="25" customFormat="1" x14ac:dyDescent="0.25">
      <c r="A12" s="21">
        <v>8</v>
      </c>
      <c r="B12" s="22" t="s">
        <v>40</v>
      </c>
      <c r="C12" s="23">
        <v>1.04</v>
      </c>
      <c r="D12" s="23"/>
      <c r="E12" s="24" t="s">
        <v>38</v>
      </c>
    </row>
    <row r="13" spans="1:5" s="25" customFormat="1" x14ac:dyDescent="0.25">
      <c r="A13" s="21">
        <v>1</v>
      </c>
      <c r="B13" s="22" t="s">
        <v>7</v>
      </c>
      <c r="C13" s="23">
        <v>5.99</v>
      </c>
      <c r="D13" s="23">
        <f t="shared" ref="D13:D42" si="0">A13*C13</f>
        <v>5.99</v>
      </c>
      <c r="E13" s="24" t="s">
        <v>104</v>
      </c>
    </row>
    <row r="14" spans="1:5" s="25" customFormat="1" x14ac:dyDescent="0.25">
      <c r="A14" s="21">
        <v>4</v>
      </c>
      <c r="B14" s="22" t="s">
        <v>99</v>
      </c>
      <c r="C14" s="23">
        <v>2.99</v>
      </c>
      <c r="D14" s="23">
        <f>A14*C14</f>
        <v>11.96</v>
      </c>
      <c r="E14" s="24" t="s">
        <v>105</v>
      </c>
    </row>
    <row r="15" spans="1:5" s="25" customFormat="1" x14ac:dyDescent="0.25">
      <c r="A15" s="21">
        <v>8</v>
      </c>
      <c r="B15" s="22" t="s">
        <v>44</v>
      </c>
      <c r="C15" s="23">
        <v>1.99</v>
      </c>
      <c r="D15" s="23">
        <f>A15*C15</f>
        <v>15.92</v>
      </c>
      <c r="E15" s="24" t="s">
        <v>106</v>
      </c>
    </row>
    <row r="16" spans="1:5" s="25" customFormat="1" x14ac:dyDescent="0.25">
      <c r="A16" s="21">
        <v>8</v>
      </c>
      <c r="B16" s="22" t="s">
        <v>43</v>
      </c>
      <c r="C16" s="23">
        <v>0.95</v>
      </c>
      <c r="D16" s="23"/>
      <c r="E16" s="24" t="s">
        <v>31</v>
      </c>
    </row>
    <row r="17" spans="1:5" s="25" customFormat="1" x14ac:dyDescent="0.25">
      <c r="A17" s="21">
        <v>1</v>
      </c>
      <c r="B17" s="22" t="s">
        <v>68</v>
      </c>
      <c r="C17" s="23">
        <v>2.4900000000000002</v>
      </c>
      <c r="D17" s="23">
        <f>A17*C17</f>
        <v>2.4900000000000002</v>
      </c>
      <c r="E17" s="24" t="s">
        <v>107</v>
      </c>
    </row>
    <row r="18" spans="1:5" s="25" customFormat="1" x14ac:dyDescent="0.25">
      <c r="A18" s="21">
        <v>1</v>
      </c>
      <c r="B18" s="22" t="s">
        <v>95</v>
      </c>
      <c r="C18" s="23">
        <v>3.39</v>
      </c>
      <c r="D18" s="23">
        <f>A18*C18</f>
        <v>3.39</v>
      </c>
      <c r="E18" s="24" t="s">
        <v>107</v>
      </c>
    </row>
    <row r="19" spans="1:5" s="25" customFormat="1" x14ac:dyDescent="0.25">
      <c r="A19" s="21">
        <v>8</v>
      </c>
      <c r="B19" s="22" t="s">
        <v>66</v>
      </c>
      <c r="C19" s="23">
        <v>0.31</v>
      </c>
      <c r="D19" s="23">
        <f>A19*C19</f>
        <v>2.48</v>
      </c>
      <c r="E19" s="24" t="s">
        <v>108</v>
      </c>
    </row>
    <row r="20" spans="1:5" s="25" customFormat="1" x14ac:dyDescent="0.25">
      <c r="A20" s="41"/>
      <c r="B20" s="42"/>
      <c r="C20" s="43"/>
      <c r="D20" s="43">
        <f>SUM(D2:D19)</f>
        <v>143.53999999999996</v>
      </c>
      <c r="E20" s="44"/>
    </row>
    <row r="21" spans="1:5" x14ac:dyDescent="0.25">
      <c r="A21" s="26">
        <v>28</v>
      </c>
      <c r="B21" s="27" t="s">
        <v>75</v>
      </c>
      <c r="C21" s="28">
        <v>0.17</v>
      </c>
      <c r="D21" s="28">
        <f t="shared" si="0"/>
        <v>4.7600000000000007</v>
      </c>
      <c r="E21" s="29" t="s">
        <v>22</v>
      </c>
    </row>
    <row r="22" spans="1:5" x14ac:dyDescent="0.25">
      <c r="A22" s="26">
        <v>4</v>
      </c>
      <c r="B22" s="27" t="s">
        <v>76</v>
      </c>
      <c r="C22" s="28">
        <v>0.19</v>
      </c>
      <c r="D22" s="28">
        <f t="shared" si="0"/>
        <v>0.76</v>
      </c>
      <c r="E22" s="29" t="s">
        <v>74</v>
      </c>
    </row>
    <row r="23" spans="1:5" x14ac:dyDescent="0.25">
      <c r="A23" s="26">
        <v>1</v>
      </c>
      <c r="B23" s="27" t="s">
        <v>88</v>
      </c>
      <c r="C23" s="28">
        <v>0.24</v>
      </c>
      <c r="D23" s="28">
        <f t="shared" si="0"/>
        <v>0.24</v>
      </c>
      <c r="E23" s="29" t="s">
        <v>23</v>
      </c>
    </row>
    <row r="24" spans="1:5" x14ac:dyDescent="0.25">
      <c r="A24" s="26">
        <v>8</v>
      </c>
      <c r="B24" s="27" t="s">
        <v>89</v>
      </c>
      <c r="C24" s="28">
        <v>0.28999999999999998</v>
      </c>
      <c r="D24" s="28">
        <f t="shared" si="0"/>
        <v>2.3199999999999998</v>
      </c>
      <c r="E24" s="29" t="s">
        <v>25</v>
      </c>
    </row>
    <row r="25" spans="1:5" x14ac:dyDescent="0.25">
      <c r="A25" s="26">
        <v>5</v>
      </c>
      <c r="B25" s="27" t="s">
        <v>90</v>
      </c>
      <c r="C25" s="28">
        <v>0.34</v>
      </c>
      <c r="D25" s="28">
        <f t="shared" si="0"/>
        <v>1.7000000000000002</v>
      </c>
      <c r="E25" s="29" t="s">
        <v>24</v>
      </c>
    </row>
    <row r="26" spans="1:5" x14ac:dyDescent="0.25">
      <c r="A26" s="26">
        <v>2</v>
      </c>
      <c r="B26" s="27" t="s">
        <v>65</v>
      </c>
      <c r="C26" s="28">
        <v>0.09</v>
      </c>
      <c r="D26" s="28">
        <f t="shared" si="0"/>
        <v>0.18</v>
      </c>
      <c r="E26" s="29" t="s">
        <v>64</v>
      </c>
    </row>
    <row r="27" spans="1:5" x14ac:dyDescent="0.25">
      <c r="A27" s="26">
        <v>13</v>
      </c>
      <c r="B27" s="27" t="s">
        <v>47</v>
      </c>
      <c r="C27" s="28">
        <v>0.09</v>
      </c>
      <c r="D27" s="28">
        <f t="shared" si="0"/>
        <v>1.17</v>
      </c>
      <c r="E27" s="29" t="s">
        <v>26</v>
      </c>
    </row>
    <row r="28" spans="1:5" x14ac:dyDescent="0.25">
      <c r="A28" s="26">
        <v>2</v>
      </c>
      <c r="B28" s="27" t="s">
        <v>49</v>
      </c>
      <c r="C28" s="28">
        <v>7.0000000000000007E-2</v>
      </c>
      <c r="D28" s="28">
        <f t="shared" si="0"/>
        <v>0.14000000000000001</v>
      </c>
      <c r="E28" s="29" t="s">
        <v>30</v>
      </c>
    </row>
    <row r="29" spans="1:5" x14ac:dyDescent="0.25">
      <c r="A29" s="26">
        <v>12</v>
      </c>
      <c r="B29" s="27" t="s">
        <v>48</v>
      </c>
      <c r="C29" s="28">
        <v>0.08</v>
      </c>
      <c r="D29" s="28">
        <f t="shared" si="0"/>
        <v>0.96</v>
      </c>
      <c r="E29" s="29" t="s">
        <v>21</v>
      </c>
    </row>
    <row r="30" spans="1:5" x14ac:dyDescent="0.25">
      <c r="A30" s="26">
        <v>2</v>
      </c>
      <c r="B30" s="27" t="s">
        <v>50</v>
      </c>
      <c r="C30" s="28">
        <v>0.08</v>
      </c>
      <c r="D30" s="28">
        <f t="shared" si="0"/>
        <v>0.16</v>
      </c>
      <c r="E30" s="29" t="s">
        <v>56</v>
      </c>
    </row>
    <row r="31" spans="1:5" x14ac:dyDescent="0.25">
      <c r="A31" s="26">
        <v>1</v>
      </c>
      <c r="B31" s="27" t="s">
        <v>114</v>
      </c>
      <c r="C31" s="28">
        <v>1.4</v>
      </c>
      <c r="D31" s="28"/>
      <c r="E31" s="29" t="s">
        <v>113</v>
      </c>
    </row>
    <row r="32" spans="1:5" x14ac:dyDescent="0.25">
      <c r="A32" s="26">
        <v>1</v>
      </c>
      <c r="B32" s="27" t="s">
        <v>116</v>
      </c>
      <c r="C32" s="28">
        <v>2.71</v>
      </c>
      <c r="D32" s="28"/>
      <c r="E32" s="29" t="s">
        <v>115</v>
      </c>
    </row>
    <row r="33" spans="1:5" s="36" customFormat="1" x14ac:dyDescent="0.25">
      <c r="A33" s="45"/>
      <c r="B33" s="46"/>
      <c r="C33" s="47"/>
      <c r="D33" s="47">
        <f>SUM(D21:D32)</f>
        <v>12.39</v>
      </c>
      <c r="E33" s="48"/>
    </row>
    <row r="34" spans="1:5" x14ac:dyDescent="0.25">
      <c r="A34" s="8">
        <v>1</v>
      </c>
      <c r="B34" s="3" t="s">
        <v>52</v>
      </c>
      <c r="C34" s="9">
        <v>8.98</v>
      </c>
      <c r="D34" s="9">
        <f t="shared" si="0"/>
        <v>8.98</v>
      </c>
      <c r="E34" s="10" t="s">
        <v>51</v>
      </c>
    </row>
    <row r="35" spans="1:5" x14ac:dyDescent="0.25">
      <c r="A35" s="38">
        <v>1</v>
      </c>
      <c r="B35" s="39" t="s">
        <v>119</v>
      </c>
      <c r="C35" s="40">
        <v>35.92</v>
      </c>
      <c r="D35" s="40"/>
      <c r="E35" s="37" t="s">
        <v>61</v>
      </c>
    </row>
    <row r="36" spans="1:5" x14ac:dyDescent="0.25">
      <c r="A36" s="33">
        <v>1</v>
      </c>
      <c r="B36" s="34" t="s">
        <v>59</v>
      </c>
      <c r="C36" s="35">
        <v>5.95</v>
      </c>
      <c r="D36" s="35">
        <v>5.95</v>
      </c>
      <c r="E36" s="32" t="s">
        <v>57</v>
      </c>
    </row>
    <row r="37" spans="1:5" x14ac:dyDescent="0.25">
      <c r="A37" s="33">
        <v>1</v>
      </c>
      <c r="B37" s="34" t="s">
        <v>60</v>
      </c>
      <c r="C37" s="35">
        <v>3.95</v>
      </c>
      <c r="D37" s="35">
        <v>3.95</v>
      </c>
      <c r="E37" s="32" t="s">
        <v>58</v>
      </c>
    </row>
    <row r="38" spans="1:5" x14ac:dyDescent="0.25">
      <c r="A38" s="33">
        <v>1</v>
      </c>
      <c r="B38" s="34" t="s">
        <v>117</v>
      </c>
      <c r="C38" s="35">
        <v>7.95</v>
      </c>
      <c r="D38" s="35">
        <v>7.95</v>
      </c>
      <c r="E38" s="32" t="s">
        <v>118</v>
      </c>
    </row>
    <row r="39" spans="1:5" x14ac:dyDescent="0.25">
      <c r="A39" s="8">
        <v>1</v>
      </c>
      <c r="B39" s="3" t="s">
        <v>13</v>
      </c>
      <c r="C39" s="9">
        <v>7.98</v>
      </c>
      <c r="D39" s="9">
        <f t="shared" si="0"/>
        <v>7.98</v>
      </c>
      <c r="E39" s="10" t="s">
        <v>18</v>
      </c>
    </row>
    <row r="40" spans="1:5" x14ac:dyDescent="0.25">
      <c r="A40" s="8">
        <v>2</v>
      </c>
      <c r="B40" s="3" t="s">
        <v>54</v>
      </c>
      <c r="C40" s="9">
        <v>8.99</v>
      </c>
      <c r="D40" s="9">
        <f t="shared" si="0"/>
        <v>17.98</v>
      </c>
      <c r="E40" s="10" t="s">
        <v>55</v>
      </c>
    </row>
    <row r="41" spans="1:5" x14ac:dyDescent="0.25">
      <c r="A41" s="8">
        <v>1</v>
      </c>
      <c r="B41" s="3" t="s">
        <v>12</v>
      </c>
      <c r="C41" s="9">
        <f>45.99+0.73</f>
        <v>46.72</v>
      </c>
      <c r="D41" s="9">
        <f t="shared" si="0"/>
        <v>46.72</v>
      </c>
      <c r="E41" s="10" t="s">
        <v>11</v>
      </c>
    </row>
    <row r="42" spans="1:5" x14ac:dyDescent="0.25">
      <c r="A42" s="8">
        <v>1</v>
      </c>
      <c r="B42" s="3" t="s">
        <v>20</v>
      </c>
      <c r="C42" s="9">
        <f>2.75+0.29</f>
        <v>3.04</v>
      </c>
      <c r="D42" s="9">
        <f t="shared" si="0"/>
        <v>3.04</v>
      </c>
      <c r="E42" s="10" t="s">
        <v>19</v>
      </c>
    </row>
    <row r="43" spans="1:5" x14ac:dyDescent="0.25">
      <c r="A43" s="8">
        <v>4</v>
      </c>
      <c r="B43" s="3" t="s">
        <v>73</v>
      </c>
      <c r="C43" s="9"/>
      <c r="D43" s="9"/>
      <c r="E43" s="10"/>
    </row>
    <row r="44" spans="1:5" s="36" customFormat="1" ht="15.75" thickBot="1" x14ac:dyDescent="0.3">
      <c r="A44" s="15"/>
      <c r="B44" s="16"/>
      <c r="C44" s="17"/>
      <c r="D44" s="30">
        <f>SUM(D34:D43)</f>
        <v>102.55000000000001</v>
      </c>
      <c r="E44" s="18"/>
    </row>
    <row r="45" spans="1:5" ht="15.75" thickBot="1" x14ac:dyDescent="0.3">
      <c r="A45" s="31"/>
      <c r="B45" s="49" t="s">
        <v>120</v>
      </c>
      <c r="C45" s="50"/>
      <c r="D45" s="51">
        <f>D20+D33+D44</f>
        <v>258.47999999999996</v>
      </c>
      <c r="E45" s="52"/>
    </row>
  </sheetData>
  <hyperlinks>
    <hyperlink ref="E5" r:id="rId1"/>
    <hyperlink ref="E13" r:id="rId2"/>
    <hyperlink ref="E41" r:id="rId3"/>
    <hyperlink ref="E39" r:id="rId4"/>
    <hyperlink ref="E42" r:id="rId5"/>
    <hyperlink ref="E29" r:id="rId6"/>
    <hyperlink ref="E21" r:id="rId7"/>
    <hyperlink ref="E23" r:id="rId8"/>
    <hyperlink ref="E25" r:id="rId9"/>
    <hyperlink ref="E24" r:id="rId10"/>
    <hyperlink ref="E27" r:id="rId11"/>
    <hyperlink ref="E28" r:id="rId12"/>
    <hyperlink ref="E16" r:id="rId13"/>
    <hyperlink ref="E7" r:id="rId14"/>
    <hyperlink ref="E30" r:id="rId15"/>
    <hyperlink ref="E34" r:id="rId16"/>
    <hyperlink ref="E40" r:id="rId17"/>
    <hyperlink ref="E26" r:id="rId18"/>
    <hyperlink ref="E22" r:id="rId19"/>
    <hyperlink ref="E8" r:id="rId20"/>
    <hyperlink ref="E10" r:id="rId21"/>
    <hyperlink ref="E3" r:id="rId22"/>
    <hyperlink ref="E6" r:id="rId23"/>
    <hyperlink ref="E9" r:id="rId24" display="https://www.zyltech.com/gantry-plate-silver-for-20-series-v-groove-extrusion/"/>
    <hyperlink ref="E11" r:id="rId25"/>
    <hyperlink ref="E36" r:id="rId26"/>
    <hyperlink ref="E37" r:id="rId27"/>
    <hyperlink ref="E38" r:id="rId28"/>
    <hyperlink ref="E35" r:id="rId29"/>
  </hyperlink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" workbookViewId="0">
      <selection activeCell="A25" sqref="A25"/>
    </sheetView>
  </sheetViews>
  <sheetFormatPr defaultRowHeight="15" x14ac:dyDescent="0.25"/>
  <cols>
    <col min="2" max="2" width="84.42578125" bestFit="1" customWidth="1"/>
  </cols>
  <sheetData>
    <row r="1" spans="1:5" ht="21" x14ac:dyDescent="0.35">
      <c r="A1" s="4" t="s">
        <v>79</v>
      </c>
      <c r="B1" s="5"/>
      <c r="C1" s="6"/>
      <c r="D1" s="6"/>
      <c r="E1" s="7"/>
    </row>
    <row r="2" spans="1:5" x14ac:dyDescent="0.25">
      <c r="A2" s="8">
        <v>2</v>
      </c>
      <c r="B2" s="3" t="s">
        <v>1</v>
      </c>
      <c r="C2" s="9">
        <v>5.49</v>
      </c>
      <c r="D2" s="9"/>
      <c r="E2" s="10" t="s">
        <v>2</v>
      </c>
    </row>
    <row r="3" spans="1:5" x14ac:dyDescent="0.25">
      <c r="A3" s="8">
        <v>2</v>
      </c>
      <c r="B3" s="3" t="s">
        <v>41</v>
      </c>
      <c r="C3" s="9">
        <v>5.45</v>
      </c>
      <c r="D3" s="9">
        <f>A3*C3</f>
        <v>10.9</v>
      </c>
      <c r="E3" s="10" t="s">
        <v>14</v>
      </c>
    </row>
    <row r="4" spans="1:5" x14ac:dyDescent="0.25">
      <c r="A4" s="8">
        <v>1</v>
      </c>
      <c r="B4" s="3" t="s">
        <v>77</v>
      </c>
      <c r="C4" s="9">
        <v>3.29</v>
      </c>
      <c r="D4" s="9">
        <f>A4*C4</f>
        <v>3.29</v>
      </c>
      <c r="E4" s="10" t="s">
        <v>2</v>
      </c>
    </row>
    <row r="5" spans="1:5" x14ac:dyDescent="0.25">
      <c r="A5" s="8">
        <v>1</v>
      </c>
      <c r="B5" s="3" t="s">
        <v>0</v>
      </c>
      <c r="C5" s="9">
        <v>6.99</v>
      </c>
      <c r="D5" s="9"/>
      <c r="E5" s="10" t="s">
        <v>3</v>
      </c>
    </row>
    <row r="6" spans="1:5" x14ac:dyDescent="0.25">
      <c r="A6" s="8">
        <v>1</v>
      </c>
      <c r="B6" s="3" t="s">
        <v>63</v>
      </c>
      <c r="C6" s="9">
        <v>5.95</v>
      </c>
      <c r="D6" s="9">
        <f>A6*C6</f>
        <v>5.95</v>
      </c>
      <c r="E6" s="10" t="s">
        <v>15</v>
      </c>
    </row>
    <row r="7" spans="1:5" x14ac:dyDescent="0.25">
      <c r="A7" s="8">
        <v>2</v>
      </c>
      <c r="B7" s="3" t="s">
        <v>82</v>
      </c>
      <c r="C7" s="9">
        <v>9.99</v>
      </c>
      <c r="D7" s="9">
        <f>A7*C7</f>
        <v>19.98</v>
      </c>
      <c r="E7" s="10" t="s">
        <v>33</v>
      </c>
    </row>
    <row r="8" spans="1:5" x14ac:dyDescent="0.25">
      <c r="A8" s="8">
        <v>2</v>
      </c>
      <c r="B8" s="3" t="s">
        <v>34</v>
      </c>
      <c r="C8" s="9">
        <v>4.99</v>
      </c>
      <c r="D8" s="9">
        <f>A8*C8</f>
        <v>9.98</v>
      </c>
      <c r="E8" s="10" t="s">
        <v>33</v>
      </c>
    </row>
    <row r="9" spans="1:5" x14ac:dyDescent="0.25">
      <c r="A9" s="8">
        <v>1</v>
      </c>
      <c r="B9" s="3" t="s">
        <v>37</v>
      </c>
      <c r="C9" s="9">
        <v>6.29</v>
      </c>
      <c r="D9" s="9"/>
      <c r="E9" s="10" t="s">
        <v>36</v>
      </c>
    </row>
    <row r="10" spans="1:5" x14ac:dyDescent="0.25">
      <c r="A10" s="8">
        <v>1</v>
      </c>
      <c r="B10" s="3" t="s">
        <v>42</v>
      </c>
      <c r="C10" s="9">
        <v>4.25</v>
      </c>
      <c r="D10" s="9">
        <f>A10*C10</f>
        <v>4.25</v>
      </c>
      <c r="E10" s="10" t="s">
        <v>35</v>
      </c>
    </row>
    <row r="11" spans="1:5" x14ac:dyDescent="0.25">
      <c r="A11" s="8">
        <v>2</v>
      </c>
      <c r="B11" s="3" t="s">
        <v>83</v>
      </c>
      <c r="C11" s="9">
        <v>1.49</v>
      </c>
      <c r="D11" s="9">
        <f>A11*C11</f>
        <v>2.98</v>
      </c>
      <c r="E11" s="10" t="s">
        <v>84</v>
      </c>
    </row>
    <row r="12" spans="1:5" x14ac:dyDescent="0.25">
      <c r="A12" s="8">
        <v>2</v>
      </c>
      <c r="B12" s="3" t="s">
        <v>81</v>
      </c>
      <c r="C12" s="9">
        <v>1.95</v>
      </c>
      <c r="D12" s="9">
        <f>A12*C12</f>
        <v>3.9</v>
      </c>
      <c r="E12" s="10" t="s">
        <v>80</v>
      </c>
    </row>
    <row r="13" spans="1:5" x14ac:dyDescent="0.25">
      <c r="A13" s="8">
        <v>8</v>
      </c>
      <c r="B13" s="3" t="s">
        <v>5</v>
      </c>
      <c r="C13" s="9">
        <v>5.19</v>
      </c>
      <c r="D13" s="9"/>
      <c r="E13" s="10" t="s">
        <v>4</v>
      </c>
    </row>
    <row r="14" spans="1:5" x14ac:dyDescent="0.25">
      <c r="A14" s="8">
        <v>8</v>
      </c>
      <c r="B14" s="3" t="s">
        <v>39</v>
      </c>
      <c r="C14" s="9">
        <v>1.68</v>
      </c>
      <c r="D14" s="9"/>
      <c r="E14" s="10" t="s">
        <v>32</v>
      </c>
    </row>
    <row r="15" spans="1:5" x14ac:dyDescent="0.25">
      <c r="A15" s="8">
        <v>8</v>
      </c>
      <c r="B15" s="3" t="s">
        <v>40</v>
      </c>
      <c r="C15" s="9">
        <v>1.04</v>
      </c>
      <c r="D15" s="9">
        <f>A15*C15+5.79</f>
        <v>14.11</v>
      </c>
      <c r="E15" s="10" t="s">
        <v>38</v>
      </c>
    </row>
    <row r="16" spans="1:5" x14ac:dyDescent="0.25">
      <c r="A16" s="8">
        <v>1</v>
      </c>
      <c r="B16" s="3" t="s">
        <v>7</v>
      </c>
      <c r="C16" s="9">
        <v>5.99</v>
      </c>
      <c r="D16" s="9">
        <f t="shared" ref="D16:D46" si="0">A16*C16</f>
        <v>5.99</v>
      </c>
      <c r="E16" s="10" t="s">
        <v>6</v>
      </c>
    </row>
    <row r="17" spans="1:5" x14ac:dyDescent="0.25">
      <c r="A17" s="8">
        <v>4</v>
      </c>
      <c r="B17" s="3" t="s">
        <v>87</v>
      </c>
      <c r="C17" s="9">
        <v>2.99</v>
      </c>
      <c r="D17" s="9">
        <f>A17*C17</f>
        <v>11.96</v>
      </c>
      <c r="E17" s="10" t="s">
        <v>8</v>
      </c>
    </row>
    <row r="18" spans="1:5" x14ac:dyDescent="0.25">
      <c r="A18" s="8">
        <v>6</v>
      </c>
      <c r="B18" s="3" t="s">
        <v>44</v>
      </c>
      <c r="C18" s="9">
        <v>1.99</v>
      </c>
      <c r="D18" s="9"/>
      <c r="E18" s="10" t="s">
        <v>9</v>
      </c>
    </row>
    <row r="19" spans="1:5" x14ac:dyDescent="0.25">
      <c r="A19" s="8">
        <v>6</v>
      </c>
      <c r="B19" s="3" t="s">
        <v>43</v>
      </c>
      <c r="C19" s="9">
        <v>0.95</v>
      </c>
      <c r="D19" s="9">
        <f>A19*C19</f>
        <v>5.6999999999999993</v>
      </c>
      <c r="E19" s="10" t="s">
        <v>31</v>
      </c>
    </row>
    <row r="20" spans="1:5" x14ac:dyDescent="0.25">
      <c r="A20" s="8">
        <v>1</v>
      </c>
      <c r="B20" s="3" t="s">
        <v>68</v>
      </c>
      <c r="C20" s="9">
        <v>2.4900000000000002</v>
      </c>
      <c r="D20" s="9">
        <f>A20*C20</f>
        <v>2.4900000000000002</v>
      </c>
      <c r="E20" s="10" t="s">
        <v>67</v>
      </c>
    </row>
    <row r="21" spans="1:5" x14ac:dyDescent="0.25">
      <c r="A21" s="8">
        <v>1</v>
      </c>
      <c r="B21" s="3" t="s">
        <v>70</v>
      </c>
      <c r="C21" s="9">
        <v>3.39</v>
      </c>
      <c r="D21" s="9">
        <f>A21*C21</f>
        <v>3.39</v>
      </c>
      <c r="E21" s="19" t="s">
        <v>69</v>
      </c>
    </row>
    <row r="22" spans="1:5" x14ac:dyDescent="0.25">
      <c r="A22" s="8">
        <v>8</v>
      </c>
      <c r="B22" s="3" t="s">
        <v>66</v>
      </c>
      <c r="C22" s="9">
        <v>0.31</v>
      </c>
      <c r="D22" s="9">
        <f>A22*C22</f>
        <v>2.48</v>
      </c>
      <c r="E22" s="10" t="s">
        <v>10</v>
      </c>
    </row>
    <row r="23" spans="1:5" x14ac:dyDescent="0.25">
      <c r="A23" s="8">
        <v>10</v>
      </c>
      <c r="B23" s="3" t="s">
        <v>85</v>
      </c>
      <c r="C23" s="9">
        <v>0.13</v>
      </c>
      <c r="D23" s="9">
        <f>A23*C23</f>
        <v>1.3</v>
      </c>
      <c r="E23" s="10" t="s">
        <v>86</v>
      </c>
    </row>
    <row r="24" spans="1:5" x14ac:dyDescent="0.25">
      <c r="A24" s="8">
        <v>18</v>
      </c>
      <c r="B24" s="3" t="s">
        <v>75</v>
      </c>
      <c r="C24" s="9">
        <v>0.13</v>
      </c>
      <c r="D24" s="9">
        <f t="shared" si="0"/>
        <v>2.34</v>
      </c>
      <c r="E24" s="10" t="s">
        <v>22</v>
      </c>
    </row>
    <row r="25" spans="1:5" x14ac:dyDescent="0.25">
      <c r="A25" s="8">
        <v>4</v>
      </c>
      <c r="B25" s="3" t="s">
        <v>76</v>
      </c>
      <c r="C25" s="9">
        <v>0.16</v>
      </c>
      <c r="D25" s="9">
        <f t="shared" si="0"/>
        <v>0.64</v>
      </c>
      <c r="E25" s="10" t="s">
        <v>74</v>
      </c>
    </row>
    <row r="26" spans="1:5" x14ac:dyDescent="0.25">
      <c r="A26" s="8">
        <v>1</v>
      </c>
      <c r="B26" s="3" t="s">
        <v>45</v>
      </c>
      <c r="C26" s="9">
        <v>0.18</v>
      </c>
      <c r="D26" s="9">
        <f t="shared" si="0"/>
        <v>0.18</v>
      </c>
      <c r="E26" s="10" t="s">
        <v>23</v>
      </c>
    </row>
    <row r="27" spans="1:5" x14ac:dyDescent="0.25">
      <c r="A27" s="8">
        <v>4</v>
      </c>
      <c r="B27" s="3" t="s">
        <v>78</v>
      </c>
      <c r="C27" s="9">
        <v>0.22</v>
      </c>
      <c r="D27" s="9">
        <f t="shared" si="0"/>
        <v>0.88</v>
      </c>
      <c r="E27" s="10" t="s">
        <v>25</v>
      </c>
    </row>
    <row r="28" spans="1:5" x14ac:dyDescent="0.25">
      <c r="A28" s="8">
        <v>5</v>
      </c>
      <c r="B28" s="3" t="s">
        <v>46</v>
      </c>
      <c r="C28" s="9">
        <v>0.26</v>
      </c>
      <c r="D28" s="9">
        <f t="shared" si="0"/>
        <v>1.3</v>
      </c>
      <c r="E28" s="10" t="s">
        <v>24</v>
      </c>
    </row>
    <row r="29" spans="1:5" x14ac:dyDescent="0.25">
      <c r="A29" s="8">
        <v>2</v>
      </c>
      <c r="B29" s="3" t="s">
        <v>65</v>
      </c>
      <c r="C29" s="9">
        <v>0.08</v>
      </c>
      <c r="D29" s="9">
        <f t="shared" si="0"/>
        <v>0.16</v>
      </c>
      <c r="E29" s="10" t="s">
        <v>64</v>
      </c>
    </row>
    <row r="30" spans="1:5" x14ac:dyDescent="0.25">
      <c r="A30" s="8">
        <v>9</v>
      </c>
      <c r="B30" s="3" t="s">
        <v>47</v>
      </c>
      <c r="C30" s="9">
        <v>7.0000000000000007E-2</v>
      </c>
      <c r="D30" s="9">
        <f t="shared" si="0"/>
        <v>0.63000000000000012</v>
      </c>
      <c r="E30" s="10" t="s">
        <v>26</v>
      </c>
    </row>
    <row r="31" spans="1:5" x14ac:dyDescent="0.25">
      <c r="A31" s="8">
        <v>2</v>
      </c>
      <c r="B31" s="3" t="s">
        <v>49</v>
      </c>
      <c r="C31" s="9">
        <v>0.05</v>
      </c>
      <c r="D31" s="9">
        <f t="shared" si="0"/>
        <v>0.1</v>
      </c>
      <c r="E31" s="10" t="s">
        <v>30</v>
      </c>
    </row>
    <row r="32" spans="1:5" x14ac:dyDescent="0.25">
      <c r="A32" s="8">
        <v>12</v>
      </c>
      <c r="B32" s="3" t="s">
        <v>48</v>
      </c>
      <c r="C32" s="9">
        <v>0.06</v>
      </c>
      <c r="D32" s="9">
        <f t="shared" si="0"/>
        <v>0.72</v>
      </c>
      <c r="E32" s="10" t="s">
        <v>21</v>
      </c>
    </row>
    <row r="33" spans="1:5" x14ac:dyDescent="0.25">
      <c r="A33" s="8">
        <v>2</v>
      </c>
      <c r="B33" s="3" t="s">
        <v>50</v>
      </c>
      <c r="C33" s="9">
        <v>7.0000000000000007E-2</v>
      </c>
      <c r="D33" s="9">
        <f t="shared" si="0"/>
        <v>0.14000000000000001</v>
      </c>
      <c r="E33" s="10" t="s">
        <v>56</v>
      </c>
    </row>
    <row r="34" spans="1:5" x14ac:dyDescent="0.25">
      <c r="A34" s="8">
        <v>4</v>
      </c>
      <c r="B34" s="3" t="s">
        <v>71</v>
      </c>
      <c r="C34" s="9"/>
      <c r="D34" s="9"/>
      <c r="E34" s="10"/>
    </row>
    <row r="35" spans="1:5" x14ac:dyDescent="0.25">
      <c r="A35" s="8">
        <v>4</v>
      </c>
      <c r="B35" s="3" t="s">
        <v>72</v>
      </c>
      <c r="C35" s="9"/>
      <c r="D35" s="9"/>
      <c r="E35" s="10"/>
    </row>
    <row r="36" spans="1:5" x14ac:dyDescent="0.25">
      <c r="A36" s="8">
        <v>1</v>
      </c>
      <c r="B36" s="3" t="s">
        <v>52</v>
      </c>
      <c r="C36" s="9">
        <v>8.98</v>
      </c>
      <c r="D36" s="9">
        <f t="shared" si="0"/>
        <v>8.98</v>
      </c>
      <c r="E36" s="10" t="s">
        <v>51</v>
      </c>
    </row>
    <row r="37" spans="1:5" x14ac:dyDescent="0.25">
      <c r="A37" s="8">
        <v>1</v>
      </c>
      <c r="B37" s="3" t="s">
        <v>29</v>
      </c>
      <c r="C37" s="9">
        <v>3.14</v>
      </c>
      <c r="D37" s="9">
        <f t="shared" si="0"/>
        <v>3.14</v>
      </c>
      <c r="E37" s="10" t="s">
        <v>27</v>
      </c>
    </row>
    <row r="38" spans="1:5" x14ac:dyDescent="0.25">
      <c r="A38" s="8"/>
      <c r="B38" s="3" t="s">
        <v>62</v>
      </c>
      <c r="C38" s="9">
        <f>25.07+5.94</f>
        <v>31.01</v>
      </c>
      <c r="D38" s="9"/>
      <c r="E38" s="10" t="s">
        <v>61</v>
      </c>
    </row>
    <row r="39" spans="1:5" x14ac:dyDescent="0.25">
      <c r="A39" s="8">
        <v>1</v>
      </c>
      <c r="B39" s="3" t="s">
        <v>16</v>
      </c>
      <c r="C39" s="9">
        <v>4.78</v>
      </c>
      <c r="D39" s="9">
        <f>A39*C39</f>
        <v>4.78</v>
      </c>
      <c r="E39" s="10" t="s">
        <v>17</v>
      </c>
    </row>
    <row r="40" spans="1:5" x14ac:dyDescent="0.25">
      <c r="A40" s="8"/>
      <c r="B40" s="3" t="s">
        <v>59</v>
      </c>
      <c r="C40" s="9">
        <v>5.95</v>
      </c>
      <c r="D40" s="9"/>
      <c r="E40" s="10" t="s">
        <v>57</v>
      </c>
    </row>
    <row r="41" spans="1:5" x14ac:dyDescent="0.25">
      <c r="A41" s="8"/>
      <c r="B41" s="3" t="s">
        <v>60</v>
      </c>
      <c r="C41" s="9">
        <v>4.95</v>
      </c>
      <c r="D41" s="9"/>
      <c r="E41" s="10" t="s">
        <v>58</v>
      </c>
    </row>
    <row r="42" spans="1:5" x14ac:dyDescent="0.25">
      <c r="A42" s="8">
        <v>2</v>
      </c>
      <c r="B42" s="3" t="s">
        <v>53</v>
      </c>
      <c r="C42" s="9">
        <v>0.93</v>
      </c>
      <c r="D42" s="9">
        <f>A42*C42+0.59</f>
        <v>2.4500000000000002</v>
      </c>
      <c r="E42" s="10" t="s">
        <v>28</v>
      </c>
    </row>
    <row r="43" spans="1:5" x14ac:dyDescent="0.25">
      <c r="A43" s="8">
        <v>1</v>
      </c>
      <c r="B43" s="3" t="s">
        <v>13</v>
      </c>
      <c r="C43" s="9">
        <v>7.98</v>
      </c>
      <c r="D43" s="9">
        <f t="shared" si="0"/>
        <v>7.98</v>
      </c>
      <c r="E43" s="10" t="s">
        <v>18</v>
      </c>
    </row>
    <row r="44" spans="1:5" x14ac:dyDescent="0.25">
      <c r="A44" s="8">
        <v>2</v>
      </c>
      <c r="B44" s="3" t="s">
        <v>54</v>
      </c>
      <c r="C44" s="9">
        <v>8.99</v>
      </c>
      <c r="D44" s="9">
        <f t="shared" si="0"/>
        <v>17.98</v>
      </c>
      <c r="E44" s="10" t="s">
        <v>55</v>
      </c>
    </row>
    <row r="45" spans="1:5" x14ac:dyDescent="0.25">
      <c r="A45" s="8">
        <v>1</v>
      </c>
      <c r="B45" s="3" t="s">
        <v>12</v>
      </c>
      <c r="C45" s="9">
        <v>45.99</v>
      </c>
      <c r="D45" s="9">
        <f t="shared" si="0"/>
        <v>45.99</v>
      </c>
      <c r="E45" s="10" t="s">
        <v>11</v>
      </c>
    </row>
    <row r="46" spans="1:5" x14ac:dyDescent="0.25">
      <c r="A46" s="15">
        <v>1</v>
      </c>
      <c r="B46" s="16" t="s">
        <v>20</v>
      </c>
      <c r="C46" s="17">
        <v>3.04</v>
      </c>
      <c r="D46" s="17">
        <f t="shared" si="0"/>
        <v>3.04</v>
      </c>
      <c r="E46" s="18" t="s">
        <v>19</v>
      </c>
    </row>
    <row r="47" spans="1:5" x14ac:dyDescent="0.25">
      <c r="A47" s="8">
        <v>4</v>
      </c>
      <c r="B47" s="3" t="s">
        <v>73</v>
      </c>
      <c r="C47" s="9"/>
      <c r="D47" s="9"/>
      <c r="E47" s="10"/>
    </row>
    <row r="48" spans="1:5" ht="15.75" thickBot="1" x14ac:dyDescent="0.3">
      <c r="A48" s="11"/>
      <c r="B48" s="12"/>
      <c r="C48" s="13"/>
      <c r="D48" s="20">
        <f>SUM(D2:D46)</f>
        <v>210.07999999999996</v>
      </c>
      <c r="E48" s="14"/>
    </row>
  </sheetData>
  <hyperlinks>
    <hyperlink ref="E2" r:id="rId1"/>
    <hyperlink ref="E5" r:id="rId2"/>
    <hyperlink ref="E13" r:id="rId3"/>
    <hyperlink ref="E16" r:id="rId4"/>
    <hyperlink ref="E17" r:id="rId5"/>
    <hyperlink ref="E18" r:id="rId6"/>
    <hyperlink ref="E22" r:id="rId7"/>
    <hyperlink ref="E45" r:id="rId8"/>
    <hyperlink ref="E3" r:id="rId9"/>
    <hyperlink ref="E6" r:id="rId10"/>
    <hyperlink ref="E43" r:id="rId11"/>
    <hyperlink ref="E39" r:id="rId12"/>
    <hyperlink ref="E46" r:id="rId13"/>
    <hyperlink ref="E32" r:id="rId14"/>
    <hyperlink ref="E24" r:id="rId15"/>
    <hyperlink ref="E26" r:id="rId16"/>
    <hyperlink ref="E28" r:id="rId17"/>
    <hyperlink ref="E27" r:id="rId18"/>
    <hyperlink ref="E30" r:id="rId19"/>
    <hyperlink ref="E37" r:id="rId20"/>
    <hyperlink ref="E42" r:id="rId21"/>
    <hyperlink ref="E31" r:id="rId22"/>
    <hyperlink ref="E19" r:id="rId23"/>
    <hyperlink ref="E14" r:id="rId24"/>
    <hyperlink ref="E8" r:id="rId25"/>
    <hyperlink ref="E10" r:id="rId26" display="https://www.zyltech.com/gantry-plate-silver-for-20-series-v-groove-extrusion/"/>
    <hyperlink ref="E9" r:id="rId27"/>
    <hyperlink ref="E33" r:id="rId28"/>
    <hyperlink ref="E36" r:id="rId29"/>
    <hyperlink ref="E44" r:id="rId30"/>
    <hyperlink ref="E40" r:id="rId31"/>
    <hyperlink ref="E41" r:id="rId32"/>
    <hyperlink ref="E38" r:id="rId33"/>
    <hyperlink ref="E29" r:id="rId34"/>
    <hyperlink ref="E20" r:id="rId35"/>
    <hyperlink ref="E21" r:id="rId36" display="https://openbuildspartstore.com/aluminum-spacers-10-pack/"/>
    <hyperlink ref="E25" r:id="rId37"/>
    <hyperlink ref="E4" r:id="rId38"/>
    <hyperlink ref="E12" r:id="rId39"/>
    <hyperlink ref="E7" r:id="rId40"/>
    <hyperlink ref="E11" r:id="rId41"/>
    <hyperlink ref="E23" r:id="rId42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A_2040_Horizontal</vt:lpstr>
      <vt:lpstr>B_2040x2020_Horizontal</vt:lpstr>
      <vt:lpstr>C_2020x2020_Horizontal</vt:lpstr>
      <vt:lpstr>D_2040x2040_Horizontal</vt:lpstr>
      <vt:lpstr>E_2040_HorizontalVertical</vt:lpstr>
      <vt:lpstr>F_2040x2020_HorizontalVertical</vt:lpstr>
      <vt:lpstr>G_2020x2020_HorizontalVertical</vt:lpstr>
      <vt:lpstr>H_2040x2040_Horizontal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DDB</dc:creator>
  <cp:lastModifiedBy>David Bunch</cp:lastModifiedBy>
  <dcterms:created xsi:type="dcterms:W3CDTF">2020-08-03T17:19:19Z</dcterms:created>
  <dcterms:modified xsi:type="dcterms:W3CDTF">2022-04-07T11:51:14Z</dcterms:modified>
</cp:coreProperties>
</file>