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3"/>
  </bookViews>
  <sheets>
    <sheet name="BrownianChart" sheetId="4" r:id="rId1"/>
    <sheet name="ModifiedBrownianChart" sheetId="5" r:id="rId2"/>
    <sheet name="Sheet1" sheetId="1" r:id="rId3"/>
    <sheet name="indiff" sheetId="7" r:id="rId4"/>
    <sheet name="Sheet2" sheetId="2" r:id="rId5"/>
    <sheet name="OaklandChart" sheetId="6" r:id="rId6"/>
    <sheet name="Oakland" sheetId="3" r:id="rId7"/>
  </sheets>
  <definedNames>
    <definedName name="_xlnm._FilterDatabase" localSheetId="4" hidden="1">Sheet2!$B$1:$C$612</definedName>
  </definedNames>
  <calcPr calcId="145621"/>
</workbook>
</file>

<file path=xl/calcChain.xml><?xml version="1.0" encoding="utf-8"?>
<calcChain xmlns="http://schemas.openxmlformats.org/spreadsheetml/2006/main">
  <c r="K3" i="2" l="1"/>
  <c r="J3" i="2"/>
  <c r="I3" i="2"/>
  <c r="H3" i="2"/>
  <c r="G3" i="2"/>
  <c r="F3" i="2"/>
  <c r="E3" i="2"/>
  <c r="D3" i="2"/>
  <c r="C3" i="2"/>
  <c r="B3" i="2"/>
  <c r="C5" i="2"/>
  <c r="K5" i="2"/>
  <c r="C4" i="2"/>
  <c r="D4" i="2"/>
  <c r="E4" i="2"/>
  <c r="F4" i="2"/>
  <c r="G4" i="2"/>
  <c r="H4" i="2"/>
  <c r="I4" i="2"/>
  <c r="J4" i="2"/>
  <c r="K4" i="2"/>
  <c r="B4" i="2"/>
  <c r="A5" i="2"/>
  <c r="D5" i="2" s="1"/>
  <c r="D2" i="2"/>
  <c r="I5" i="2" l="1"/>
  <c r="J5" i="2"/>
  <c r="H5" i="2"/>
  <c r="B5" i="2"/>
  <c r="G5" i="2"/>
  <c r="F5" i="2"/>
  <c r="E5" i="2"/>
  <c r="A6" i="2"/>
  <c r="B6" i="2" l="1"/>
  <c r="J6" i="2"/>
  <c r="C6" i="2"/>
  <c r="K6" i="2"/>
  <c r="D6" i="2"/>
  <c r="I6" i="2"/>
  <c r="E6" i="2"/>
  <c r="F6" i="2"/>
  <c r="G6" i="2"/>
  <c r="H6" i="2"/>
  <c r="A7" i="2"/>
  <c r="H7" i="2" l="1"/>
  <c r="I7" i="2"/>
  <c r="B7" i="2"/>
  <c r="J7" i="2"/>
  <c r="C7" i="2"/>
  <c r="K7" i="2"/>
  <c r="F7" i="2"/>
  <c r="G7" i="2"/>
  <c r="D7" i="2"/>
  <c r="E7" i="2"/>
  <c r="A8" i="2"/>
  <c r="F8" i="2" l="1"/>
  <c r="G8" i="2"/>
  <c r="H8" i="2"/>
  <c r="E8" i="2"/>
  <c r="I8" i="2"/>
  <c r="B8" i="2"/>
  <c r="J8" i="2"/>
  <c r="C8" i="2"/>
  <c r="K8" i="2"/>
  <c r="D8" i="2"/>
  <c r="A9" i="2"/>
  <c r="D9" i="2" l="1"/>
  <c r="E9" i="2"/>
  <c r="F9" i="2"/>
  <c r="G9" i="2"/>
  <c r="B9" i="2"/>
  <c r="K9" i="2"/>
  <c r="H9" i="2"/>
  <c r="I9" i="2"/>
  <c r="J9" i="2"/>
  <c r="C9" i="2"/>
  <c r="A10" i="2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H3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" i="3"/>
  <c r="C1" i="3"/>
  <c r="U1" i="1"/>
  <c r="U2" i="1"/>
  <c r="W1" i="1"/>
  <c r="X5" i="1"/>
  <c r="X4" i="1"/>
  <c r="I2" i="1"/>
  <c r="L2" i="1"/>
  <c r="O2" i="1" s="1"/>
  <c r="O1" i="1"/>
  <c r="L1" i="1"/>
  <c r="I1" i="1"/>
  <c r="A10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R101" i="1" s="1"/>
  <c r="B1" i="1"/>
  <c r="A3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  <c r="B10" i="2" l="1"/>
  <c r="J10" i="2"/>
  <c r="C10" i="2"/>
  <c r="K10" i="2"/>
  <c r="D10" i="2"/>
  <c r="I10" i="2"/>
  <c r="E10" i="2"/>
  <c r="H10" i="2"/>
  <c r="F10" i="2"/>
  <c r="G10" i="2"/>
  <c r="A11" i="2"/>
  <c r="R85" i="1"/>
  <c r="R69" i="1"/>
  <c r="R45" i="1"/>
  <c r="R37" i="1"/>
  <c r="R13" i="1"/>
  <c r="R5" i="1"/>
  <c r="R100" i="1"/>
  <c r="R92" i="1"/>
  <c r="R76" i="1"/>
  <c r="R68" i="1"/>
  <c r="R60" i="1"/>
  <c r="R52" i="1"/>
  <c r="R44" i="1"/>
  <c r="R36" i="1"/>
  <c r="R28" i="1"/>
  <c r="R20" i="1"/>
  <c r="R12" i="1"/>
  <c r="R99" i="1"/>
  <c r="R83" i="1"/>
  <c r="R75" i="1"/>
  <c r="R67" i="1"/>
  <c r="R59" i="1"/>
  <c r="R51" i="1"/>
  <c r="R43" i="1"/>
  <c r="R35" i="1"/>
  <c r="R27" i="1"/>
  <c r="R19" i="1"/>
  <c r="R11" i="1"/>
  <c r="R3" i="1"/>
  <c r="R98" i="1"/>
  <c r="R90" i="1"/>
  <c r="R82" i="1"/>
  <c r="R74" i="1"/>
  <c r="R66" i="1"/>
  <c r="R58" i="1"/>
  <c r="R50" i="1"/>
  <c r="R42" i="1"/>
  <c r="R34" i="1"/>
  <c r="R26" i="1"/>
  <c r="R18" i="1"/>
  <c r="R10" i="1"/>
  <c r="R97" i="1"/>
  <c r="R89" i="1"/>
  <c r="R81" i="1"/>
  <c r="R73" i="1"/>
  <c r="R65" i="1"/>
  <c r="R57" i="1"/>
  <c r="R49" i="1"/>
  <c r="R41" i="1"/>
  <c r="R33" i="1"/>
  <c r="R25" i="1"/>
  <c r="R17" i="1"/>
  <c r="R9" i="1"/>
  <c r="R96" i="1"/>
  <c r="R72" i="1"/>
  <c r="R48" i="1"/>
  <c r="R8" i="1"/>
  <c r="R71" i="1"/>
  <c r="R2" i="1"/>
  <c r="V2" i="1" s="1"/>
  <c r="R94" i="1"/>
  <c r="R86" i="1"/>
  <c r="R78" i="1"/>
  <c r="R70" i="1"/>
  <c r="R62" i="1"/>
  <c r="R54" i="1"/>
  <c r="R46" i="1"/>
  <c r="R38" i="1"/>
  <c r="R30" i="1"/>
  <c r="R22" i="1"/>
  <c r="R14" i="1"/>
  <c r="R6" i="1"/>
  <c r="R80" i="1"/>
  <c r="R56" i="1"/>
  <c r="R40" i="1"/>
  <c r="R24" i="1"/>
  <c r="R95" i="1"/>
  <c r="R79" i="1"/>
  <c r="R55" i="1"/>
  <c r="R39" i="1"/>
  <c r="R31" i="1"/>
  <c r="R15" i="1"/>
  <c r="R77" i="1"/>
  <c r="R53" i="1"/>
  <c r="R29" i="1"/>
  <c r="R84" i="1"/>
  <c r="R4" i="1"/>
  <c r="R88" i="1"/>
  <c r="R64" i="1"/>
  <c r="R32" i="1"/>
  <c r="R16" i="1"/>
  <c r="R87" i="1"/>
  <c r="R63" i="1"/>
  <c r="R47" i="1"/>
  <c r="R23" i="1"/>
  <c r="R7" i="1"/>
  <c r="R93" i="1"/>
  <c r="R61" i="1"/>
  <c r="R21" i="1"/>
  <c r="R91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G2" i="1"/>
  <c r="H11" i="2" l="1"/>
  <c r="I11" i="2"/>
  <c r="B11" i="2"/>
  <c r="J11" i="2"/>
  <c r="C11" i="2"/>
  <c r="K11" i="2"/>
  <c r="D11" i="2"/>
  <c r="E11" i="2"/>
  <c r="F11" i="2"/>
  <c r="G11" i="2"/>
  <c r="A12" i="2"/>
  <c r="V3" i="1"/>
  <c r="W2" i="1"/>
  <c r="G3" i="1"/>
  <c r="F12" i="2" l="1"/>
  <c r="G12" i="2"/>
  <c r="H12" i="2"/>
  <c r="I12" i="2"/>
  <c r="K12" i="2"/>
  <c r="D12" i="2"/>
  <c r="E12" i="2"/>
  <c r="B12" i="2"/>
  <c r="J12" i="2"/>
  <c r="C12" i="2"/>
  <c r="A13" i="2"/>
  <c r="V4" i="1"/>
  <c r="W3" i="1"/>
  <c r="G4" i="1"/>
  <c r="D13" i="2" l="1"/>
  <c r="E13" i="2"/>
  <c r="F13" i="2"/>
  <c r="C13" i="2"/>
  <c r="G13" i="2"/>
  <c r="J13" i="2"/>
  <c r="H13" i="2"/>
  <c r="I13" i="2"/>
  <c r="B13" i="2"/>
  <c r="K13" i="2"/>
  <c r="V5" i="1"/>
  <c r="W4" i="1"/>
  <c r="G5" i="1"/>
  <c r="V6" i="1" l="1"/>
  <c r="W5" i="1"/>
  <c r="G6" i="1"/>
  <c r="V7" i="1" l="1"/>
  <c r="W6" i="1"/>
  <c r="G7" i="1"/>
  <c r="V8" i="1" l="1"/>
  <c r="W7" i="1"/>
  <c r="G8" i="1"/>
  <c r="V9" i="1" l="1"/>
  <c r="W8" i="1"/>
  <c r="G9" i="1"/>
  <c r="V10" i="1" l="1"/>
  <c r="W9" i="1"/>
  <c r="G10" i="1"/>
  <c r="V11" i="1" l="1"/>
  <c r="W10" i="1"/>
  <c r="G11" i="1"/>
  <c r="V12" i="1" l="1"/>
  <c r="W11" i="1"/>
  <c r="G12" i="1"/>
  <c r="V13" i="1" l="1"/>
  <c r="W12" i="1"/>
  <c r="G13" i="1"/>
  <c r="V14" i="1" l="1"/>
  <c r="W13" i="1"/>
  <c r="G14" i="1"/>
  <c r="V15" i="1" l="1"/>
  <c r="W14" i="1"/>
  <c r="G15" i="1"/>
  <c r="V16" i="1" l="1"/>
  <c r="W15" i="1"/>
  <c r="G16" i="1"/>
  <c r="V17" i="1" l="1"/>
  <c r="W16" i="1"/>
  <c r="G17" i="1"/>
  <c r="V18" i="1" l="1"/>
  <c r="W17" i="1"/>
  <c r="G18" i="1"/>
  <c r="V19" i="1" l="1"/>
  <c r="W18" i="1"/>
  <c r="G19" i="1"/>
  <c r="V20" i="1" l="1"/>
  <c r="W19" i="1"/>
  <c r="G20" i="1"/>
  <c r="V21" i="1" l="1"/>
  <c r="W20" i="1"/>
  <c r="G21" i="1"/>
  <c r="V22" i="1" l="1"/>
  <c r="W21" i="1"/>
  <c r="G22" i="1"/>
  <c r="V23" i="1" l="1"/>
  <c r="W22" i="1"/>
  <c r="G23" i="1"/>
  <c r="V24" i="1" l="1"/>
  <c r="W23" i="1"/>
  <c r="G24" i="1"/>
  <c r="V25" i="1" l="1"/>
  <c r="W24" i="1"/>
  <c r="G25" i="1"/>
  <c r="V26" i="1" l="1"/>
  <c r="W25" i="1"/>
  <c r="G26" i="1"/>
  <c r="V27" i="1" l="1"/>
  <c r="W26" i="1"/>
  <c r="G27" i="1"/>
  <c r="V28" i="1" l="1"/>
  <c r="W27" i="1"/>
  <c r="G28" i="1"/>
  <c r="V29" i="1" l="1"/>
  <c r="W28" i="1"/>
  <c r="G29" i="1"/>
  <c r="V30" i="1" l="1"/>
  <c r="W29" i="1"/>
  <c r="G30" i="1"/>
  <c r="V31" i="1" l="1"/>
  <c r="W30" i="1"/>
  <c r="G31" i="1"/>
  <c r="V32" i="1" l="1"/>
  <c r="W31" i="1"/>
  <c r="G32" i="1"/>
  <c r="V33" i="1" l="1"/>
  <c r="W32" i="1"/>
  <c r="G33" i="1"/>
  <c r="V34" i="1" l="1"/>
  <c r="W33" i="1"/>
  <c r="G34" i="1"/>
  <c r="V35" i="1" l="1"/>
  <c r="W34" i="1"/>
  <c r="G35" i="1"/>
  <c r="V36" i="1" l="1"/>
  <c r="W35" i="1"/>
  <c r="G36" i="1"/>
  <c r="V37" i="1" l="1"/>
  <c r="W36" i="1"/>
  <c r="G37" i="1"/>
  <c r="V38" i="1" l="1"/>
  <c r="W37" i="1"/>
  <c r="G38" i="1"/>
  <c r="V39" i="1" l="1"/>
  <c r="W38" i="1"/>
  <c r="G39" i="1"/>
  <c r="V40" i="1" l="1"/>
  <c r="W39" i="1"/>
  <c r="G40" i="1"/>
  <c r="V41" i="1" l="1"/>
  <c r="W40" i="1"/>
  <c r="G41" i="1"/>
  <c r="V42" i="1" l="1"/>
  <c r="W41" i="1"/>
  <c r="G42" i="1"/>
  <c r="V43" i="1" l="1"/>
  <c r="W42" i="1"/>
  <c r="G43" i="1"/>
  <c r="V44" i="1" l="1"/>
  <c r="W43" i="1"/>
  <c r="G44" i="1"/>
  <c r="V45" i="1" l="1"/>
  <c r="W44" i="1"/>
  <c r="G45" i="1"/>
  <c r="V46" i="1" l="1"/>
  <c r="W45" i="1"/>
  <c r="G46" i="1"/>
  <c r="V47" i="1" l="1"/>
  <c r="W46" i="1"/>
  <c r="G47" i="1"/>
  <c r="V48" i="1" l="1"/>
  <c r="W47" i="1"/>
  <c r="G48" i="1"/>
  <c r="V49" i="1" l="1"/>
  <c r="W48" i="1"/>
  <c r="G49" i="1"/>
  <c r="V50" i="1" l="1"/>
  <c r="W49" i="1"/>
  <c r="G50" i="1"/>
  <c r="V51" i="1" l="1"/>
  <c r="W50" i="1"/>
  <c r="G51" i="1"/>
  <c r="V52" i="1" l="1"/>
  <c r="W51" i="1"/>
  <c r="G52" i="1"/>
  <c r="V53" i="1" l="1"/>
  <c r="W52" i="1"/>
  <c r="G53" i="1"/>
  <c r="V54" i="1" l="1"/>
  <c r="W53" i="1"/>
  <c r="G54" i="1"/>
  <c r="V55" i="1" l="1"/>
  <c r="W54" i="1"/>
  <c r="G55" i="1"/>
  <c r="V56" i="1" l="1"/>
  <c r="W55" i="1"/>
  <c r="G56" i="1"/>
  <c r="V57" i="1" l="1"/>
  <c r="W56" i="1"/>
  <c r="G57" i="1"/>
  <c r="V58" i="1" l="1"/>
  <c r="W57" i="1"/>
  <c r="G58" i="1"/>
  <c r="V59" i="1" l="1"/>
  <c r="W58" i="1"/>
  <c r="G59" i="1"/>
  <c r="V60" i="1" l="1"/>
  <c r="W59" i="1"/>
  <c r="G60" i="1"/>
  <c r="V61" i="1" l="1"/>
  <c r="W60" i="1"/>
  <c r="G61" i="1"/>
  <c r="V62" i="1" l="1"/>
  <c r="W61" i="1"/>
  <c r="G62" i="1"/>
  <c r="V63" i="1" l="1"/>
  <c r="W62" i="1"/>
  <c r="G63" i="1"/>
  <c r="V64" i="1" l="1"/>
  <c r="W63" i="1"/>
  <c r="G64" i="1"/>
  <c r="V65" i="1" l="1"/>
  <c r="W64" i="1"/>
  <c r="G65" i="1"/>
  <c r="V66" i="1" l="1"/>
  <c r="W65" i="1"/>
  <c r="G66" i="1"/>
  <c r="V67" i="1" l="1"/>
  <c r="W66" i="1"/>
  <c r="G67" i="1"/>
  <c r="V68" i="1" l="1"/>
  <c r="W67" i="1"/>
  <c r="G68" i="1"/>
  <c r="V69" i="1" l="1"/>
  <c r="W68" i="1"/>
  <c r="G69" i="1"/>
  <c r="V70" i="1" l="1"/>
  <c r="W69" i="1"/>
  <c r="G70" i="1"/>
  <c r="V71" i="1" l="1"/>
  <c r="W70" i="1"/>
  <c r="G71" i="1"/>
  <c r="V72" i="1" l="1"/>
  <c r="W71" i="1"/>
  <c r="G72" i="1"/>
  <c r="V73" i="1" l="1"/>
  <c r="W72" i="1"/>
  <c r="G73" i="1"/>
  <c r="V74" i="1" l="1"/>
  <c r="W73" i="1"/>
  <c r="G74" i="1"/>
  <c r="V75" i="1" l="1"/>
  <c r="W74" i="1"/>
  <c r="G75" i="1"/>
  <c r="V76" i="1" l="1"/>
  <c r="W75" i="1"/>
  <c r="G76" i="1"/>
  <c r="V77" i="1" l="1"/>
  <c r="W76" i="1"/>
  <c r="G77" i="1"/>
  <c r="V78" i="1" l="1"/>
  <c r="W77" i="1"/>
  <c r="G78" i="1"/>
  <c r="V79" i="1" l="1"/>
  <c r="W78" i="1"/>
  <c r="G79" i="1"/>
  <c r="V80" i="1" l="1"/>
  <c r="W79" i="1"/>
  <c r="G80" i="1"/>
  <c r="V81" i="1" l="1"/>
  <c r="W80" i="1"/>
  <c r="G81" i="1"/>
  <c r="V82" i="1" l="1"/>
  <c r="W81" i="1"/>
  <c r="G82" i="1"/>
  <c r="V83" i="1" l="1"/>
  <c r="W82" i="1"/>
  <c r="G83" i="1"/>
  <c r="V84" i="1" l="1"/>
  <c r="W83" i="1"/>
  <c r="G84" i="1"/>
  <c r="V85" i="1" l="1"/>
  <c r="W84" i="1"/>
  <c r="G85" i="1"/>
  <c r="V86" i="1" l="1"/>
  <c r="W85" i="1"/>
  <c r="G86" i="1"/>
  <c r="V87" i="1" l="1"/>
  <c r="W86" i="1"/>
  <c r="G87" i="1"/>
  <c r="V88" i="1" l="1"/>
  <c r="W87" i="1"/>
  <c r="G88" i="1"/>
  <c r="V89" i="1" l="1"/>
  <c r="W88" i="1"/>
  <c r="G89" i="1"/>
  <c r="V90" i="1" l="1"/>
  <c r="W89" i="1"/>
  <c r="G90" i="1"/>
  <c r="V91" i="1" l="1"/>
  <c r="W90" i="1"/>
  <c r="G91" i="1"/>
  <c r="V92" i="1" l="1"/>
  <c r="W91" i="1"/>
  <c r="G92" i="1"/>
  <c r="V93" i="1" l="1"/>
  <c r="W92" i="1"/>
  <c r="G93" i="1"/>
  <c r="V94" i="1" l="1"/>
  <c r="W93" i="1"/>
  <c r="G94" i="1"/>
  <c r="V95" i="1" l="1"/>
  <c r="W94" i="1"/>
  <c r="G95" i="1"/>
  <c r="V96" i="1" l="1"/>
  <c r="W95" i="1"/>
  <c r="G96" i="1"/>
  <c r="V97" i="1" l="1"/>
  <c r="W96" i="1"/>
  <c r="G97" i="1"/>
  <c r="V98" i="1" l="1"/>
  <c r="W97" i="1"/>
  <c r="G98" i="1"/>
  <c r="V99" i="1" l="1"/>
  <c r="W98" i="1"/>
  <c r="G99" i="1"/>
  <c r="V100" i="1" l="1"/>
  <c r="W99" i="1"/>
  <c r="G100" i="1"/>
  <c r="V101" i="1" l="1"/>
  <c r="W101" i="1" s="1"/>
  <c r="W100" i="1"/>
  <c r="G101" i="1"/>
</calcChain>
</file>

<file path=xl/sharedStrings.xml><?xml version="1.0" encoding="utf-8"?>
<sst xmlns="http://schemas.openxmlformats.org/spreadsheetml/2006/main" count="72" uniqueCount="32">
  <si>
    <t>SIGMA</t>
  </si>
  <si>
    <t>MU</t>
  </si>
  <si>
    <t>LOG NORMAL</t>
  </si>
  <si>
    <t>Median an</t>
  </si>
  <si>
    <t>d Avera</t>
  </si>
  <si>
    <t>Page 1 of</t>
  </si>
  <si>
    <t>12Peri</t>
  </si>
  <si>
    <t>Page 2 of</t>
  </si>
  <si>
    <t>Page 3 of</t>
  </si>
  <si>
    <t>Page 4 of</t>
  </si>
  <si>
    <t>Page 5 of</t>
  </si>
  <si>
    <t>Page 6 of</t>
  </si>
  <si>
    <t>Page 7 of</t>
  </si>
  <si>
    <t>Page 8 of</t>
  </si>
  <si>
    <t>Page 9 of</t>
  </si>
  <si>
    <t>Page 10 o</t>
  </si>
  <si>
    <t>f 12Per</t>
  </si>
  <si>
    <t>Page 11 o</t>
  </si>
  <si>
    <t>Note: The</t>
  </si>
  <si>
    <t>sales</t>
  </si>
  <si>
    <t>Page 12 o</t>
  </si>
  <si>
    <t>f 12</t>
  </si>
  <si>
    <t>log returns</t>
  </si>
  <si>
    <t>mu</t>
  </si>
  <si>
    <t>sigma</t>
  </si>
  <si>
    <t>u = sqrt( r) - v</t>
  </si>
  <si>
    <t>u^2+v^2+2uv=r</t>
  </si>
  <si>
    <t>u</t>
  </si>
  <si>
    <t>u=r-v-v^2</t>
  </si>
  <si>
    <t>r=u+v+v^2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</si>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</sst>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\ yyyy"/>
    <numFmt numFmtId="165" formatCode="&quot;$&quot;#,##0;[Red]\-&quot;$&quot;#,##0"/>
    <numFmt numFmtId="167" formatCode="0.000000"/>
    <numFmt numFmtId="168" formatCode="#,##0.000000;[Red]#,##0.000000"/>
    <numFmt numFmtId="169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167" fontId="2" fillId="0" borderId="0" xfId="0" applyNumberFormat="1" applyFont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 applyFont="1"/>
    <xf numFmtId="169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Brownian Motion, W</a:t>
            </a:r>
            <a:r>
              <a:rPr lang="en-US" baseline="-25000"/>
              <a:t>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W(t)</c:v>
          </c:tx>
          <c:marker>
            <c:symbol val="none"/>
          </c:marker>
          <c:cat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-1.2248710558053486</c:v>
                </c:pt>
                <c:pt idx="2">
                  <c:v>-1.2910296996471755</c:v>
                </c:pt>
                <c:pt idx="3">
                  <c:v>-0.87250246642600526</c:v>
                </c:pt>
                <c:pt idx="4">
                  <c:v>-1.9544413259440774</c:v>
                </c:pt>
                <c:pt idx="5">
                  <c:v>-3.1958806768558219</c:v>
                </c:pt>
                <c:pt idx="6">
                  <c:v>-3.209204711908169</c:v>
                </c:pt>
                <c:pt idx="7">
                  <c:v>-3.4462785257083022</c:v>
                </c:pt>
                <c:pt idx="8">
                  <c:v>-2.3532112640761298</c:v>
                </c:pt>
                <c:pt idx="9">
                  <c:v>-3.4086517414738831</c:v>
                </c:pt>
                <c:pt idx="10">
                  <c:v>-4.0853889757009973</c:v>
                </c:pt>
                <c:pt idx="11">
                  <c:v>-3.4166776045887177</c:v>
                </c:pt>
                <c:pt idx="12">
                  <c:v>-4.3104502931624227</c:v>
                </c:pt>
                <c:pt idx="13">
                  <c:v>-5.0528878375902888</c:v>
                </c:pt>
                <c:pt idx="14">
                  <c:v>-4.8980501434530481</c:v>
                </c:pt>
                <c:pt idx="15">
                  <c:v>-5.6207220846319093</c:v>
                </c:pt>
                <c:pt idx="16">
                  <c:v>-7.8205516653356844</c:v>
                </c:pt>
                <c:pt idx="17">
                  <c:v>-7.1837225023535325</c:v>
                </c:pt>
                <c:pt idx="18">
                  <c:v>-7.3129085834993646</c:v>
                </c:pt>
                <c:pt idx="19">
                  <c:v>-9.5846482776983759</c:v>
                </c:pt>
                <c:pt idx="20">
                  <c:v>-7.9464452021836163</c:v>
                </c:pt>
                <c:pt idx="21">
                  <c:v>-6.1852126070510494</c:v>
                </c:pt>
                <c:pt idx="22">
                  <c:v>-5.5656491455783348</c:v>
                </c:pt>
                <c:pt idx="23">
                  <c:v>-4.7604263614971245</c:v>
                </c:pt>
                <c:pt idx="24">
                  <c:v>-5.9824200071025624</c:v>
                </c:pt>
                <c:pt idx="25">
                  <c:v>-5.8794299370763028</c:v>
                </c:pt>
                <c:pt idx="26">
                  <c:v>-4.896106825432974</c:v>
                </c:pt>
                <c:pt idx="27">
                  <c:v>-4.1261164527663556</c:v>
                </c:pt>
                <c:pt idx="28">
                  <c:v>-5.0296822393902723</c:v>
                </c:pt>
                <c:pt idx="29">
                  <c:v>-6.1456688067805088</c:v>
                </c:pt>
                <c:pt idx="30">
                  <c:v>-5.9956030819985671</c:v>
                </c:pt>
                <c:pt idx="31">
                  <c:v>-6.9596034511655089</c:v>
                </c:pt>
                <c:pt idx="32">
                  <c:v>-8.1263022545672641</c:v>
                </c:pt>
                <c:pt idx="33">
                  <c:v>-9.5245025704089539</c:v>
                </c:pt>
                <c:pt idx="34">
                  <c:v>-8.3757235863609125</c:v>
                </c:pt>
                <c:pt idx="35">
                  <c:v>-9.3281795423558247</c:v>
                </c:pt>
                <c:pt idx="36">
                  <c:v>-10.230627384583546</c:v>
                </c:pt>
                <c:pt idx="37">
                  <c:v>-8.3765376667201803</c:v>
                </c:pt>
                <c:pt idx="38">
                  <c:v>-8.6080588791691586</c:v>
                </c:pt>
                <c:pt idx="39">
                  <c:v>-9.3790417152422503</c:v>
                </c:pt>
                <c:pt idx="40">
                  <c:v>-8.804840694276443</c:v>
                </c:pt>
                <c:pt idx="41">
                  <c:v>-9.8541757653253157</c:v>
                </c:pt>
                <c:pt idx="42">
                  <c:v>-8.5050538881361675</c:v>
                </c:pt>
                <c:pt idx="43">
                  <c:v>-9.3478821903014193</c:v>
                </c:pt>
                <c:pt idx="44">
                  <c:v>-9.0316829627823783</c:v>
                </c:pt>
                <c:pt idx="45">
                  <c:v>-8.894452972089443</c:v>
                </c:pt>
                <c:pt idx="46">
                  <c:v>-10.837791770022321</c:v>
                </c:pt>
                <c:pt idx="47">
                  <c:v>-11.688543027421229</c:v>
                </c:pt>
                <c:pt idx="48">
                  <c:v>-10.818409048118546</c:v>
                </c:pt>
                <c:pt idx="49">
                  <c:v>-9.8310282727487568</c:v>
                </c:pt>
                <c:pt idx="50">
                  <c:v>-10.321479384042888</c:v>
                </c:pt>
                <c:pt idx="51">
                  <c:v>-12.357272380577161</c:v>
                </c:pt>
                <c:pt idx="52">
                  <c:v>-12.8320056221459</c:v>
                </c:pt>
                <c:pt idx="53">
                  <c:v>-14.328764428825046</c:v>
                </c:pt>
                <c:pt idx="54">
                  <c:v>-14.164509118317334</c:v>
                </c:pt>
                <c:pt idx="55">
                  <c:v>-13.479342430523541</c:v>
                </c:pt>
                <c:pt idx="56">
                  <c:v>-13.488793911491072</c:v>
                </c:pt>
                <c:pt idx="57">
                  <c:v>-13.121438190316377</c:v>
                </c:pt>
                <c:pt idx="58">
                  <c:v>-12.608691530938463</c:v>
                </c:pt>
                <c:pt idx="59">
                  <c:v>-11.982296524564441</c:v>
                </c:pt>
                <c:pt idx="60">
                  <c:v>-13.579330454925309</c:v>
                </c:pt>
                <c:pt idx="61">
                  <c:v>-14.161151753223601</c:v>
                </c:pt>
                <c:pt idx="62">
                  <c:v>-14.07499435440346</c:v>
                </c:pt>
                <c:pt idx="63">
                  <c:v>-13.162925200684937</c:v>
                </c:pt>
                <c:pt idx="64">
                  <c:v>-12.404026091238801</c:v>
                </c:pt>
                <c:pt idx="65">
                  <c:v>-10.667100740554064</c:v>
                </c:pt>
                <c:pt idx="66">
                  <c:v>-11.485234493857277</c:v>
                </c:pt>
                <c:pt idx="67">
                  <c:v>-10.85683677294764</c:v>
                </c:pt>
                <c:pt idx="68">
                  <c:v>-10.116403006216228</c:v>
                </c:pt>
                <c:pt idx="69">
                  <c:v>-9.6423374861636262</c:v>
                </c:pt>
                <c:pt idx="70">
                  <c:v>-10.411750646191638</c:v>
                </c:pt>
                <c:pt idx="71">
                  <c:v>-9.5896050244849445</c:v>
                </c:pt>
                <c:pt idx="72">
                  <c:v>-10.399403271357341</c:v>
                </c:pt>
                <c:pt idx="73">
                  <c:v>-11.212901534865276</c:v>
                </c:pt>
                <c:pt idx="74">
                  <c:v>-10.969239802200777</c:v>
                </c:pt>
                <c:pt idx="75">
                  <c:v>-10.405439632946621</c:v>
                </c:pt>
                <c:pt idx="76">
                  <c:v>-9.894691333431652</c:v>
                </c:pt>
                <c:pt idx="77">
                  <c:v>-9.382324979441405</c:v>
                </c:pt>
                <c:pt idx="78">
                  <c:v>-9.2601187912072582</c:v>
                </c:pt>
                <c:pt idx="79">
                  <c:v>-8.9377948509120131</c:v>
                </c:pt>
                <c:pt idx="80">
                  <c:v>-9.1790037693414579</c:v>
                </c:pt>
                <c:pt idx="81">
                  <c:v>-9.7050063766466845</c:v>
                </c:pt>
                <c:pt idx="82">
                  <c:v>-9.1437748896745088</c:v>
                </c:pt>
                <c:pt idx="83">
                  <c:v>-8.5291653427915275</c:v>
                </c:pt>
                <c:pt idx="84">
                  <c:v>-7.4483389920871117</c:v>
                </c:pt>
                <c:pt idx="85">
                  <c:v>-6.7046398913272744</c:v>
                </c:pt>
                <c:pt idx="86">
                  <c:v>-6.5594464525421605</c:v>
                </c:pt>
                <c:pt idx="87">
                  <c:v>-6.9165602713881276</c:v>
                </c:pt>
                <c:pt idx="88">
                  <c:v>-7.9156408216221177</c:v>
                </c:pt>
                <c:pt idx="89">
                  <c:v>-9.7971874543664335</c:v>
                </c:pt>
                <c:pt idx="90">
                  <c:v>-7.7467263022861648</c:v>
                </c:pt>
                <c:pt idx="91">
                  <c:v>-8.6296186813006681</c:v>
                </c:pt>
                <c:pt idx="92">
                  <c:v>-7.1638955901473729</c:v>
                </c:pt>
                <c:pt idx="93">
                  <c:v>-6.6712775238267286</c:v>
                </c:pt>
                <c:pt idx="94">
                  <c:v>-6.9594337302138651</c:v>
                </c:pt>
                <c:pt idx="95">
                  <c:v>-6.2493956549622602</c:v>
                </c:pt>
                <c:pt idx="96">
                  <c:v>-5.0127908190852306</c:v>
                </c:pt>
                <c:pt idx="97">
                  <c:v>-5.0732083899833729</c:v>
                </c:pt>
                <c:pt idx="98">
                  <c:v>-5.8310819930328686</c:v>
                </c:pt>
                <c:pt idx="99">
                  <c:v>-4.7296654769710997</c:v>
                </c:pt>
                <c:pt idx="100">
                  <c:v>-3.0459045090075763</c:v>
                </c:pt>
              </c:numCache>
            </c:numRef>
          </c:val>
          <c:smooth val="0"/>
        </c:ser>
        <c:ser>
          <c:idx val="0"/>
          <c:order val="1"/>
          <c:tx>
            <c:v>dW(t) ~ N(0,1)</c:v>
          </c:tx>
          <c:spPr>
            <a:ln w="0">
              <a:noFill/>
            </a:ln>
          </c:spPr>
          <c:marker>
            <c:symbol val="circle"/>
            <c:size val="2"/>
            <c:spPr>
              <a:ln w="9525" cap="rnd">
                <a:bevel/>
              </a:ln>
            </c:spPr>
          </c:marker>
          <c:cat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Sheet1!$R$1:$R$101</c:f>
              <c:numCache>
                <c:formatCode>General</c:formatCode>
                <c:ptCount val="101"/>
                <c:pt idx="1">
                  <c:v>-1.2248710558053486</c:v>
                </c:pt>
                <c:pt idx="2">
                  <c:v>-6.6158643841826903E-2</c:v>
                </c:pt>
                <c:pt idx="3">
                  <c:v>0.41852723322117025</c:v>
                </c:pt>
                <c:pt idx="4">
                  <c:v>-1.0819388595180721</c:v>
                </c:pt>
                <c:pt idx="5">
                  <c:v>-1.2414393509117445</c:v>
                </c:pt>
                <c:pt idx="6">
                  <c:v>-1.3324035052347138E-2</c:v>
                </c:pt>
                <c:pt idx="7">
                  <c:v>-0.23707381380013315</c:v>
                </c:pt>
                <c:pt idx="8">
                  <c:v>1.0930672616321724</c:v>
                </c:pt>
                <c:pt idx="9">
                  <c:v>-1.0554404773977533</c:v>
                </c:pt>
                <c:pt idx="10">
                  <c:v>-0.67673723422711429</c:v>
                </c:pt>
                <c:pt idx="11">
                  <c:v>0.66871137111227963</c:v>
                </c:pt>
                <c:pt idx="12">
                  <c:v>-0.89377268857370495</c:v>
                </c:pt>
                <c:pt idx="13">
                  <c:v>-0.74243754442786614</c:v>
                </c:pt>
                <c:pt idx="14">
                  <c:v>0.15483769413724069</c:v>
                </c:pt>
                <c:pt idx="15">
                  <c:v>-0.72267194117886113</c:v>
                </c:pt>
                <c:pt idx="16">
                  <c:v>-2.1998295807037751</c:v>
                </c:pt>
                <c:pt idx="17">
                  <c:v>0.63682916298215186</c:v>
                </c:pt>
                <c:pt idx="18">
                  <c:v>-0.12918608114583208</c:v>
                </c:pt>
                <c:pt idx="19">
                  <c:v>-2.2717396941990113</c:v>
                </c:pt>
                <c:pt idx="20">
                  <c:v>1.6382030755147596</c:v>
                </c:pt>
                <c:pt idx="21">
                  <c:v>1.7612325951325669</c:v>
                </c:pt>
                <c:pt idx="22">
                  <c:v>0.61956346147271457</c:v>
                </c:pt>
                <c:pt idx="23">
                  <c:v>0.80522278408121029</c:v>
                </c:pt>
                <c:pt idx="24">
                  <c:v>-1.2219936456054379</c:v>
                </c:pt>
                <c:pt idx="25">
                  <c:v>0.10299007002625959</c:v>
                </c:pt>
                <c:pt idx="26">
                  <c:v>0.98332311164332875</c:v>
                </c:pt>
                <c:pt idx="27">
                  <c:v>0.76999037266661841</c:v>
                </c:pt>
                <c:pt idx="28">
                  <c:v>-0.90356578662391662</c:v>
                </c:pt>
                <c:pt idx="29">
                  <c:v>-1.1159865673902365</c:v>
                </c:pt>
                <c:pt idx="30">
                  <c:v>0.15006572478194169</c:v>
                </c:pt>
                <c:pt idx="31">
                  <c:v>-0.96400036916694187</c:v>
                </c:pt>
                <c:pt idx="32">
                  <c:v>-1.1666988034017551</c:v>
                </c:pt>
                <c:pt idx="33">
                  <c:v>-1.3982003158416898</c:v>
                </c:pt>
                <c:pt idx="34">
                  <c:v>1.1487789840480414</c:v>
                </c:pt>
                <c:pt idx="35">
                  <c:v>-0.95245595599491217</c:v>
                </c:pt>
                <c:pt idx="36">
                  <c:v>-0.9024478422277209</c:v>
                </c:pt>
                <c:pt idx="37">
                  <c:v>1.8540897178633653</c:v>
                </c:pt>
                <c:pt idx="38">
                  <c:v>-0.23152121244897828</c:v>
                </c:pt>
                <c:pt idx="39">
                  <c:v>-0.7709828360730917</c:v>
                </c:pt>
                <c:pt idx="40">
                  <c:v>0.57420102096580727</c:v>
                </c:pt>
                <c:pt idx="41">
                  <c:v>-1.0493350710488727</c:v>
                </c:pt>
                <c:pt idx="42">
                  <c:v>1.3491218771891482</c:v>
                </c:pt>
                <c:pt idx="43">
                  <c:v>-0.84282830216525184</c:v>
                </c:pt>
                <c:pt idx="44">
                  <c:v>0.31619922751904106</c:v>
                </c:pt>
                <c:pt idx="45">
                  <c:v>0.13722999069293529</c:v>
                </c:pt>
                <c:pt idx="46">
                  <c:v>-1.9433387979328778</c:v>
                </c:pt>
                <c:pt idx="47">
                  <c:v>-0.85075125739890822</c:v>
                </c:pt>
                <c:pt idx="48">
                  <c:v>0.87013397930268255</c:v>
                </c:pt>
                <c:pt idx="49">
                  <c:v>0.98738077536978963</c:v>
                </c:pt>
                <c:pt idx="50">
                  <c:v>-0.49045111129413144</c:v>
                </c:pt>
                <c:pt idx="51">
                  <c:v>-2.0357929965342727</c:v>
                </c:pt>
                <c:pt idx="52">
                  <c:v>-0.47473324156873886</c:v>
                </c:pt>
                <c:pt idx="53">
                  <c:v>-1.4967588066791464</c:v>
                </c:pt>
                <c:pt idx="54">
                  <c:v>0.16425531050771269</c:v>
                </c:pt>
                <c:pt idx="55">
                  <c:v>0.68516668779379231</c:v>
                </c:pt>
                <c:pt idx="56">
                  <c:v>-9.4514809675310119E-3</c:v>
                </c:pt>
                <c:pt idx="57">
                  <c:v>0.36735572117469495</c:v>
                </c:pt>
                <c:pt idx="58">
                  <c:v>0.51274665937791397</c:v>
                </c:pt>
                <c:pt idx="59">
                  <c:v>0.62639500637402179</c:v>
                </c:pt>
                <c:pt idx="60">
                  <c:v>-1.5970339303608672</c:v>
                </c:pt>
                <c:pt idx="61">
                  <c:v>-0.58182129829829243</c:v>
                </c:pt>
                <c:pt idx="62">
                  <c:v>8.6157398820141395E-2</c:v>
                </c:pt>
                <c:pt idx="63">
                  <c:v>0.91206915371852304</c:v>
                </c:pt>
                <c:pt idx="64">
                  <c:v>0.75889910944613526</c:v>
                </c:pt>
                <c:pt idx="65">
                  <c:v>1.7369253506847375</c:v>
                </c:pt>
                <c:pt idx="66">
                  <c:v>-0.81813375330321314</c:v>
                </c:pt>
                <c:pt idx="67">
                  <c:v>0.62839772090963741</c:v>
                </c:pt>
                <c:pt idx="68">
                  <c:v>0.74043376673141204</c:v>
                </c:pt>
                <c:pt idx="69">
                  <c:v>0.47406552005260139</c:v>
                </c:pt>
                <c:pt idx="70">
                  <c:v>-0.7694131600280123</c:v>
                </c:pt>
                <c:pt idx="71">
                  <c:v>0.82214562170669403</c:v>
                </c:pt>
                <c:pt idx="72">
                  <c:v>-0.80979824687239699</c:v>
                </c:pt>
                <c:pt idx="73">
                  <c:v>-0.81349826350793464</c:v>
                </c:pt>
                <c:pt idx="74">
                  <c:v>0.2436617326644992</c:v>
                </c:pt>
                <c:pt idx="75">
                  <c:v>0.5638001692541561</c:v>
                </c:pt>
                <c:pt idx="76">
                  <c:v>0.51074829951496881</c:v>
                </c:pt>
                <c:pt idx="77">
                  <c:v>0.51236635399024699</c:v>
                </c:pt>
                <c:pt idx="78">
                  <c:v>0.12220618823414675</c:v>
                </c:pt>
                <c:pt idx="79">
                  <c:v>0.32232394029524514</c:v>
                </c:pt>
                <c:pt idx="80">
                  <c:v>-0.24120891842944481</c:v>
                </c:pt>
                <c:pt idx="81">
                  <c:v>-0.52600260730522663</c:v>
                </c:pt>
                <c:pt idx="82">
                  <c:v>0.56123148697217573</c:v>
                </c:pt>
                <c:pt idx="83">
                  <c:v>0.61460954688298131</c:v>
                </c:pt>
                <c:pt idx="84">
                  <c:v>1.0808263507044158</c:v>
                </c:pt>
                <c:pt idx="85">
                  <c:v>0.74369910075983725</c:v>
                </c:pt>
                <c:pt idx="86">
                  <c:v>0.14519343878511393</c:v>
                </c:pt>
                <c:pt idx="87">
                  <c:v>-0.35711381884596705</c:v>
                </c:pt>
                <c:pt idx="88">
                  <c:v>-0.99908055023399012</c:v>
                </c:pt>
                <c:pt idx="89">
                  <c:v>-1.8815466327443158</c:v>
                </c:pt>
                <c:pt idx="90">
                  <c:v>2.0504611520802687</c:v>
                </c:pt>
                <c:pt idx="91">
                  <c:v>-0.88289237901450335</c:v>
                </c:pt>
                <c:pt idx="92">
                  <c:v>1.4657230911532952</c:v>
                </c:pt>
                <c:pt idx="93">
                  <c:v>0.49261806632064431</c:v>
                </c:pt>
                <c:pt idx="94">
                  <c:v>-0.28815620638713657</c:v>
                </c:pt>
                <c:pt idx="95">
                  <c:v>0.71003807525160489</c:v>
                </c:pt>
                <c:pt idx="96">
                  <c:v>1.2366048358770296</c:v>
                </c:pt>
                <c:pt idx="97">
                  <c:v>-6.0417570898142259E-2</c:v>
                </c:pt>
                <c:pt idx="98">
                  <c:v>-0.75787360304949569</c:v>
                </c:pt>
                <c:pt idx="99">
                  <c:v>1.1014165160617688</c:v>
                </c:pt>
                <c:pt idx="100">
                  <c:v>1.6837609679635235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46272"/>
        <c:axId val="250841728"/>
      </c:lineChart>
      <c:catAx>
        <c:axId val="241446272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0841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50841728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41446272"/>
        <c:crossesAt val="1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ctr">
              <a:defRPr/>
            </a:pPr>
            <a:r>
              <a:rPr lang="en-US"/>
              <a:t>Modified</a:t>
            </a:r>
            <a:r>
              <a:rPr lang="en-US" baseline="0"/>
              <a:t> Brownian Motion:</a:t>
            </a:r>
          </a:p>
          <a:p>
            <a:pPr algn="ctr">
              <a:defRPr/>
            </a:pPr>
            <a:r>
              <a:rPr lang="en-US" baseline="0"/>
              <a:t>X(t)  =  </a:t>
            </a:r>
            <a:r>
              <a:rPr lang="el-GR" baseline="0">
                <a:latin typeface="Times New Roman"/>
                <a:cs typeface="Times New Roman"/>
              </a:rPr>
              <a:t>σ</a:t>
            </a:r>
            <a:r>
              <a:rPr lang="en-US" baseline="0">
                <a:latin typeface="Times New Roman"/>
                <a:cs typeface="Times New Roman"/>
              </a:rPr>
              <a:t> W(t)  +  </a:t>
            </a:r>
            <a:r>
              <a:rPr lang="el-GR" baseline="0">
                <a:latin typeface="Times New Roman"/>
                <a:cs typeface="Times New Roman"/>
              </a:rPr>
              <a:t>μ</a:t>
            </a:r>
            <a:r>
              <a:rPr lang="en-US" baseline="0">
                <a:latin typeface="Times New Roman"/>
                <a:cs typeface="Times New Roman"/>
              </a:rPr>
              <a:t> t</a:t>
            </a:r>
            <a:endParaRPr lang="en-US"/>
          </a:p>
        </c:rich>
      </c:tx>
      <c:layout>
        <c:manualLayout>
          <c:xMode val="edge"/>
          <c:yMode val="edge"/>
          <c:x val="4.9455827007503395E-2"/>
          <c:y val="3.46239326580500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W(t)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-1.2248710558053486</c:v>
                </c:pt>
                <c:pt idx="2">
                  <c:v>-1.2910296996471755</c:v>
                </c:pt>
                <c:pt idx="3">
                  <c:v>-0.87250246642600526</c:v>
                </c:pt>
                <c:pt idx="4">
                  <c:v>-1.9544413259440774</c:v>
                </c:pt>
                <c:pt idx="5">
                  <c:v>-3.1958806768558219</c:v>
                </c:pt>
                <c:pt idx="6">
                  <c:v>-3.209204711908169</c:v>
                </c:pt>
                <c:pt idx="7">
                  <c:v>-3.4462785257083022</c:v>
                </c:pt>
                <c:pt idx="8">
                  <c:v>-2.3532112640761298</c:v>
                </c:pt>
                <c:pt idx="9">
                  <c:v>-3.4086517414738831</c:v>
                </c:pt>
                <c:pt idx="10">
                  <c:v>-4.0853889757009973</c:v>
                </c:pt>
                <c:pt idx="11">
                  <c:v>-3.4166776045887177</c:v>
                </c:pt>
                <c:pt idx="12">
                  <c:v>-4.3104502931624227</c:v>
                </c:pt>
                <c:pt idx="13">
                  <c:v>-5.0528878375902888</c:v>
                </c:pt>
                <c:pt idx="14">
                  <c:v>-4.8980501434530481</c:v>
                </c:pt>
                <c:pt idx="15">
                  <c:v>-5.6207220846319093</c:v>
                </c:pt>
                <c:pt idx="16">
                  <c:v>-7.8205516653356844</c:v>
                </c:pt>
                <c:pt idx="17">
                  <c:v>-7.1837225023535325</c:v>
                </c:pt>
                <c:pt idx="18">
                  <c:v>-7.3129085834993646</c:v>
                </c:pt>
                <c:pt idx="19">
                  <c:v>-9.5846482776983759</c:v>
                </c:pt>
                <c:pt idx="20">
                  <c:v>-7.9464452021836163</c:v>
                </c:pt>
                <c:pt idx="21">
                  <c:v>-6.1852126070510494</c:v>
                </c:pt>
                <c:pt idx="22">
                  <c:v>-5.5656491455783348</c:v>
                </c:pt>
                <c:pt idx="23">
                  <c:v>-4.7604263614971245</c:v>
                </c:pt>
                <c:pt idx="24">
                  <c:v>-5.9824200071025624</c:v>
                </c:pt>
                <c:pt idx="25">
                  <c:v>-5.8794299370763028</c:v>
                </c:pt>
                <c:pt idx="26">
                  <c:v>-4.896106825432974</c:v>
                </c:pt>
                <c:pt idx="27">
                  <c:v>-4.1261164527663556</c:v>
                </c:pt>
                <c:pt idx="28">
                  <c:v>-5.0296822393902723</c:v>
                </c:pt>
                <c:pt idx="29">
                  <c:v>-6.1456688067805088</c:v>
                </c:pt>
                <c:pt idx="30">
                  <c:v>-5.9956030819985671</c:v>
                </c:pt>
                <c:pt idx="31">
                  <c:v>-6.9596034511655089</c:v>
                </c:pt>
                <c:pt idx="32">
                  <c:v>-8.1263022545672641</c:v>
                </c:pt>
                <c:pt idx="33">
                  <c:v>-9.5245025704089539</c:v>
                </c:pt>
                <c:pt idx="34">
                  <c:v>-8.3757235863609125</c:v>
                </c:pt>
                <c:pt idx="35">
                  <c:v>-9.3281795423558247</c:v>
                </c:pt>
                <c:pt idx="36">
                  <c:v>-10.230627384583546</c:v>
                </c:pt>
                <c:pt idx="37">
                  <c:v>-8.3765376667201803</c:v>
                </c:pt>
                <c:pt idx="38">
                  <c:v>-8.6080588791691586</c:v>
                </c:pt>
                <c:pt idx="39">
                  <c:v>-9.3790417152422503</c:v>
                </c:pt>
                <c:pt idx="40">
                  <c:v>-8.804840694276443</c:v>
                </c:pt>
                <c:pt idx="41">
                  <c:v>-9.8541757653253157</c:v>
                </c:pt>
                <c:pt idx="42">
                  <c:v>-8.5050538881361675</c:v>
                </c:pt>
                <c:pt idx="43">
                  <c:v>-9.3478821903014193</c:v>
                </c:pt>
                <c:pt idx="44">
                  <c:v>-9.0316829627823783</c:v>
                </c:pt>
                <c:pt idx="45">
                  <c:v>-8.894452972089443</c:v>
                </c:pt>
                <c:pt idx="46">
                  <c:v>-10.837791770022321</c:v>
                </c:pt>
                <c:pt idx="47">
                  <c:v>-11.688543027421229</c:v>
                </c:pt>
                <c:pt idx="48">
                  <c:v>-10.818409048118546</c:v>
                </c:pt>
                <c:pt idx="49">
                  <c:v>-9.8310282727487568</c:v>
                </c:pt>
                <c:pt idx="50">
                  <c:v>-10.321479384042888</c:v>
                </c:pt>
                <c:pt idx="51">
                  <c:v>-12.357272380577161</c:v>
                </c:pt>
                <c:pt idx="52">
                  <c:v>-12.8320056221459</c:v>
                </c:pt>
                <c:pt idx="53">
                  <c:v>-14.328764428825046</c:v>
                </c:pt>
                <c:pt idx="54">
                  <c:v>-14.164509118317334</c:v>
                </c:pt>
                <c:pt idx="55">
                  <c:v>-13.479342430523541</c:v>
                </c:pt>
                <c:pt idx="56">
                  <c:v>-13.488793911491072</c:v>
                </c:pt>
                <c:pt idx="57">
                  <c:v>-13.121438190316377</c:v>
                </c:pt>
                <c:pt idx="58">
                  <c:v>-12.608691530938463</c:v>
                </c:pt>
                <c:pt idx="59">
                  <c:v>-11.982296524564441</c:v>
                </c:pt>
                <c:pt idx="60">
                  <c:v>-13.579330454925309</c:v>
                </c:pt>
                <c:pt idx="61">
                  <c:v>-14.161151753223601</c:v>
                </c:pt>
                <c:pt idx="62">
                  <c:v>-14.07499435440346</c:v>
                </c:pt>
                <c:pt idx="63">
                  <c:v>-13.162925200684937</c:v>
                </c:pt>
                <c:pt idx="64">
                  <c:v>-12.404026091238801</c:v>
                </c:pt>
                <c:pt idx="65">
                  <c:v>-10.667100740554064</c:v>
                </c:pt>
                <c:pt idx="66">
                  <c:v>-11.485234493857277</c:v>
                </c:pt>
                <c:pt idx="67">
                  <c:v>-10.85683677294764</c:v>
                </c:pt>
                <c:pt idx="68">
                  <c:v>-10.116403006216228</c:v>
                </c:pt>
                <c:pt idx="69">
                  <c:v>-9.6423374861636262</c:v>
                </c:pt>
                <c:pt idx="70">
                  <c:v>-10.411750646191638</c:v>
                </c:pt>
                <c:pt idx="71">
                  <c:v>-9.5896050244849445</c:v>
                </c:pt>
                <c:pt idx="72">
                  <c:v>-10.399403271357341</c:v>
                </c:pt>
                <c:pt idx="73">
                  <c:v>-11.212901534865276</c:v>
                </c:pt>
                <c:pt idx="74">
                  <c:v>-10.969239802200777</c:v>
                </c:pt>
                <c:pt idx="75">
                  <c:v>-10.405439632946621</c:v>
                </c:pt>
                <c:pt idx="76">
                  <c:v>-9.894691333431652</c:v>
                </c:pt>
                <c:pt idx="77">
                  <c:v>-9.382324979441405</c:v>
                </c:pt>
                <c:pt idx="78">
                  <c:v>-9.2601187912072582</c:v>
                </c:pt>
                <c:pt idx="79">
                  <c:v>-8.9377948509120131</c:v>
                </c:pt>
                <c:pt idx="80">
                  <c:v>-9.1790037693414579</c:v>
                </c:pt>
                <c:pt idx="81">
                  <c:v>-9.7050063766466845</c:v>
                </c:pt>
                <c:pt idx="82">
                  <c:v>-9.1437748896745088</c:v>
                </c:pt>
                <c:pt idx="83">
                  <c:v>-8.5291653427915275</c:v>
                </c:pt>
                <c:pt idx="84">
                  <c:v>-7.4483389920871117</c:v>
                </c:pt>
                <c:pt idx="85">
                  <c:v>-6.7046398913272744</c:v>
                </c:pt>
                <c:pt idx="86">
                  <c:v>-6.5594464525421605</c:v>
                </c:pt>
                <c:pt idx="87">
                  <c:v>-6.9165602713881276</c:v>
                </c:pt>
                <c:pt idx="88">
                  <c:v>-7.9156408216221177</c:v>
                </c:pt>
                <c:pt idx="89">
                  <c:v>-9.7971874543664335</c:v>
                </c:pt>
                <c:pt idx="90">
                  <c:v>-7.7467263022861648</c:v>
                </c:pt>
                <c:pt idx="91">
                  <c:v>-8.6296186813006681</c:v>
                </c:pt>
                <c:pt idx="92">
                  <c:v>-7.1638955901473729</c:v>
                </c:pt>
                <c:pt idx="93">
                  <c:v>-6.6712775238267286</c:v>
                </c:pt>
                <c:pt idx="94">
                  <c:v>-6.9594337302138651</c:v>
                </c:pt>
                <c:pt idx="95">
                  <c:v>-6.2493956549622602</c:v>
                </c:pt>
                <c:pt idx="96">
                  <c:v>-5.0127908190852306</c:v>
                </c:pt>
                <c:pt idx="97">
                  <c:v>-5.0732083899833729</c:v>
                </c:pt>
                <c:pt idx="98">
                  <c:v>-5.8310819930328686</c:v>
                </c:pt>
                <c:pt idx="99">
                  <c:v>-4.7296654769710997</c:v>
                </c:pt>
                <c:pt idx="100">
                  <c:v>-3.0459045090075763</c:v>
                </c:pt>
              </c:numCache>
            </c:numRef>
          </c:val>
          <c:smooth val="0"/>
        </c:ser>
        <c:ser>
          <c:idx val="0"/>
          <c:order val="1"/>
          <c:tx>
            <c:v>2 W(t) - 0.1 t</c:v>
          </c:tx>
          <c:marker>
            <c:symbol val="none"/>
          </c:marker>
          <c:val>
            <c:numRef>
              <c:f>Sheet1!$P$1:$P$101</c:f>
              <c:numCache>
                <c:formatCode>General</c:formatCode>
                <c:ptCount val="101"/>
                <c:pt idx="0">
                  <c:v>0</c:v>
                </c:pt>
                <c:pt idx="1">
                  <c:v>-2.5497421116106973</c:v>
                </c:pt>
                <c:pt idx="2">
                  <c:v>-2.7820593992943512</c:v>
                </c:pt>
                <c:pt idx="3">
                  <c:v>-2.0450049328520108</c:v>
                </c:pt>
                <c:pt idx="4">
                  <c:v>-4.3088826518881547</c:v>
                </c:pt>
                <c:pt idx="5">
                  <c:v>-6.8917613537116438</c:v>
                </c:pt>
                <c:pt idx="6">
                  <c:v>-7.0184094238163377</c:v>
                </c:pt>
                <c:pt idx="7">
                  <c:v>-7.5925570514166036</c:v>
                </c:pt>
                <c:pt idx="8">
                  <c:v>-5.5064225281522585</c:v>
                </c:pt>
                <c:pt idx="9">
                  <c:v>-7.7173034829477647</c:v>
                </c:pt>
                <c:pt idx="10">
                  <c:v>-9.1707779514019929</c:v>
                </c:pt>
                <c:pt idx="11">
                  <c:v>-7.9333552091774333</c:v>
                </c:pt>
                <c:pt idx="12">
                  <c:v>-9.8209005863248429</c:v>
                </c:pt>
                <c:pt idx="13">
                  <c:v>-11.405775675180575</c:v>
                </c:pt>
                <c:pt idx="14">
                  <c:v>-11.196100286906093</c:v>
                </c:pt>
                <c:pt idx="15">
                  <c:v>-12.741444169263815</c:v>
                </c:pt>
                <c:pt idx="16">
                  <c:v>-17.241103330671365</c:v>
                </c:pt>
                <c:pt idx="17">
                  <c:v>-16.067445004707061</c:v>
                </c:pt>
                <c:pt idx="18">
                  <c:v>-16.425817166998726</c:v>
                </c:pt>
                <c:pt idx="19">
                  <c:v>-21.06929655539675</c:v>
                </c:pt>
                <c:pt idx="20">
                  <c:v>-17.892890404367233</c:v>
                </c:pt>
                <c:pt idx="21">
                  <c:v>-14.4704252141021</c:v>
                </c:pt>
                <c:pt idx="22">
                  <c:v>-13.331298291156671</c:v>
                </c:pt>
                <c:pt idx="23">
                  <c:v>-11.82085272299425</c:v>
                </c:pt>
                <c:pt idx="24">
                  <c:v>-14.364840014205125</c:v>
                </c:pt>
                <c:pt idx="25">
                  <c:v>-14.258859874152606</c:v>
                </c:pt>
                <c:pt idx="26">
                  <c:v>-12.392213650865948</c:v>
                </c:pt>
                <c:pt idx="27">
                  <c:v>-10.952232905532711</c:v>
                </c:pt>
                <c:pt idx="28">
                  <c:v>-12.859364478780543</c:v>
                </c:pt>
                <c:pt idx="29">
                  <c:v>-15.191337613561016</c:v>
                </c:pt>
                <c:pt idx="30">
                  <c:v>-14.991206163997132</c:v>
                </c:pt>
                <c:pt idx="31">
                  <c:v>-17.019206902331014</c:v>
                </c:pt>
                <c:pt idx="32">
                  <c:v>-19.452604509134524</c:v>
                </c:pt>
                <c:pt idx="33">
                  <c:v>-22.349005140817905</c:v>
                </c:pt>
                <c:pt idx="34">
                  <c:v>-20.151447172721824</c:v>
                </c:pt>
                <c:pt idx="35">
                  <c:v>-22.156359084711649</c:v>
                </c:pt>
                <c:pt idx="36">
                  <c:v>-24.061254769167093</c:v>
                </c:pt>
                <c:pt idx="37">
                  <c:v>-20.453075333440363</c:v>
                </c:pt>
                <c:pt idx="38">
                  <c:v>-21.016117758338321</c:v>
                </c:pt>
                <c:pt idx="39">
                  <c:v>-22.658083430484506</c:v>
                </c:pt>
                <c:pt idx="40">
                  <c:v>-21.609681388552893</c:v>
                </c:pt>
                <c:pt idx="41">
                  <c:v>-23.80835153065064</c:v>
                </c:pt>
                <c:pt idx="42">
                  <c:v>-21.210107776272345</c:v>
                </c:pt>
                <c:pt idx="43">
                  <c:v>-22.99576438060285</c:v>
                </c:pt>
                <c:pt idx="44">
                  <c:v>-22.463365925564769</c:v>
                </c:pt>
                <c:pt idx="45">
                  <c:v>-22.2889059441789</c:v>
                </c:pt>
                <c:pt idx="46">
                  <c:v>-26.275583540044657</c:v>
                </c:pt>
                <c:pt idx="47">
                  <c:v>-28.077086054842475</c:v>
                </c:pt>
                <c:pt idx="48">
                  <c:v>-26.436818096237111</c:v>
                </c:pt>
                <c:pt idx="49">
                  <c:v>-24.562056545497533</c:v>
                </c:pt>
                <c:pt idx="50">
                  <c:v>-25.642958768085798</c:v>
                </c:pt>
                <c:pt idx="51">
                  <c:v>-29.814544761154345</c:v>
                </c:pt>
                <c:pt idx="52">
                  <c:v>-30.864011244291824</c:v>
                </c:pt>
                <c:pt idx="53">
                  <c:v>-33.957528857650118</c:v>
                </c:pt>
                <c:pt idx="54">
                  <c:v>-33.729018236634694</c:v>
                </c:pt>
                <c:pt idx="55">
                  <c:v>-32.458684861047111</c:v>
                </c:pt>
                <c:pt idx="56">
                  <c:v>-32.577587822982174</c:v>
                </c:pt>
                <c:pt idx="57">
                  <c:v>-31.942876380632786</c:v>
                </c:pt>
                <c:pt idx="58">
                  <c:v>-31.017383061876956</c:v>
                </c:pt>
                <c:pt idx="59">
                  <c:v>-29.864593049128914</c:v>
                </c:pt>
                <c:pt idx="60">
                  <c:v>-33.158660909850653</c:v>
                </c:pt>
                <c:pt idx="61">
                  <c:v>-34.422303506447236</c:v>
                </c:pt>
                <c:pt idx="62">
                  <c:v>-34.349988708806954</c:v>
                </c:pt>
                <c:pt idx="63">
                  <c:v>-32.62585040136991</c:v>
                </c:pt>
                <c:pt idx="64">
                  <c:v>-31.20805218247764</c:v>
                </c:pt>
                <c:pt idx="65">
                  <c:v>-27.834201481108167</c:v>
                </c:pt>
                <c:pt idx="66">
                  <c:v>-29.570468987714595</c:v>
                </c:pt>
                <c:pt idx="67">
                  <c:v>-28.413673545895321</c:v>
                </c:pt>
                <c:pt idx="68">
                  <c:v>-27.032806012432498</c:v>
                </c:pt>
                <c:pt idx="69">
                  <c:v>-26.184674972327297</c:v>
                </c:pt>
                <c:pt idx="70">
                  <c:v>-27.823501292383323</c:v>
                </c:pt>
                <c:pt idx="71">
                  <c:v>-26.279210048969937</c:v>
                </c:pt>
                <c:pt idx="72">
                  <c:v>-27.998806542714732</c:v>
                </c:pt>
                <c:pt idx="73">
                  <c:v>-29.725803069730603</c:v>
                </c:pt>
                <c:pt idx="74">
                  <c:v>-29.338479604401606</c:v>
                </c:pt>
                <c:pt idx="75">
                  <c:v>-28.310879265893295</c:v>
                </c:pt>
                <c:pt idx="76">
                  <c:v>-27.389382666863359</c:v>
                </c:pt>
                <c:pt idx="77">
                  <c:v>-26.464649958882866</c:v>
                </c:pt>
                <c:pt idx="78">
                  <c:v>-26.320237582414574</c:v>
                </c:pt>
                <c:pt idx="79">
                  <c:v>-25.775589701824085</c:v>
                </c:pt>
                <c:pt idx="80">
                  <c:v>-26.358007538682976</c:v>
                </c:pt>
                <c:pt idx="81">
                  <c:v>-27.510012753293431</c:v>
                </c:pt>
                <c:pt idx="82">
                  <c:v>-26.487549779349081</c:v>
                </c:pt>
                <c:pt idx="83">
                  <c:v>-25.35833068558312</c:v>
                </c:pt>
                <c:pt idx="84">
                  <c:v>-23.296677984174288</c:v>
                </c:pt>
                <c:pt idx="85">
                  <c:v>-21.909279782654615</c:v>
                </c:pt>
                <c:pt idx="86">
                  <c:v>-21.718892905084388</c:v>
                </c:pt>
                <c:pt idx="87">
                  <c:v>-22.533120542776324</c:v>
                </c:pt>
                <c:pt idx="88">
                  <c:v>-24.631281643244307</c:v>
                </c:pt>
                <c:pt idx="89">
                  <c:v>-28.49437490873294</c:v>
                </c:pt>
                <c:pt idx="90">
                  <c:v>-24.493452604572404</c:v>
                </c:pt>
                <c:pt idx="91">
                  <c:v>-26.359237362601412</c:v>
                </c:pt>
                <c:pt idx="92">
                  <c:v>-23.527791180294823</c:v>
                </c:pt>
                <c:pt idx="93">
                  <c:v>-22.642555047653538</c:v>
                </c:pt>
                <c:pt idx="94">
                  <c:v>-23.318867460427811</c:v>
                </c:pt>
                <c:pt idx="95">
                  <c:v>-21.998791309924602</c:v>
                </c:pt>
                <c:pt idx="96">
                  <c:v>-19.625581638170544</c:v>
                </c:pt>
                <c:pt idx="97">
                  <c:v>-19.84641677996683</c:v>
                </c:pt>
                <c:pt idx="98">
                  <c:v>-21.462163986065825</c:v>
                </c:pt>
                <c:pt idx="99">
                  <c:v>-19.35933095394229</c:v>
                </c:pt>
                <c:pt idx="100">
                  <c:v>-16.091809018015244</c:v>
                </c:pt>
              </c:numCache>
            </c:numRef>
          </c:val>
          <c:smooth val="0"/>
        </c:ser>
        <c:ser>
          <c:idx val="2"/>
          <c:order val="2"/>
          <c:tx>
            <c:v>2 W(t) + 0.1 t</c:v>
          </c:tx>
          <c:marker>
            <c:symbol val="none"/>
          </c:marker>
          <c: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-2.3497421116106971</c:v>
                </c:pt>
                <c:pt idx="2">
                  <c:v>-2.3820593992943508</c:v>
                </c:pt>
                <c:pt idx="3">
                  <c:v>-1.4450049328520103</c:v>
                </c:pt>
                <c:pt idx="4">
                  <c:v>-3.5088826518881544</c:v>
                </c:pt>
                <c:pt idx="5">
                  <c:v>-5.8917613537116438</c:v>
                </c:pt>
                <c:pt idx="6">
                  <c:v>-5.8184094238163384</c:v>
                </c:pt>
                <c:pt idx="7">
                  <c:v>-6.1925570514166051</c:v>
                </c:pt>
                <c:pt idx="8">
                  <c:v>-3.9064225281522607</c:v>
                </c:pt>
                <c:pt idx="9">
                  <c:v>-5.9173034829477675</c:v>
                </c:pt>
                <c:pt idx="10">
                  <c:v>-7.1707779514019965</c:v>
                </c:pt>
                <c:pt idx="11">
                  <c:v>-5.7333552091774376</c:v>
                </c:pt>
                <c:pt idx="12">
                  <c:v>-7.4209005863248478</c:v>
                </c:pt>
                <c:pt idx="13">
                  <c:v>-8.8057756751805805</c:v>
                </c:pt>
                <c:pt idx="14">
                  <c:v>-8.3961002869060994</c:v>
                </c:pt>
                <c:pt idx="15">
                  <c:v>-9.7414441692638221</c:v>
                </c:pt>
                <c:pt idx="16">
                  <c:v>-14.041103330671373</c:v>
                </c:pt>
                <c:pt idx="17">
                  <c:v>-12.667445004707069</c:v>
                </c:pt>
                <c:pt idx="18">
                  <c:v>-12.825817166998734</c:v>
                </c:pt>
                <c:pt idx="19">
                  <c:v>-17.269296555396757</c:v>
                </c:pt>
                <c:pt idx="20">
                  <c:v>-13.892890404367236</c:v>
                </c:pt>
                <c:pt idx="21">
                  <c:v>-10.270425214102103</c:v>
                </c:pt>
                <c:pt idx="22">
                  <c:v>-8.9312982911566738</c:v>
                </c:pt>
                <c:pt idx="23">
                  <c:v>-7.2208527229942536</c:v>
                </c:pt>
                <c:pt idx="24">
                  <c:v>-9.5648400142051297</c:v>
                </c:pt>
                <c:pt idx="25">
                  <c:v>-9.2588598741526109</c:v>
                </c:pt>
                <c:pt idx="26">
                  <c:v>-7.1922136508659538</c:v>
                </c:pt>
                <c:pt idx="27">
                  <c:v>-5.5522329055327173</c:v>
                </c:pt>
                <c:pt idx="28">
                  <c:v>-7.2593644787805509</c:v>
                </c:pt>
                <c:pt idx="29">
                  <c:v>-9.3913376135610243</c:v>
                </c:pt>
                <c:pt idx="30">
                  <c:v>-8.9912061639971412</c:v>
                </c:pt>
                <c:pt idx="31">
                  <c:v>-10.819206902331025</c:v>
                </c:pt>
                <c:pt idx="32">
                  <c:v>-13.052604509134536</c:v>
                </c:pt>
                <c:pt idx="33">
                  <c:v>-15.749005140817916</c:v>
                </c:pt>
                <c:pt idx="34">
                  <c:v>-13.351447172721834</c:v>
                </c:pt>
                <c:pt idx="35">
                  <c:v>-15.156359084711658</c:v>
                </c:pt>
                <c:pt idx="36">
                  <c:v>-16.8612547691671</c:v>
                </c:pt>
                <c:pt idx="37">
                  <c:v>-13.053075333440368</c:v>
                </c:pt>
                <c:pt idx="38">
                  <c:v>-13.416117758338325</c:v>
                </c:pt>
                <c:pt idx="39">
                  <c:v>-14.858083430484509</c:v>
                </c:pt>
                <c:pt idx="40">
                  <c:v>-13.609681388552895</c:v>
                </c:pt>
                <c:pt idx="41">
                  <c:v>-15.608351530650641</c:v>
                </c:pt>
                <c:pt idx="42">
                  <c:v>-12.810107776272345</c:v>
                </c:pt>
                <c:pt idx="43">
                  <c:v>-14.395764380602849</c:v>
                </c:pt>
                <c:pt idx="44">
                  <c:v>-13.663365925564767</c:v>
                </c:pt>
                <c:pt idx="45">
                  <c:v>-13.288905944178897</c:v>
                </c:pt>
                <c:pt idx="46">
                  <c:v>-17.075583540044654</c:v>
                </c:pt>
                <c:pt idx="47">
                  <c:v>-18.677086054842469</c:v>
                </c:pt>
                <c:pt idx="48">
                  <c:v>-16.836818096237103</c:v>
                </c:pt>
                <c:pt idx="49">
                  <c:v>-14.762056545497522</c:v>
                </c:pt>
                <c:pt idx="50">
                  <c:v>-15.642958768085785</c:v>
                </c:pt>
                <c:pt idx="51">
                  <c:v>-19.614544761154331</c:v>
                </c:pt>
                <c:pt idx="52">
                  <c:v>-20.464011244291807</c:v>
                </c:pt>
                <c:pt idx="53">
                  <c:v>-23.357528857650099</c:v>
                </c:pt>
                <c:pt idx="54">
                  <c:v>-22.929018236634672</c:v>
                </c:pt>
                <c:pt idx="55">
                  <c:v>-21.458684861047086</c:v>
                </c:pt>
                <c:pt idx="56">
                  <c:v>-21.377587822982147</c:v>
                </c:pt>
                <c:pt idx="57">
                  <c:v>-20.542876380632755</c:v>
                </c:pt>
                <c:pt idx="58">
                  <c:v>-19.417383061876926</c:v>
                </c:pt>
                <c:pt idx="59">
                  <c:v>-18.064593049128881</c:v>
                </c:pt>
                <c:pt idx="60">
                  <c:v>-21.158660909850614</c:v>
                </c:pt>
                <c:pt idx="61">
                  <c:v>-22.222303506447197</c:v>
                </c:pt>
                <c:pt idx="62">
                  <c:v>-21.949988708806913</c:v>
                </c:pt>
                <c:pt idx="63">
                  <c:v>-20.025850401369865</c:v>
                </c:pt>
                <c:pt idx="64">
                  <c:v>-18.408052182477594</c:v>
                </c:pt>
                <c:pt idx="65">
                  <c:v>-14.834201481108117</c:v>
                </c:pt>
                <c:pt idx="66">
                  <c:v>-16.370468987714546</c:v>
                </c:pt>
                <c:pt idx="67">
                  <c:v>-15.013673545895269</c:v>
                </c:pt>
                <c:pt idx="68">
                  <c:v>-13.432806012432446</c:v>
                </c:pt>
                <c:pt idx="69">
                  <c:v>-12.384674972327243</c:v>
                </c:pt>
                <c:pt idx="70">
                  <c:v>-13.823501292383268</c:v>
                </c:pt>
                <c:pt idx="71">
                  <c:v>-12.07921004896988</c:v>
                </c:pt>
                <c:pt idx="72">
                  <c:v>-13.598806542714675</c:v>
                </c:pt>
                <c:pt idx="73">
                  <c:v>-15.125803069730544</c:v>
                </c:pt>
                <c:pt idx="74">
                  <c:v>-14.538479604401546</c:v>
                </c:pt>
                <c:pt idx="75">
                  <c:v>-13.310879265893234</c:v>
                </c:pt>
                <c:pt idx="76">
                  <c:v>-12.189382666863297</c:v>
                </c:pt>
                <c:pt idx="77">
                  <c:v>-11.064649958882804</c:v>
                </c:pt>
                <c:pt idx="78">
                  <c:v>-10.72023758241451</c:v>
                </c:pt>
                <c:pt idx="79">
                  <c:v>-9.9755897018240205</c:v>
                </c:pt>
                <c:pt idx="80">
                  <c:v>-10.35800753868291</c:v>
                </c:pt>
                <c:pt idx="81">
                  <c:v>-11.310012753293364</c:v>
                </c:pt>
                <c:pt idx="82">
                  <c:v>-10.087549779349013</c:v>
                </c:pt>
                <c:pt idx="83">
                  <c:v>-8.7583306855830507</c:v>
                </c:pt>
                <c:pt idx="84">
                  <c:v>-6.4966779841742195</c:v>
                </c:pt>
                <c:pt idx="85">
                  <c:v>-4.9092797826545453</c:v>
                </c:pt>
                <c:pt idx="86">
                  <c:v>-4.5188929050843178</c:v>
                </c:pt>
                <c:pt idx="87">
                  <c:v>-5.1331205427762523</c:v>
                </c:pt>
                <c:pt idx="88">
                  <c:v>-7.0312816432442329</c:v>
                </c:pt>
                <c:pt idx="89">
                  <c:v>-10.694374908732865</c:v>
                </c:pt>
                <c:pt idx="90">
                  <c:v>-6.4934526045723278</c:v>
                </c:pt>
                <c:pt idx="91">
                  <c:v>-8.1592373626013348</c:v>
                </c:pt>
                <c:pt idx="92">
                  <c:v>-5.1277911802947447</c:v>
                </c:pt>
                <c:pt idx="93">
                  <c:v>-4.0425550476534564</c:v>
                </c:pt>
                <c:pt idx="94">
                  <c:v>-4.5188674604277299</c:v>
                </c:pt>
                <c:pt idx="95">
                  <c:v>-2.9987913099245205</c:v>
                </c:pt>
                <c:pt idx="96">
                  <c:v>-0.42558163817046113</c:v>
                </c:pt>
                <c:pt idx="97">
                  <c:v>-0.44641677996674567</c:v>
                </c:pt>
                <c:pt idx="98">
                  <c:v>-1.8621639860657371</c:v>
                </c:pt>
                <c:pt idx="99">
                  <c:v>0.44066904605780066</c:v>
                </c:pt>
                <c:pt idx="100">
                  <c:v>3.9081909819848475</c:v>
                </c:pt>
              </c:numCache>
            </c:numRef>
          </c:val>
          <c:smooth val="0"/>
        </c:ser>
        <c:ser>
          <c:idx val="3"/>
          <c:order val="3"/>
          <c:tx>
            <c:v>0.5 W(t) - 0.1 t</c:v>
          </c:tx>
          <c:marker>
            <c:symbol val="none"/>
          </c:marker>
          <c:val>
            <c:numRef>
              <c:f>Sheet1!$J$1:$J$101</c:f>
              <c:numCache>
                <c:formatCode>General</c:formatCode>
                <c:ptCount val="101"/>
                <c:pt idx="0">
                  <c:v>0</c:v>
                </c:pt>
                <c:pt idx="1">
                  <c:v>-0.71243552790267428</c:v>
                </c:pt>
                <c:pt idx="2">
                  <c:v>-0.84551484982358771</c:v>
                </c:pt>
                <c:pt idx="3">
                  <c:v>-0.73625123321300256</c:v>
                </c:pt>
                <c:pt idx="4">
                  <c:v>-1.3772206629720385</c:v>
                </c:pt>
                <c:pt idx="5">
                  <c:v>-2.0979403384279109</c:v>
                </c:pt>
                <c:pt idx="6">
                  <c:v>-2.2046023559540844</c:v>
                </c:pt>
                <c:pt idx="7">
                  <c:v>-2.4231392628541508</c:v>
                </c:pt>
                <c:pt idx="8">
                  <c:v>-1.9766056320380647</c:v>
                </c:pt>
                <c:pt idx="9">
                  <c:v>-2.6043258707369414</c:v>
                </c:pt>
                <c:pt idx="10">
                  <c:v>-3.0426944878504987</c:v>
                </c:pt>
                <c:pt idx="11">
                  <c:v>-2.8083388022943589</c:v>
                </c:pt>
                <c:pt idx="12">
                  <c:v>-3.3552251465812115</c:v>
                </c:pt>
                <c:pt idx="13">
                  <c:v>-3.8264439187951447</c:v>
                </c:pt>
                <c:pt idx="14">
                  <c:v>-3.8490250717265244</c:v>
                </c:pt>
                <c:pt idx="15">
                  <c:v>-4.3103610423159555</c:v>
                </c:pt>
                <c:pt idx="16">
                  <c:v>-5.5102758326678423</c:v>
                </c:pt>
                <c:pt idx="17">
                  <c:v>-5.2918612511767655</c:v>
                </c:pt>
                <c:pt idx="18">
                  <c:v>-5.4564542917496812</c:v>
                </c:pt>
                <c:pt idx="19">
                  <c:v>-6.6923241388491865</c:v>
                </c:pt>
                <c:pt idx="20">
                  <c:v>-5.9732226010918064</c:v>
                </c:pt>
                <c:pt idx="21">
                  <c:v>-5.1926063035255225</c:v>
                </c:pt>
                <c:pt idx="22">
                  <c:v>-4.9828245727891645</c:v>
                </c:pt>
                <c:pt idx="23">
                  <c:v>-4.6802131807485594</c:v>
                </c:pt>
                <c:pt idx="24">
                  <c:v>-5.3912100035512776</c:v>
                </c:pt>
                <c:pt idx="25">
                  <c:v>-5.4397149685381478</c:v>
                </c:pt>
                <c:pt idx="26">
                  <c:v>-5.0480534127164827</c:v>
                </c:pt>
                <c:pt idx="27">
                  <c:v>-4.7630582263831727</c:v>
                </c:pt>
                <c:pt idx="28">
                  <c:v>-5.3148411196951306</c:v>
                </c:pt>
                <c:pt idx="29">
                  <c:v>-5.9728344033902481</c:v>
                </c:pt>
                <c:pt idx="30">
                  <c:v>-5.9978015409992764</c:v>
                </c:pt>
                <c:pt idx="31">
                  <c:v>-6.5798017255827475</c:v>
                </c:pt>
                <c:pt idx="32">
                  <c:v>-7.2631511272836242</c:v>
                </c:pt>
                <c:pt idx="33">
                  <c:v>-8.0622512852044679</c:v>
                </c:pt>
                <c:pt idx="34">
                  <c:v>-7.5878617931804468</c:v>
                </c:pt>
                <c:pt idx="35">
                  <c:v>-8.1640897711779026</c:v>
                </c:pt>
                <c:pt idx="36">
                  <c:v>-8.7153136922917618</c:v>
                </c:pt>
                <c:pt idx="37">
                  <c:v>-7.8882688333600788</c:v>
                </c:pt>
                <c:pt idx="38">
                  <c:v>-8.1040294395845685</c:v>
                </c:pt>
                <c:pt idx="39">
                  <c:v>-8.5895208576211139</c:v>
                </c:pt>
                <c:pt idx="40">
                  <c:v>-8.4024203471382108</c:v>
                </c:pt>
                <c:pt idx="41">
                  <c:v>-9.0270878826626468</c:v>
                </c:pt>
                <c:pt idx="42">
                  <c:v>-8.4525269440680724</c:v>
                </c:pt>
                <c:pt idx="43">
                  <c:v>-8.9739410951506979</c:v>
                </c:pt>
                <c:pt idx="44">
                  <c:v>-8.9158414813911762</c:v>
                </c:pt>
                <c:pt idx="45">
                  <c:v>-8.947226486044709</c:v>
                </c:pt>
                <c:pt idx="46">
                  <c:v>-10.018895885011148</c:v>
                </c:pt>
                <c:pt idx="47">
                  <c:v>-10.544271513710601</c:v>
                </c:pt>
                <c:pt idx="48">
                  <c:v>-10.20920452405926</c:v>
                </c:pt>
                <c:pt idx="49">
                  <c:v>-9.8155141363743645</c:v>
                </c:pt>
                <c:pt idx="50">
                  <c:v>-10.16073969202143</c:v>
                </c:pt>
                <c:pt idx="51">
                  <c:v>-11.278636190288566</c:v>
                </c:pt>
                <c:pt idx="52">
                  <c:v>-11.616002811072935</c:v>
                </c:pt>
                <c:pt idx="53">
                  <c:v>-12.464382214412508</c:v>
                </c:pt>
                <c:pt idx="54">
                  <c:v>-12.482254559158651</c:v>
                </c:pt>
                <c:pt idx="55">
                  <c:v>-12.239671215261755</c:v>
                </c:pt>
                <c:pt idx="56">
                  <c:v>-12.34439695574552</c:v>
                </c:pt>
                <c:pt idx="57">
                  <c:v>-12.260719095158173</c:v>
                </c:pt>
                <c:pt idx="58">
                  <c:v>-12.104345765469215</c:v>
                </c:pt>
                <c:pt idx="59">
                  <c:v>-11.891148262282204</c:v>
                </c:pt>
                <c:pt idx="60">
                  <c:v>-12.789665227462638</c:v>
                </c:pt>
                <c:pt idx="61">
                  <c:v>-13.180575876611783</c:v>
                </c:pt>
                <c:pt idx="62">
                  <c:v>-13.237497177201712</c:v>
                </c:pt>
                <c:pt idx="63">
                  <c:v>-12.88146260034245</c:v>
                </c:pt>
                <c:pt idx="64">
                  <c:v>-12.602013045619383</c:v>
                </c:pt>
                <c:pt idx="65">
                  <c:v>-11.833550370277013</c:v>
                </c:pt>
                <c:pt idx="66">
                  <c:v>-12.342617246928619</c:v>
                </c:pt>
                <c:pt idx="67">
                  <c:v>-12.1284183864738</c:v>
                </c:pt>
                <c:pt idx="68">
                  <c:v>-11.858201503108095</c:v>
                </c:pt>
                <c:pt idx="69">
                  <c:v>-11.721168743081794</c:v>
                </c:pt>
                <c:pt idx="70">
                  <c:v>-12.2058753230958</c:v>
                </c:pt>
                <c:pt idx="71">
                  <c:v>-11.894802512242453</c:v>
                </c:pt>
                <c:pt idx="72">
                  <c:v>-12.399701635678651</c:v>
                </c:pt>
                <c:pt idx="73">
                  <c:v>-12.906450767432618</c:v>
                </c:pt>
                <c:pt idx="74">
                  <c:v>-12.884619901100368</c:v>
                </c:pt>
                <c:pt idx="75">
                  <c:v>-12.702719816473291</c:v>
                </c:pt>
                <c:pt idx="76">
                  <c:v>-12.547345666715806</c:v>
                </c:pt>
                <c:pt idx="77">
                  <c:v>-12.391162489720681</c:v>
                </c:pt>
                <c:pt idx="78">
                  <c:v>-12.430059395603607</c:v>
                </c:pt>
                <c:pt idx="79">
                  <c:v>-12.368897425455984</c:v>
                </c:pt>
                <c:pt idx="80">
                  <c:v>-12.589501884670707</c:v>
                </c:pt>
                <c:pt idx="81">
                  <c:v>-12.95250318832332</c:v>
                </c:pt>
                <c:pt idx="82">
                  <c:v>-12.771887444837231</c:v>
                </c:pt>
                <c:pt idx="83">
                  <c:v>-12.56458267139574</c:v>
                </c:pt>
                <c:pt idx="84">
                  <c:v>-12.124169496043532</c:v>
                </c:pt>
                <c:pt idx="85">
                  <c:v>-11.852319945663613</c:v>
                </c:pt>
                <c:pt idx="86">
                  <c:v>-11.879723226271055</c:v>
                </c:pt>
                <c:pt idx="87">
                  <c:v>-12.158280135694039</c:v>
                </c:pt>
                <c:pt idx="88">
                  <c:v>-12.757820410811034</c:v>
                </c:pt>
                <c:pt idx="89">
                  <c:v>-13.798593727183192</c:v>
                </c:pt>
                <c:pt idx="90">
                  <c:v>-12.873363151143057</c:v>
                </c:pt>
                <c:pt idx="91">
                  <c:v>-13.414809340650308</c:v>
                </c:pt>
                <c:pt idx="92">
                  <c:v>-12.781947795073659</c:v>
                </c:pt>
                <c:pt idx="93">
                  <c:v>-12.635638761913336</c:v>
                </c:pt>
                <c:pt idx="94">
                  <c:v>-12.879716865106904</c:v>
                </c:pt>
                <c:pt idx="95">
                  <c:v>-12.6246978274811</c:v>
                </c:pt>
                <c:pt idx="96">
                  <c:v>-12.106395409542586</c:v>
                </c:pt>
                <c:pt idx="97">
                  <c:v>-12.236604194991656</c:v>
                </c:pt>
                <c:pt idx="98">
                  <c:v>-12.715540996516404</c:v>
                </c:pt>
                <c:pt idx="99">
                  <c:v>-12.26483273848552</c:v>
                </c:pt>
                <c:pt idx="100">
                  <c:v>-11.522952254503759</c:v>
                </c:pt>
              </c:numCache>
            </c:numRef>
          </c:val>
          <c:smooth val="0"/>
        </c:ser>
        <c:ser>
          <c:idx val="4"/>
          <c:order val="4"/>
          <c:tx>
            <c:v>0.5 W(t) + 0.1 t</c:v>
          </c:tx>
          <c:marker>
            <c:symbol val="none"/>
          </c:marker>
          <c:val>
            <c:numRef>
              <c:f>Sheet1!$G$1:$G$101</c:f>
              <c:numCache>
                <c:formatCode>General</c:formatCode>
                <c:ptCount val="101"/>
                <c:pt idx="0">
                  <c:v>0</c:v>
                </c:pt>
                <c:pt idx="1">
                  <c:v>-0.51243552790267433</c:v>
                </c:pt>
                <c:pt idx="2">
                  <c:v>-0.4455148498235878</c:v>
                </c:pt>
                <c:pt idx="3">
                  <c:v>-0.1362512332130027</c:v>
                </c:pt>
                <c:pt idx="4">
                  <c:v>-0.57722066297203878</c:v>
                </c:pt>
                <c:pt idx="5">
                  <c:v>-1.0979403384279109</c:v>
                </c:pt>
                <c:pt idx="6">
                  <c:v>-1.0046023559540846</c:v>
                </c:pt>
                <c:pt idx="7">
                  <c:v>-1.0231392628541514</c:v>
                </c:pt>
                <c:pt idx="8">
                  <c:v>-0.37660563203806519</c:v>
                </c:pt>
                <c:pt idx="9">
                  <c:v>-0.80432587073694184</c:v>
                </c:pt>
                <c:pt idx="10">
                  <c:v>-1.0426944878504991</c:v>
                </c:pt>
                <c:pt idx="11">
                  <c:v>-0.60833880229435933</c:v>
                </c:pt>
                <c:pt idx="12">
                  <c:v>-0.95522514658121183</c:v>
                </c:pt>
                <c:pt idx="13">
                  <c:v>-1.226443918795145</c:v>
                </c:pt>
                <c:pt idx="14">
                  <c:v>-1.0490250717265246</c:v>
                </c:pt>
                <c:pt idx="15">
                  <c:v>-1.3103610423159551</c:v>
                </c:pt>
                <c:pt idx="16">
                  <c:v>-2.3102758326678425</c:v>
                </c:pt>
                <c:pt idx="17">
                  <c:v>-1.8918612511767665</c:v>
                </c:pt>
                <c:pt idx="18">
                  <c:v>-1.8564542917496825</c:v>
                </c:pt>
                <c:pt idx="19">
                  <c:v>-2.892324138849188</c:v>
                </c:pt>
                <c:pt idx="20">
                  <c:v>-1.9732226010918081</c:v>
                </c:pt>
                <c:pt idx="21">
                  <c:v>-0.99260630352552459</c:v>
                </c:pt>
                <c:pt idx="22">
                  <c:v>-0.58282457278916733</c:v>
                </c:pt>
                <c:pt idx="23">
                  <c:v>-8.0213180748562207E-2</c:v>
                </c:pt>
                <c:pt idx="24">
                  <c:v>-0.59121000355128117</c:v>
                </c:pt>
                <c:pt idx="25">
                  <c:v>-0.4397149685381514</c:v>
                </c:pt>
                <c:pt idx="26">
                  <c:v>0.15194658728351296</c:v>
                </c:pt>
                <c:pt idx="27">
                  <c:v>0.63694177361682214</c:v>
                </c:pt>
                <c:pt idx="28">
                  <c:v>0.2851588803048638</c:v>
                </c:pt>
                <c:pt idx="29">
                  <c:v>-0.17283440339025447</c:v>
                </c:pt>
                <c:pt idx="30">
                  <c:v>2.1984590007163851E-3</c:v>
                </c:pt>
                <c:pt idx="31">
                  <c:v>-0.37980172558275455</c:v>
                </c:pt>
                <c:pt idx="32">
                  <c:v>-0.86315112728363208</c:v>
                </c:pt>
                <c:pt idx="33">
                  <c:v>-1.4622512852044771</c:v>
                </c:pt>
                <c:pt idx="34">
                  <c:v>-0.78786179318045635</c:v>
                </c:pt>
                <c:pt idx="35">
                  <c:v>-1.1640897711779123</c:v>
                </c:pt>
                <c:pt idx="36">
                  <c:v>-1.5153136922917727</c:v>
                </c:pt>
                <c:pt idx="37">
                  <c:v>-0.48826883336008997</c:v>
                </c:pt>
                <c:pt idx="38">
                  <c:v>-0.50402943958457913</c:v>
                </c:pt>
                <c:pt idx="39">
                  <c:v>-0.78952085762112501</c:v>
                </c:pt>
                <c:pt idx="40">
                  <c:v>-0.40242034713822139</c:v>
                </c:pt>
                <c:pt idx="41">
                  <c:v>-0.82708788266265776</c:v>
                </c:pt>
                <c:pt idx="42">
                  <c:v>-5.252694406808367E-2</c:v>
                </c:pt>
                <c:pt idx="43">
                  <c:v>-0.37394109515070961</c:v>
                </c:pt>
                <c:pt idx="44">
                  <c:v>-0.11584148139118911</c:v>
                </c:pt>
                <c:pt idx="45">
                  <c:v>5.2773513955278545E-2</c:v>
                </c:pt>
                <c:pt idx="46">
                  <c:v>-0.81889588501116028</c:v>
                </c:pt>
                <c:pt idx="47">
                  <c:v>-1.1442715137106143</c:v>
                </c:pt>
                <c:pt idx="48">
                  <c:v>-0.60920452405927294</c:v>
                </c:pt>
                <c:pt idx="49">
                  <c:v>-1.5514136374378151E-2</c:v>
                </c:pt>
                <c:pt idx="50">
                  <c:v>-0.16073969202144386</c:v>
                </c:pt>
                <c:pt idx="51">
                  <c:v>-1.0786361902885802</c:v>
                </c:pt>
                <c:pt idx="52">
                  <c:v>-1.2160028110729497</c:v>
                </c:pt>
                <c:pt idx="53">
                  <c:v>-1.8643822144125228</c:v>
                </c:pt>
                <c:pt idx="54">
                  <c:v>-1.6822545591586664</c:v>
                </c:pt>
                <c:pt idx="55">
                  <c:v>-1.2396712152617702</c:v>
                </c:pt>
                <c:pt idx="56">
                  <c:v>-1.1443969557455356</c:v>
                </c:pt>
                <c:pt idx="57">
                  <c:v>-0.86071909515818801</c:v>
                </c:pt>
                <c:pt idx="58">
                  <c:v>-0.50434576546923104</c:v>
                </c:pt>
                <c:pt idx="59">
                  <c:v>-9.1148262282220172E-2</c:v>
                </c:pt>
                <c:pt idx="60">
                  <c:v>-0.78966522746265377</c:v>
                </c:pt>
                <c:pt idx="61">
                  <c:v>-0.98057587661180001</c:v>
                </c:pt>
                <c:pt idx="62">
                  <c:v>-0.83749717720172934</c:v>
                </c:pt>
                <c:pt idx="63">
                  <c:v>-0.28146260034246784</c:v>
                </c:pt>
                <c:pt idx="64">
                  <c:v>0.19798695438059979</c:v>
                </c:pt>
                <c:pt idx="65">
                  <c:v>1.1664496297229685</c:v>
                </c:pt>
                <c:pt idx="66">
                  <c:v>0.85738275307136202</c:v>
                </c:pt>
                <c:pt idx="67">
                  <c:v>1.2715816135261808</c:v>
                </c:pt>
                <c:pt idx="68">
                  <c:v>1.7417984968918869</c:v>
                </c:pt>
                <c:pt idx="69">
                  <c:v>2.0788312569181877</c:v>
                </c:pt>
                <c:pt idx="70">
                  <c:v>1.7941246769041816</c:v>
                </c:pt>
                <c:pt idx="71">
                  <c:v>2.3051974877575288</c:v>
                </c:pt>
                <c:pt idx="72">
                  <c:v>2.0002983643213303</c:v>
                </c:pt>
                <c:pt idx="73">
                  <c:v>1.6935492325673631</c:v>
                </c:pt>
                <c:pt idx="74">
                  <c:v>1.9153800988996128</c:v>
                </c:pt>
                <c:pt idx="75">
                  <c:v>2.2972801835266909</c:v>
                </c:pt>
                <c:pt idx="76">
                  <c:v>2.6526543332841754</c:v>
                </c:pt>
                <c:pt idx="77">
                  <c:v>3.008837510279299</c:v>
                </c:pt>
                <c:pt idx="78">
                  <c:v>3.1699406043963725</c:v>
                </c:pt>
                <c:pt idx="79">
                  <c:v>3.4311025745439951</c:v>
                </c:pt>
                <c:pt idx="80">
                  <c:v>3.4104981153292728</c:v>
                </c:pt>
                <c:pt idx="81">
                  <c:v>3.2474968116766596</c:v>
                </c:pt>
                <c:pt idx="82">
                  <c:v>3.6281125551627476</c:v>
                </c:pt>
                <c:pt idx="83">
                  <c:v>4.0354173286042379</c:v>
                </c:pt>
                <c:pt idx="84">
                  <c:v>4.6758305039564458</c:v>
                </c:pt>
                <c:pt idx="85">
                  <c:v>5.1476800543363641</c:v>
                </c:pt>
                <c:pt idx="86">
                  <c:v>5.3202767737289207</c:v>
                </c:pt>
                <c:pt idx="87">
                  <c:v>5.2417198643059368</c:v>
                </c:pt>
                <c:pt idx="88">
                  <c:v>4.842179589188941</c:v>
                </c:pt>
                <c:pt idx="89">
                  <c:v>4.0014062728167827</c:v>
                </c:pt>
                <c:pt idx="90">
                  <c:v>5.1266368488569167</c:v>
                </c:pt>
                <c:pt idx="91">
                  <c:v>4.7851906593496647</c:v>
                </c:pt>
                <c:pt idx="92">
                  <c:v>5.618052204926312</c:v>
                </c:pt>
                <c:pt idx="93">
                  <c:v>5.9643612380866333</c:v>
                </c:pt>
                <c:pt idx="94">
                  <c:v>5.9202831348930651</c:v>
                </c:pt>
                <c:pt idx="95">
                  <c:v>6.3753021725188672</c:v>
                </c:pt>
                <c:pt idx="96">
                  <c:v>7.0936045904573817</c:v>
                </c:pt>
                <c:pt idx="97">
                  <c:v>7.1633958050083102</c:v>
                </c:pt>
                <c:pt idx="98">
                  <c:v>6.8844590034835615</c:v>
                </c:pt>
                <c:pt idx="99">
                  <c:v>7.5351672615144452</c:v>
                </c:pt>
                <c:pt idx="100">
                  <c:v>8.4770477454962059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39520"/>
        <c:axId val="242141056"/>
      </c:lineChart>
      <c:catAx>
        <c:axId val="24213952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2141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141056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42139520"/>
        <c:crossesAt val="1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Sheet1!$T$1:$T$101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Sheet1!$U$1:$U$101</c:f>
              <c:numCache>
                <c:formatCode>General</c:formatCode>
                <c:ptCount val="101"/>
                <c:pt idx="0">
                  <c:v>0.13862943611198905</c:v>
                </c:pt>
                <c:pt idx="1">
                  <c:v>6.9314718055994526E-2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Sheet1!$V$1:$V$101</c:f>
              <c:numCache>
                <c:formatCode>General</c:formatCode>
                <c:ptCount val="101"/>
                <c:pt idx="0">
                  <c:v>0</c:v>
                </c:pt>
                <c:pt idx="1">
                  <c:v>-0.10048846572019764</c:v>
                </c:pt>
                <c:pt idx="2">
                  <c:v>-4.034528315392949E-2</c:v>
                </c:pt>
                <c:pt idx="3">
                  <c:v>8.6989629241026795E-2</c:v>
                </c:pt>
                <c:pt idx="4">
                  <c:v>6.3157732943824318E-3</c:v>
                </c:pt>
                <c:pt idx="5">
                  <c:v>-9.6469545833751877E-2</c:v>
                </c:pt>
                <c:pt idx="6">
                  <c:v>-2.900193124380061E-2</c:v>
                </c:pt>
                <c:pt idx="7">
                  <c:v>7.4473776881627679E-3</c:v>
                </c:pt>
                <c:pt idx="8">
                  <c:v>0.22829339385670136</c:v>
                </c:pt>
                <c:pt idx="9">
                  <c:v>0.1512929936812768</c:v>
                </c:pt>
                <c:pt idx="10">
                  <c:v>0.12679201056037942</c:v>
                </c:pt>
                <c:pt idx="11">
                  <c:v>0.28880980891534436</c:v>
                </c:pt>
                <c:pt idx="12">
                  <c:v>0.23422132314206978</c:v>
                </c:pt>
                <c:pt idx="13">
                  <c:v>0.20061234306565942</c:v>
                </c:pt>
                <c:pt idx="14">
                  <c:v>0.29139212334878023</c:v>
                </c:pt>
                <c:pt idx="15">
                  <c:v>0.2605232377051927</c:v>
                </c:pt>
                <c:pt idx="16">
                  <c:v>2.4876821445749597E-2</c:v>
                </c:pt>
                <c:pt idx="17">
                  <c:v>0.18247480726562981</c:v>
                </c:pt>
                <c:pt idx="18">
                  <c:v>0.23388053173885998</c:v>
                </c:pt>
                <c:pt idx="19">
                  <c:v>-1.1734743005176851E-2</c:v>
                </c:pt>
                <c:pt idx="20">
                  <c:v>0.284683143646355</c:v>
                </c:pt>
                <c:pt idx="21">
                  <c:v>0.59815654322763234</c:v>
                </c:pt>
                <c:pt idx="22">
                  <c:v>0.7533609945831814</c:v>
                </c:pt>
                <c:pt idx="23">
                  <c:v>0.93430329314088001</c:v>
                </c:pt>
                <c:pt idx="24">
                  <c:v>0.83421372117415882</c:v>
                </c:pt>
                <c:pt idx="25">
                  <c:v>0.91780589456302797</c:v>
                </c:pt>
                <c:pt idx="26">
                  <c:v>1.1234381411020236</c:v>
                </c:pt>
                <c:pt idx="27">
                  <c:v>1.2994961903324518</c:v>
                </c:pt>
                <c:pt idx="28">
                  <c:v>1.2435500928986869</c:v>
                </c:pt>
                <c:pt idx="29">
                  <c:v>1.1581562224088187</c:v>
                </c:pt>
                <c:pt idx="30">
                  <c:v>1.2482744672710706</c:v>
                </c:pt>
                <c:pt idx="31">
                  <c:v>1.1839503577377026</c:v>
                </c:pt>
                <c:pt idx="32">
                  <c:v>1.0915262785655795</c:v>
                </c:pt>
                <c:pt idx="33">
                  <c:v>0.9670092752648356</c:v>
                </c:pt>
                <c:pt idx="34">
                  <c:v>1.1955785760967137</c:v>
                </c:pt>
                <c:pt idx="35">
                  <c:v>1.1328548620516281</c:v>
                </c:pt>
                <c:pt idx="36">
                  <c:v>1.0770637446191125</c:v>
                </c:pt>
                <c:pt idx="37">
                  <c:v>1.4034098747635422</c:v>
                </c:pt>
                <c:pt idx="38">
                  <c:v>1.4406289376897707</c:v>
                </c:pt>
                <c:pt idx="39">
                  <c:v>1.4030627399289304</c:v>
                </c:pt>
                <c:pt idx="40">
                  <c:v>1.5519786217363432</c:v>
                </c:pt>
                <c:pt idx="41">
                  <c:v>1.4758246106002986</c:v>
                </c:pt>
                <c:pt idx="42">
                  <c:v>1.7321673337373729</c:v>
                </c:pt>
                <c:pt idx="43">
                  <c:v>1.6846412395249735</c:v>
                </c:pt>
                <c:pt idx="44">
                  <c:v>1.7977904781909793</c:v>
                </c:pt>
                <c:pt idx="45">
                  <c:v>1.886129312474389</c:v>
                </c:pt>
                <c:pt idx="46">
                  <c:v>1.6860400687983981</c:v>
                </c:pt>
                <c:pt idx="47">
                  <c:v>1.6374156197696164</c:v>
                </c:pt>
                <c:pt idx="48">
                  <c:v>1.827356520718223</c:v>
                </c:pt>
                <c:pt idx="49">
                  <c:v>2.03355127889155</c:v>
                </c:pt>
                <c:pt idx="50">
                  <c:v>2.0348750359483407</c:v>
                </c:pt>
                <c:pt idx="51">
                  <c:v>1.8219689188540524</c:v>
                </c:pt>
                <c:pt idx="52">
                  <c:v>1.825471635327756</c:v>
                </c:pt>
                <c:pt idx="53">
                  <c:v>1.687291524018167</c:v>
                </c:pt>
                <c:pt idx="54">
                  <c:v>1.7793768631482454</c:v>
                </c:pt>
                <c:pt idx="55">
                  <c:v>1.9436758527758127</c:v>
                </c:pt>
                <c:pt idx="56">
                  <c:v>2.011680317354855</c:v>
                </c:pt>
                <c:pt idx="57">
                  <c:v>2.1319213518898104</c:v>
                </c:pt>
                <c:pt idx="58">
                  <c:v>2.2723178502036712</c:v>
                </c:pt>
                <c:pt idx="59">
                  <c:v>2.428469354776662</c:v>
                </c:pt>
                <c:pt idx="60">
                  <c:v>2.2763881596150162</c:v>
                </c:pt>
                <c:pt idx="61">
                  <c:v>2.2650453191699729</c:v>
                </c:pt>
                <c:pt idx="62">
                  <c:v>2.3463039888412793</c:v>
                </c:pt>
                <c:pt idx="63">
                  <c:v>2.5420583393724119</c:v>
                </c:pt>
                <c:pt idx="64">
                  <c:v>2.7165788130368149</c:v>
                </c:pt>
                <c:pt idx="65">
                  <c:v>3.0266825130268535</c:v>
                </c:pt>
                <c:pt idx="66">
                  <c:v>2.9825798101982386</c:v>
                </c:pt>
                <c:pt idx="67">
                  <c:v>3.1390089499579954</c:v>
                </c:pt>
                <c:pt idx="68">
                  <c:v>3.3109695835742414</c:v>
                </c:pt>
                <c:pt idx="69">
                  <c:v>3.446003737355265</c:v>
                </c:pt>
                <c:pt idx="70">
                  <c:v>3.4086551428994327</c:v>
                </c:pt>
                <c:pt idx="71">
                  <c:v>3.5919434448945671</c:v>
                </c:pt>
                <c:pt idx="72">
                  <c:v>3.5489962886221638</c:v>
                </c:pt>
                <c:pt idx="73">
                  <c:v>3.5055362011299711</c:v>
                </c:pt>
                <c:pt idx="74">
                  <c:v>3.6086296077873152</c:v>
                </c:pt>
                <c:pt idx="75">
                  <c:v>3.7561036253868574</c:v>
                </c:pt>
                <c:pt idx="76">
                  <c:v>3.8962230921997691</c:v>
                </c:pt>
                <c:pt idx="77">
                  <c:v>4.0365668689921872</c:v>
                </c:pt>
                <c:pt idx="78">
                  <c:v>4.122822962012477</c:v>
                </c:pt>
                <c:pt idx="79">
                  <c:v>4.2368212661569959</c:v>
                </c:pt>
                <c:pt idx="80">
                  <c:v>4.2726973278659335</c:v>
                </c:pt>
                <c:pt idx="81">
                  <c:v>4.2690926010777686</c:v>
                </c:pt>
                <c:pt idx="82">
                  <c:v>4.4162105237010092</c:v>
                </c:pt>
                <c:pt idx="83">
                  <c:v>4.5707282166704362</c:v>
                </c:pt>
                <c:pt idx="84">
                  <c:v>4.789877282259563</c:v>
                </c:pt>
                <c:pt idx="85">
                  <c:v>4.9622905872908873</c:v>
                </c:pt>
                <c:pt idx="86">
                  <c:v>5.0517333898928225</c:v>
                </c:pt>
                <c:pt idx="87">
                  <c:v>5.0715416206144015</c:v>
                </c:pt>
                <c:pt idx="88">
                  <c:v>5.0023543653610023</c:v>
                </c:pt>
                <c:pt idx="89">
                  <c:v>4.8108313347012404</c:v>
                </c:pt>
                <c:pt idx="90">
                  <c:v>5.1644003260396616</c:v>
                </c:pt>
                <c:pt idx="91">
                  <c:v>5.1113201714453034</c:v>
                </c:pt>
                <c:pt idx="92">
                  <c:v>5.383827255124201</c:v>
                </c:pt>
                <c:pt idx="93">
                  <c:v>5.5214333379328053</c:v>
                </c:pt>
                <c:pt idx="94">
                  <c:v>5.5508011235851811</c:v>
                </c:pt>
                <c:pt idx="95">
                  <c:v>5.7185480196313474</c:v>
                </c:pt>
                <c:pt idx="96">
                  <c:v>5.9592925687783334</c:v>
                </c:pt>
                <c:pt idx="97">
                  <c:v>6.0202316330494625</c:v>
                </c:pt>
                <c:pt idx="98">
                  <c:v>5.9844827608705442</c:v>
                </c:pt>
                <c:pt idx="99">
                  <c:v>6.2064862294726133</c:v>
                </c:pt>
                <c:pt idx="100">
                  <c:v>6.5092197810647683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Sheet1!$W$1:$W$101</c:f>
              <c:numCache>
                <c:formatCode>General</c:formatCode>
                <c:ptCount val="101"/>
                <c:pt idx="0">
                  <c:v>1</c:v>
                </c:pt>
                <c:pt idx="1">
                  <c:v>0.90439554390386578</c:v>
                </c:pt>
                <c:pt idx="2">
                  <c:v>0.96045775201079708</c:v>
                </c:pt>
                <c:pt idx="3">
                  <c:v>1.0908853663504119</c:v>
                </c:pt>
                <c:pt idx="4">
                  <c:v>1.0063357598452218</c:v>
                </c:pt>
                <c:pt idx="5">
                  <c:v>0.90803755070520031</c:v>
                </c:pt>
                <c:pt idx="6">
                  <c:v>0.97141458842639161</c:v>
                </c:pt>
                <c:pt idx="7">
                  <c:v>1.0074751783766009</c:v>
                </c:pt>
                <c:pt idx="8">
                  <c:v>1.2564539072174905</c:v>
                </c:pt>
                <c:pt idx="9">
                  <c:v>1.1633374586777567</c:v>
                </c:pt>
                <c:pt idx="10">
                  <c:v>1.1351808875893667</c:v>
                </c:pt>
                <c:pt idx="11">
                  <c:v>1.334837830129916</c:v>
                </c:pt>
                <c:pt idx="12">
                  <c:v>1.2639241969286745</c:v>
                </c:pt>
                <c:pt idx="13">
                  <c:v>1.2221509047073043</c:v>
                </c:pt>
                <c:pt idx="14">
                  <c:v>1.3382892555398409</c:v>
                </c:pt>
                <c:pt idx="15">
                  <c:v>1.2976088669543482</c:v>
                </c:pt>
                <c:pt idx="16">
                  <c:v>1.025188831468443</c:v>
                </c:pt>
                <c:pt idx="17">
                  <c:v>1.2001839146581543</c:v>
                </c:pt>
                <c:pt idx="18">
                  <c:v>1.263493535815023</c:v>
                </c:pt>
                <c:pt idx="19">
                  <c:v>0.98833384055921969</c:v>
                </c:pt>
                <c:pt idx="20">
                  <c:v>1.3293407513196678</c:v>
                </c:pt>
                <c:pt idx="21">
                  <c:v>1.8187628973293564</c:v>
                </c:pt>
                <c:pt idx="22">
                  <c:v>2.1241272127256341</c:v>
                </c:pt>
                <c:pt idx="23">
                  <c:v>2.5454394147170891</c:v>
                </c:pt>
                <c:pt idx="24">
                  <c:v>2.3030025340743054</c:v>
                </c:pt>
                <c:pt idx="25">
                  <c:v>2.5037907778195261</c:v>
                </c:pt>
                <c:pt idx="26">
                  <c:v>3.0754097398151212</c:v>
                </c:pt>
                <c:pt idx="27">
                  <c:v>3.6674485060849116</c:v>
                </c:pt>
                <c:pt idx="28">
                  <c:v>3.4679030152001435</c:v>
                </c:pt>
                <c:pt idx="29">
                  <c:v>3.184057167407758</c:v>
                </c:pt>
                <c:pt idx="30">
                  <c:v>3.4843254496499663</c:v>
                </c:pt>
                <c:pt idx="31">
                  <c:v>3.2672555714589437</c:v>
                </c:pt>
                <c:pt idx="32">
                  <c:v>2.978817109416136</c:v>
                </c:pt>
                <c:pt idx="33">
                  <c:v>2.6300668793180133</c:v>
                </c:pt>
                <c:pt idx="34">
                  <c:v>3.3054696831019266</c:v>
                </c:pt>
                <c:pt idx="35">
                  <c:v>3.1045067995728108</c:v>
                </c:pt>
                <c:pt idx="36">
                  <c:v>2.9360459013918594</c:v>
                </c:pt>
                <c:pt idx="37">
                  <c:v>4.0690512930955851</c:v>
                </c:pt>
                <c:pt idx="38">
                  <c:v>4.2233512066226968</c:v>
                </c:pt>
                <c:pt idx="39">
                  <c:v>4.0676390287851802</c:v>
                </c:pt>
                <c:pt idx="40">
                  <c:v>4.7208016285607215</c:v>
                </c:pt>
                <c:pt idx="41">
                  <c:v>4.3746416618851995</c:v>
                </c:pt>
                <c:pt idx="42">
                  <c:v>5.6528923455430569</c:v>
                </c:pt>
                <c:pt idx="43">
                  <c:v>5.3905166810786591</c:v>
                </c:pt>
                <c:pt idx="44">
                  <c:v>6.0362953926823337</c:v>
                </c:pt>
                <c:pt idx="45">
                  <c:v>6.5937966957712302</c:v>
                </c:pt>
                <c:pt idx="46">
                  <c:v>5.3980623699458716</c:v>
                </c:pt>
                <c:pt idx="47">
                  <c:v>5.1418637949850536</c:v>
                </c:pt>
                <c:pt idx="48">
                  <c:v>6.2174292702640717</c:v>
                </c:pt>
                <c:pt idx="49">
                  <c:v>7.641174172666843</c:v>
                </c:pt>
                <c:pt idx="50">
                  <c:v>7.6512959287950721</c:v>
                </c:pt>
                <c:pt idx="51">
                  <c:v>6.1840223092465143</c:v>
                </c:pt>
                <c:pt idx="52">
                  <c:v>6.2057211663496705</c:v>
                </c:pt>
                <c:pt idx="53">
                  <c:v>5.404822032100407</c:v>
                </c:pt>
                <c:pt idx="54">
                  <c:v>5.926162457572258</c:v>
                </c:pt>
                <c:pt idx="55">
                  <c:v>6.9843773853175373</c:v>
                </c:pt>
                <c:pt idx="56">
                  <c:v>7.4758686310994884</c:v>
                </c:pt>
                <c:pt idx="57">
                  <c:v>8.4310502737752007</c:v>
                </c:pt>
                <c:pt idx="58">
                  <c:v>9.7018622362711291</c:v>
                </c:pt>
                <c:pt idx="59">
                  <c:v>11.341508960836096</c:v>
                </c:pt>
                <c:pt idx="60">
                  <c:v>9.7414322939970539</c:v>
                </c:pt>
                <c:pt idx="61">
                  <c:v>9.631561085573594</c:v>
                </c:pt>
                <c:pt idx="62">
                  <c:v>10.446886472920637</c:v>
                </c:pt>
                <c:pt idx="63">
                  <c:v>12.705796915628664</c:v>
                </c:pt>
                <c:pt idx="64">
                  <c:v>15.128476262361733</c:v>
                </c:pt>
                <c:pt idx="65">
                  <c:v>20.628683558022587</c:v>
                </c:pt>
                <c:pt idx="66">
                  <c:v>19.738673046649833</c:v>
                </c:pt>
                <c:pt idx="67">
                  <c:v>23.080981112834248</c:v>
                </c:pt>
                <c:pt idx="68">
                  <c:v>27.411690516173469</c:v>
                </c:pt>
                <c:pt idx="69">
                  <c:v>31.374759665387067</c:v>
                </c:pt>
                <c:pt idx="70">
                  <c:v>30.22456918796729</c:v>
                </c:pt>
                <c:pt idx="71">
                  <c:v>36.304563328350007</c:v>
                </c:pt>
                <c:pt idx="72">
                  <c:v>34.77839249497778</c:v>
                </c:pt>
                <c:pt idx="73">
                  <c:v>33.299294185461179</c:v>
                </c:pt>
                <c:pt idx="74">
                  <c:v>36.915429518719201</c:v>
                </c:pt>
                <c:pt idx="75">
                  <c:v>42.781408414904135</c:v>
                </c:pt>
                <c:pt idx="76">
                  <c:v>49.2162125307282</c:v>
                </c:pt>
                <c:pt idx="77">
                  <c:v>56.631585031689916</c:v>
                </c:pt>
                <c:pt idx="78">
                  <c:v>61.733267184157981</c:v>
                </c:pt>
                <c:pt idx="79">
                  <c:v>69.187573040461757</c:v>
                </c:pt>
                <c:pt idx="80">
                  <c:v>71.714813334686312</c:v>
                </c:pt>
                <c:pt idx="81">
                  <c:v>71.456766399723008</c:v>
                </c:pt>
                <c:pt idx="82">
                  <c:v>82.781989838266554</c:v>
                </c:pt>
                <c:pt idx="83">
                  <c:v>96.614440407876074</c:v>
                </c:pt>
                <c:pt idx="84">
                  <c:v>120.28660645689247</c:v>
                </c:pt>
                <c:pt idx="85">
                  <c:v>142.92079379927557</c:v>
                </c:pt>
                <c:pt idx="86">
                  <c:v>156.29314678059018</c:v>
                </c:pt>
                <c:pt idx="87">
                  <c:v>159.41990301123292</c:v>
                </c:pt>
                <c:pt idx="88">
                  <c:v>148.76298955624225</c:v>
                </c:pt>
                <c:pt idx="89">
                  <c:v>122.83369099257897</c:v>
                </c:pt>
                <c:pt idx="90">
                  <c:v>174.93252463202853</c:v>
                </c:pt>
                <c:pt idx="91">
                  <c:v>165.88921257862717</c:v>
                </c:pt>
                <c:pt idx="92">
                  <c:v>217.85446652864684</c:v>
                </c:pt>
                <c:pt idx="93">
                  <c:v>249.9931051127204</c:v>
                </c:pt>
                <c:pt idx="94">
                  <c:v>257.44371754825613</c:v>
                </c:pt>
                <c:pt idx="95">
                  <c:v>304.46252824641016</c:v>
                </c:pt>
                <c:pt idx="96">
                  <c:v>387.33601370267064</c:v>
                </c:pt>
                <c:pt idx="97">
                  <c:v>411.67394197413211</c:v>
                </c:pt>
                <c:pt idx="98">
                  <c:v>397.21701192374866</c:v>
                </c:pt>
                <c:pt idx="99">
                  <c:v>495.95551215810059</c:v>
                </c:pt>
                <c:pt idx="100">
                  <c:v>671.30245033006986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Sheet1!$X$1:$X$101</c:f>
              <c:numCache>
                <c:formatCode>General</c:formatCode>
                <c:ptCount val="101"/>
                <c:pt idx="3">
                  <c:v>1.0717734625362931</c:v>
                </c:pt>
                <c:pt idx="4">
                  <c:v>1023.9999999999948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80128"/>
        <c:axId val="173682048"/>
      </c:lineChart>
      <c:catAx>
        <c:axId val="17368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82048"/>
        <c:crosses val="autoZero"/>
        <c:auto val="1"/>
        <c:lblAlgn val="ctr"/>
        <c:lblOffset val="100"/>
        <c:noMultiLvlLbl val="0"/>
      </c:catAx>
      <c:valAx>
        <c:axId val="1736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Indifference</a:t>
            </a:r>
            <a:r>
              <a:rPr lang="en-US" baseline="0"/>
              <a:t> Curves:</a:t>
            </a:r>
          </a:p>
          <a:p>
            <a:pPr algn="l">
              <a:defRPr/>
            </a:pPr>
            <a:r>
              <a:rPr lang="en-US" sz="1600" b="0" baseline="0">
                <a:latin typeface="+mn-lt"/>
              </a:rPr>
              <a:t>Level Curves of the Preference Function</a:t>
            </a:r>
          </a:p>
          <a:p>
            <a:pPr algn="l">
              <a:defRPr/>
            </a:pPr>
            <a:r>
              <a:rPr lang="en-US" sz="1600" b="0" baseline="0">
                <a:latin typeface="+mn-lt"/>
              </a:rPr>
              <a:t>	</a:t>
            </a:r>
            <a:r>
              <a:rPr lang="en-US" sz="1600" b="0" i="1" baseline="0">
                <a:latin typeface="+mn-lt"/>
              </a:rPr>
              <a:t>P</a:t>
            </a:r>
            <a:r>
              <a:rPr lang="en-US" sz="1600" b="0" i="0" baseline="0">
                <a:latin typeface="+mn-lt"/>
              </a:rPr>
              <a:t>( </a:t>
            </a:r>
            <a:r>
              <a:rPr lang="el-GR" sz="1600" b="0" i="1" baseline="0">
                <a:latin typeface="+mn-lt"/>
                <a:cs typeface="Times New Roman"/>
              </a:rPr>
              <a:t>σ</a:t>
            </a:r>
            <a:r>
              <a:rPr lang="en-US" sz="1600" b="0" i="0" baseline="0">
                <a:latin typeface="+mn-lt"/>
                <a:cs typeface="Times New Roman"/>
              </a:rPr>
              <a:t>,</a:t>
            </a:r>
            <a:r>
              <a:rPr lang="en-US" sz="1600" b="0" i="1" baseline="0">
                <a:latin typeface="+mn-lt"/>
                <a:cs typeface="Times New Roman"/>
              </a:rPr>
              <a:t> </a:t>
            </a:r>
            <a:r>
              <a:rPr lang="en-US" sz="1600" b="1" i="0" baseline="0">
                <a:latin typeface="+mn-lt"/>
                <a:cs typeface="Times New Roman"/>
              </a:rPr>
              <a:t>E</a:t>
            </a:r>
            <a:r>
              <a:rPr lang="en-US" sz="1600" b="0" i="0" baseline="0">
                <a:latin typeface="+mn-lt"/>
                <a:cs typeface="Times New Roman"/>
              </a:rPr>
              <a:t>(</a:t>
            </a:r>
            <a:r>
              <a:rPr lang="en-US" sz="1600" b="0" i="1" baseline="0">
                <a:latin typeface="+mn-lt"/>
                <a:cs typeface="Times New Roman"/>
              </a:rPr>
              <a:t>R</a:t>
            </a:r>
            <a:r>
              <a:rPr lang="en-US" sz="1600" b="0" i="0" baseline="0">
                <a:latin typeface="+mn-lt"/>
                <a:cs typeface="Times New Roman"/>
              </a:rPr>
              <a:t>) )  =</a:t>
            </a:r>
            <a:r>
              <a:rPr lang="en-US" sz="1600" b="0" i="1" baseline="0">
                <a:latin typeface="+mn-lt"/>
                <a:cs typeface="Times New Roman"/>
              </a:rPr>
              <a:t>  </a:t>
            </a:r>
            <a:r>
              <a:rPr lang="en-US" sz="1600" b="1" i="0" baseline="0">
                <a:latin typeface="+mn-lt"/>
                <a:cs typeface="Times New Roman"/>
              </a:rPr>
              <a:t>E</a:t>
            </a:r>
            <a:r>
              <a:rPr lang="en-US" sz="1600" b="0" i="0" baseline="0">
                <a:latin typeface="+mn-lt"/>
                <a:cs typeface="Times New Roman"/>
              </a:rPr>
              <a:t>(</a:t>
            </a:r>
            <a:r>
              <a:rPr lang="en-US" sz="1600" b="0" i="1" baseline="0">
                <a:latin typeface="+mn-lt"/>
                <a:cs typeface="Times New Roman"/>
              </a:rPr>
              <a:t>R</a:t>
            </a:r>
            <a:r>
              <a:rPr lang="en-US" sz="1600" b="0" i="0" baseline="0">
                <a:latin typeface="+mn-lt"/>
                <a:cs typeface="Times New Roman"/>
              </a:rPr>
              <a:t>)</a:t>
            </a:r>
            <a:r>
              <a:rPr lang="en-US" sz="1600" b="0" i="1" baseline="0">
                <a:latin typeface="+mn-lt"/>
                <a:cs typeface="Times New Roman"/>
              </a:rPr>
              <a:t> - </a:t>
            </a:r>
            <a:r>
              <a:rPr lang="en-US" sz="1600" b="0" i="1" u="none" strike="noStrike" baseline="0">
                <a:effectLst/>
                <a:latin typeface="+mn-lt"/>
              </a:rPr>
              <a:t>A</a:t>
            </a:r>
            <a:r>
              <a:rPr lang="en-US" sz="1600" b="0" i="1" u="none" strike="noStrike" baseline="30000">
                <a:effectLst/>
                <a:latin typeface="+mn-lt"/>
              </a:rPr>
              <a:t>2</a:t>
            </a:r>
            <a:r>
              <a:rPr lang="el-GR" sz="1600" b="0" i="1" u="none" strike="noStrike" baseline="0">
                <a:effectLst/>
                <a:latin typeface="+mn-lt"/>
              </a:rPr>
              <a:t>σ</a:t>
            </a:r>
            <a:r>
              <a:rPr lang="en-US" sz="1600" b="0" i="1" u="none" strike="noStrike" baseline="30000">
                <a:effectLst/>
                <a:latin typeface="+mn-lt"/>
              </a:rPr>
              <a:t>2</a:t>
            </a:r>
            <a:r>
              <a:rPr lang="en-US" sz="1600" b="0" i="1" u="none" strike="noStrike" baseline="0">
                <a:effectLst/>
                <a:latin typeface="+mn-lt"/>
              </a:rPr>
              <a:t> - B</a:t>
            </a:r>
            <a:r>
              <a:rPr lang="el-GR" sz="1600" b="0" i="1" u="none" strike="noStrike" baseline="0">
                <a:effectLst/>
                <a:latin typeface="+mn-lt"/>
              </a:rPr>
              <a:t>σ</a:t>
            </a:r>
            <a:endParaRPr lang="en-US" sz="1600" b="0" i="1" baseline="30000">
              <a:latin typeface="+mn-lt"/>
            </a:endParaRPr>
          </a:p>
        </c:rich>
      </c:tx>
      <c:layout>
        <c:manualLayout>
          <c:xMode val="edge"/>
          <c:yMode val="edge"/>
          <c:x val="8.4476132791093422E-2"/>
          <c:y val="0.10485192602699794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</c:v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0</c:v>
                </c:pt>
                <c:pt idx="1">
                  <c:v>1.6600000000000001</c:v>
                </c:pt>
                <c:pt idx="2">
                  <c:v>3.64</c:v>
                </c:pt>
                <c:pt idx="3">
                  <c:v>5.94</c:v>
                </c:pt>
                <c:pt idx="4">
                  <c:v>8.56</c:v>
                </c:pt>
                <c:pt idx="5">
                  <c:v>11.5</c:v>
                </c:pt>
                <c:pt idx="6">
                  <c:v>14.760000000000002</c:v>
                </c:pt>
                <c:pt idx="7">
                  <c:v>18.340000000000003</c:v>
                </c:pt>
                <c:pt idx="8">
                  <c:v>22.240000000000002</c:v>
                </c:pt>
                <c:pt idx="9">
                  <c:v>26.46</c:v>
                </c:pt>
                <c:pt idx="10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v>P = 4</c:v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Sheet2!$E$3:$E$13</c:f>
              <c:numCache>
                <c:formatCode>General</c:formatCode>
                <c:ptCount val="11"/>
                <c:pt idx="0">
                  <c:v>4</c:v>
                </c:pt>
                <c:pt idx="1">
                  <c:v>5.66</c:v>
                </c:pt>
                <c:pt idx="2">
                  <c:v>7.6400000000000006</c:v>
                </c:pt>
                <c:pt idx="3">
                  <c:v>9.9400000000000013</c:v>
                </c:pt>
                <c:pt idx="4">
                  <c:v>12.56</c:v>
                </c:pt>
                <c:pt idx="5">
                  <c:v>15.5</c:v>
                </c:pt>
                <c:pt idx="6">
                  <c:v>18.760000000000002</c:v>
                </c:pt>
                <c:pt idx="7">
                  <c:v>22.340000000000003</c:v>
                </c:pt>
                <c:pt idx="8">
                  <c:v>26.240000000000002</c:v>
                </c:pt>
                <c:pt idx="9">
                  <c:v>30.46</c:v>
                </c:pt>
                <c:pt idx="10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v>P = 8</c:v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Sheet2!$I$3:$I$13</c:f>
              <c:numCache>
                <c:formatCode>General</c:formatCode>
                <c:ptCount val="11"/>
                <c:pt idx="0">
                  <c:v>8</c:v>
                </c:pt>
                <c:pt idx="1">
                  <c:v>9.66</c:v>
                </c:pt>
                <c:pt idx="2">
                  <c:v>11.64</c:v>
                </c:pt>
                <c:pt idx="3">
                  <c:v>13.940000000000001</c:v>
                </c:pt>
                <c:pt idx="4">
                  <c:v>16.560000000000002</c:v>
                </c:pt>
                <c:pt idx="5">
                  <c:v>19.5</c:v>
                </c:pt>
                <c:pt idx="6">
                  <c:v>22.76</c:v>
                </c:pt>
                <c:pt idx="7">
                  <c:v>26.340000000000003</c:v>
                </c:pt>
                <c:pt idx="8">
                  <c:v>30.240000000000002</c:v>
                </c:pt>
                <c:pt idx="9">
                  <c:v>34.46</c:v>
                </c:pt>
                <c:pt idx="10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40608"/>
        <c:axId val="225942144"/>
      </c:lineChart>
      <c:catAx>
        <c:axId val="22594060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25942144"/>
        <c:crosses val="autoZero"/>
        <c:auto val="1"/>
        <c:lblAlgn val="ctr"/>
        <c:lblOffset val="100"/>
        <c:noMultiLvlLbl val="0"/>
      </c:catAx>
      <c:valAx>
        <c:axId val="22594214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</a:t>
                </a:r>
                <a:r>
                  <a:rPr lang="en-US" b="0"/>
                  <a:t>(</a:t>
                </a:r>
                <a:r>
                  <a:rPr lang="en-US" b="0" i="1"/>
                  <a:t>R</a:t>
                </a:r>
                <a:r>
                  <a:rPr lang="en-US" b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940608"/>
        <c:crossesAt val="1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Oakland, CA Median Home Sale Prices</a:t>
            </a:r>
          </a:p>
          <a:p>
            <a:pPr>
              <a:defRPr/>
            </a:pPr>
            <a:r>
              <a:rPr lang="en-US"/>
              <a:t>vs.     X(t) = </a:t>
            </a:r>
            <a:r>
              <a:rPr lang="el-GR">
                <a:latin typeface="Times New Roman"/>
                <a:cs typeface="Times New Roman"/>
              </a:rPr>
              <a:t>σ</a:t>
            </a:r>
            <a:r>
              <a:rPr lang="en-US">
                <a:latin typeface="Times New Roman"/>
                <a:cs typeface="Times New Roman"/>
              </a:rPr>
              <a:t>W(t) + </a:t>
            </a:r>
            <a:r>
              <a:rPr lang="el-GR">
                <a:latin typeface="Times New Roman"/>
                <a:cs typeface="Times New Roman"/>
              </a:rPr>
              <a:t>μ</a:t>
            </a:r>
            <a:r>
              <a:rPr lang="en-US">
                <a:latin typeface="Times New Roman"/>
                <a:cs typeface="Times New Roman"/>
              </a:rPr>
              <a:t>t</a:t>
            </a:r>
            <a:endParaRPr lang="en-US"/>
          </a:p>
        </c:rich>
      </c:tx>
      <c:layout>
        <c:manualLayout>
          <c:xMode val="edge"/>
          <c:yMode val="edge"/>
          <c:x val="8.1728937728937731E-2"/>
          <c:y val="2.621298150674948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Oakland!$A$1:$A$211</c:f>
              <c:numCache>
                <c:formatCode>mmm\ yyyy</c:formatCode>
                <c:ptCount val="211"/>
                <c:pt idx="0">
                  <c:v>35139.958333333336</c:v>
                </c:pt>
                <c:pt idx="1">
                  <c:v>35170.958333333336</c:v>
                </c:pt>
                <c:pt idx="2">
                  <c:v>35200.958333333336</c:v>
                </c:pt>
                <c:pt idx="3">
                  <c:v>35231.958333333336</c:v>
                </c:pt>
                <c:pt idx="4">
                  <c:v>35261.958333333336</c:v>
                </c:pt>
                <c:pt idx="5">
                  <c:v>35292.958333333336</c:v>
                </c:pt>
                <c:pt idx="6">
                  <c:v>35323.958333333336</c:v>
                </c:pt>
                <c:pt idx="7">
                  <c:v>35353.958333333336</c:v>
                </c:pt>
                <c:pt idx="8">
                  <c:v>35384.958333333336</c:v>
                </c:pt>
                <c:pt idx="9">
                  <c:v>35414.958333333336</c:v>
                </c:pt>
                <c:pt idx="10">
                  <c:v>35445.958333333336</c:v>
                </c:pt>
                <c:pt idx="11">
                  <c:v>35476.958333333336</c:v>
                </c:pt>
                <c:pt idx="12">
                  <c:v>35504.958333333336</c:v>
                </c:pt>
                <c:pt idx="13">
                  <c:v>35535.958333333336</c:v>
                </c:pt>
                <c:pt idx="14">
                  <c:v>35565.958333333336</c:v>
                </c:pt>
                <c:pt idx="15">
                  <c:v>35596.958333333336</c:v>
                </c:pt>
                <c:pt idx="16">
                  <c:v>35626.958333333336</c:v>
                </c:pt>
                <c:pt idx="17">
                  <c:v>35657.958333333336</c:v>
                </c:pt>
                <c:pt idx="18">
                  <c:v>35688.958333333336</c:v>
                </c:pt>
                <c:pt idx="19">
                  <c:v>35718.958333333336</c:v>
                </c:pt>
                <c:pt idx="20">
                  <c:v>35749.958333333336</c:v>
                </c:pt>
                <c:pt idx="21">
                  <c:v>35779.958333333336</c:v>
                </c:pt>
                <c:pt idx="22">
                  <c:v>35810.958333333336</c:v>
                </c:pt>
                <c:pt idx="23">
                  <c:v>35841.958333333336</c:v>
                </c:pt>
                <c:pt idx="24">
                  <c:v>35869.958333333336</c:v>
                </c:pt>
                <c:pt idx="25">
                  <c:v>35900.958333333336</c:v>
                </c:pt>
                <c:pt idx="26">
                  <c:v>35930.958333333336</c:v>
                </c:pt>
                <c:pt idx="27">
                  <c:v>35961.958333333336</c:v>
                </c:pt>
                <c:pt idx="28">
                  <c:v>35991.958333333336</c:v>
                </c:pt>
                <c:pt idx="29">
                  <c:v>36022.958333333336</c:v>
                </c:pt>
                <c:pt idx="30">
                  <c:v>36053.958333333336</c:v>
                </c:pt>
                <c:pt idx="31">
                  <c:v>36083.958333333336</c:v>
                </c:pt>
                <c:pt idx="32">
                  <c:v>36114.958333333336</c:v>
                </c:pt>
                <c:pt idx="33">
                  <c:v>36144.958333333336</c:v>
                </c:pt>
                <c:pt idx="34">
                  <c:v>36175.958333333336</c:v>
                </c:pt>
                <c:pt idx="35">
                  <c:v>36206.958333333336</c:v>
                </c:pt>
                <c:pt idx="36">
                  <c:v>36234.958333333336</c:v>
                </c:pt>
                <c:pt idx="37">
                  <c:v>36265.958333333336</c:v>
                </c:pt>
                <c:pt idx="38">
                  <c:v>36295.958333333336</c:v>
                </c:pt>
                <c:pt idx="39">
                  <c:v>36326.958333333336</c:v>
                </c:pt>
                <c:pt idx="40">
                  <c:v>36356.958333333336</c:v>
                </c:pt>
                <c:pt idx="41">
                  <c:v>36387.958333333336</c:v>
                </c:pt>
                <c:pt idx="42">
                  <c:v>36418.958333333336</c:v>
                </c:pt>
                <c:pt idx="43">
                  <c:v>36448.958333333336</c:v>
                </c:pt>
                <c:pt idx="44">
                  <c:v>36479.958333333336</c:v>
                </c:pt>
                <c:pt idx="45">
                  <c:v>36509.958333333336</c:v>
                </c:pt>
                <c:pt idx="46">
                  <c:v>36540.958333333336</c:v>
                </c:pt>
                <c:pt idx="47">
                  <c:v>36571.958333333336</c:v>
                </c:pt>
                <c:pt idx="48">
                  <c:v>36600.958333333336</c:v>
                </c:pt>
                <c:pt idx="49">
                  <c:v>36631.958333333336</c:v>
                </c:pt>
                <c:pt idx="50">
                  <c:v>36661.958333333336</c:v>
                </c:pt>
                <c:pt idx="51">
                  <c:v>36692.958333333336</c:v>
                </c:pt>
                <c:pt idx="52">
                  <c:v>36722.958333333336</c:v>
                </c:pt>
                <c:pt idx="53">
                  <c:v>36753.958333333336</c:v>
                </c:pt>
                <c:pt idx="54">
                  <c:v>36784.958333333336</c:v>
                </c:pt>
                <c:pt idx="55">
                  <c:v>36814.958333333336</c:v>
                </c:pt>
                <c:pt idx="56">
                  <c:v>36845.958333333336</c:v>
                </c:pt>
                <c:pt idx="57">
                  <c:v>36875.958333333336</c:v>
                </c:pt>
                <c:pt idx="58">
                  <c:v>36906.958333333336</c:v>
                </c:pt>
                <c:pt idx="59">
                  <c:v>36937.958333333336</c:v>
                </c:pt>
                <c:pt idx="60">
                  <c:v>36965.958333333336</c:v>
                </c:pt>
                <c:pt idx="61">
                  <c:v>36996.958333333336</c:v>
                </c:pt>
                <c:pt idx="62">
                  <c:v>37026.958333333336</c:v>
                </c:pt>
                <c:pt idx="63">
                  <c:v>37057.958333333336</c:v>
                </c:pt>
                <c:pt idx="64">
                  <c:v>37087.958333333336</c:v>
                </c:pt>
                <c:pt idx="65">
                  <c:v>37118.958333333336</c:v>
                </c:pt>
                <c:pt idx="66">
                  <c:v>37149.958333333336</c:v>
                </c:pt>
                <c:pt idx="67">
                  <c:v>37179.958333333336</c:v>
                </c:pt>
                <c:pt idx="68">
                  <c:v>37210.958333333336</c:v>
                </c:pt>
                <c:pt idx="69">
                  <c:v>37240.958333333336</c:v>
                </c:pt>
                <c:pt idx="70">
                  <c:v>37271.958333333336</c:v>
                </c:pt>
                <c:pt idx="71">
                  <c:v>37302.958333333336</c:v>
                </c:pt>
                <c:pt idx="72">
                  <c:v>37330.958333333336</c:v>
                </c:pt>
                <c:pt idx="73">
                  <c:v>37361.958333333336</c:v>
                </c:pt>
                <c:pt idx="74">
                  <c:v>37391.958333333336</c:v>
                </c:pt>
                <c:pt idx="75">
                  <c:v>37422.958333333336</c:v>
                </c:pt>
                <c:pt idx="76">
                  <c:v>37452.958333333336</c:v>
                </c:pt>
                <c:pt idx="77">
                  <c:v>37483.958333333336</c:v>
                </c:pt>
                <c:pt idx="78">
                  <c:v>37514.958333333336</c:v>
                </c:pt>
                <c:pt idx="79">
                  <c:v>37544.958333333336</c:v>
                </c:pt>
                <c:pt idx="80">
                  <c:v>37575.958333333336</c:v>
                </c:pt>
                <c:pt idx="81">
                  <c:v>37605.958333333336</c:v>
                </c:pt>
                <c:pt idx="82">
                  <c:v>37636.958333333336</c:v>
                </c:pt>
                <c:pt idx="83">
                  <c:v>37667.958333333336</c:v>
                </c:pt>
                <c:pt idx="84">
                  <c:v>37695.958333333336</c:v>
                </c:pt>
                <c:pt idx="85">
                  <c:v>37726.958333333336</c:v>
                </c:pt>
                <c:pt idx="86">
                  <c:v>37756.958333333336</c:v>
                </c:pt>
                <c:pt idx="87">
                  <c:v>37787.958333333336</c:v>
                </c:pt>
                <c:pt idx="88">
                  <c:v>37817.958333333336</c:v>
                </c:pt>
                <c:pt idx="89">
                  <c:v>37848.958333333336</c:v>
                </c:pt>
                <c:pt idx="90">
                  <c:v>37879.958333333336</c:v>
                </c:pt>
                <c:pt idx="91">
                  <c:v>37909.958333333336</c:v>
                </c:pt>
                <c:pt idx="92">
                  <c:v>37940.958333333336</c:v>
                </c:pt>
                <c:pt idx="93">
                  <c:v>37970.958333333336</c:v>
                </c:pt>
                <c:pt idx="94">
                  <c:v>38001.958333333336</c:v>
                </c:pt>
                <c:pt idx="95">
                  <c:v>38032.958333333336</c:v>
                </c:pt>
                <c:pt idx="96">
                  <c:v>38061.958333333336</c:v>
                </c:pt>
                <c:pt idx="97">
                  <c:v>38092.958333333336</c:v>
                </c:pt>
                <c:pt idx="98">
                  <c:v>38122.958333333336</c:v>
                </c:pt>
                <c:pt idx="99">
                  <c:v>38153.958333333336</c:v>
                </c:pt>
                <c:pt idx="100">
                  <c:v>38183.958333333336</c:v>
                </c:pt>
                <c:pt idx="101">
                  <c:v>38214.958333333336</c:v>
                </c:pt>
                <c:pt idx="102">
                  <c:v>38245.958333333336</c:v>
                </c:pt>
                <c:pt idx="103">
                  <c:v>38275.958333333336</c:v>
                </c:pt>
                <c:pt idx="104">
                  <c:v>38306.958333333336</c:v>
                </c:pt>
                <c:pt idx="105">
                  <c:v>38336.958333333336</c:v>
                </c:pt>
                <c:pt idx="106">
                  <c:v>38367.958333333336</c:v>
                </c:pt>
                <c:pt idx="107">
                  <c:v>38398.958333333336</c:v>
                </c:pt>
                <c:pt idx="108">
                  <c:v>38426.958333333336</c:v>
                </c:pt>
                <c:pt idx="109">
                  <c:v>38457.958333333336</c:v>
                </c:pt>
                <c:pt idx="110">
                  <c:v>38487.958333333336</c:v>
                </c:pt>
                <c:pt idx="111">
                  <c:v>38518.958333333336</c:v>
                </c:pt>
                <c:pt idx="112">
                  <c:v>38548.958333333336</c:v>
                </c:pt>
                <c:pt idx="113">
                  <c:v>38579.958333333336</c:v>
                </c:pt>
                <c:pt idx="114">
                  <c:v>38610.958333333336</c:v>
                </c:pt>
                <c:pt idx="115">
                  <c:v>38640.958333333336</c:v>
                </c:pt>
                <c:pt idx="116">
                  <c:v>38671.958333333336</c:v>
                </c:pt>
                <c:pt idx="117">
                  <c:v>38701.958333333336</c:v>
                </c:pt>
                <c:pt idx="118">
                  <c:v>38732.958333333336</c:v>
                </c:pt>
                <c:pt idx="119">
                  <c:v>38763.958333333336</c:v>
                </c:pt>
                <c:pt idx="120">
                  <c:v>38791.958333333336</c:v>
                </c:pt>
                <c:pt idx="121">
                  <c:v>38822.958333333336</c:v>
                </c:pt>
                <c:pt idx="122">
                  <c:v>38852.958333333336</c:v>
                </c:pt>
                <c:pt idx="123">
                  <c:v>38883.958333333336</c:v>
                </c:pt>
                <c:pt idx="124">
                  <c:v>38913.958333333336</c:v>
                </c:pt>
                <c:pt idx="125">
                  <c:v>38944.958333333336</c:v>
                </c:pt>
                <c:pt idx="126">
                  <c:v>38975.958333333336</c:v>
                </c:pt>
                <c:pt idx="127">
                  <c:v>39005.958333333336</c:v>
                </c:pt>
                <c:pt idx="128">
                  <c:v>39036.958333333336</c:v>
                </c:pt>
                <c:pt idx="129">
                  <c:v>39066.958333333336</c:v>
                </c:pt>
                <c:pt idx="130">
                  <c:v>39097.958333333336</c:v>
                </c:pt>
                <c:pt idx="131">
                  <c:v>39128.958333333336</c:v>
                </c:pt>
                <c:pt idx="132">
                  <c:v>39156.958333333336</c:v>
                </c:pt>
                <c:pt idx="133">
                  <c:v>39187.958333333336</c:v>
                </c:pt>
                <c:pt idx="134">
                  <c:v>39217.958333333336</c:v>
                </c:pt>
                <c:pt idx="135">
                  <c:v>39248.958333333336</c:v>
                </c:pt>
                <c:pt idx="136">
                  <c:v>39278.958333333336</c:v>
                </c:pt>
                <c:pt idx="137">
                  <c:v>39309.958333333336</c:v>
                </c:pt>
                <c:pt idx="138">
                  <c:v>39340.958333333336</c:v>
                </c:pt>
                <c:pt idx="139">
                  <c:v>39370.958333333336</c:v>
                </c:pt>
                <c:pt idx="140">
                  <c:v>39401.958333333336</c:v>
                </c:pt>
                <c:pt idx="141">
                  <c:v>39431.958333333336</c:v>
                </c:pt>
                <c:pt idx="142">
                  <c:v>39462.958333333336</c:v>
                </c:pt>
                <c:pt idx="143">
                  <c:v>39493.958333333336</c:v>
                </c:pt>
                <c:pt idx="144">
                  <c:v>39522.958333333336</c:v>
                </c:pt>
                <c:pt idx="145">
                  <c:v>39553.958333333336</c:v>
                </c:pt>
                <c:pt idx="146">
                  <c:v>39583.958333333336</c:v>
                </c:pt>
                <c:pt idx="147">
                  <c:v>39614.958333333336</c:v>
                </c:pt>
                <c:pt idx="148">
                  <c:v>39644.958333333336</c:v>
                </c:pt>
                <c:pt idx="149">
                  <c:v>39675.958333333336</c:v>
                </c:pt>
                <c:pt idx="150">
                  <c:v>39706.958333333336</c:v>
                </c:pt>
                <c:pt idx="151">
                  <c:v>39736.958333333336</c:v>
                </c:pt>
                <c:pt idx="152">
                  <c:v>39767.958333333336</c:v>
                </c:pt>
                <c:pt idx="153">
                  <c:v>39797.958333333336</c:v>
                </c:pt>
                <c:pt idx="154">
                  <c:v>39828.958333333336</c:v>
                </c:pt>
                <c:pt idx="155">
                  <c:v>39859.958333333336</c:v>
                </c:pt>
                <c:pt idx="156">
                  <c:v>39887.958333333336</c:v>
                </c:pt>
                <c:pt idx="157">
                  <c:v>39918.958333333336</c:v>
                </c:pt>
                <c:pt idx="158">
                  <c:v>39948.958333333336</c:v>
                </c:pt>
                <c:pt idx="159">
                  <c:v>39979.958333333336</c:v>
                </c:pt>
                <c:pt idx="160">
                  <c:v>40009.958333333336</c:v>
                </c:pt>
                <c:pt idx="161">
                  <c:v>40040.958333333336</c:v>
                </c:pt>
                <c:pt idx="162">
                  <c:v>40071.958333333336</c:v>
                </c:pt>
                <c:pt idx="163">
                  <c:v>40101.958333333336</c:v>
                </c:pt>
                <c:pt idx="164">
                  <c:v>40132.958333333336</c:v>
                </c:pt>
                <c:pt idx="165">
                  <c:v>40162.958333333336</c:v>
                </c:pt>
                <c:pt idx="166">
                  <c:v>40193.958333333336</c:v>
                </c:pt>
                <c:pt idx="167">
                  <c:v>40224.958333333336</c:v>
                </c:pt>
                <c:pt idx="168">
                  <c:v>40252.958333333336</c:v>
                </c:pt>
                <c:pt idx="169">
                  <c:v>40283.958333333336</c:v>
                </c:pt>
                <c:pt idx="170">
                  <c:v>40313.958333333336</c:v>
                </c:pt>
                <c:pt idx="171">
                  <c:v>40344.958333333336</c:v>
                </c:pt>
                <c:pt idx="172">
                  <c:v>40374.958333333336</c:v>
                </c:pt>
                <c:pt idx="173">
                  <c:v>40405.958333333336</c:v>
                </c:pt>
                <c:pt idx="174">
                  <c:v>40436.958333333336</c:v>
                </c:pt>
                <c:pt idx="175">
                  <c:v>40466.958333333336</c:v>
                </c:pt>
                <c:pt idx="176">
                  <c:v>40497.958333333336</c:v>
                </c:pt>
                <c:pt idx="177">
                  <c:v>40527.958333333336</c:v>
                </c:pt>
                <c:pt idx="178">
                  <c:v>40558.958333333336</c:v>
                </c:pt>
                <c:pt idx="179">
                  <c:v>40589.958333333336</c:v>
                </c:pt>
                <c:pt idx="180">
                  <c:v>40617.958333333336</c:v>
                </c:pt>
                <c:pt idx="181">
                  <c:v>40648.958333333336</c:v>
                </c:pt>
                <c:pt idx="182">
                  <c:v>40678.958333333336</c:v>
                </c:pt>
                <c:pt idx="183">
                  <c:v>40709.958333333336</c:v>
                </c:pt>
                <c:pt idx="184">
                  <c:v>40739.958333333336</c:v>
                </c:pt>
                <c:pt idx="185">
                  <c:v>40770.958333333336</c:v>
                </c:pt>
                <c:pt idx="186">
                  <c:v>40801.958333333336</c:v>
                </c:pt>
                <c:pt idx="187">
                  <c:v>40831.958333333336</c:v>
                </c:pt>
                <c:pt idx="188">
                  <c:v>40862.958333333336</c:v>
                </c:pt>
                <c:pt idx="189">
                  <c:v>40892.958333333336</c:v>
                </c:pt>
                <c:pt idx="190">
                  <c:v>40923.958333333336</c:v>
                </c:pt>
                <c:pt idx="191">
                  <c:v>40954.958333333336</c:v>
                </c:pt>
                <c:pt idx="192">
                  <c:v>40983.958333333336</c:v>
                </c:pt>
                <c:pt idx="193">
                  <c:v>41014.958333333336</c:v>
                </c:pt>
                <c:pt idx="194">
                  <c:v>41044.958333333336</c:v>
                </c:pt>
                <c:pt idx="195">
                  <c:v>41075.958333333336</c:v>
                </c:pt>
                <c:pt idx="196">
                  <c:v>41105.958333333336</c:v>
                </c:pt>
                <c:pt idx="197">
                  <c:v>41136.958333333336</c:v>
                </c:pt>
                <c:pt idx="198">
                  <c:v>41167.958333333336</c:v>
                </c:pt>
                <c:pt idx="199">
                  <c:v>41197.958333333336</c:v>
                </c:pt>
                <c:pt idx="200">
                  <c:v>41228.958333333336</c:v>
                </c:pt>
                <c:pt idx="201">
                  <c:v>41258.958333333336</c:v>
                </c:pt>
                <c:pt idx="202">
                  <c:v>41289.958333333336</c:v>
                </c:pt>
                <c:pt idx="203">
                  <c:v>41320.958333333336</c:v>
                </c:pt>
                <c:pt idx="204">
                  <c:v>41348.958333333336</c:v>
                </c:pt>
                <c:pt idx="205">
                  <c:v>41379.958333333336</c:v>
                </c:pt>
                <c:pt idx="206">
                  <c:v>41409.958333333336</c:v>
                </c:pt>
                <c:pt idx="207">
                  <c:v>41440.958333333336</c:v>
                </c:pt>
                <c:pt idx="208">
                  <c:v>41470.958333333336</c:v>
                </c:pt>
                <c:pt idx="209">
                  <c:v>41501.958333333336</c:v>
                </c:pt>
                <c:pt idx="210">
                  <c:v>41532.958333333336</c:v>
                </c:pt>
              </c:numCache>
            </c:numRef>
          </c:cat>
          <c:val>
            <c:numRef>
              <c:f>Oakland!$B$1:$B$211</c:f>
              <c:numCache>
                <c:formatCode>"$"#,##0;[Red]\-"$"#,##0</c:formatCode>
                <c:ptCount val="211"/>
                <c:pt idx="0">
                  <c:v>141200</c:v>
                </c:pt>
                <c:pt idx="1">
                  <c:v>154100</c:v>
                </c:pt>
                <c:pt idx="2">
                  <c:v>154800</c:v>
                </c:pt>
                <c:pt idx="3">
                  <c:v>154400</c:v>
                </c:pt>
                <c:pt idx="4">
                  <c:v>156600</c:v>
                </c:pt>
                <c:pt idx="5">
                  <c:v>158800</c:v>
                </c:pt>
                <c:pt idx="6">
                  <c:v>149700</c:v>
                </c:pt>
                <c:pt idx="7">
                  <c:v>139400</c:v>
                </c:pt>
                <c:pt idx="8">
                  <c:v>142600</c:v>
                </c:pt>
                <c:pt idx="9">
                  <c:v>145000</c:v>
                </c:pt>
                <c:pt idx="10">
                  <c:v>148800</c:v>
                </c:pt>
                <c:pt idx="11">
                  <c:v>143100</c:v>
                </c:pt>
                <c:pt idx="12">
                  <c:v>149400</c:v>
                </c:pt>
                <c:pt idx="13">
                  <c:v>168200</c:v>
                </c:pt>
                <c:pt idx="14">
                  <c:v>164600</c:v>
                </c:pt>
                <c:pt idx="15">
                  <c:v>158600</c:v>
                </c:pt>
                <c:pt idx="16">
                  <c:v>162100</c:v>
                </c:pt>
                <c:pt idx="17">
                  <c:v>160300</c:v>
                </c:pt>
                <c:pt idx="18">
                  <c:v>153300</c:v>
                </c:pt>
                <c:pt idx="19">
                  <c:v>162200</c:v>
                </c:pt>
                <c:pt idx="20">
                  <c:v>165800</c:v>
                </c:pt>
                <c:pt idx="21">
                  <c:v>161800</c:v>
                </c:pt>
                <c:pt idx="22">
                  <c:v>156700</c:v>
                </c:pt>
                <c:pt idx="23">
                  <c:v>146100</c:v>
                </c:pt>
                <c:pt idx="24">
                  <c:v>145000</c:v>
                </c:pt>
                <c:pt idx="25">
                  <c:v>154700</c:v>
                </c:pt>
                <c:pt idx="26">
                  <c:v>159900</c:v>
                </c:pt>
                <c:pt idx="27">
                  <c:v>178300</c:v>
                </c:pt>
                <c:pt idx="28">
                  <c:v>182800</c:v>
                </c:pt>
                <c:pt idx="29">
                  <c:v>172400</c:v>
                </c:pt>
                <c:pt idx="30">
                  <c:v>163000</c:v>
                </c:pt>
                <c:pt idx="31">
                  <c:v>161200</c:v>
                </c:pt>
                <c:pt idx="32">
                  <c:v>165900</c:v>
                </c:pt>
                <c:pt idx="33">
                  <c:v>166400</c:v>
                </c:pt>
                <c:pt idx="34">
                  <c:v>157300</c:v>
                </c:pt>
                <c:pt idx="35">
                  <c:v>145600</c:v>
                </c:pt>
                <c:pt idx="36">
                  <c:v>153000</c:v>
                </c:pt>
                <c:pt idx="37">
                  <c:v>164000</c:v>
                </c:pt>
                <c:pt idx="38">
                  <c:v>168600</c:v>
                </c:pt>
                <c:pt idx="39">
                  <c:v>170000</c:v>
                </c:pt>
                <c:pt idx="40">
                  <c:v>175100</c:v>
                </c:pt>
                <c:pt idx="41">
                  <c:v>176200</c:v>
                </c:pt>
                <c:pt idx="42">
                  <c:v>176000</c:v>
                </c:pt>
                <c:pt idx="43">
                  <c:v>174200</c:v>
                </c:pt>
                <c:pt idx="44">
                  <c:v>172400</c:v>
                </c:pt>
                <c:pt idx="45">
                  <c:v>170800</c:v>
                </c:pt>
                <c:pt idx="46">
                  <c:v>166400</c:v>
                </c:pt>
                <c:pt idx="47">
                  <c:v>162100</c:v>
                </c:pt>
                <c:pt idx="48">
                  <c:v>167700</c:v>
                </c:pt>
                <c:pt idx="49">
                  <c:v>172700</c:v>
                </c:pt>
                <c:pt idx="50">
                  <c:v>182500</c:v>
                </c:pt>
                <c:pt idx="51">
                  <c:v>192800</c:v>
                </c:pt>
                <c:pt idx="52">
                  <c:v>203500</c:v>
                </c:pt>
                <c:pt idx="53">
                  <c:v>213500</c:v>
                </c:pt>
                <c:pt idx="54">
                  <c:v>221000</c:v>
                </c:pt>
                <c:pt idx="55">
                  <c:v>216800</c:v>
                </c:pt>
                <c:pt idx="56">
                  <c:v>214800</c:v>
                </c:pt>
                <c:pt idx="57">
                  <c:v>211800</c:v>
                </c:pt>
                <c:pt idx="58">
                  <c:v>206800</c:v>
                </c:pt>
                <c:pt idx="59">
                  <c:v>212200</c:v>
                </c:pt>
                <c:pt idx="60">
                  <c:v>228600</c:v>
                </c:pt>
                <c:pt idx="61">
                  <c:v>235400</c:v>
                </c:pt>
                <c:pt idx="62">
                  <c:v>248600</c:v>
                </c:pt>
                <c:pt idx="63">
                  <c:v>266300</c:v>
                </c:pt>
                <c:pt idx="64">
                  <c:v>266000</c:v>
                </c:pt>
                <c:pt idx="65">
                  <c:v>259800</c:v>
                </c:pt>
                <c:pt idx="66">
                  <c:v>257500</c:v>
                </c:pt>
                <c:pt idx="67">
                  <c:v>256400</c:v>
                </c:pt>
                <c:pt idx="68">
                  <c:v>265100</c:v>
                </c:pt>
                <c:pt idx="69">
                  <c:v>264700</c:v>
                </c:pt>
                <c:pt idx="70">
                  <c:v>260000</c:v>
                </c:pt>
                <c:pt idx="71">
                  <c:v>255400</c:v>
                </c:pt>
                <c:pt idx="72">
                  <c:v>266700</c:v>
                </c:pt>
                <c:pt idx="73">
                  <c:v>283800</c:v>
                </c:pt>
                <c:pt idx="74">
                  <c:v>293000</c:v>
                </c:pt>
                <c:pt idx="75">
                  <c:v>305200</c:v>
                </c:pt>
                <c:pt idx="76">
                  <c:v>304500</c:v>
                </c:pt>
                <c:pt idx="77">
                  <c:v>310800</c:v>
                </c:pt>
                <c:pt idx="78">
                  <c:v>316000</c:v>
                </c:pt>
                <c:pt idx="79">
                  <c:v>312100</c:v>
                </c:pt>
                <c:pt idx="80">
                  <c:v>297300</c:v>
                </c:pt>
                <c:pt idx="81">
                  <c:v>297500</c:v>
                </c:pt>
                <c:pt idx="82">
                  <c:v>297700</c:v>
                </c:pt>
                <c:pt idx="83">
                  <c:v>299600</c:v>
                </c:pt>
                <c:pt idx="84">
                  <c:v>314600</c:v>
                </c:pt>
                <c:pt idx="85">
                  <c:v>320500</c:v>
                </c:pt>
                <c:pt idx="86">
                  <c:v>333500</c:v>
                </c:pt>
                <c:pt idx="87">
                  <c:v>343400</c:v>
                </c:pt>
                <c:pt idx="88">
                  <c:v>344100</c:v>
                </c:pt>
                <c:pt idx="89">
                  <c:v>336500</c:v>
                </c:pt>
                <c:pt idx="90">
                  <c:v>341500</c:v>
                </c:pt>
                <c:pt idx="91">
                  <c:v>342000</c:v>
                </c:pt>
                <c:pt idx="92">
                  <c:v>344000</c:v>
                </c:pt>
                <c:pt idx="93">
                  <c:v>351800</c:v>
                </c:pt>
                <c:pt idx="94">
                  <c:v>342800</c:v>
                </c:pt>
                <c:pt idx="95">
                  <c:v>349500</c:v>
                </c:pt>
                <c:pt idx="96">
                  <c:v>350500</c:v>
                </c:pt>
                <c:pt idx="97">
                  <c:v>365000</c:v>
                </c:pt>
                <c:pt idx="98">
                  <c:v>373700</c:v>
                </c:pt>
                <c:pt idx="99">
                  <c:v>383000</c:v>
                </c:pt>
                <c:pt idx="100">
                  <c:v>397600</c:v>
                </c:pt>
                <c:pt idx="101">
                  <c:v>404200</c:v>
                </c:pt>
                <c:pt idx="102">
                  <c:v>405800</c:v>
                </c:pt>
                <c:pt idx="103">
                  <c:v>406500</c:v>
                </c:pt>
                <c:pt idx="104">
                  <c:v>403600</c:v>
                </c:pt>
                <c:pt idx="105">
                  <c:v>393700</c:v>
                </c:pt>
                <c:pt idx="106">
                  <c:v>389800</c:v>
                </c:pt>
                <c:pt idx="107">
                  <c:v>400800</c:v>
                </c:pt>
                <c:pt idx="108">
                  <c:v>413100</c:v>
                </c:pt>
                <c:pt idx="109">
                  <c:v>425500</c:v>
                </c:pt>
                <c:pt idx="110">
                  <c:v>447600</c:v>
                </c:pt>
                <c:pt idx="111">
                  <c:v>463100</c:v>
                </c:pt>
                <c:pt idx="112">
                  <c:v>469400</c:v>
                </c:pt>
                <c:pt idx="113">
                  <c:v>467500</c:v>
                </c:pt>
                <c:pt idx="114">
                  <c:v>463300</c:v>
                </c:pt>
                <c:pt idx="115">
                  <c:v>469500</c:v>
                </c:pt>
                <c:pt idx="116">
                  <c:v>478600</c:v>
                </c:pt>
                <c:pt idx="117">
                  <c:v>488100</c:v>
                </c:pt>
                <c:pt idx="118">
                  <c:v>480200</c:v>
                </c:pt>
                <c:pt idx="119">
                  <c:v>474400</c:v>
                </c:pt>
                <c:pt idx="120">
                  <c:v>480600</c:v>
                </c:pt>
                <c:pt idx="121">
                  <c:v>487300</c:v>
                </c:pt>
                <c:pt idx="122">
                  <c:v>489800</c:v>
                </c:pt>
                <c:pt idx="123">
                  <c:v>492300</c:v>
                </c:pt>
                <c:pt idx="124">
                  <c:v>494200</c:v>
                </c:pt>
                <c:pt idx="125">
                  <c:v>497500</c:v>
                </c:pt>
                <c:pt idx="126">
                  <c:v>501800</c:v>
                </c:pt>
                <c:pt idx="127">
                  <c:v>501800</c:v>
                </c:pt>
                <c:pt idx="128">
                  <c:v>498000</c:v>
                </c:pt>
                <c:pt idx="129">
                  <c:v>509600</c:v>
                </c:pt>
                <c:pt idx="130">
                  <c:v>496700</c:v>
                </c:pt>
                <c:pt idx="131">
                  <c:v>491100</c:v>
                </c:pt>
                <c:pt idx="132">
                  <c:v>487400</c:v>
                </c:pt>
                <c:pt idx="133">
                  <c:v>496800</c:v>
                </c:pt>
                <c:pt idx="134">
                  <c:v>524500</c:v>
                </c:pt>
                <c:pt idx="135">
                  <c:v>537900</c:v>
                </c:pt>
                <c:pt idx="136">
                  <c:v>546400</c:v>
                </c:pt>
                <c:pt idx="137">
                  <c:v>555500</c:v>
                </c:pt>
                <c:pt idx="138">
                  <c:v>538700</c:v>
                </c:pt>
                <c:pt idx="139">
                  <c:v>533200</c:v>
                </c:pt>
                <c:pt idx="140">
                  <c:v>532400</c:v>
                </c:pt>
                <c:pt idx="141">
                  <c:v>510000</c:v>
                </c:pt>
                <c:pt idx="142">
                  <c:v>507500</c:v>
                </c:pt>
                <c:pt idx="143">
                  <c:v>500500</c:v>
                </c:pt>
                <c:pt idx="144">
                  <c:v>509500</c:v>
                </c:pt>
                <c:pt idx="145">
                  <c:v>493100</c:v>
                </c:pt>
                <c:pt idx="146">
                  <c:v>494000</c:v>
                </c:pt>
                <c:pt idx="147">
                  <c:v>453800</c:v>
                </c:pt>
                <c:pt idx="148">
                  <c:v>464500</c:v>
                </c:pt>
                <c:pt idx="149">
                  <c:v>488200</c:v>
                </c:pt>
                <c:pt idx="150">
                  <c:v>476800</c:v>
                </c:pt>
                <c:pt idx="151">
                  <c:v>441500</c:v>
                </c:pt>
                <c:pt idx="152">
                  <c:v>437300</c:v>
                </c:pt>
                <c:pt idx="153">
                  <c:v>427600</c:v>
                </c:pt>
                <c:pt idx="154">
                  <c:v>358100</c:v>
                </c:pt>
                <c:pt idx="155">
                  <c:v>314000</c:v>
                </c:pt>
                <c:pt idx="156">
                  <c:v>332500</c:v>
                </c:pt>
                <c:pt idx="157">
                  <c:v>369800</c:v>
                </c:pt>
                <c:pt idx="158">
                  <c:v>381900</c:v>
                </c:pt>
                <c:pt idx="159">
                  <c:v>391500</c:v>
                </c:pt>
                <c:pt idx="160">
                  <c:v>375900</c:v>
                </c:pt>
                <c:pt idx="161">
                  <c:v>359800</c:v>
                </c:pt>
                <c:pt idx="162">
                  <c:v>335200</c:v>
                </c:pt>
                <c:pt idx="163">
                  <c:v>342300</c:v>
                </c:pt>
                <c:pt idx="164">
                  <c:v>347000</c:v>
                </c:pt>
                <c:pt idx="165">
                  <c:v>350100</c:v>
                </c:pt>
                <c:pt idx="166">
                  <c:v>317200</c:v>
                </c:pt>
                <c:pt idx="167">
                  <c:v>302300</c:v>
                </c:pt>
                <c:pt idx="168">
                  <c:v>304000</c:v>
                </c:pt>
                <c:pt idx="169">
                  <c:v>297900</c:v>
                </c:pt>
                <c:pt idx="170">
                  <c:v>330800</c:v>
                </c:pt>
                <c:pt idx="171">
                  <c:v>347500</c:v>
                </c:pt>
                <c:pt idx="172">
                  <c:v>340800</c:v>
                </c:pt>
                <c:pt idx="173">
                  <c:v>346300</c:v>
                </c:pt>
                <c:pt idx="174">
                  <c:v>324600</c:v>
                </c:pt>
                <c:pt idx="175">
                  <c:v>316400</c:v>
                </c:pt>
                <c:pt idx="176">
                  <c:v>332800</c:v>
                </c:pt>
                <c:pt idx="177">
                  <c:v>336500</c:v>
                </c:pt>
                <c:pt idx="178">
                  <c:v>308300</c:v>
                </c:pt>
                <c:pt idx="179">
                  <c:v>282200</c:v>
                </c:pt>
                <c:pt idx="180">
                  <c:v>298900</c:v>
                </c:pt>
                <c:pt idx="181">
                  <c:v>281800</c:v>
                </c:pt>
                <c:pt idx="182">
                  <c:v>303000</c:v>
                </c:pt>
                <c:pt idx="183">
                  <c:v>303300</c:v>
                </c:pt>
                <c:pt idx="184">
                  <c:v>301700</c:v>
                </c:pt>
                <c:pt idx="185">
                  <c:v>305600</c:v>
                </c:pt>
                <c:pt idx="186">
                  <c:v>294500</c:v>
                </c:pt>
                <c:pt idx="187">
                  <c:v>294800</c:v>
                </c:pt>
                <c:pt idx="188">
                  <c:v>311700</c:v>
                </c:pt>
                <c:pt idx="189">
                  <c:v>310400</c:v>
                </c:pt>
                <c:pt idx="190">
                  <c:v>281000</c:v>
                </c:pt>
                <c:pt idx="191">
                  <c:v>252100</c:v>
                </c:pt>
                <c:pt idx="192">
                  <c:v>276900</c:v>
                </c:pt>
                <c:pt idx="193">
                  <c:v>307300</c:v>
                </c:pt>
                <c:pt idx="194">
                  <c:v>323100</c:v>
                </c:pt>
                <c:pt idx="195">
                  <c:v>327500</c:v>
                </c:pt>
                <c:pt idx="196">
                  <c:v>344300</c:v>
                </c:pt>
                <c:pt idx="197">
                  <c:v>330500</c:v>
                </c:pt>
                <c:pt idx="198">
                  <c:v>297500</c:v>
                </c:pt>
                <c:pt idx="199">
                  <c:v>300500</c:v>
                </c:pt>
                <c:pt idx="200">
                  <c:v>339700</c:v>
                </c:pt>
                <c:pt idx="201">
                  <c:v>363600</c:v>
                </c:pt>
                <c:pt idx="202">
                  <c:v>360400</c:v>
                </c:pt>
                <c:pt idx="203">
                  <c:v>317400</c:v>
                </c:pt>
                <c:pt idx="204">
                  <c:v>321200</c:v>
                </c:pt>
                <c:pt idx="205">
                  <c:v>381600</c:v>
                </c:pt>
                <c:pt idx="206">
                  <c:v>410300</c:v>
                </c:pt>
                <c:pt idx="207">
                  <c:v>427000</c:v>
                </c:pt>
                <c:pt idx="208">
                  <c:v>438800</c:v>
                </c:pt>
                <c:pt idx="209">
                  <c:v>436300</c:v>
                </c:pt>
                <c:pt idx="210">
                  <c:v>430500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Oakland!$A$1:$A$211</c:f>
              <c:numCache>
                <c:formatCode>mmm\ yyyy</c:formatCode>
                <c:ptCount val="211"/>
                <c:pt idx="0">
                  <c:v>35139.958333333336</c:v>
                </c:pt>
                <c:pt idx="1">
                  <c:v>35170.958333333336</c:v>
                </c:pt>
                <c:pt idx="2">
                  <c:v>35200.958333333336</c:v>
                </c:pt>
                <c:pt idx="3">
                  <c:v>35231.958333333336</c:v>
                </c:pt>
                <c:pt idx="4">
                  <c:v>35261.958333333336</c:v>
                </c:pt>
                <c:pt idx="5">
                  <c:v>35292.958333333336</c:v>
                </c:pt>
                <c:pt idx="6">
                  <c:v>35323.958333333336</c:v>
                </c:pt>
                <c:pt idx="7">
                  <c:v>35353.958333333336</c:v>
                </c:pt>
                <c:pt idx="8">
                  <c:v>35384.958333333336</c:v>
                </c:pt>
                <c:pt idx="9">
                  <c:v>35414.958333333336</c:v>
                </c:pt>
                <c:pt idx="10">
                  <c:v>35445.958333333336</c:v>
                </c:pt>
                <c:pt idx="11">
                  <c:v>35476.958333333336</c:v>
                </c:pt>
                <c:pt idx="12">
                  <c:v>35504.958333333336</c:v>
                </c:pt>
                <c:pt idx="13">
                  <c:v>35535.958333333336</c:v>
                </c:pt>
                <c:pt idx="14">
                  <c:v>35565.958333333336</c:v>
                </c:pt>
                <c:pt idx="15">
                  <c:v>35596.958333333336</c:v>
                </c:pt>
                <c:pt idx="16">
                  <c:v>35626.958333333336</c:v>
                </c:pt>
                <c:pt idx="17">
                  <c:v>35657.958333333336</c:v>
                </c:pt>
                <c:pt idx="18">
                  <c:v>35688.958333333336</c:v>
                </c:pt>
                <c:pt idx="19">
                  <c:v>35718.958333333336</c:v>
                </c:pt>
                <c:pt idx="20">
                  <c:v>35749.958333333336</c:v>
                </c:pt>
                <c:pt idx="21">
                  <c:v>35779.958333333336</c:v>
                </c:pt>
                <c:pt idx="22">
                  <c:v>35810.958333333336</c:v>
                </c:pt>
                <c:pt idx="23">
                  <c:v>35841.958333333336</c:v>
                </c:pt>
                <c:pt idx="24">
                  <c:v>35869.958333333336</c:v>
                </c:pt>
                <c:pt idx="25">
                  <c:v>35900.958333333336</c:v>
                </c:pt>
                <c:pt idx="26">
                  <c:v>35930.958333333336</c:v>
                </c:pt>
                <c:pt idx="27">
                  <c:v>35961.958333333336</c:v>
                </c:pt>
                <c:pt idx="28">
                  <c:v>35991.958333333336</c:v>
                </c:pt>
                <c:pt idx="29">
                  <c:v>36022.958333333336</c:v>
                </c:pt>
                <c:pt idx="30">
                  <c:v>36053.958333333336</c:v>
                </c:pt>
                <c:pt idx="31">
                  <c:v>36083.958333333336</c:v>
                </c:pt>
                <c:pt idx="32">
                  <c:v>36114.958333333336</c:v>
                </c:pt>
                <c:pt idx="33">
                  <c:v>36144.958333333336</c:v>
                </c:pt>
                <c:pt idx="34">
                  <c:v>36175.958333333336</c:v>
                </c:pt>
                <c:pt idx="35">
                  <c:v>36206.958333333336</c:v>
                </c:pt>
                <c:pt idx="36">
                  <c:v>36234.958333333336</c:v>
                </c:pt>
                <c:pt idx="37">
                  <c:v>36265.958333333336</c:v>
                </c:pt>
                <c:pt idx="38">
                  <c:v>36295.958333333336</c:v>
                </c:pt>
                <c:pt idx="39">
                  <c:v>36326.958333333336</c:v>
                </c:pt>
                <c:pt idx="40">
                  <c:v>36356.958333333336</c:v>
                </c:pt>
                <c:pt idx="41">
                  <c:v>36387.958333333336</c:v>
                </c:pt>
                <c:pt idx="42">
                  <c:v>36418.958333333336</c:v>
                </c:pt>
                <c:pt idx="43">
                  <c:v>36448.958333333336</c:v>
                </c:pt>
                <c:pt idx="44">
                  <c:v>36479.958333333336</c:v>
                </c:pt>
                <c:pt idx="45">
                  <c:v>36509.958333333336</c:v>
                </c:pt>
                <c:pt idx="46">
                  <c:v>36540.958333333336</c:v>
                </c:pt>
                <c:pt idx="47">
                  <c:v>36571.958333333336</c:v>
                </c:pt>
                <c:pt idx="48">
                  <c:v>36600.958333333336</c:v>
                </c:pt>
                <c:pt idx="49">
                  <c:v>36631.958333333336</c:v>
                </c:pt>
                <c:pt idx="50">
                  <c:v>36661.958333333336</c:v>
                </c:pt>
                <c:pt idx="51">
                  <c:v>36692.958333333336</c:v>
                </c:pt>
                <c:pt idx="52">
                  <c:v>36722.958333333336</c:v>
                </c:pt>
                <c:pt idx="53">
                  <c:v>36753.958333333336</c:v>
                </c:pt>
                <c:pt idx="54">
                  <c:v>36784.958333333336</c:v>
                </c:pt>
                <c:pt idx="55">
                  <c:v>36814.958333333336</c:v>
                </c:pt>
                <c:pt idx="56">
                  <c:v>36845.958333333336</c:v>
                </c:pt>
                <c:pt idx="57">
                  <c:v>36875.958333333336</c:v>
                </c:pt>
                <c:pt idx="58">
                  <c:v>36906.958333333336</c:v>
                </c:pt>
                <c:pt idx="59">
                  <c:v>36937.958333333336</c:v>
                </c:pt>
                <c:pt idx="60">
                  <c:v>36965.958333333336</c:v>
                </c:pt>
                <c:pt idx="61">
                  <c:v>36996.958333333336</c:v>
                </c:pt>
                <c:pt idx="62">
                  <c:v>37026.958333333336</c:v>
                </c:pt>
                <c:pt idx="63">
                  <c:v>37057.958333333336</c:v>
                </c:pt>
                <c:pt idx="64">
                  <c:v>37087.958333333336</c:v>
                </c:pt>
                <c:pt idx="65">
                  <c:v>37118.958333333336</c:v>
                </c:pt>
                <c:pt idx="66">
                  <c:v>37149.958333333336</c:v>
                </c:pt>
                <c:pt idx="67">
                  <c:v>37179.958333333336</c:v>
                </c:pt>
                <c:pt idx="68">
                  <c:v>37210.958333333336</c:v>
                </c:pt>
                <c:pt idx="69">
                  <c:v>37240.958333333336</c:v>
                </c:pt>
                <c:pt idx="70">
                  <c:v>37271.958333333336</c:v>
                </c:pt>
                <c:pt idx="71">
                  <c:v>37302.958333333336</c:v>
                </c:pt>
                <c:pt idx="72">
                  <c:v>37330.958333333336</c:v>
                </c:pt>
                <c:pt idx="73">
                  <c:v>37361.958333333336</c:v>
                </c:pt>
                <c:pt idx="74">
                  <c:v>37391.958333333336</c:v>
                </c:pt>
                <c:pt idx="75">
                  <c:v>37422.958333333336</c:v>
                </c:pt>
                <c:pt idx="76">
                  <c:v>37452.958333333336</c:v>
                </c:pt>
                <c:pt idx="77">
                  <c:v>37483.958333333336</c:v>
                </c:pt>
                <c:pt idx="78">
                  <c:v>37514.958333333336</c:v>
                </c:pt>
                <c:pt idx="79">
                  <c:v>37544.958333333336</c:v>
                </c:pt>
                <c:pt idx="80">
                  <c:v>37575.958333333336</c:v>
                </c:pt>
                <c:pt idx="81">
                  <c:v>37605.958333333336</c:v>
                </c:pt>
                <c:pt idx="82">
                  <c:v>37636.958333333336</c:v>
                </c:pt>
                <c:pt idx="83">
                  <c:v>37667.958333333336</c:v>
                </c:pt>
                <c:pt idx="84">
                  <c:v>37695.958333333336</c:v>
                </c:pt>
                <c:pt idx="85">
                  <c:v>37726.958333333336</c:v>
                </c:pt>
                <c:pt idx="86">
                  <c:v>37756.958333333336</c:v>
                </c:pt>
                <c:pt idx="87">
                  <c:v>37787.958333333336</c:v>
                </c:pt>
                <c:pt idx="88">
                  <c:v>37817.958333333336</c:v>
                </c:pt>
                <c:pt idx="89">
                  <c:v>37848.958333333336</c:v>
                </c:pt>
                <c:pt idx="90">
                  <c:v>37879.958333333336</c:v>
                </c:pt>
                <c:pt idx="91">
                  <c:v>37909.958333333336</c:v>
                </c:pt>
                <c:pt idx="92">
                  <c:v>37940.958333333336</c:v>
                </c:pt>
                <c:pt idx="93">
                  <c:v>37970.958333333336</c:v>
                </c:pt>
                <c:pt idx="94">
                  <c:v>38001.958333333336</c:v>
                </c:pt>
                <c:pt idx="95">
                  <c:v>38032.958333333336</c:v>
                </c:pt>
                <c:pt idx="96">
                  <c:v>38061.958333333336</c:v>
                </c:pt>
                <c:pt idx="97">
                  <c:v>38092.958333333336</c:v>
                </c:pt>
                <c:pt idx="98">
                  <c:v>38122.958333333336</c:v>
                </c:pt>
                <c:pt idx="99">
                  <c:v>38153.958333333336</c:v>
                </c:pt>
                <c:pt idx="100">
                  <c:v>38183.958333333336</c:v>
                </c:pt>
                <c:pt idx="101">
                  <c:v>38214.958333333336</c:v>
                </c:pt>
                <c:pt idx="102">
                  <c:v>38245.958333333336</c:v>
                </c:pt>
                <c:pt idx="103">
                  <c:v>38275.958333333336</c:v>
                </c:pt>
                <c:pt idx="104">
                  <c:v>38306.958333333336</c:v>
                </c:pt>
                <c:pt idx="105">
                  <c:v>38336.958333333336</c:v>
                </c:pt>
                <c:pt idx="106">
                  <c:v>38367.958333333336</c:v>
                </c:pt>
                <c:pt idx="107">
                  <c:v>38398.958333333336</c:v>
                </c:pt>
                <c:pt idx="108">
                  <c:v>38426.958333333336</c:v>
                </c:pt>
                <c:pt idx="109">
                  <c:v>38457.958333333336</c:v>
                </c:pt>
                <c:pt idx="110">
                  <c:v>38487.958333333336</c:v>
                </c:pt>
                <c:pt idx="111">
                  <c:v>38518.958333333336</c:v>
                </c:pt>
                <c:pt idx="112">
                  <c:v>38548.958333333336</c:v>
                </c:pt>
                <c:pt idx="113">
                  <c:v>38579.958333333336</c:v>
                </c:pt>
                <c:pt idx="114">
                  <c:v>38610.958333333336</c:v>
                </c:pt>
                <c:pt idx="115">
                  <c:v>38640.958333333336</c:v>
                </c:pt>
                <c:pt idx="116">
                  <c:v>38671.958333333336</c:v>
                </c:pt>
                <c:pt idx="117">
                  <c:v>38701.958333333336</c:v>
                </c:pt>
                <c:pt idx="118">
                  <c:v>38732.958333333336</c:v>
                </c:pt>
                <c:pt idx="119">
                  <c:v>38763.958333333336</c:v>
                </c:pt>
                <c:pt idx="120">
                  <c:v>38791.958333333336</c:v>
                </c:pt>
                <c:pt idx="121">
                  <c:v>38822.958333333336</c:v>
                </c:pt>
                <c:pt idx="122">
                  <c:v>38852.958333333336</c:v>
                </c:pt>
                <c:pt idx="123">
                  <c:v>38883.958333333336</c:v>
                </c:pt>
                <c:pt idx="124">
                  <c:v>38913.958333333336</c:v>
                </c:pt>
                <c:pt idx="125">
                  <c:v>38944.958333333336</c:v>
                </c:pt>
                <c:pt idx="126">
                  <c:v>38975.958333333336</c:v>
                </c:pt>
                <c:pt idx="127">
                  <c:v>39005.958333333336</c:v>
                </c:pt>
                <c:pt idx="128">
                  <c:v>39036.958333333336</c:v>
                </c:pt>
                <c:pt idx="129">
                  <c:v>39066.958333333336</c:v>
                </c:pt>
                <c:pt idx="130">
                  <c:v>39097.958333333336</c:v>
                </c:pt>
                <c:pt idx="131">
                  <c:v>39128.958333333336</c:v>
                </c:pt>
                <c:pt idx="132">
                  <c:v>39156.958333333336</c:v>
                </c:pt>
                <c:pt idx="133">
                  <c:v>39187.958333333336</c:v>
                </c:pt>
                <c:pt idx="134">
                  <c:v>39217.958333333336</c:v>
                </c:pt>
                <c:pt idx="135">
                  <c:v>39248.958333333336</c:v>
                </c:pt>
                <c:pt idx="136">
                  <c:v>39278.958333333336</c:v>
                </c:pt>
                <c:pt idx="137">
                  <c:v>39309.958333333336</c:v>
                </c:pt>
                <c:pt idx="138">
                  <c:v>39340.958333333336</c:v>
                </c:pt>
                <c:pt idx="139">
                  <c:v>39370.958333333336</c:v>
                </c:pt>
                <c:pt idx="140">
                  <c:v>39401.958333333336</c:v>
                </c:pt>
                <c:pt idx="141">
                  <c:v>39431.958333333336</c:v>
                </c:pt>
                <c:pt idx="142">
                  <c:v>39462.958333333336</c:v>
                </c:pt>
                <c:pt idx="143">
                  <c:v>39493.958333333336</c:v>
                </c:pt>
                <c:pt idx="144">
                  <c:v>39522.958333333336</c:v>
                </c:pt>
                <c:pt idx="145">
                  <c:v>39553.958333333336</c:v>
                </c:pt>
                <c:pt idx="146">
                  <c:v>39583.958333333336</c:v>
                </c:pt>
                <c:pt idx="147">
                  <c:v>39614.958333333336</c:v>
                </c:pt>
                <c:pt idx="148">
                  <c:v>39644.958333333336</c:v>
                </c:pt>
                <c:pt idx="149">
                  <c:v>39675.958333333336</c:v>
                </c:pt>
                <c:pt idx="150">
                  <c:v>39706.958333333336</c:v>
                </c:pt>
                <c:pt idx="151">
                  <c:v>39736.958333333336</c:v>
                </c:pt>
                <c:pt idx="152">
                  <c:v>39767.958333333336</c:v>
                </c:pt>
                <c:pt idx="153">
                  <c:v>39797.958333333336</c:v>
                </c:pt>
                <c:pt idx="154">
                  <c:v>39828.958333333336</c:v>
                </c:pt>
                <c:pt idx="155">
                  <c:v>39859.958333333336</c:v>
                </c:pt>
                <c:pt idx="156">
                  <c:v>39887.958333333336</c:v>
                </c:pt>
                <c:pt idx="157">
                  <c:v>39918.958333333336</c:v>
                </c:pt>
                <c:pt idx="158">
                  <c:v>39948.958333333336</c:v>
                </c:pt>
                <c:pt idx="159">
                  <c:v>39979.958333333336</c:v>
                </c:pt>
                <c:pt idx="160">
                  <c:v>40009.958333333336</c:v>
                </c:pt>
                <c:pt idx="161">
                  <c:v>40040.958333333336</c:v>
                </c:pt>
                <c:pt idx="162">
                  <c:v>40071.958333333336</c:v>
                </c:pt>
                <c:pt idx="163">
                  <c:v>40101.958333333336</c:v>
                </c:pt>
                <c:pt idx="164">
                  <c:v>40132.958333333336</c:v>
                </c:pt>
                <c:pt idx="165">
                  <c:v>40162.958333333336</c:v>
                </c:pt>
                <c:pt idx="166">
                  <c:v>40193.958333333336</c:v>
                </c:pt>
                <c:pt idx="167">
                  <c:v>40224.958333333336</c:v>
                </c:pt>
                <c:pt idx="168">
                  <c:v>40252.958333333336</c:v>
                </c:pt>
                <c:pt idx="169">
                  <c:v>40283.958333333336</c:v>
                </c:pt>
                <c:pt idx="170">
                  <c:v>40313.958333333336</c:v>
                </c:pt>
                <c:pt idx="171">
                  <c:v>40344.958333333336</c:v>
                </c:pt>
                <c:pt idx="172">
                  <c:v>40374.958333333336</c:v>
                </c:pt>
                <c:pt idx="173">
                  <c:v>40405.958333333336</c:v>
                </c:pt>
                <c:pt idx="174">
                  <c:v>40436.958333333336</c:v>
                </c:pt>
                <c:pt idx="175">
                  <c:v>40466.958333333336</c:v>
                </c:pt>
                <c:pt idx="176">
                  <c:v>40497.958333333336</c:v>
                </c:pt>
                <c:pt idx="177">
                  <c:v>40527.958333333336</c:v>
                </c:pt>
                <c:pt idx="178">
                  <c:v>40558.958333333336</c:v>
                </c:pt>
                <c:pt idx="179">
                  <c:v>40589.958333333336</c:v>
                </c:pt>
                <c:pt idx="180">
                  <c:v>40617.958333333336</c:v>
                </c:pt>
                <c:pt idx="181">
                  <c:v>40648.958333333336</c:v>
                </c:pt>
                <c:pt idx="182">
                  <c:v>40678.958333333336</c:v>
                </c:pt>
                <c:pt idx="183">
                  <c:v>40709.958333333336</c:v>
                </c:pt>
                <c:pt idx="184">
                  <c:v>40739.958333333336</c:v>
                </c:pt>
                <c:pt idx="185">
                  <c:v>40770.958333333336</c:v>
                </c:pt>
                <c:pt idx="186">
                  <c:v>40801.958333333336</c:v>
                </c:pt>
                <c:pt idx="187">
                  <c:v>40831.958333333336</c:v>
                </c:pt>
                <c:pt idx="188">
                  <c:v>40862.958333333336</c:v>
                </c:pt>
                <c:pt idx="189">
                  <c:v>40892.958333333336</c:v>
                </c:pt>
                <c:pt idx="190">
                  <c:v>40923.958333333336</c:v>
                </c:pt>
                <c:pt idx="191">
                  <c:v>40954.958333333336</c:v>
                </c:pt>
                <c:pt idx="192">
                  <c:v>40983.958333333336</c:v>
                </c:pt>
                <c:pt idx="193">
                  <c:v>41014.958333333336</c:v>
                </c:pt>
                <c:pt idx="194">
                  <c:v>41044.958333333336</c:v>
                </c:pt>
                <c:pt idx="195">
                  <c:v>41075.958333333336</c:v>
                </c:pt>
                <c:pt idx="196">
                  <c:v>41105.958333333336</c:v>
                </c:pt>
                <c:pt idx="197">
                  <c:v>41136.958333333336</c:v>
                </c:pt>
                <c:pt idx="198">
                  <c:v>41167.958333333336</c:v>
                </c:pt>
                <c:pt idx="199">
                  <c:v>41197.958333333336</c:v>
                </c:pt>
                <c:pt idx="200">
                  <c:v>41228.958333333336</c:v>
                </c:pt>
                <c:pt idx="201">
                  <c:v>41258.958333333336</c:v>
                </c:pt>
                <c:pt idx="202">
                  <c:v>41289.958333333336</c:v>
                </c:pt>
                <c:pt idx="203">
                  <c:v>41320.958333333336</c:v>
                </c:pt>
                <c:pt idx="204">
                  <c:v>41348.958333333336</c:v>
                </c:pt>
                <c:pt idx="205">
                  <c:v>41379.958333333336</c:v>
                </c:pt>
                <c:pt idx="206">
                  <c:v>41409.958333333336</c:v>
                </c:pt>
                <c:pt idx="207">
                  <c:v>41440.958333333336</c:v>
                </c:pt>
                <c:pt idx="208">
                  <c:v>41470.958333333336</c:v>
                </c:pt>
                <c:pt idx="209">
                  <c:v>41501.958333333336</c:v>
                </c:pt>
                <c:pt idx="210">
                  <c:v>41532.958333333336</c:v>
                </c:pt>
              </c:numCache>
            </c:numRef>
          </c:cat>
          <c:val>
            <c:numRef>
              <c:f>Oakland!$C$1:$C$211</c:f>
              <c:numCache>
                <c:formatCode>"$"#,##0</c:formatCode>
                <c:ptCount val="211"/>
                <c:pt idx="0">
                  <c:v>141200</c:v>
                </c:pt>
                <c:pt idx="1">
                  <c:v>133438.31119920962</c:v>
                </c:pt>
                <c:pt idx="2">
                  <c:v>136081.26371437407</c:v>
                </c:pt>
                <c:pt idx="3">
                  <c:v>131253.02768239923</c:v>
                </c:pt>
                <c:pt idx="4">
                  <c:v>127294.38123007629</c:v>
                </c:pt>
                <c:pt idx="5">
                  <c:v>132323.10918353981</c:v>
                </c:pt>
                <c:pt idx="6">
                  <c:v>143627.99243863896</c:v>
                </c:pt>
                <c:pt idx="7">
                  <c:v>161545.75131614957</c:v>
                </c:pt>
                <c:pt idx="8">
                  <c:v>157883.74544537559</c:v>
                </c:pt>
                <c:pt idx="9">
                  <c:v>150495.63617562744</c:v>
                </c:pt>
                <c:pt idx="10">
                  <c:v>153188.25387743383</c:v>
                </c:pt>
                <c:pt idx="11">
                  <c:v>158361.02632463278</c:v>
                </c:pt>
                <c:pt idx="12">
                  <c:v>149087.98990601421</c:v>
                </c:pt>
                <c:pt idx="13">
                  <c:v>156203.18944107342</c:v>
                </c:pt>
                <c:pt idx="14">
                  <c:v>153315.56717278334</c:v>
                </c:pt>
                <c:pt idx="15">
                  <c:v>153087.89883568659</c:v>
                </c:pt>
                <c:pt idx="16">
                  <c:v>154696.27006735725</c:v>
                </c:pt>
                <c:pt idx="17">
                  <c:v>149188.66454654405</c:v>
                </c:pt>
                <c:pt idx="18">
                  <c:v>152595.95175818983</c:v>
                </c:pt>
                <c:pt idx="19">
                  <c:v>148062.9464319736</c:v>
                </c:pt>
                <c:pt idx="20">
                  <c:v>140703.3863705</c:v>
                </c:pt>
                <c:pt idx="21">
                  <c:v>139503.68918442703</c:v>
                </c:pt>
                <c:pt idx="22">
                  <c:v>139107.14812023591</c:v>
                </c:pt>
                <c:pt idx="23">
                  <c:v>131009.79784671013</c:v>
                </c:pt>
                <c:pt idx="24">
                  <c:v>130224.03555273688</c:v>
                </c:pt>
                <c:pt idx="25">
                  <c:v>132526.89379462111</c:v>
                </c:pt>
                <c:pt idx="26">
                  <c:v>135847.28537935839</c:v>
                </c:pt>
                <c:pt idx="27">
                  <c:v>133285.73646758133</c:v>
                </c:pt>
                <c:pt idx="28">
                  <c:v>143770.48450136784</c:v>
                </c:pt>
                <c:pt idx="29">
                  <c:v>154079.49118170101</c:v>
                </c:pt>
                <c:pt idx="30">
                  <c:v>137637.17061494596</c:v>
                </c:pt>
                <c:pt idx="31">
                  <c:v>139827.23015138754</c:v>
                </c:pt>
                <c:pt idx="32">
                  <c:v>146248.74445076508</c:v>
                </c:pt>
                <c:pt idx="33">
                  <c:v>142115.36595695798</c:v>
                </c:pt>
                <c:pt idx="34">
                  <c:v>149514.05410572601</c:v>
                </c:pt>
                <c:pt idx="35">
                  <c:v>149963.2017358806</c:v>
                </c:pt>
                <c:pt idx="36">
                  <c:v>164575.52815208357</c:v>
                </c:pt>
                <c:pt idx="37">
                  <c:v>157471.31393058668</c:v>
                </c:pt>
                <c:pt idx="38">
                  <c:v>153879.14900135915</c:v>
                </c:pt>
                <c:pt idx="39">
                  <c:v>149180.92017983922</c:v>
                </c:pt>
                <c:pt idx="40">
                  <c:v>135734.83708981794</c:v>
                </c:pt>
                <c:pt idx="41">
                  <c:v>137250.85069110428</c:v>
                </c:pt>
                <c:pt idx="42">
                  <c:v>132203.1384591643</c:v>
                </c:pt>
                <c:pt idx="43">
                  <c:v>130270.81304221968</c:v>
                </c:pt>
                <c:pt idx="44">
                  <c:v>131153.30226223139</c:v>
                </c:pt>
                <c:pt idx="45">
                  <c:v>131791.15528176009</c:v>
                </c:pt>
                <c:pt idx="46">
                  <c:v>131456.01182328432</c:v>
                </c:pt>
                <c:pt idx="47">
                  <c:v>145069.43375161375</c:v>
                </c:pt>
                <c:pt idx="48">
                  <c:v>142578.3826447922</c:v>
                </c:pt>
                <c:pt idx="49">
                  <c:v>139926.5549503768</c:v>
                </c:pt>
                <c:pt idx="50">
                  <c:v>156020.69723540073</c:v>
                </c:pt>
                <c:pt idx="51">
                  <c:v>153111.19910198671</c:v>
                </c:pt>
                <c:pt idx="52">
                  <c:v>154873.25040535899</c:v>
                </c:pt>
                <c:pt idx="53">
                  <c:v>155823.83138608673</c:v>
                </c:pt>
                <c:pt idx="54">
                  <c:v>156071.73315879903</c:v>
                </c:pt>
                <c:pt idx="55">
                  <c:v>159056.7028163978</c:v>
                </c:pt>
                <c:pt idx="56">
                  <c:v>168020.61604258101</c:v>
                </c:pt>
                <c:pt idx="57">
                  <c:v>158091.71193823146</c:v>
                </c:pt>
                <c:pt idx="58">
                  <c:v>160755.69926406466</c:v>
                </c:pt>
                <c:pt idx="59">
                  <c:v>165040.49548088736</c:v>
                </c:pt>
                <c:pt idx="60">
                  <c:v>161390.81842952271</c:v>
                </c:pt>
                <c:pt idx="61">
                  <c:v>156365.59802090691</c:v>
                </c:pt>
                <c:pt idx="62">
                  <c:v>148085.54158489706</c:v>
                </c:pt>
                <c:pt idx="63">
                  <c:v>152388.14335487236</c:v>
                </c:pt>
                <c:pt idx="64">
                  <c:v>166403.98064039557</c:v>
                </c:pt>
                <c:pt idx="65">
                  <c:v>178678.69664969464</c:v>
                </c:pt>
                <c:pt idx="66">
                  <c:v>173251.11497824246</c:v>
                </c:pt>
                <c:pt idx="67">
                  <c:v>177176.76785203646</c:v>
                </c:pt>
                <c:pt idx="68">
                  <c:v>168125.51847463116</c:v>
                </c:pt>
                <c:pt idx="69">
                  <c:v>163004.67758727403</c:v>
                </c:pt>
                <c:pt idx="70">
                  <c:v>160155.20415540595</c:v>
                </c:pt>
                <c:pt idx="71">
                  <c:v>162283.34776361482</c:v>
                </c:pt>
                <c:pt idx="72">
                  <c:v>164383.91071615534</c:v>
                </c:pt>
                <c:pt idx="73">
                  <c:v>168136.00134418102</c:v>
                </c:pt>
                <c:pt idx="74">
                  <c:v>155032.96239970342</c:v>
                </c:pt>
                <c:pt idx="75">
                  <c:v>158517.47384876019</c:v>
                </c:pt>
                <c:pt idx="76">
                  <c:v>153397.57075454254</c:v>
                </c:pt>
                <c:pt idx="77">
                  <c:v>138182.62228625163</c:v>
                </c:pt>
                <c:pt idx="78">
                  <c:v>135984.35785451243</c:v>
                </c:pt>
                <c:pt idx="79">
                  <c:v>125734.94591503208</c:v>
                </c:pt>
                <c:pt idx="80">
                  <c:v>123208.15889408208</c:v>
                </c:pt>
                <c:pt idx="81">
                  <c:v>125707.50975205864</c:v>
                </c:pt>
                <c:pt idx="82">
                  <c:v>117052.60456554082</c:v>
                </c:pt>
                <c:pt idx="83">
                  <c:v>116214.88705296248</c:v>
                </c:pt>
                <c:pt idx="84">
                  <c:v>115505.59880647089</c:v>
                </c:pt>
                <c:pt idx="85">
                  <c:v>117665.00136642423</c:v>
                </c:pt>
                <c:pt idx="86">
                  <c:v>118119.21775407952</c:v>
                </c:pt>
                <c:pt idx="87">
                  <c:v>121943.32142901245</c:v>
                </c:pt>
                <c:pt idx="88">
                  <c:v>124543.53321651724</c:v>
                </c:pt>
                <c:pt idx="89">
                  <c:v>137762.50761402951</c:v>
                </c:pt>
                <c:pt idx="90">
                  <c:v>132049.85816243809</c:v>
                </c:pt>
                <c:pt idx="91">
                  <c:v>132824.23358719924</c:v>
                </c:pt>
                <c:pt idx="92">
                  <c:v>139061.86387766307</c:v>
                </c:pt>
                <c:pt idx="93">
                  <c:v>148977.85476495372</c:v>
                </c:pt>
                <c:pt idx="94">
                  <c:v>144953.27221401906</c:v>
                </c:pt>
                <c:pt idx="95">
                  <c:v>142498.22932279744</c:v>
                </c:pt>
                <c:pt idx="96">
                  <c:v>151388.24171642438</c:v>
                </c:pt>
                <c:pt idx="97">
                  <c:v>140869.0908585951</c:v>
                </c:pt>
                <c:pt idx="98">
                  <c:v>142106.79805436038</c:v>
                </c:pt>
                <c:pt idx="99">
                  <c:v>147753.13890366608</c:v>
                </c:pt>
                <c:pt idx="100">
                  <c:v>134294.47890483373</c:v>
                </c:pt>
                <c:pt idx="101">
                  <c:v>149746.95260428276</c:v>
                </c:pt>
                <c:pt idx="102">
                  <c:v>149952.91446063475</c:v>
                </c:pt>
                <c:pt idx="103">
                  <c:v>151416.51398673069</c:v>
                </c:pt>
                <c:pt idx="104">
                  <c:v>153992.79689525792</c:v>
                </c:pt>
                <c:pt idx="105">
                  <c:v>157677.88856121432</c:v>
                </c:pt>
                <c:pt idx="106">
                  <c:v>151755.74247267394</c:v>
                </c:pt>
                <c:pt idx="107">
                  <c:v>147916.47780110521</c:v>
                </c:pt>
                <c:pt idx="108">
                  <c:v>154513.30890175447</c:v>
                </c:pt>
                <c:pt idx="109">
                  <c:v>160792.42426012829</c:v>
                </c:pt>
                <c:pt idx="110">
                  <c:v>157954.05006614188</c:v>
                </c:pt>
                <c:pt idx="111">
                  <c:v>175967.77215874576</c:v>
                </c:pt>
                <c:pt idx="112">
                  <c:v>204746.0504823818</c:v>
                </c:pt>
                <c:pt idx="113">
                  <c:v>212284.82760364035</c:v>
                </c:pt>
                <c:pt idx="114">
                  <c:v>217832.76956591467</c:v>
                </c:pt>
                <c:pt idx="115">
                  <c:v>210735.53534387707</c:v>
                </c:pt>
                <c:pt idx="116">
                  <c:v>204928.99027568879</c:v>
                </c:pt>
                <c:pt idx="117">
                  <c:v>203172.3767803089</c:v>
                </c:pt>
                <c:pt idx="118">
                  <c:v>211025.2773081534</c:v>
                </c:pt>
                <c:pt idx="119">
                  <c:v>215282.19251487177</c:v>
                </c:pt>
                <c:pt idx="120">
                  <c:v>244658.74474205362</c:v>
                </c:pt>
                <c:pt idx="121">
                  <c:v>230715.17821703956</c:v>
                </c:pt>
                <c:pt idx="122">
                  <c:v>256529.27627568861</c:v>
                </c:pt>
                <c:pt idx="123">
                  <c:v>264993.35599709308</c:v>
                </c:pt>
                <c:pt idx="124">
                  <c:v>283461.31658124749</c:v>
                </c:pt>
                <c:pt idx="125">
                  <c:v>288360.15628968721</c:v>
                </c:pt>
                <c:pt idx="126">
                  <c:v>273082.39581469027</c:v>
                </c:pt>
                <c:pt idx="127">
                  <c:v>268460.90351563587</c:v>
                </c:pt>
                <c:pt idx="128">
                  <c:v>276030.11968265462</c:v>
                </c:pt>
                <c:pt idx="129">
                  <c:v>283748.49909905012</c:v>
                </c:pt>
                <c:pt idx="130">
                  <c:v>272945.18493337597</c:v>
                </c:pt>
                <c:pt idx="131">
                  <c:v>268624.39362548571</c:v>
                </c:pt>
                <c:pt idx="132">
                  <c:v>258310.30060064417</c:v>
                </c:pt>
                <c:pt idx="133">
                  <c:v>250783.04199862588</c:v>
                </c:pt>
                <c:pt idx="134">
                  <c:v>241716.44305395137</c:v>
                </c:pt>
                <c:pt idx="135">
                  <c:v>252018.63506548124</c:v>
                </c:pt>
                <c:pt idx="136">
                  <c:v>251459.73164046466</c:v>
                </c:pt>
                <c:pt idx="137">
                  <c:v>244734.69294974531</c:v>
                </c:pt>
                <c:pt idx="138">
                  <c:v>239440.48759306694</c:v>
                </c:pt>
                <c:pt idx="139">
                  <c:v>224271.50993942143</c:v>
                </c:pt>
                <c:pt idx="140">
                  <c:v>207577.7196742197</c:v>
                </c:pt>
                <c:pt idx="141">
                  <c:v>226185.94903448047</c:v>
                </c:pt>
                <c:pt idx="142">
                  <c:v>218410.15738476682</c:v>
                </c:pt>
                <c:pt idx="143">
                  <c:v>230233.82766182697</c:v>
                </c:pt>
                <c:pt idx="144">
                  <c:v>238564.37709993712</c:v>
                </c:pt>
                <c:pt idx="145">
                  <c:v>241484.03124513835</c:v>
                </c:pt>
                <c:pt idx="146">
                  <c:v>225422.27231913974</c:v>
                </c:pt>
                <c:pt idx="147">
                  <c:v>243775.21986345664</c:v>
                </c:pt>
                <c:pt idx="148">
                  <c:v>254786.18908873925</c:v>
                </c:pt>
                <c:pt idx="149">
                  <c:v>258988.52760567219</c:v>
                </c:pt>
                <c:pt idx="150">
                  <c:v>254682.87439742897</c:v>
                </c:pt>
                <c:pt idx="151">
                  <c:v>264122.2499449692</c:v>
                </c:pt>
                <c:pt idx="152">
                  <c:v>277454.01991285512</c:v>
                </c:pt>
                <c:pt idx="153">
                  <c:v>295200.90607311163</c:v>
                </c:pt>
                <c:pt idx="154">
                  <c:v>320087.89011448197</c:v>
                </c:pt>
                <c:pt idx="155">
                  <c:v>300897.3098261269</c:v>
                </c:pt>
                <c:pt idx="156">
                  <c:v>281089.66351558198</c:v>
                </c:pt>
                <c:pt idx="157">
                  <c:v>291322.08230795141</c:v>
                </c:pt>
                <c:pt idx="158">
                  <c:v>270218.63543201424</c:v>
                </c:pt>
                <c:pt idx="159">
                  <c:v>243898.60136046141</c:v>
                </c:pt>
                <c:pt idx="160">
                  <c:v>232487.91234599621</c:v>
                </c:pt>
                <c:pt idx="161">
                  <c:v>220402.54492304908</c:v>
                </c:pt>
                <c:pt idx="162">
                  <c:v>227903.56506020311</c:v>
                </c:pt>
                <c:pt idx="163">
                  <c:v>237244.31365701565</c:v>
                </c:pt>
                <c:pt idx="164">
                  <c:v>233752.72933133162</c:v>
                </c:pt>
                <c:pt idx="165">
                  <c:v>229622.32071107937</c:v>
                </c:pt>
                <c:pt idx="166">
                  <c:v>240514.56036416671</c:v>
                </c:pt>
                <c:pt idx="167">
                  <c:v>241469.84025750504</c:v>
                </c:pt>
                <c:pt idx="168">
                  <c:v>252761.77719865902</c:v>
                </c:pt>
                <c:pt idx="169">
                  <c:v>252077.89589693767</c:v>
                </c:pt>
                <c:pt idx="170">
                  <c:v>249176.88300932929</c:v>
                </c:pt>
                <c:pt idx="171">
                  <c:v>253978.72039736074</c:v>
                </c:pt>
                <c:pt idx="172">
                  <c:v>237642.43099466257</c:v>
                </c:pt>
                <c:pt idx="173">
                  <c:v>233573.83631266057</c:v>
                </c:pt>
                <c:pt idx="174">
                  <c:v>219609.44849453727</c:v>
                </c:pt>
                <c:pt idx="175">
                  <c:v>231186.35530884645</c:v>
                </c:pt>
                <c:pt idx="176">
                  <c:v>220479.20010924118</c:v>
                </c:pt>
                <c:pt idx="177">
                  <c:v>228550.88129417907</c:v>
                </c:pt>
                <c:pt idx="178">
                  <c:v>223413.13533212058</c:v>
                </c:pt>
                <c:pt idx="179">
                  <c:v>217502.40447608396</c:v>
                </c:pt>
                <c:pt idx="180">
                  <c:v>213482.12876548854</c:v>
                </c:pt>
                <c:pt idx="181">
                  <c:v>197633.59253875518</c:v>
                </c:pt>
                <c:pt idx="182">
                  <c:v>201776.15910716666</c:v>
                </c:pt>
                <c:pt idx="183">
                  <c:v>208925.36683197558</c:v>
                </c:pt>
                <c:pt idx="184">
                  <c:v>216859.94859072927</c:v>
                </c:pt>
                <c:pt idx="185">
                  <c:v>198035.94971627017</c:v>
                </c:pt>
                <c:pt idx="186">
                  <c:v>211694.92945243887</c:v>
                </c:pt>
                <c:pt idx="187">
                  <c:v>220123.53106755402</c:v>
                </c:pt>
                <c:pt idx="188">
                  <c:v>222263.15791015295</c:v>
                </c:pt>
                <c:pt idx="189">
                  <c:v>218189.71909917751</c:v>
                </c:pt>
                <c:pt idx="190">
                  <c:v>223000.87749015845</c:v>
                </c:pt>
                <c:pt idx="191">
                  <c:v>205227.11224976298</c:v>
                </c:pt>
                <c:pt idx="192">
                  <c:v>192461.50070316572</c:v>
                </c:pt>
                <c:pt idx="193">
                  <c:v>178444.651129198</c:v>
                </c:pt>
                <c:pt idx="194">
                  <c:v>182543.1041504998</c:v>
                </c:pt>
                <c:pt idx="195">
                  <c:v>189113.1038696944</c:v>
                </c:pt>
                <c:pt idx="196">
                  <c:v>192201.02934490636</c:v>
                </c:pt>
                <c:pt idx="197">
                  <c:v>191413.13164879382</c:v>
                </c:pt>
                <c:pt idx="198">
                  <c:v>178860.14139964443</c:v>
                </c:pt>
                <c:pt idx="199">
                  <c:v>181004.36611373842</c:v>
                </c:pt>
                <c:pt idx="200">
                  <c:v>174128.88064423393</c:v>
                </c:pt>
                <c:pt idx="201">
                  <c:v>167069.27553898332</c:v>
                </c:pt>
                <c:pt idx="202">
                  <c:v>159077.29485999027</c:v>
                </c:pt>
                <c:pt idx="203">
                  <c:v>173661.77797693727</c:v>
                </c:pt>
                <c:pt idx="204">
                  <c:v>181295.8988473858</c:v>
                </c:pt>
                <c:pt idx="205">
                  <c:v>179221.20670917589</c:v>
                </c:pt>
                <c:pt idx="206">
                  <c:v>176834.37385742617</c:v>
                </c:pt>
                <c:pt idx="207">
                  <c:v>182347.56118947436</c:v>
                </c:pt>
                <c:pt idx="208">
                  <c:v>188663.16020334061</c:v>
                </c:pt>
                <c:pt idx="209">
                  <c:v>196422.22319962143</c:v>
                </c:pt>
                <c:pt idx="210">
                  <c:v>189793.70983528855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26752"/>
        <c:axId val="338828288"/>
      </c:lineChart>
      <c:dateAx>
        <c:axId val="338826752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crossAx val="338828288"/>
        <c:crosses val="autoZero"/>
        <c:auto val="1"/>
        <c:lblOffset val="100"/>
        <c:baseTimeUnit val="months"/>
      </c:dateAx>
      <c:valAx>
        <c:axId val="338828288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33882675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721103" cy="74519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721103" cy="74519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466725</xdr:colOff>
      <xdr:row>6</xdr:row>
      <xdr:rowOff>42862</xdr:rowOff>
    </xdr:from>
    <xdr:to>
      <xdr:col>28</xdr:col>
      <xdr:colOff>161925</xdr:colOff>
      <xdr:row>20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721103" cy="74519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0.78297</cdr:x>
      <cdr:y>0.81664</cdr:y>
    </cdr:from>
    <cdr:to>
      <cdr:x>0.93956</cdr:x>
      <cdr:y>0.89225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86563" y="5143500"/>
          <a:ext cx="1357313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Portfolio</a:t>
          </a:r>
          <a:r>
            <a:rPr lang="en-US" sz="1100" b="1" baseline="0"/>
            <a:t> </a:t>
          </a:r>
          <a:r>
            <a:rPr lang="el-GR" sz="1100" b="1" i="1" baseline="0">
              <a:latin typeface="Times New Roman"/>
              <a:cs typeface="Times New Roman"/>
            </a:rPr>
            <a:t>σ</a:t>
          </a:r>
          <a:r>
            <a:rPr lang="en-US" sz="1100" b="1" i="0" baseline="0">
              <a:latin typeface="Times New Roman"/>
              <a:cs typeface="Times New Roman"/>
            </a:rPr>
            <a:t>   </a:t>
          </a:r>
          <a:r>
            <a:rPr lang="en-US" sz="3200" b="0" i="0" baseline="-10000">
              <a:latin typeface="Times New Roman"/>
              <a:cs typeface="Times New Roman"/>
            </a:rPr>
            <a:t>→</a:t>
          </a:r>
          <a:endParaRPr lang="en-US" sz="3200" b="0" i="1" baseline="-10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721103" cy="74519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O1" workbookViewId="0">
      <selection activeCell="U8" sqref="U8"/>
    </sheetView>
  </sheetViews>
  <sheetFormatPr defaultRowHeight="15" x14ac:dyDescent="0.25"/>
  <sheetData>
    <row r="1" spans="1:24" x14ac:dyDescent="0.25">
      <c r="A1">
        <v>0</v>
      </c>
      <c r="B1">
        <f>A1</f>
        <v>0</v>
      </c>
      <c r="E1" t="s">
        <v>0</v>
      </c>
      <c r="F1">
        <v>0.5</v>
      </c>
      <c r="G1">
        <v>0</v>
      </c>
      <c r="H1" t="s">
        <v>0</v>
      </c>
      <c r="I1">
        <f>F1</f>
        <v>0.5</v>
      </c>
      <c r="J1">
        <v>0</v>
      </c>
      <c r="K1" t="s">
        <v>0</v>
      </c>
      <c r="L1">
        <f>1/I1</f>
        <v>2</v>
      </c>
      <c r="M1">
        <v>0</v>
      </c>
      <c r="N1" t="s">
        <v>0</v>
      </c>
      <c r="O1">
        <f>L1</f>
        <v>2</v>
      </c>
      <c r="P1">
        <v>0</v>
      </c>
      <c r="T1" t="s">
        <v>0</v>
      </c>
      <c r="U1">
        <f>U2*2</f>
        <v>0.13862943611198905</v>
      </c>
      <c r="V1">
        <v>0</v>
      </c>
      <c r="W1">
        <f>EXP(V1)</f>
        <v>1</v>
      </c>
    </row>
    <row r="2" spans="1:24" x14ac:dyDescent="0.25">
      <c r="A2">
        <f>A1+1</f>
        <v>1</v>
      </c>
      <c r="B2">
        <f ca="1">B1+_xlfn.NORM.S.INV(RAND())</f>
        <v>-1.2248710558053486</v>
      </c>
      <c r="E2" t="s">
        <v>1</v>
      </c>
      <c r="F2">
        <v>0.1</v>
      </c>
      <c r="G2">
        <f ca="1">G1+F$2+F$1*($B2-$B1)</f>
        <v>-0.51243552790267433</v>
      </c>
      <c r="H2" t="s">
        <v>1</v>
      </c>
      <c r="I2">
        <f>-F2</f>
        <v>-0.1</v>
      </c>
      <c r="J2">
        <f ca="1">J1+I$2+I$1*($B2-$B1)</f>
        <v>-0.71243552790267428</v>
      </c>
      <c r="K2" t="s">
        <v>1</v>
      </c>
      <c r="L2">
        <f>F2</f>
        <v>0.1</v>
      </c>
      <c r="M2">
        <f ca="1">M1+L$2+L$1*($B2-$B1)</f>
        <v>-2.3497421116106971</v>
      </c>
      <c r="N2" t="s">
        <v>1</v>
      </c>
      <c r="O2">
        <f>-L2</f>
        <v>-0.1</v>
      </c>
      <c r="P2">
        <f ca="1">P1+O$2+O$1*($B2-$B1)</f>
        <v>-2.5497421116106973</v>
      </c>
      <c r="R2">
        <f ca="1">B2-B1</f>
        <v>-1.2248710558053486</v>
      </c>
      <c r="T2" t="s">
        <v>1</v>
      </c>
      <c r="U2">
        <f>LN(2)/10</f>
        <v>6.9314718055994526E-2</v>
      </c>
      <c r="V2">
        <f ca="1">V1+U$2+U$1*($B2-$B1)</f>
        <v>-0.10048846572019764</v>
      </c>
      <c r="W2">
        <f t="shared" ref="W2:W65" ca="1" si="0">EXP(V2)</f>
        <v>0.90439554390386578</v>
      </c>
    </row>
    <row r="3" spans="1:24" x14ac:dyDescent="0.25">
      <c r="A3">
        <f t="shared" ref="A3:A66" si="1">A2+1</f>
        <v>2</v>
      </c>
      <c r="B3">
        <f t="shared" ref="B3:B66" ca="1" si="2">B2+_xlfn.NORM.S.INV(RAND())</f>
        <v>-1.2910296996471755</v>
      </c>
      <c r="G3">
        <f ca="1">G2+F$2+F$1*($B3-$B2)</f>
        <v>-0.4455148498235878</v>
      </c>
      <c r="J3">
        <f ca="1">J2+I$2+I$1*($B3-$B2)</f>
        <v>-0.84551484982358771</v>
      </c>
      <c r="M3">
        <f ca="1">M2+L$2+L$1*($B3-$B2)</f>
        <v>-2.3820593992943508</v>
      </c>
      <c r="P3">
        <f ca="1">P2+O$2+O$1*($B3-$B2)</f>
        <v>-2.7820593992943512</v>
      </c>
      <c r="R3">
        <f t="shared" ref="R3:R66" ca="1" si="3">B3-B2</f>
        <v>-6.6158643841826903E-2</v>
      </c>
      <c r="V3">
        <f ca="1">V2+U$2+U$1*($B3-$B2)</f>
        <v>-4.034528315392949E-2</v>
      </c>
      <c r="W3">
        <f t="shared" ca="1" si="0"/>
        <v>0.96045775201079708</v>
      </c>
    </row>
    <row r="4" spans="1:24" x14ac:dyDescent="0.25">
      <c r="A4">
        <f t="shared" si="1"/>
        <v>3</v>
      </c>
      <c r="B4">
        <f t="shared" ca="1" si="2"/>
        <v>-0.87250246642600526</v>
      </c>
      <c r="G4">
        <f t="shared" ref="G4:G67" ca="1" si="4">G3+F$2+F$1*($B4-$B3)</f>
        <v>-0.1362512332130027</v>
      </c>
      <c r="J4">
        <f t="shared" ref="J4:J67" ca="1" si="5">J3+I$2+I$1*($B4-$B3)</f>
        <v>-0.73625123321300256</v>
      </c>
      <c r="M4">
        <f t="shared" ref="M4:M67" ca="1" si="6">M3+L$2+L$1*($B4-$B3)</f>
        <v>-1.4450049328520103</v>
      </c>
      <c r="P4">
        <f t="shared" ref="P4:P67" ca="1" si="7">P3+O$2+O$1*($B4-$B3)</f>
        <v>-2.0450049328520108</v>
      </c>
      <c r="R4">
        <f t="shared" ca="1" si="3"/>
        <v>0.41852723322117025</v>
      </c>
      <c r="T4" s="1" t="s">
        <v>2</v>
      </c>
      <c r="V4">
        <f t="shared" ref="V4:V67" ca="1" si="8">V3+U$2+U$1*($B4-$B3)</f>
        <v>8.6989629241026795E-2</v>
      </c>
      <c r="W4">
        <f t="shared" ca="1" si="0"/>
        <v>1.0908853663504119</v>
      </c>
      <c r="X4">
        <f>EXP(LN(2)/10)</f>
        <v>1.0717734625362931</v>
      </c>
    </row>
    <row r="5" spans="1:24" x14ac:dyDescent="0.25">
      <c r="A5">
        <f t="shared" si="1"/>
        <v>4</v>
      </c>
      <c r="B5">
        <f t="shared" ca="1" si="2"/>
        <v>-1.9544413259440774</v>
      </c>
      <c r="G5">
        <f t="shared" ca="1" si="4"/>
        <v>-0.57722066297203878</v>
      </c>
      <c r="J5">
        <f t="shared" ca="1" si="5"/>
        <v>-1.3772206629720385</v>
      </c>
      <c r="M5">
        <f t="shared" ca="1" si="6"/>
        <v>-3.5088826518881544</v>
      </c>
      <c r="P5">
        <f t="shared" ca="1" si="7"/>
        <v>-4.3088826518881547</v>
      </c>
      <c r="R5">
        <f t="shared" ca="1" si="3"/>
        <v>-1.0819388595180721</v>
      </c>
      <c r="V5">
        <f t="shared" ca="1" si="8"/>
        <v>6.3157732943824318E-3</v>
      </c>
      <c r="W5">
        <f t="shared" ca="1" si="0"/>
        <v>1.0063357598452218</v>
      </c>
      <c r="X5">
        <f>X4^100</f>
        <v>1023.9999999999948</v>
      </c>
    </row>
    <row r="6" spans="1:24" x14ac:dyDescent="0.25">
      <c r="A6">
        <f t="shared" si="1"/>
        <v>5</v>
      </c>
      <c r="B6">
        <f t="shared" ca="1" si="2"/>
        <v>-3.1958806768558219</v>
      </c>
      <c r="G6">
        <f t="shared" ca="1" si="4"/>
        <v>-1.0979403384279109</v>
      </c>
      <c r="J6">
        <f t="shared" ca="1" si="5"/>
        <v>-2.0979403384279109</v>
      </c>
      <c r="M6">
        <f t="shared" ca="1" si="6"/>
        <v>-5.8917613537116438</v>
      </c>
      <c r="P6">
        <f t="shared" ca="1" si="7"/>
        <v>-6.8917613537116438</v>
      </c>
      <c r="R6">
        <f t="shared" ca="1" si="3"/>
        <v>-1.2414393509117445</v>
      </c>
      <c r="V6">
        <f t="shared" ca="1" si="8"/>
        <v>-9.6469545833751877E-2</v>
      </c>
      <c r="W6">
        <f t="shared" ca="1" si="0"/>
        <v>0.90803755070520031</v>
      </c>
    </row>
    <row r="7" spans="1:24" x14ac:dyDescent="0.25">
      <c r="A7">
        <f t="shared" si="1"/>
        <v>6</v>
      </c>
      <c r="B7">
        <f t="shared" ca="1" si="2"/>
        <v>-3.209204711908169</v>
      </c>
      <c r="G7">
        <f t="shared" ca="1" si="4"/>
        <v>-1.0046023559540846</v>
      </c>
      <c r="J7">
        <f t="shared" ca="1" si="5"/>
        <v>-2.2046023559540844</v>
      </c>
      <c r="M7">
        <f t="shared" ca="1" si="6"/>
        <v>-5.8184094238163384</v>
      </c>
      <c r="P7">
        <f t="shared" ca="1" si="7"/>
        <v>-7.0184094238163377</v>
      </c>
      <c r="R7">
        <f t="shared" ca="1" si="3"/>
        <v>-1.3324035052347138E-2</v>
      </c>
      <c r="V7">
        <f t="shared" ca="1" si="8"/>
        <v>-2.900193124380061E-2</v>
      </c>
      <c r="W7">
        <f t="shared" ca="1" si="0"/>
        <v>0.97141458842639161</v>
      </c>
    </row>
    <row r="8" spans="1:24" x14ac:dyDescent="0.25">
      <c r="A8">
        <f t="shared" si="1"/>
        <v>7</v>
      </c>
      <c r="B8">
        <f t="shared" ca="1" si="2"/>
        <v>-3.4462785257083022</v>
      </c>
      <c r="G8">
        <f t="shared" ca="1" si="4"/>
        <v>-1.0231392628541514</v>
      </c>
      <c r="J8">
        <f t="shared" ca="1" si="5"/>
        <v>-2.4231392628541508</v>
      </c>
      <c r="M8">
        <f t="shared" ca="1" si="6"/>
        <v>-6.1925570514166051</v>
      </c>
      <c r="P8">
        <f t="shared" ca="1" si="7"/>
        <v>-7.5925570514166036</v>
      </c>
      <c r="R8">
        <f t="shared" ca="1" si="3"/>
        <v>-0.23707381380013315</v>
      </c>
      <c r="V8">
        <f t="shared" ca="1" si="8"/>
        <v>7.4473776881627679E-3</v>
      </c>
      <c r="W8">
        <f t="shared" ca="1" si="0"/>
        <v>1.0074751783766009</v>
      </c>
    </row>
    <row r="9" spans="1:24" x14ac:dyDescent="0.25">
      <c r="A9">
        <f t="shared" si="1"/>
        <v>8</v>
      </c>
      <c r="B9">
        <f t="shared" ca="1" si="2"/>
        <v>-2.3532112640761298</v>
      </c>
      <c r="G9">
        <f t="shared" ca="1" si="4"/>
        <v>-0.37660563203806519</v>
      </c>
      <c r="J9">
        <f t="shared" ca="1" si="5"/>
        <v>-1.9766056320380647</v>
      </c>
      <c r="M9">
        <f t="shared" ca="1" si="6"/>
        <v>-3.9064225281522607</v>
      </c>
      <c r="P9">
        <f t="shared" ca="1" si="7"/>
        <v>-5.5064225281522585</v>
      </c>
      <c r="R9">
        <f t="shared" ca="1" si="3"/>
        <v>1.0930672616321724</v>
      </c>
      <c r="V9">
        <f t="shared" ca="1" si="8"/>
        <v>0.22829339385670136</v>
      </c>
      <c r="W9">
        <f t="shared" ca="1" si="0"/>
        <v>1.2564539072174905</v>
      </c>
    </row>
    <row r="10" spans="1:24" x14ac:dyDescent="0.25">
      <c r="A10">
        <f t="shared" si="1"/>
        <v>9</v>
      </c>
      <c r="B10">
        <f t="shared" ca="1" si="2"/>
        <v>-3.4086517414738831</v>
      </c>
      <c r="G10">
        <f t="shared" ca="1" si="4"/>
        <v>-0.80432587073694184</v>
      </c>
      <c r="J10">
        <f t="shared" ca="1" si="5"/>
        <v>-2.6043258707369414</v>
      </c>
      <c r="M10">
        <f t="shared" ca="1" si="6"/>
        <v>-5.9173034829477675</v>
      </c>
      <c r="P10">
        <f t="shared" ca="1" si="7"/>
        <v>-7.7173034829477647</v>
      </c>
      <c r="R10">
        <f t="shared" ca="1" si="3"/>
        <v>-1.0554404773977533</v>
      </c>
      <c r="V10">
        <f t="shared" ca="1" si="8"/>
        <v>0.1512929936812768</v>
      </c>
      <c r="W10">
        <f t="shared" ca="1" si="0"/>
        <v>1.1633374586777567</v>
      </c>
    </row>
    <row r="11" spans="1:24" x14ac:dyDescent="0.25">
      <c r="A11">
        <f t="shared" si="1"/>
        <v>10</v>
      </c>
      <c r="B11">
        <f t="shared" ca="1" si="2"/>
        <v>-4.0853889757009973</v>
      </c>
      <c r="G11">
        <f t="shared" ca="1" si="4"/>
        <v>-1.0426944878504991</v>
      </c>
      <c r="J11">
        <f t="shared" ca="1" si="5"/>
        <v>-3.0426944878504987</v>
      </c>
      <c r="M11">
        <f t="shared" ca="1" si="6"/>
        <v>-7.1707779514019965</v>
      </c>
      <c r="P11">
        <f t="shared" ca="1" si="7"/>
        <v>-9.1707779514019929</v>
      </c>
      <c r="R11">
        <f t="shared" ca="1" si="3"/>
        <v>-0.67673723422711429</v>
      </c>
      <c r="V11">
        <f t="shared" ca="1" si="8"/>
        <v>0.12679201056037942</v>
      </c>
      <c r="W11">
        <f t="shared" ca="1" si="0"/>
        <v>1.1351808875893667</v>
      </c>
    </row>
    <row r="12" spans="1:24" x14ac:dyDescent="0.25">
      <c r="A12">
        <f t="shared" si="1"/>
        <v>11</v>
      </c>
      <c r="B12">
        <f t="shared" ca="1" si="2"/>
        <v>-3.4166776045887177</v>
      </c>
      <c r="G12">
        <f t="shared" ca="1" si="4"/>
        <v>-0.60833880229435933</v>
      </c>
      <c r="J12">
        <f t="shared" ca="1" si="5"/>
        <v>-2.8083388022943589</v>
      </c>
      <c r="M12">
        <f t="shared" ca="1" si="6"/>
        <v>-5.7333552091774376</v>
      </c>
      <c r="P12">
        <f t="shared" ca="1" si="7"/>
        <v>-7.9333552091774333</v>
      </c>
      <c r="R12">
        <f t="shared" ca="1" si="3"/>
        <v>0.66871137111227963</v>
      </c>
      <c r="V12">
        <f t="shared" ca="1" si="8"/>
        <v>0.28880980891534436</v>
      </c>
      <c r="W12">
        <f t="shared" ca="1" si="0"/>
        <v>1.334837830129916</v>
      </c>
    </row>
    <row r="13" spans="1:24" x14ac:dyDescent="0.25">
      <c r="A13">
        <f t="shared" si="1"/>
        <v>12</v>
      </c>
      <c r="B13">
        <f t="shared" ca="1" si="2"/>
        <v>-4.3104502931624227</v>
      </c>
      <c r="G13">
        <f t="shared" ca="1" si="4"/>
        <v>-0.95522514658121183</v>
      </c>
      <c r="J13">
        <f t="shared" ca="1" si="5"/>
        <v>-3.3552251465812115</v>
      </c>
      <c r="M13">
        <f t="shared" ca="1" si="6"/>
        <v>-7.4209005863248478</v>
      </c>
      <c r="P13">
        <f t="shared" ca="1" si="7"/>
        <v>-9.8209005863248429</v>
      </c>
      <c r="R13">
        <f t="shared" ca="1" si="3"/>
        <v>-0.89377268857370495</v>
      </c>
      <c r="V13">
        <f t="shared" ca="1" si="8"/>
        <v>0.23422132314206978</v>
      </c>
      <c r="W13">
        <f t="shared" ca="1" si="0"/>
        <v>1.2639241969286745</v>
      </c>
    </row>
    <row r="14" spans="1:24" x14ac:dyDescent="0.25">
      <c r="A14">
        <f t="shared" si="1"/>
        <v>13</v>
      </c>
      <c r="B14">
        <f t="shared" ca="1" si="2"/>
        <v>-5.0528878375902888</v>
      </c>
      <c r="G14">
        <f t="shared" ca="1" si="4"/>
        <v>-1.226443918795145</v>
      </c>
      <c r="J14">
        <f t="shared" ca="1" si="5"/>
        <v>-3.8264439187951447</v>
      </c>
      <c r="M14">
        <f t="shared" ca="1" si="6"/>
        <v>-8.8057756751805805</v>
      </c>
      <c r="P14">
        <f t="shared" ca="1" si="7"/>
        <v>-11.405775675180575</v>
      </c>
      <c r="R14">
        <f t="shared" ca="1" si="3"/>
        <v>-0.74243754442786614</v>
      </c>
      <c r="V14">
        <f t="shared" ca="1" si="8"/>
        <v>0.20061234306565942</v>
      </c>
      <c r="W14">
        <f t="shared" ca="1" si="0"/>
        <v>1.2221509047073043</v>
      </c>
    </row>
    <row r="15" spans="1:24" x14ac:dyDescent="0.25">
      <c r="A15">
        <f t="shared" si="1"/>
        <v>14</v>
      </c>
      <c r="B15">
        <f t="shared" ca="1" si="2"/>
        <v>-4.8980501434530481</v>
      </c>
      <c r="G15">
        <f t="shared" ca="1" si="4"/>
        <v>-1.0490250717265246</v>
      </c>
      <c r="J15">
        <f t="shared" ca="1" si="5"/>
        <v>-3.8490250717265244</v>
      </c>
      <c r="M15">
        <f t="shared" ca="1" si="6"/>
        <v>-8.3961002869060994</v>
      </c>
      <c r="P15">
        <f t="shared" ca="1" si="7"/>
        <v>-11.196100286906093</v>
      </c>
      <c r="R15">
        <f t="shared" ca="1" si="3"/>
        <v>0.15483769413724069</v>
      </c>
      <c r="V15">
        <f t="shared" ca="1" si="8"/>
        <v>0.29139212334878023</v>
      </c>
      <c r="W15">
        <f t="shared" ca="1" si="0"/>
        <v>1.3382892555398409</v>
      </c>
    </row>
    <row r="16" spans="1:24" x14ac:dyDescent="0.25">
      <c r="A16">
        <f t="shared" si="1"/>
        <v>15</v>
      </c>
      <c r="B16">
        <f t="shared" ca="1" si="2"/>
        <v>-5.6207220846319093</v>
      </c>
      <c r="G16">
        <f t="shared" ca="1" si="4"/>
        <v>-1.3103610423159551</v>
      </c>
      <c r="J16">
        <f t="shared" ca="1" si="5"/>
        <v>-4.3103610423159555</v>
      </c>
      <c r="M16">
        <f t="shared" ca="1" si="6"/>
        <v>-9.7414441692638221</v>
      </c>
      <c r="P16">
        <f t="shared" ca="1" si="7"/>
        <v>-12.741444169263815</v>
      </c>
      <c r="R16">
        <f t="shared" ca="1" si="3"/>
        <v>-0.72267194117886113</v>
      </c>
      <c r="V16">
        <f t="shared" ca="1" si="8"/>
        <v>0.2605232377051927</v>
      </c>
      <c r="W16">
        <f t="shared" ca="1" si="0"/>
        <v>1.2976088669543482</v>
      </c>
    </row>
    <row r="17" spans="1:23" x14ac:dyDescent="0.25">
      <c r="A17">
        <f t="shared" si="1"/>
        <v>16</v>
      </c>
      <c r="B17">
        <f t="shared" ca="1" si="2"/>
        <v>-7.8205516653356844</v>
      </c>
      <c r="G17">
        <f t="shared" ca="1" si="4"/>
        <v>-2.3102758326678425</v>
      </c>
      <c r="J17">
        <f t="shared" ca="1" si="5"/>
        <v>-5.5102758326678423</v>
      </c>
      <c r="M17">
        <f t="shared" ca="1" si="6"/>
        <v>-14.041103330671373</v>
      </c>
      <c r="P17">
        <f t="shared" ca="1" si="7"/>
        <v>-17.241103330671365</v>
      </c>
      <c r="R17">
        <f t="shared" ca="1" si="3"/>
        <v>-2.1998295807037751</v>
      </c>
      <c r="V17">
        <f t="shared" ca="1" si="8"/>
        <v>2.4876821445749597E-2</v>
      </c>
      <c r="W17">
        <f t="shared" ca="1" si="0"/>
        <v>1.025188831468443</v>
      </c>
    </row>
    <row r="18" spans="1:23" x14ac:dyDescent="0.25">
      <c r="A18">
        <f t="shared" si="1"/>
        <v>17</v>
      </c>
      <c r="B18">
        <f t="shared" ca="1" si="2"/>
        <v>-7.1837225023535325</v>
      </c>
      <c r="G18">
        <f t="shared" ca="1" si="4"/>
        <v>-1.8918612511767665</v>
      </c>
      <c r="J18">
        <f t="shared" ca="1" si="5"/>
        <v>-5.2918612511767655</v>
      </c>
      <c r="M18">
        <f t="shared" ca="1" si="6"/>
        <v>-12.667445004707069</v>
      </c>
      <c r="P18">
        <f t="shared" ca="1" si="7"/>
        <v>-16.067445004707061</v>
      </c>
      <c r="R18">
        <f t="shared" ca="1" si="3"/>
        <v>0.63682916298215186</v>
      </c>
      <c r="V18">
        <f t="shared" ca="1" si="8"/>
        <v>0.18247480726562981</v>
      </c>
      <c r="W18">
        <f t="shared" ca="1" si="0"/>
        <v>1.2001839146581543</v>
      </c>
    </row>
    <row r="19" spans="1:23" x14ac:dyDescent="0.25">
      <c r="A19">
        <f t="shared" si="1"/>
        <v>18</v>
      </c>
      <c r="B19">
        <f t="shared" ca="1" si="2"/>
        <v>-7.3129085834993646</v>
      </c>
      <c r="G19">
        <f t="shared" ca="1" si="4"/>
        <v>-1.8564542917496825</v>
      </c>
      <c r="J19">
        <f t="shared" ca="1" si="5"/>
        <v>-5.4564542917496812</v>
      </c>
      <c r="M19">
        <f t="shared" ca="1" si="6"/>
        <v>-12.825817166998734</v>
      </c>
      <c r="P19">
        <f t="shared" ca="1" si="7"/>
        <v>-16.425817166998726</v>
      </c>
      <c r="R19">
        <f t="shared" ca="1" si="3"/>
        <v>-0.12918608114583208</v>
      </c>
      <c r="V19">
        <f t="shared" ca="1" si="8"/>
        <v>0.23388053173885998</v>
      </c>
      <c r="W19">
        <f t="shared" ca="1" si="0"/>
        <v>1.263493535815023</v>
      </c>
    </row>
    <row r="20" spans="1:23" x14ac:dyDescent="0.25">
      <c r="A20">
        <f t="shared" si="1"/>
        <v>19</v>
      </c>
      <c r="B20">
        <f t="shared" ca="1" si="2"/>
        <v>-9.5846482776983759</v>
      </c>
      <c r="G20">
        <f t="shared" ca="1" si="4"/>
        <v>-2.892324138849188</v>
      </c>
      <c r="J20">
        <f t="shared" ca="1" si="5"/>
        <v>-6.6923241388491865</v>
      </c>
      <c r="M20">
        <f t="shared" ca="1" si="6"/>
        <v>-17.269296555396757</v>
      </c>
      <c r="P20">
        <f t="shared" ca="1" si="7"/>
        <v>-21.06929655539675</v>
      </c>
      <c r="R20">
        <f t="shared" ca="1" si="3"/>
        <v>-2.2717396941990113</v>
      </c>
      <c r="V20">
        <f t="shared" ca="1" si="8"/>
        <v>-1.1734743005176851E-2</v>
      </c>
      <c r="W20">
        <f t="shared" ca="1" si="0"/>
        <v>0.98833384055921969</v>
      </c>
    </row>
    <row r="21" spans="1:23" x14ac:dyDescent="0.25">
      <c r="A21">
        <f t="shared" si="1"/>
        <v>20</v>
      </c>
      <c r="B21">
        <f t="shared" ca="1" si="2"/>
        <v>-7.9464452021836163</v>
      </c>
      <c r="G21">
        <f t="shared" ca="1" si="4"/>
        <v>-1.9732226010918081</v>
      </c>
      <c r="J21">
        <f t="shared" ca="1" si="5"/>
        <v>-5.9732226010918064</v>
      </c>
      <c r="M21">
        <f t="shared" ca="1" si="6"/>
        <v>-13.892890404367236</v>
      </c>
      <c r="P21">
        <f t="shared" ca="1" si="7"/>
        <v>-17.892890404367233</v>
      </c>
      <c r="R21">
        <f t="shared" ca="1" si="3"/>
        <v>1.6382030755147596</v>
      </c>
      <c r="V21">
        <f t="shared" ca="1" si="8"/>
        <v>0.284683143646355</v>
      </c>
      <c r="W21">
        <f t="shared" ca="1" si="0"/>
        <v>1.3293407513196678</v>
      </c>
    </row>
    <row r="22" spans="1:23" x14ac:dyDescent="0.25">
      <c r="A22">
        <f t="shared" si="1"/>
        <v>21</v>
      </c>
      <c r="B22">
        <f t="shared" ca="1" si="2"/>
        <v>-6.1852126070510494</v>
      </c>
      <c r="G22">
        <f t="shared" ca="1" si="4"/>
        <v>-0.99260630352552459</v>
      </c>
      <c r="J22">
        <f t="shared" ca="1" si="5"/>
        <v>-5.1926063035255225</v>
      </c>
      <c r="M22">
        <f t="shared" ca="1" si="6"/>
        <v>-10.270425214102103</v>
      </c>
      <c r="P22">
        <f t="shared" ca="1" si="7"/>
        <v>-14.4704252141021</v>
      </c>
      <c r="R22">
        <f t="shared" ca="1" si="3"/>
        <v>1.7612325951325669</v>
      </c>
      <c r="V22">
        <f t="shared" ca="1" si="8"/>
        <v>0.59815654322763234</v>
      </c>
      <c r="W22">
        <f t="shared" ca="1" si="0"/>
        <v>1.8187628973293564</v>
      </c>
    </row>
    <row r="23" spans="1:23" x14ac:dyDescent="0.25">
      <c r="A23">
        <f t="shared" si="1"/>
        <v>22</v>
      </c>
      <c r="B23">
        <f t="shared" ca="1" si="2"/>
        <v>-5.5656491455783348</v>
      </c>
      <c r="G23">
        <f t="shared" ca="1" si="4"/>
        <v>-0.58282457278916733</v>
      </c>
      <c r="J23">
        <f t="shared" ca="1" si="5"/>
        <v>-4.9828245727891645</v>
      </c>
      <c r="M23">
        <f t="shared" ca="1" si="6"/>
        <v>-8.9312982911566738</v>
      </c>
      <c r="P23">
        <f t="shared" ca="1" si="7"/>
        <v>-13.331298291156671</v>
      </c>
      <c r="R23">
        <f t="shared" ca="1" si="3"/>
        <v>0.61956346147271457</v>
      </c>
      <c r="V23">
        <f t="shared" ca="1" si="8"/>
        <v>0.7533609945831814</v>
      </c>
      <c r="W23">
        <f t="shared" ca="1" si="0"/>
        <v>2.1241272127256341</v>
      </c>
    </row>
    <row r="24" spans="1:23" x14ac:dyDescent="0.25">
      <c r="A24">
        <f t="shared" si="1"/>
        <v>23</v>
      </c>
      <c r="B24">
        <f t="shared" ca="1" si="2"/>
        <v>-4.7604263614971245</v>
      </c>
      <c r="G24">
        <f t="shared" ca="1" si="4"/>
        <v>-8.0213180748562207E-2</v>
      </c>
      <c r="J24">
        <f t="shared" ca="1" si="5"/>
        <v>-4.6802131807485594</v>
      </c>
      <c r="M24">
        <f t="shared" ca="1" si="6"/>
        <v>-7.2208527229942536</v>
      </c>
      <c r="P24">
        <f t="shared" ca="1" si="7"/>
        <v>-11.82085272299425</v>
      </c>
      <c r="R24">
        <f t="shared" ca="1" si="3"/>
        <v>0.80522278408121029</v>
      </c>
      <c r="V24">
        <f t="shared" ca="1" si="8"/>
        <v>0.93430329314088001</v>
      </c>
      <c r="W24">
        <f t="shared" ca="1" si="0"/>
        <v>2.5454394147170891</v>
      </c>
    </row>
    <row r="25" spans="1:23" x14ac:dyDescent="0.25">
      <c r="A25">
        <f t="shared" si="1"/>
        <v>24</v>
      </c>
      <c r="B25">
        <f t="shared" ca="1" si="2"/>
        <v>-5.9824200071025624</v>
      </c>
      <c r="G25">
        <f t="shared" ca="1" si="4"/>
        <v>-0.59121000355128117</v>
      </c>
      <c r="J25">
        <f t="shared" ca="1" si="5"/>
        <v>-5.3912100035512776</v>
      </c>
      <c r="M25">
        <f t="shared" ca="1" si="6"/>
        <v>-9.5648400142051297</v>
      </c>
      <c r="P25">
        <f t="shared" ca="1" si="7"/>
        <v>-14.364840014205125</v>
      </c>
      <c r="R25">
        <f t="shared" ca="1" si="3"/>
        <v>-1.2219936456054379</v>
      </c>
      <c r="V25">
        <f t="shared" ca="1" si="8"/>
        <v>0.83421372117415882</v>
      </c>
      <c r="W25">
        <f t="shared" ca="1" si="0"/>
        <v>2.3030025340743054</v>
      </c>
    </row>
    <row r="26" spans="1:23" x14ac:dyDescent="0.25">
      <c r="A26">
        <f t="shared" si="1"/>
        <v>25</v>
      </c>
      <c r="B26">
        <f t="shared" ca="1" si="2"/>
        <v>-5.8794299370763028</v>
      </c>
      <c r="G26">
        <f t="shared" ca="1" si="4"/>
        <v>-0.4397149685381514</v>
      </c>
      <c r="J26">
        <f t="shared" ca="1" si="5"/>
        <v>-5.4397149685381478</v>
      </c>
      <c r="M26">
        <f t="shared" ca="1" si="6"/>
        <v>-9.2588598741526109</v>
      </c>
      <c r="P26">
        <f t="shared" ca="1" si="7"/>
        <v>-14.258859874152606</v>
      </c>
      <c r="R26">
        <f t="shared" ca="1" si="3"/>
        <v>0.10299007002625959</v>
      </c>
      <c r="V26">
        <f t="shared" ca="1" si="8"/>
        <v>0.91780589456302797</v>
      </c>
      <c r="W26">
        <f t="shared" ca="1" si="0"/>
        <v>2.5037907778195261</v>
      </c>
    </row>
    <row r="27" spans="1:23" x14ac:dyDescent="0.25">
      <c r="A27">
        <f t="shared" si="1"/>
        <v>26</v>
      </c>
      <c r="B27">
        <f t="shared" ca="1" si="2"/>
        <v>-4.896106825432974</v>
      </c>
      <c r="G27">
        <f t="shared" ca="1" si="4"/>
        <v>0.15194658728351296</v>
      </c>
      <c r="J27">
        <f t="shared" ca="1" si="5"/>
        <v>-5.0480534127164827</v>
      </c>
      <c r="M27">
        <f t="shared" ca="1" si="6"/>
        <v>-7.1922136508659538</v>
      </c>
      <c r="P27">
        <f t="shared" ca="1" si="7"/>
        <v>-12.392213650865948</v>
      </c>
      <c r="R27">
        <f t="shared" ca="1" si="3"/>
        <v>0.98332311164332875</v>
      </c>
      <c r="V27">
        <f t="shared" ca="1" si="8"/>
        <v>1.1234381411020236</v>
      </c>
      <c r="W27">
        <f t="shared" ca="1" si="0"/>
        <v>3.0754097398151212</v>
      </c>
    </row>
    <row r="28" spans="1:23" x14ac:dyDescent="0.25">
      <c r="A28">
        <f t="shared" si="1"/>
        <v>27</v>
      </c>
      <c r="B28">
        <f t="shared" ca="1" si="2"/>
        <v>-4.1261164527663556</v>
      </c>
      <c r="G28">
        <f t="shared" ca="1" si="4"/>
        <v>0.63694177361682214</v>
      </c>
      <c r="J28">
        <f t="shared" ca="1" si="5"/>
        <v>-4.7630582263831727</v>
      </c>
      <c r="M28">
        <f t="shared" ca="1" si="6"/>
        <v>-5.5522329055327173</v>
      </c>
      <c r="P28">
        <f t="shared" ca="1" si="7"/>
        <v>-10.952232905532711</v>
      </c>
      <c r="R28">
        <f t="shared" ca="1" si="3"/>
        <v>0.76999037266661841</v>
      </c>
      <c r="V28">
        <f t="shared" ca="1" si="8"/>
        <v>1.2994961903324518</v>
      </c>
      <c r="W28">
        <f t="shared" ca="1" si="0"/>
        <v>3.6674485060849116</v>
      </c>
    </row>
    <row r="29" spans="1:23" x14ac:dyDescent="0.25">
      <c r="A29">
        <f t="shared" si="1"/>
        <v>28</v>
      </c>
      <c r="B29">
        <f t="shared" ca="1" si="2"/>
        <v>-5.0296822393902723</v>
      </c>
      <c r="G29">
        <f t="shared" ca="1" si="4"/>
        <v>0.2851588803048638</v>
      </c>
      <c r="J29">
        <f t="shared" ca="1" si="5"/>
        <v>-5.3148411196951306</v>
      </c>
      <c r="M29">
        <f t="shared" ca="1" si="6"/>
        <v>-7.2593644787805509</v>
      </c>
      <c r="P29">
        <f t="shared" ca="1" si="7"/>
        <v>-12.859364478780543</v>
      </c>
      <c r="R29">
        <f t="shared" ca="1" si="3"/>
        <v>-0.90356578662391662</v>
      </c>
      <c r="V29">
        <f t="shared" ca="1" si="8"/>
        <v>1.2435500928986869</v>
      </c>
      <c r="W29">
        <f t="shared" ca="1" si="0"/>
        <v>3.4679030152001435</v>
      </c>
    </row>
    <row r="30" spans="1:23" x14ac:dyDescent="0.25">
      <c r="A30">
        <f t="shared" si="1"/>
        <v>29</v>
      </c>
      <c r="B30">
        <f t="shared" ca="1" si="2"/>
        <v>-6.1456688067805088</v>
      </c>
      <c r="G30">
        <f t="shared" ca="1" si="4"/>
        <v>-0.17283440339025447</v>
      </c>
      <c r="J30">
        <f t="shared" ca="1" si="5"/>
        <v>-5.9728344033902481</v>
      </c>
      <c r="M30">
        <f t="shared" ca="1" si="6"/>
        <v>-9.3913376135610243</v>
      </c>
      <c r="P30">
        <f t="shared" ca="1" si="7"/>
        <v>-15.191337613561016</v>
      </c>
      <c r="R30">
        <f t="shared" ca="1" si="3"/>
        <v>-1.1159865673902365</v>
      </c>
      <c r="V30">
        <f t="shared" ca="1" si="8"/>
        <v>1.1581562224088187</v>
      </c>
      <c r="W30">
        <f t="shared" ca="1" si="0"/>
        <v>3.184057167407758</v>
      </c>
    </row>
    <row r="31" spans="1:23" x14ac:dyDescent="0.25">
      <c r="A31">
        <f t="shared" si="1"/>
        <v>30</v>
      </c>
      <c r="B31">
        <f t="shared" ca="1" si="2"/>
        <v>-5.9956030819985671</v>
      </c>
      <c r="G31">
        <f t="shared" ca="1" si="4"/>
        <v>2.1984590007163851E-3</v>
      </c>
      <c r="J31">
        <f t="shared" ca="1" si="5"/>
        <v>-5.9978015409992764</v>
      </c>
      <c r="M31">
        <f t="shared" ca="1" si="6"/>
        <v>-8.9912061639971412</v>
      </c>
      <c r="P31">
        <f t="shared" ca="1" si="7"/>
        <v>-14.991206163997132</v>
      </c>
      <c r="R31">
        <f t="shared" ca="1" si="3"/>
        <v>0.15006572478194169</v>
      </c>
      <c r="V31">
        <f t="shared" ca="1" si="8"/>
        <v>1.2482744672710706</v>
      </c>
      <c r="W31">
        <f t="shared" ca="1" si="0"/>
        <v>3.4843254496499663</v>
      </c>
    </row>
    <row r="32" spans="1:23" x14ac:dyDescent="0.25">
      <c r="A32">
        <f t="shared" si="1"/>
        <v>31</v>
      </c>
      <c r="B32">
        <f t="shared" ca="1" si="2"/>
        <v>-6.9596034511655089</v>
      </c>
      <c r="G32">
        <f t="shared" ca="1" si="4"/>
        <v>-0.37980172558275455</v>
      </c>
      <c r="J32">
        <f t="shared" ca="1" si="5"/>
        <v>-6.5798017255827475</v>
      </c>
      <c r="M32">
        <f t="shared" ca="1" si="6"/>
        <v>-10.819206902331025</v>
      </c>
      <c r="P32">
        <f t="shared" ca="1" si="7"/>
        <v>-17.019206902331014</v>
      </c>
      <c r="R32">
        <f t="shared" ca="1" si="3"/>
        <v>-0.96400036916694187</v>
      </c>
      <c r="V32">
        <f t="shared" ca="1" si="8"/>
        <v>1.1839503577377026</v>
      </c>
      <c r="W32">
        <f t="shared" ca="1" si="0"/>
        <v>3.2672555714589437</v>
      </c>
    </row>
    <row r="33" spans="1:23" x14ac:dyDescent="0.25">
      <c r="A33">
        <f t="shared" si="1"/>
        <v>32</v>
      </c>
      <c r="B33">
        <f t="shared" ca="1" si="2"/>
        <v>-8.1263022545672641</v>
      </c>
      <c r="G33">
        <f t="shared" ca="1" si="4"/>
        <v>-0.86315112728363208</v>
      </c>
      <c r="J33">
        <f t="shared" ca="1" si="5"/>
        <v>-7.2631511272836242</v>
      </c>
      <c r="M33">
        <f t="shared" ca="1" si="6"/>
        <v>-13.052604509134536</v>
      </c>
      <c r="P33">
        <f t="shared" ca="1" si="7"/>
        <v>-19.452604509134524</v>
      </c>
      <c r="R33">
        <f t="shared" ca="1" si="3"/>
        <v>-1.1666988034017551</v>
      </c>
      <c r="V33">
        <f t="shared" ca="1" si="8"/>
        <v>1.0915262785655795</v>
      </c>
      <c r="W33">
        <f t="shared" ca="1" si="0"/>
        <v>2.978817109416136</v>
      </c>
    </row>
    <row r="34" spans="1:23" x14ac:dyDescent="0.25">
      <c r="A34">
        <f t="shared" si="1"/>
        <v>33</v>
      </c>
      <c r="B34">
        <f t="shared" ca="1" si="2"/>
        <v>-9.5245025704089539</v>
      </c>
      <c r="G34">
        <f t="shared" ca="1" si="4"/>
        <v>-1.4622512852044771</v>
      </c>
      <c r="J34">
        <f t="shared" ca="1" si="5"/>
        <v>-8.0622512852044679</v>
      </c>
      <c r="M34">
        <f t="shared" ca="1" si="6"/>
        <v>-15.749005140817916</v>
      </c>
      <c r="P34">
        <f t="shared" ca="1" si="7"/>
        <v>-22.349005140817905</v>
      </c>
      <c r="R34">
        <f t="shared" ca="1" si="3"/>
        <v>-1.3982003158416898</v>
      </c>
      <c r="V34">
        <f t="shared" ca="1" si="8"/>
        <v>0.9670092752648356</v>
      </c>
      <c r="W34">
        <f t="shared" ca="1" si="0"/>
        <v>2.6300668793180133</v>
      </c>
    </row>
    <row r="35" spans="1:23" x14ac:dyDescent="0.25">
      <c r="A35">
        <f t="shared" si="1"/>
        <v>34</v>
      </c>
      <c r="B35">
        <f t="shared" ca="1" si="2"/>
        <v>-8.3757235863609125</v>
      </c>
      <c r="G35">
        <f t="shared" ca="1" si="4"/>
        <v>-0.78786179318045635</v>
      </c>
      <c r="J35">
        <f t="shared" ca="1" si="5"/>
        <v>-7.5878617931804468</v>
      </c>
      <c r="M35">
        <f t="shared" ca="1" si="6"/>
        <v>-13.351447172721834</v>
      </c>
      <c r="P35">
        <f t="shared" ca="1" si="7"/>
        <v>-20.151447172721824</v>
      </c>
      <c r="R35">
        <f t="shared" ca="1" si="3"/>
        <v>1.1487789840480414</v>
      </c>
      <c r="V35">
        <f t="shared" ca="1" si="8"/>
        <v>1.1955785760967137</v>
      </c>
      <c r="W35">
        <f t="shared" ca="1" si="0"/>
        <v>3.3054696831019266</v>
      </c>
    </row>
    <row r="36" spans="1:23" x14ac:dyDescent="0.25">
      <c r="A36">
        <f t="shared" si="1"/>
        <v>35</v>
      </c>
      <c r="B36">
        <f t="shared" ca="1" si="2"/>
        <v>-9.3281795423558247</v>
      </c>
      <c r="G36">
        <f t="shared" ca="1" si="4"/>
        <v>-1.1640897711779123</v>
      </c>
      <c r="J36">
        <f t="shared" ca="1" si="5"/>
        <v>-8.1640897711779026</v>
      </c>
      <c r="M36">
        <f t="shared" ca="1" si="6"/>
        <v>-15.156359084711658</v>
      </c>
      <c r="P36">
        <f t="shared" ca="1" si="7"/>
        <v>-22.156359084711649</v>
      </c>
      <c r="R36">
        <f t="shared" ca="1" si="3"/>
        <v>-0.95245595599491217</v>
      </c>
      <c r="V36">
        <f t="shared" ca="1" si="8"/>
        <v>1.1328548620516281</v>
      </c>
      <c r="W36">
        <f t="shared" ca="1" si="0"/>
        <v>3.1045067995728108</v>
      </c>
    </row>
    <row r="37" spans="1:23" x14ac:dyDescent="0.25">
      <c r="A37">
        <f t="shared" si="1"/>
        <v>36</v>
      </c>
      <c r="B37">
        <f t="shared" ca="1" si="2"/>
        <v>-10.230627384583546</v>
      </c>
      <c r="G37">
        <f t="shared" ca="1" si="4"/>
        <v>-1.5153136922917727</v>
      </c>
      <c r="J37">
        <f t="shared" ca="1" si="5"/>
        <v>-8.7153136922917618</v>
      </c>
      <c r="M37">
        <f t="shared" ca="1" si="6"/>
        <v>-16.8612547691671</v>
      </c>
      <c r="P37">
        <f t="shared" ca="1" si="7"/>
        <v>-24.061254769167093</v>
      </c>
      <c r="R37">
        <f t="shared" ca="1" si="3"/>
        <v>-0.9024478422277209</v>
      </c>
      <c r="V37">
        <f t="shared" ca="1" si="8"/>
        <v>1.0770637446191125</v>
      </c>
      <c r="W37">
        <f t="shared" ca="1" si="0"/>
        <v>2.9360459013918594</v>
      </c>
    </row>
    <row r="38" spans="1:23" x14ac:dyDescent="0.25">
      <c r="A38">
        <f t="shared" si="1"/>
        <v>37</v>
      </c>
      <c r="B38">
        <f t="shared" ca="1" si="2"/>
        <v>-8.3765376667201803</v>
      </c>
      <c r="G38">
        <f t="shared" ca="1" si="4"/>
        <v>-0.48826883336008997</v>
      </c>
      <c r="J38">
        <f t="shared" ca="1" si="5"/>
        <v>-7.8882688333600788</v>
      </c>
      <c r="M38">
        <f t="shared" ca="1" si="6"/>
        <v>-13.053075333440368</v>
      </c>
      <c r="P38">
        <f t="shared" ca="1" si="7"/>
        <v>-20.453075333440363</v>
      </c>
      <c r="R38">
        <f t="shared" ca="1" si="3"/>
        <v>1.8540897178633653</v>
      </c>
      <c r="V38">
        <f t="shared" ca="1" si="8"/>
        <v>1.4034098747635422</v>
      </c>
      <c r="W38">
        <f t="shared" ca="1" si="0"/>
        <v>4.0690512930955851</v>
      </c>
    </row>
    <row r="39" spans="1:23" x14ac:dyDescent="0.25">
      <c r="A39">
        <f t="shared" si="1"/>
        <v>38</v>
      </c>
      <c r="B39">
        <f t="shared" ca="1" si="2"/>
        <v>-8.6080588791691586</v>
      </c>
      <c r="G39">
        <f t="shared" ca="1" si="4"/>
        <v>-0.50402943958457913</v>
      </c>
      <c r="J39">
        <f t="shared" ca="1" si="5"/>
        <v>-8.1040294395845685</v>
      </c>
      <c r="M39">
        <f t="shared" ca="1" si="6"/>
        <v>-13.416117758338325</v>
      </c>
      <c r="P39">
        <f t="shared" ca="1" si="7"/>
        <v>-21.016117758338321</v>
      </c>
      <c r="R39">
        <f t="shared" ca="1" si="3"/>
        <v>-0.23152121244897828</v>
      </c>
      <c r="V39">
        <f t="shared" ca="1" si="8"/>
        <v>1.4406289376897707</v>
      </c>
      <c r="W39">
        <f t="shared" ca="1" si="0"/>
        <v>4.2233512066226968</v>
      </c>
    </row>
    <row r="40" spans="1:23" x14ac:dyDescent="0.25">
      <c r="A40">
        <f t="shared" si="1"/>
        <v>39</v>
      </c>
      <c r="B40">
        <f t="shared" ca="1" si="2"/>
        <v>-9.3790417152422503</v>
      </c>
      <c r="G40">
        <f t="shared" ca="1" si="4"/>
        <v>-0.78952085762112501</v>
      </c>
      <c r="J40">
        <f t="shared" ca="1" si="5"/>
        <v>-8.5895208576211139</v>
      </c>
      <c r="M40">
        <f t="shared" ca="1" si="6"/>
        <v>-14.858083430484509</v>
      </c>
      <c r="P40">
        <f t="shared" ca="1" si="7"/>
        <v>-22.658083430484506</v>
      </c>
      <c r="R40">
        <f t="shared" ca="1" si="3"/>
        <v>-0.7709828360730917</v>
      </c>
      <c r="V40">
        <f t="shared" ca="1" si="8"/>
        <v>1.4030627399289304</v>
      </c>
      <c r="W40">
        <f t="shared" ca="1" si="0"/>
        <v>4.0676390287851802</v>
      </c>
    </row>
    <row r="41" spans="1:23" x14ac:dyDescent="0.25">
      <c r="A41">
        <f t="shared" si="1"/>
        <v>40</v>
      </c>
      <c r="B41">
        <f t="shared" ca="1" si="2"/>
        <v>-8.804840694276443</v>
      </c>
      <c r="G41">
        <f t="shared" ca="1" si="4"/>
        <v>-0.40242034713822139</v>
      </c>
      <c r="J41">
        <f t="shared" ca="1" si="5"/>
        <v>-8.4024203471382108</v>
      </c>
      <c r="M41">
        <f t="shared" ca="1" si="6"/>
        <v>-13.609681388552895</v>
      </c>
      <c r="P41">
        <f t="shared" ca="1" si="7"/>
        <v>-21.609681388552893</v>
      </c>
      <c r="R41">
        <f t="shared" ca="1" si="3"/>
        <v>0.57420102096580727</v>
      </c>
      <c r="V41">
        <f t="shared" ca="1" si="8"/>
        <v>1.5519786217363432</v>
      </c>
      <c r="W41">
        <f t="shared" ca="1" si="0"/>
        <v>4.7208016285607215</v>
      </c>
    </row>
    <row r="42" spans="1:23" x14ac:dyDescent="0.25">
      <c r="A42">
        <f t="shared" si="1"/>
        <v>41</v>
      </c>
      <c r="B42">
        <f t="shared" ca="1" si="2"/>
        <v>-9.8541757653253157</v>
      </c>
      <c r="G42">
        <f t="shared" ca="1" si="4"/>
        <v>-0.82708788266265776</v>
      </c>
      <c r="J42">
        <f t="shared" ca="1" si="5"/>
        <v>-9.0270878826626468</v>
      </c>
      <c r="M42">
        <f t="shared" ca="1" si="6"/>
        <v>-15.608351530650641</v>
      </c>
      <c r="P42">
        <f t="shared" ca="1" si="7"/>
        <v>-23.80835153065064</v>
      </c>
      <c r="R42">
        <f t="shared" ca="1" si="3"/>
        <v>-1.0493350710488727</v>
      </c>
      <c r="V42">
        <f t="shared" ca="1" si="8"/>
        <v>1.4758246106002986</v>
      </c>
      <c r="W42">
        <f t="shared" ca="1" si="0"/>
        <v>4.3746416618851995</v>
      </c>
    </row>
    <row r="43" spans="1:23" x14ac:dyDescent="0.25">
      <c r="A43">
        <f t="shared" si="1"/>
        <v>42</v>
      </c>
      <c r="B43">
        <f t="shared" ca="1" si="2"/>
        <v>-8.5050538881361675</v>
      </c>
      <c r="G43">
        <f t="shared" ca="1" si="4"/>
        <v>-5.252694406808367E-2</v>
      </c>
      <c r="J43">
        <f t="shared" ca="1" si="5"/>
        <v>-8.4525269440680724</v>
      </c>
      <c r="M43">
        <f t="shared" ca="1" si="6"/>
        <v>-12.810107776272345</v>
      </c>
      <c r="P43">
        <f t="shared" ca="1" si="7"/>
        <v>-21.210107776272345</v>
      </c>
      <c r="R43">
        <f t="shared" ca="1" si="3"/>
        <v>1.3491218771891482</v>
      </c>
      <c r="V43">
        <f t="shared" ca="1" si="8"/>
        <v>1.7321673337373729</v>
      </c>
      <c r="W43">
        <f t="shared" ca="1" si="0"/>
        <v>5.6528923455430569</v>
      </c>
    </row>
    <row r="44" spans="1:23" x14ac:dyDescent="0.25">
      <c r="A44">
        <f t="shared" si="1"/>
        <v>43</v>
      </c>
      <c r="B44">
        <f t="shared" ca="1" si="2"/>
        <v>-9.3478821903014193</v>
      </c>
      <c r="G44">
        <f t="shared" ca="1" si="4"/>
        <v>-0.37394109515070961</v>
      </c>
      <c r="J44">
        <f t="shared" ca="1" si="5"/>
        <v>-8.9739410951506979</v>
      </c>
      <c r="M44">
        <f t="shared" ca="1" si="6"/>
        <v>-14.395764380602849</v>
      </c>
      <c r="P44">
        <f t="shared" ca="1" si="7"/>
        <v>-22.99576438060285</v>
      </c>
      <c r="R44">
        <f t="shared" ca="1" si="3"/>
        <v>-0.84282830216525184</v>
      </c>
      <c r="V44">
        <f t="shared" ca="1" si="8"/>
        <v>1.6846412395249735</v>
      </c>
      <c r="W44">
        <f t="shared" ca="1" si="0"/>
        <v>5.3905166810786591</v>
      </c>
    </row>
    <row r="45" spans="1:23" x14ac:dyDescent="0.25">
      <c r="A45">
        <f t="shared" si="1"/>
        <v>44</v>
      </c>
      <c r="B45">
        <f t="shared" ca="1" si="2"/>
        <v>-9.0316829627823783</v>
      </c>
      <c r="G45">
        <f t="shared" ca="1" si="4"/>
        <v>-0.11584148139118911</v>
      </c>
      <c r="J45">
        <f t="shared" ca="1" si="5"/>
        <v>-8.9158414813911762</v>
      </c>
      <c r="M45">
        <f t="shared" ca="1" si="6"/>
        <v>-13.663365925564767</v>
      </c>
      <c r="P45">
        <f t="shared" ca="1" si="7"/>
        <v>-22.463365925564769</v>
      </c>
      <c r="R45">
        <f t="shared" ca="1" si="3"/>
        <v>0.31619922751904106</v>
      </c>
      <c r="V45">
        <f t="shared" ca="1" si="8"/>
        <v>1.7977904781909793</v>
      </c>
      <c r="W45">
        <f t="shared" ca="1" si="0"/>
        <v>6.0362953926823337</v>
      </c>
    </row>
    <row r="46" spans="1:23" x14ac:dyDescent="0.25">
      <c r="A46">
        <f t="shared" si="1"/>
        <v>45</v>
      </c>
      <c r="B46">
        <f t="shared" ca="1" si="2"/>
        <v>-8.894452972089443</v>
      </c>
      <c r="G46">
        <f t="shared" ca="1" si="4"/>
        <v>5.2773513955278545E-2</v>
      </c>
      <c r="J46">
        <f t="shared" ca="1" si="5"/>
        <v>-8.947226486044709</v>
      </c>
      <c r="M46">
        <f t="shared" ca="1" si="6"/>
        <v>-13.288905944178897</v>
      </c>
      <c r="P46">
        <f t="shared" ca="1" si="7"/>
        <v>-22.2889059441789</v>
      </c>
      <c r="R46">
        <f t="shared" ca="1" si="3"/>
        <v>0.13722999069293529</v>
      </c>
      <c r="V46">
        <f t="shared" ca="1" si="8"/>
        <v>1.886129312474389</v>
      </c>
      <c r="W46">
        <f t="shared" ca="1" si="0"/>
        <v>6.5937966957712302</v>
      </c>
    </row>
    <row r="47" spans="1:23" x14ac:dyDescent="0.25">
      <c r="A47">
        <f t="shared" si="1"/>
        <v>46</v>
      </c>
      <c r="B47">
        <f t="shared" ca="1" si="2"/>
        <v>-10.837791770022321</v>
      </c>
      <c r="G47">
        <f t="shared" ca="1" si="4"/>
        <v>-0.81889588501116028</v>
      </c>
      <c r="J47">
        <f t="shared" ca="1" si="5"/>
        <v>-10.018895885011148</v>
      </c>
      <c r="M47">
        <f t="shared" ca="1" si="6"/>
        <v>-17.075583540044654</v>
      </c>
      <c r="P47">
        <f t="shared" ca="1" si="7"/>
        <v>-26.275583540044657</v>
      </c>
      <c r="R47">
        <f t="shared" ca="1" si="3"/>
        <v>-1.9433387979328778</v>
      </c>
      <c r="V47">
        <f t="shared" ca="1" si="8"/>
        <v>1.6860400687983981</v>
      </c>
      <c r="W47">
        <f t="shared" ca="1" si="0"/>
        <v>5.3980623699458716</v>
      </c>
    </row>
    <row r="48" spans="1:23" x14ac:dyDescent="0.25">
      <c r="A48">
        <f t="shared" si="1"/>
        <v>47</v>
      </c>
      <c r="B48">
        <f t="shared" ca="1" si="2"/>
        <v>-11.688543027421229</v>
      </c>
      <c r="G48">
        <f t="shared" ca="1" si="4"/>
        <v>-1.1442715137106143</v>
      </c>
      <c r="J48">
        <f t="shared" ca="1" si="5"/>
        <v>-10.544271513710601</v>
      </c>
      <c r="M48">
        <f t="shared" ca="1" si="6"/>
        <v>-18.677086054842469</v>
      </c>
      <c r="P48">
        <f t="shared" ca="1" si="7"/>
        <v>-28.077086054842475</v>
      </c>
      <c r="R48">
        <f t="shared" ca="1" si="3"/>
        <v>-0.85075125739890822</v>
      </c>
      <c r="V48">
        <f t="shared" ca="1" si="8"/>
        <v>1.6374156197696164</v>
      </c>
      <c r="W48">
        <f t="shared" ca="1" si="0"/>
        <v>5.1418637949850536</v>
      </c>
    </row>
    <row r="49" spans="1:23" x14ac:dyDescent="0.25">
      <c r="A49">
        <f t="shared" si="1"/>
        <v>48</v>
      </c>
      <c r="B49">
        <f t="shared" ca="1" si="2"/>
        <v>-10.818409048118546</v>
      </c>
      <c r="G49">
        <f t="shared" ca="1" si="4"/>
        <v>-0.60920452405927294</v>
      </c>
      <c r="J49">
        <f t="shared" ca="1" si="5"/>
        <v>-10.20920452405926</v>
      </c>
      <c r="M49">
        <f t="shared" ca="1" si="6"/>
        <v>-16.836818096237103</v>
      </c>
      <c r="P49">
        <f t="shared" ca="1" si="7"/>
        <v>-26.436818096237111</v>
      </c>
      <c r="R49">
        <f t="shared" ca="1" si="3"/>
        <v>0.87013397930268255</v>
      </c>
      <c r="V49">
        <f t="shared" ca="1" si="8"/>
        <v>1.827356520718223</v>
      </c>
      <c r="W49">
        <f t="shared" ca="1" si="0"/>
        <v>6.2174292702640717</v>
      </c>
    </row>
    <row r="50" spans="1:23" x14ac:dyDescent="0.25">
      <c r="A50">
        <f t="shared" si="1"/>
        <v>49</v>
      </c>
      <c r="B50">
        <f t="shared" ca="1" si="2"/>
        <v>-9.8310282727487568</v>
      </c>
      <c r="G50">
        <f t="shared" ca="1" si="4"/>
        <v>-1.5514136374378151E-2</v>
      </c>
      <c r="J50">
        <f t="shared" ca="1" si="5"/>
        <v>-9.8155141363743645</v>
      </c>
      <c r="M50">
        <f t="shared" ca="1" si="6"/>
        <v>-14.762056545497522</v>
      </c>
      <c r="P50">
        <f t="shared" ca="1" si="7"/>
        <v>-24.562056545497533</v>
      </c>
      <c r="R50">
        <f t="shared" ca="1" si="3"/>
        <v>0.98738077536978963</v>
      </c>
      <c r="V50">
        <f t="shared" ca="1" si="8"/>
        <v>2.03355127889155</v>
      </c>
      <c r="W50">
        <f t="shared" ca="1" si="0"/>
        <v>7.641174172666843</v>
      </c>
    </row>
    <row r="51" spans="1:23" x14ac:dyDescent="0.25">
      <c r="A51">
        <f t="shared" si="1"/>
        <v>50</v>
      </c>
      <c r="B51">
        <f t="shared" ca="1" si="2"/>
        <v>-10.321479384042888</v>
      </c>
      <c r="G51">
        <f t="shared" ca="1" si="4"/>
        <v>-0.16073969202144386</v>
      </c>
      <c r="J51">
        <f t="shared" ca="1" si="5"/>
        <v>-10.16073969202143</v>
      </c>
      <c r="M51">
        <f t="shared" ca="1" si="6"/>
        <v>-15.642958768085785</v>
      </c>
      <c r="P51">
        <f t="shared" ca="1" si="7"/>
        <v>-25.642958768085798</v>
      </c>
      <c r="R51">
        <f t="shared" ca="1" si="3"/>
        <v>-0.49045111129413144</v>
      </c>
      <c r="V51">
        <f t="shared" ca="1" si="8"/>
        <v>2.0348750359483407</v>
      </c>
      <c r="W51">
        <f t="shared" ca="1" si="0"/>
        <v>7.6512959287950721</v>
      </c>
    </row>
    <row r="52" spans="1:23" x14ac:dyDescent="0.25">
      <c r="A52">
        <f t="shared" si="1"/>
        <v>51</v>
      </c>
      <c r="B52">
        <f t="shared" ca="1" si="2"/>
        <v>-12.357272380577161</v>
      </c>
      <c r="G52">
        <f t="shared" ca="1" si="4"/>
        <v>-1.0786361902885802</v>
      </c>
      <c r="J52">
        <f t="shared" ca="1" si="5"/>
        <v>-11.278636190288566</v>
      </c>
      <c r="M52">
        <f t="shared" ca="1" si="6"/>
        <v>-19.614544761154331</v>
      </c>
      <c r="P52">
        <f t="shared" ca="1" si="7"/>
        <v>-29.814544761154345</v>
      </c>
      <c r="R52">
        <f t="shared" ca="1" si="3"/>
        <v>-2.0357929965342727</v>
      </c>
      <c r="V52">
        <f t="shared" ca="1" si="8"/>
        <v>1.8219689188540524</v>
      </c>
      <c r="W52">
        <f t="shared" ca="1" si="0"/>
        <v>6.1840223092465143</v>
      </c>
    </row>
    <row r="53" spans="1:23" x14ac:dyDescent="0.25">
      <c r="A53">
        <f t="shared" si="1"/>
        <v>52</v>
      </c>
      <c r="B53">
        <f t="shared" ca="1" si="2"/>
        <v>-12.8320056221459</v>
      </c>
      <c r="G53">
        <f t="shared" ca="1" si="4"/>
        <v>-1.2160028110729497</v>
      </c>
      <c r="J53">
        <f t="shared" ca="1" si="5"/>
        <v>-11.616002811072935</v>
      </c>
      <c r="M53">
        <f t="shared" ca="1" si="6"/>
        <v>-20.464011244291807</v>
      </c>
      <c r="P53">
        <f t="shared" ca="1" si="7"/>
        <v>-30.864011244291824</v>
      </c>
      <c r="R53">
        <f t="shared" ca="1" si="3"/>
        <v>-0.47473324156873886</v>
      </c>
      <c r="V53">
        <f t="shared" ca="1" si="8"/>
        <v>1.825471635327756</v>
      </c>
      <c r="W53">
        <f t="shared" ca="1" si="0"/>
        <v>6.2057211663496705</v>
      </c>
    </row>
    <row r="54" spans="1:23" x14ac:dyDescent="0.25">
      <c r="A54">
        <f t="shared" si="1"/>
        <v>53</v>
      </c>
      <c r="B54">
        <f t="shared" ca="1" si="2"/>
        <v>-14.328764428825046</v>
      </c>
      <c r="G54">
        <f t="shared" ca="1" si="4"/>
        <v>-1.8643822144125228</v>
      </c>
      <c r="J54">
        <f t="shared" ca="1" si="5"/>
        <v>-12.464382214412508</v>
      </c>
      <c r="M54">
        <f t="shared" ca="1" si="6"/>
        <v>-23.357528857650099</v>
      </c>
      <c r="P54">
        <f t="shared" ca="1" si="7"/>
        <v>-33.957528857650118</v>
      </c>
      <c r="R54">
        <f t="shared" ca="1" si="3"/>
        <v>-1.4967588066791464</v>
      </c>
      <c r="V54">
        <f t="shared" ca="1" si="8"/>
        <v>1.687291524018167</v>
      </c>
      <c r="W54">
        <f t="shared" ca="1" si="0"/>
        <v>5.404822032100407</v>
      </c>
    </row>
    <row r="55" spans="1:23" x14ac:dyDescent="0.25">
      <c r="A55">
        <f t="shared" si="1"/>
        <v>54</v>
      </c>
      <c r="B55">
        <f t="shared" ca="1" si="2"/>
        <v>-14.164509118317334</v>
      </c>
      <c r="G55">
        <f t="shared" ca="1" si="4"/>
        <v>-1.6822545591586664</v>
      </c>
      <c r="J55">
        <f t="shared" ca="1" si="5"/>
        <v>-12.482254559158651</v>
      </c>
      <c r="M55">
        <f t="shared" ca="1" si="6"/>
        <v>-22.929018236634672</v>
      </c>
      <c r="P55">
        <f t="shared" ca="1" si="7"/>
        <v>-33.729018236634694</v>
      </c>
      <c r="R55">
        <f t="shared" ca="1" si="3"/>
        <v>0.16425531050771269</v>
      </c>
      <c r="V55">
        <f t="shared" ca="1" si="8"/>
        <v>1.7793768631482454</v>
      </c>
      <c r="W55">
        <f t="shared" ca="1" si="0"/>
        <v>5.926162457572258</v>
      </c>
    </row>
    <row r="56" spans="1:23" x14ac:dyDescent="0.25">
      <c r="A56">
        <f t="shared" si="1"/>
        <v>55</v>
      </c>
      <c r="B56">
        <f t="shared" ca="1" si="2"/>
        <v>-13.479342430523541</v>
      </c>
      <c r="G56">
        <f t="shared" ca="1" si="4"/>
        <v>-1.2396712152617702</v>
      </c>
      <c r="J56">
        <f t="shared" ca="1" si="5"/>
        <v>-12.239671215261755</v>
      </c>
      <c r="M56">
        <f t="shared" ca="1" si="6"/>
        <v>-21.458684861047086</v>
      </c>
      <c r="P56">
        <f t="shared" ca="1" si="7"/>
        <v>-32.458684861047111</v>
      </c>
      <c r="R56">
        <f t="shared" ca="1" si="3"/>
        <v>0.68516668779379231</v>
      </c>
      <c r="V56">
        <f t="shared" ca="1" si="8"/>
        <v>1.9436758527758127</v>
      </c>
      <c r="W56">
        <f t="shared" ca="1" si="0"/>
        <v>6.9843773853175373</v>
      </c>
    </row>
    <row r="57" spans="1:23" x14ac:dyDescent="0.25">
      <c r="A57">
        <f t="shared" si="1"/>
        <v>56</v>
      </c>
      <c r="B57">
        <f t="shared" ca="1" si="2"/>
        <v>-13.488793911491072</v>
      </c>
      <c r="G57">
        <f t="shared" ca="1" si="4"/>
        <v>-1.1443969557455356</v>
      </c>
      <c r="J57">
        <f t="shared" ca="1" si="5"/>
        <v>-12.34439695574552</v>
      </c>
      <c r="M57">
        <f t="shared" ca="1" si="6"/>
        <v>-21.377587822982147</v>
      </c>
      <c r="P57">
        <f t="shared" ca="1" si="7"/>
        <v>-32.577587822982174</v>
      </c>
      <c r="R57">
        <f t="shared" ca="1" si="3"/>
        <v>-9.4514809675310119E-3</v>
      </c>
      <c r="V57">
        <f t="shared" ca="1" si="8"/>
        <v>2.011680317354855</v>
      </c>
      <c r="W57">
        <f t="shared" ca="1" si="0"/>
        <v>7.4758686310994884</v>
      </c>
    </row>
    <row r="58" spans="1:23" x14ac:dyDescent="0.25">
      <c r="A58">
        <f t="shared" si="1"/>
        <v>57</v>
      </c>
      <c r="B58">
        <f t="shared" ca="1" si="2"/>
        <v>-13.121438190316377</v>
      </c>
      <c r="G58">
        <f t="shared" ca="1" si="4"/>
        <v>-0.86071909515818801</v>
      </c>
      <c r="J58">
        <f t="shared" ca="1" si="5"/>
        <v>-12.260719095158173</v>
      </c>
      <c r="M58">
        <f t="shared" ca="1" si="6"/>
        <v>-20.542876380632755</v>
      </c>
      <c r="P58">
        <f t="shared" ca="1" si="7"/>
        <v>-31.942876380632786</v>
      </c>
      <c r="R58">
        <f t="shared" ca="1" si="3"/>
        <v>0.36735572117469495</v>
      </c>
      <c r="V58">
        <f t="shared" ca="1" si="8"/>
        <v>2.1319213518898104</v>
      </c>
      <c r="W58">
        <f t="shared" ca="1" si="0"/>
        <v>8.4310502737752007</v>
      </c>
    </row>
    <row r="59" spans="1:23" x14ac:dyDescent="0.25">
      <c r="A59">
        <f t="shared" si="1"/>
        <v>58</v>
      </c>
      <c r="B59">
        <f t="shared" ca="1" si="2"/>
        <v>-12.608691530938463</v>
      </c>
      <c r="G59">
        <f t="shared" ca="1" si="4"/>
        <v>-0.50434576546923104</v>
      </c>
      <c r="J59">
        <f t="shared" ca="1" si="5"/>
        <v>-12.104345765469215</v>
      </c>
      <c r="M59">
        <f t="shared" ca="1" si="6"/>
        <v>-19.417383061876926</v>
      </c>
      <c r="P59">
        <f t="shared" ca="1" si="7"/>
        <v>-31.017383061876956</v>
      </c>
      <c r="R59">
        <f t="shared" ca="1" si="3"/>
        <v>0.51274665937791397</v>
      </c>
      <c r="V59">
        <f t="shared" ca="1" si="8"/>
        <v>2.2723178502036712</v>
      </c>
      <c r="W59">
        <f t="shared" ca="1" si="0"/>
        <v>9.7018622362711291</v>
      </c>
    </row>
    <row r="60" spans="1:23" x14ac:dyDescent="0.25">
      <c r="A60">
        <f t="shared" si="1"/>
        <v>59</v>
      </c>
      <c r="B60">
        <f t="shared" ca="1" si="2"/>
        <v>-11.982296524564441</v>
      </c>
      <c r="G60">
        <f t="shared" ca="1" si="4"/>
        <v>-9.1148262282220172E-2</v>
      </c>
      <c r="J60">
        <f t="shared" ca="1" si="5"/>
        <v>-11.891148262282204</v>
      </c>
      <c r="M60">
        <f t="shared" ca="1" si="6"/>
        <v>-18.064593049128881</v>
      </c>
      <c r="P60">
        <f t="shared" ca="1" si="7"/>
        <v>-29.864593049128914</v>
      </c>
      <c r="R60">
        <f t="shared" ca="1" si="3"/>
        <v>0.62639500637402179</v>
      </c>
      <c r="V60">
        <f t="shared" ca="1" si="8"/>
        <v>2.428469354776662</v>
      </c>
      <c r="W60">
        <f t="shared" ca="1" si="0"/>
        <v>11.341508960836096</v>
      </c>
    </row>
    <row r="61" spans="1:23" x14ac:dyDescent="0.25">
      <c r="A61">
        <f t="shared" si="1"/>
        <v>60</v>
      </c>
      <c r="B61">
        <f t="shared" ca="1" si="2"/>
        <v>-13.579330454925309</v>
      </c>
      <c r="G61">
        <f t="shared" ca="1" si="4"/>
        <v>-0.78966522746265377</v>
      </c>
      <c r="J61">
        <f t="shared" ca="1" si="5"/>
        <v>-12.789665227462638</v>
      </c>
      <c r="M61">
        <f t="shared" ca="1" si="6"/>
        <v>-21.158660909850614</v>
      </c>
      <c r="P61">
        <f t="shared" ca="1" si="7"/>
        <v>-33.158660909850653</v>
      </c>
      <c r="R61">
        <f t="shared" ca="1" si="3"/>
        <v>-1.5970339303608672</v>
      </c>
      <c r="V61">
        <f t="shared" ca="1" si="8"/>
        <v>2.2763881596150162</v>
      </c>
      <c r="W61">
        <f t="shared" ca="1" si="0"/>
        <v>9.7414322939970539</v>
      </c>
    </row>
    <row r="62" spans="1:23" x14ac:dyDescent="0.25">
      <c r="A62">
        <f t="shared" si="1"/>
        <v>61</v>
      </c>
      <c r="B62">
        <f t="shared" ca="1" si="2"/>
        <v>-14.161151753223601</v>
      </c>
      <c r="G62">
        <f t="shared" ca="1" si="4"/>
        <v>-0.98057587661180001</v>
      </c>
      <c r="J62">
        <f t="shared" ca="1" si="5"/>
        <v>-13.180575876611783</v>
      </c>
      <c r="M62">
        <f t="shared" ca="1" si="6"/>
        <v>-22.222303506447197</v>
      </c>
      <c r="P62">
        <f t="shared" ca="1" si="7"/>
        <v>-34.422303506447236</v>
      </c>
      <c r="R62">
        <f t="shared" ca="1" si="3"/>
        <v>-0.58182129829829243</v>
      </c>
      <c r="V62">
        <f t="shared" ca="1" si="8"/>
        <v>2.2650453191699729</v>
      </c>
      <c r="W62">
        <f t="shared" ca="1" si="0"/>
        <v>9.631561085573594</v>
      </c>
    </row>
    <row r="63" spans="1:23" x14ac:dyDescent="0.25">
      <c r="A63">
        <f t="shared" si="1"/>
        <v>62</v>
      </c>
      <c r="B63">
        <f t="shared" ca="1" si="2"/>
        <v>-14.07499435440346</v>
      </c>
      <c r="G63">
        <f t="shared" ca="1" si="4"/>
        <v>-0.83749717720172934</v>
      </c>
      <c r="J63">
        <f t="shared" ca="1" si="5"/>
        <v>-13.237497177201712</v>
      </c>
      <c r="M63">
        <f t="shared" ca="1" si="6"/>
        <v>-21.949988708806913</v>
      </c>
      <c r="P63">
        <f t="shared" ca="1" si="7"/>
        <v>-34.349988708806954</v>
      </c>
      <c r="R63">
        <f t="shared" ca="1" si="3"/>
        <v>8.6157398820141395E-2</v>
      </c>
      <c r="V63">
        <f t="shared" ca="1" si="8"/>
        <v>2.3463039888412793</v>
      </c>
      <c r="W63">
        <f t="shared" ca="1" si="0"/>
        <v>10.446886472920637</v>
      </c>
    </row>
    <row r="64" spans="1:23" x14ac:dyDescent="0.25">
      <c r="A64">
        <f t="shared" si="1"/>
        <v>63</v>
      </c>
      <c r="B64">
        <f t="shared" ca="1" si="2"/>
        <v>-13.162925200684937</v>
      </c>
      <c r="G64">
        <f t="shared" ca="1" si="4"/>
        <v>-0.28146260034246784</v>
      </c>
      <c r="J64">
        <f t="shared" ca="1" si="5"/>
        <v>-12.88146260034245</v>
      </c>
      <c r="M64">
        <f t="shared" ca="1" si="6"/>
        <v>-20.025850401369865</v>
      </c>
      <c r="P64">
        <f t="shared" ca="1" si="7"/>
        <v>-32.62585040136991</v>
      </c>
      <c r="R64">
        <f t="shared" ca="1" si="3"/>
        <v>0.91206915371852304</v>
      </c>
      <c r="V64">
        <f t="shared" ca="1" si="8"/>
        <v>2.5420583393724119</v>
      </c>
      <c r="W64">
        <f t="shared" ca="1" si="0"/>
        <v>12.705796915628664</v>
      </c>
    </row>
    <row r="65" spans="1:23" x14ac:dyDescent="0.25">
      <c r="A65">
        <f t="shared" si="1"/>
        <v>64</v>
      </c>
      <c r="B65">
        <f t="shared" ca="1" si="2"/>
        <v>-12.404026091238801</v>
      </c>
      <c r="G65">
        <f t="shared" ca="1" si="4"/>
        <v>0.19798695438059979</v>
      </c>
      <c r="J65">
        <f t="shared" ca="1" si="5"/>
        <v>-12.602013045619383</v>
      </c>
      <c r="M65">
        <f t="shared" ca="1" si="6"/>
        <v>-18.408052182477594</v>
      </c>
      <c r="P65">
        <f t="shared" ca="1" si="7"/>
        <v>-31.20805218247764</v>
      </c>
      <c r="R65">
        <f t="shared" ca="1" si="3"/>
        <v>0.75889910944613526</v>
      </c>
      <c r="V65">
        <f t="shared" ca="1" si="8"/>
        <v>2.7165788130368149</v>
      </c>
      <c r="W65">
        <f t="shared" ca="1" si="0"/>
        <v>15.128476262361733</v>
      </c>
    </row>
    <row r="66" spans="1:23" x14ac:dyDescent="0.25">
      <c r="A66">
        <f t="shared" si="1"/>
        <v>65</v>
      </c>
      <c r="B66">
        <f t="shared" ca="1" si="2"/>
        <v>-10.667100740554064</v>
      </c>
      <c r="G66">
        <f t="shared" ca="1" si="4"/>
        <v>1.1664496297229685</v>
      </c>
      <c r="J66">
        <f t="shared" ca="1" si="5"/>
        <v>-11.833550370277013</v>
      </c>
      <c r="M66">
        <f t="shared" ca="1" si="6"/>
        <v>-14.834201481108117</v>
      </c>
      <c r="P66">
        <f t="shared" ca="1" si="7"/>
        <v>-27.834201481108167</v>
      </c>
      <c r="R66">
        <f t="shared" ca="1" si="3"/>
        <v>1.7369253506847375</v>
      </c>
      <c r="V66">
        <f t="shared" ca="1" si="8"/>
        <v>3.0266825130268535</v>
      </c>
      <c r="W66">
        <f t="shared" ref="W66:W101" ca="1" si="9">EXP(V66)</f>
        <v>20.628683558022587</v>
      </c>
    </row>
    <row r="67" spans="1:23" x14ac:dyDescent="0.25">
      <c r="A67">
        <f t="shared" ref="A67:A100" si="10">A66+1</f>
        <v>66</v>
      </c>
      <c r="B67">
        <f t="shared" ref="B67:B100" ca="1" si="11">B66+_xlfn.NORM.S.INV(RAND())</f>
        <v>-11.485234493857277</v>
      </c>
      <c r="G67">
        <f t="shared" ca="1" si="4"/>
        <v>0.85738275307136202</v>
      </c>
      <c r="J67">
        <f t="shared" ca="1" si="5"/>
        <v>-12.342617246928619</v>
      </c>
      <c r="M67">
        <f t="shared" ca="1" si="6"/>
        <v>-16.370468987714546</v>
      </c>
      <c r="P67">
        <f t="shared" ca="1" si="7"/>
        <v>-29.570468987714595</v>
      </c>
      <c r="R67">
        <f t="shared" ref="R67:R101" ca="1" si="12">B67-B66</f>
        <v>-0.81813375330321314</v>
      </c>
      <c r="V67">
        <f t="shared" ca="1" si="8"/>
        <v>2.9825798101982386</v>
      </c>
      <c r="W67">
        <f t="shared" ca="1" si="9"/>
        <v>19.738673046649833</v>
      </c>
    </row>
    <row r="68" spans="1:23" x14ac:dyDescent="0.25">
      <c r="A68">
        <f t="shared" si="10"/>
        <v>67</v>
      </c>
      <c r="B68">
        <f t="shared" ca="1" si="11"/>
        <v>-10.85683677294764</v>
      </c>
      <c r="G68">
        <f t="shared" ref="G68:G101" ca="1" si="13">G67+F$2+F$1*($B68-$B67)</f>
        <v>1.2715816135261808</v>
      </c>
      <c r="J68">
        <f t="shared" ref="J68:J101" ca="1" si="14">J67+I$2+I$1*($B68-$B67)</f>
        <v>-12.1284183864738</v>
      </c>
      <c r="M68">
        <f t="shared" ref="M68:M101" ca="1" si="15">M67+L$2+L$1*($B68-$B67)</f>
        <v>-15.013673545895269</v>
      </c>
      <c r="P68">
        <f t="shared" ref="P68:P101" ca="1" si="16">P67+O$2+O$1*($B68-$B67)</f>
        <v>-28.413673545895321</v>
      </c>
      <c r="R68">
        <f t="shared" ca="1" si="12"/>
        <v>0.62839772090963741</v>
      </c>
      <c r="V68">
        <f t="shared" ref="V68:V101" ca="1" si="17">V67+U$2+U$1*($B68-$B67)</f>
        <v>3.1390089499579954</v>
      </c>
      <c r="W68">
        <f t="shared" ca="1" si="9"/>
        <v>23.080981112834248</v>
      </c>
    </row>
    <row r="69" spans="1:23" x14ac:dyDescent="0.25">
      <c r="A69">
        <f t="shared" si="10"/>
        <v>68</v>
      </c>
      <c r="B69">
        <f t="shared" ca="1" si="11"/>
        <v>-10.116403006216228</v>
      </c>
      <c r="G69">
        <f t="shared" ca="1" si="13"/>
        <v>1.7417984968918869</v>
      </c>
      <c r="J69">
        <f t="shared" ca="1" si="14"/>
        <v>-11.858201503108095</v>
      </c>
      <c r="M69">
        <f t="shared" ca="1" si="15"/>
        <v>-13.432806012432446</v>
      </c>
      <c r="P69">
        <f t="shared" ca="1" si="16"/>
        <v>-27.032806012432498</v>
      </c>
      <c r="R69">
        <f t="shared" ca="1" si="12"/>
        <v>0.74043376673141204</v>
      </c>
      <c r="V69">
        <f t="shared" ca="1" si="17"/>
        <v>3.3109695835742414</v>
      </c>
      <c r="W69">
        <f t="shared" ca="1" si="9"/>
        <v>27.411690516173469</v>
      </c>
    </row>
    <row r="70" spans="1:23" x14ac:dyDescent="0.25">
      <c r="A70">
        <f t="shared" si="10"/>
        <v>69</v>
      </c>
      <c r="B70">
        <f t="shared" ca="1" si="11"/>
        <v>-9.6423374861636262</v>
      </c>
      <c r="G70">
        <f t="shared" ca="1" si="13"/>
        <v>2.0788312569181877</v>
      </c>
      <c r="J70">
        <f t="shared" ca="1" si="14"/>
        <v>-11.721168743081794</v>
      </c>
      <c r="M70">
        <f t="shared" ca="1" si="15"/>
        <v>-12.384674972327243</v>
      </c>
      <c r="P70">
        <f t="shared" ca="1" si="16"/>
        <v>-26.184674972327297</v>
      </c>
      <c r="R70">
        <f t="shared" ca="1" si="12"/>
        <v>0.47406552005260139</v>
      </c>
      <c r="V70">
        <f t="shared" ca="1" si="17"/>
        <v>3.446003737355265</v>
      </c>
      <c r="W70">
        <f t="shared" ca="1" si="9"/>
        <v>31.374759665387067</v>
      </c>
    </row>
    <row r="71" spans="1:23" x14ac:dyDescent="0.25">
      <c r="A71">
        <f t="shared" si="10"/>
        <v>70</v>
      </c>
      <c r="B71">
        <f t="shared" ca="1" si="11"/>
        <v>-10.411750646191638</v>
      </c>
      <c r="G71">
        <f t="shared" ca="1" si="13"/>
        <v>1.7941246769041816</v>
      </c>
      <c r="J71">
        <f t="shared" ca="1" si="14"/>
        <v>-12.2058753230958</v>
      </c>
      <c r="M71">
        <f t="shared" ca="1" si="15"/>
        <v>-13.823501292383268</v>
      </c>
      <c r="P71">
        <f t="shared" ca="1" si="16"/>
        <v>-27.823501292383323</v>
      </c>
      <c r="R71">
        <f t="shared" ca="1" si="12"/>
        <v>-0.7694131600280123</v>
      </c>
      <c r="V71">
        <f t="shared" ca="1" si="17"/>
        <v>3.4086551428994327</v>
      </c>
      <c r="W71">
        <f t="shared" ca="1" si="9"/>
        <v>30.22456918796729</v>
      </c>
    </row>
    <row r="72" spans="1:23" x14ac:dyDescent="0.25">
      <c r="A72">
        <f t="shared" si="10"/>
        <v>71</v>
      </c>
      <c r="B72">
        <f t="shared" ca="1" si="11"/>
        <v>-9.5896050244849445</v>
      </c>
      <c r="G72">
        <f t="shared" ca="1" si="13"/>
        <v>2.3051974877575288</v>
      </c>
      <c r="J72">
        <f t="shared" ca="1" si="14"/>
        <v>-11.894802512242453</v>
      </c>
      <c r="M72">
        <f t="shared" ca="1" si="15"/>
        <v>-12.07921004896988</v>
      </c>
      <c r="P72">
        <f t="shared" ca="1" si="16"/>
        <v>-26.279210048969937</v>
      </c>
      <c r="R72">
        <f t="shared" ca="1" si="12"/>
        <v>0.82214562170669403</v>
      </c>
      <c r="V72">
        <f t="shared" ca="1" si="17"/>
        <v>3.5919434448945671</v>
      </c>
      <c r="W72">
        <f t="shared" ca="1" si="9"/>
        <v>36.304563328350007</v>
      </c>
    </row>
    <row r="73" spans="1:23" x14ac:dyDescent="0.25">
      <c r="A73">
        <f t="shared" si="10"/>
        <v>72</v>
      </c>
      <c r="B73">
        <f t="shared" ca="1" si="11"/>
        <v>-10.399403271357341</v>
      </c>
      <c r="G73">
        <f t="shared" ca="1" si="13"/>
        <v>2.0002983643213303</v>
      </c>
      <c r="J73">
        <f t="shared" ca="1" si="14"/>
        <v>-12.399701635678651</v>
      </c>
      <c r="M73">
        <f t="shared" ca="1" si="15"/>
        <v>-13.598806542714675</v>
      </c>
      <c r="P73">
        <f t="shared" ca="1" si="16"/>
        <v>-27.998806542714732</v>
      </c>
      <c r="R73">
        <f t="shared" ca="1" si="12"/>
        <v>-0.80979824687239699</v>
      </c>
      <c r="V73">
        <f t="shared" ca="1" si="17"/>
        <v>3.5489962886221638</v>
      </c>
      <c r="W73">
        <f t="shared" ca="1" si="9"/>
        <v>34.77839249497778</v>
      </c>
    </row>
    <row r="74" spans="1:23" x14ac:dyDescent="0.25">
      <c r="A74">
        <f t="shared" si="10"/>
        <v>73</v>
      </c>
      <c r="B74">
        <f t="shared" ca="1" si="11"/>
        <v>-11.212901534865276</v>
      </c>
      <c r="G74">
        <f t="shared" ca="1" si="13"/>
        <v>1.6935492325673631</v>
      </c>
      <c r="J74">
        <f t="shared" ca="1" si="14"/>
        <v>-12.906450767432618</v>
      </c>
      <c r="M74">
        <f t="shared" ca="1" si="15"/>
        <v>-15.125803069730544</v>
      </c>
      <c r="P74">
        <f t="shared" ca="1" si="16"/>
        <v>-29.725803069730603</v>
      </c>
      <c r="R74">
        <f t="shared" ca="1" si="12"/>
        <v>-0.81349826350793464</v>
      </c>
      <c r="V74">
        <f t="shared" ca="1" si="17"/>
        <v>3.5055362011299711</v>
      </c>
      <c r="W74">
        <f t="shared" ca="1" si="9"/>
        <v>33.299294185461179</v>
      </c>
    </row>
    <row r="75" spans="1:23" x14ac:dyDescent="0.25">
      <c r="A75">
        <f t="shared" si="10"/>
        <v>74</v>
      </c>
      <c r="B75">
        <f t="shared" ca="1" si="11"/>
        <v>-10.969239802200777</v>
      </c>
      <c r="G75">
        <f t="shared" ca="1" si="13"/>
        <v>1.9153800988996128</v>
      </c>
      <c r="J75">
        <f t="shared" ca="1" si="14"/>
        <v>-12.884619901100368</v>
      </c>
      <c r="M75">
        <f t="shared" ca="1" si="15"/>
        <v>-14.538479604401546</v>
      </c>
      <c r="P75">
        <f t="shared" ca="1" si="16"/>
        <v>-29.338479604401606</v>
      </c>
      <c r="R75">
        <f t="shared" ca="1" si="12"/>
        <v>0.2436617326644992</v>
      </c>
      <c r="V75">
        <f t="shared" ca="1" si="17"/>
        <v>3.6086296077873152</v>
      </c>
      <c r="W75">
        <f t="shared" ca="1" si="9"/>
        <v>36.915429518719201</v>
      </c>
    </row>
    <row r="76" spans="1:23" x14ac:dyDescent="0.25">
      <c r="A76">
        <f t="shared" si="10"/>
        <v>75</v>
      </c>
      <c r="B76">
        <f t="shared" ca="1" si="11"/>
        <v>-10.405439632946621</v>
      </c>
      <c r="G76">
        <f t="shared" ca="1" si="13"/>
        <v>2.2972801835266909</v>
      </c>
      <c r="J76">
        <f t="shared" ca="1" si="14"/>
        <v>-12.702719816473291</v>
      </c>
      <c r="M76">
        <f t="shared" ca="1" si="15"/>
        <v>-13.310879265893234</v>
      </c>
      <c r="P76">
        <f t="shared" ca="1" si="16"/>
        <v>-28.310879265893295</v>
      </c>
      <c r="R76">
        <f t="shared" ca="1" si="12"/>
        <v>0.5638001692541561</v>
      </c>
      <c r="V76">
        <f t="shared" ca="1" si="17"/>
        <v>3.7561036253868574</v>
      </c>
      <c r="W76">
        <f t="shared" ca="1" si="9"/>
        <v>42.781408414904135</v>
      </c>
    </row>
    <row r="77" spans="1:23" x14ac:dyDescent="0.25">
      <c r="A77">
        <f t="shared" si="10"/>
        <v>76</v>
      </c>
      <c r="B77">
        <f t="shared" ca="1" si="11"/>
        <v>-9.894691333431652</v>
      </c>
      <c r="G77">
        <f t="shared" ca="1" si="13"/>
        <v>2.6526543332841754</v>
      </c>
      <c r="J77">
        <f t="shared" ca="1" si="14"/>
        <v>-12.547345666715806</v>
      </c>
      <c r="M77">
        <f t="shared" ca="1" si="15"/>
        <v>-12.189382666863297</v>
      </c>
      <c r="P77">
        <f t="shared" ca="1" si="16"/>
        <v>-27.389382666863359</v>
      </c>
      <c r="R77">
        <f t="shared" ca="1" si="12"/>
        <v>0.51074829951496881</v>
      </c>
      <c r="V77">
        <f t="shared" ca="1" si="17"/>
        <v>3.8962230921997691</v>
      </c>
      <c r="W77">
        <f t="shared" ca="1" si="9"/>
        <v>49.2162125307282</v>
      </c>
    </row>
    <row r="78" spans="1:23" x14ac:dyDescent="0.25">
      <c r="A78">
        <f t="shared" si="10"/>
        <v>77</v>
      </c>
      <c r="B78">
        <f t="shared" ca="1" si="11"/>
        <v>-9.382324979441405</v>
      </c>
      <c r="G78">
        <f t="shared" ca="1" si="13"/>
        <v>3.008837510279299</v>
      </c>
      <c r="J78">
        <f t="shared" ca="1" si="14"/>
        <v>-12.391162489720681</v>
      </c>
      <c r="M78">
        <f t="shared" ca="1" si="15"/>
        <v>-11.064649958882804</v>
      </c>
      <c r="P78">
        <f t="shared" ca="1" si="16"/>
        <v>-26.464649958882866</v>
      </c>
      <c r="R78">
        <f t="shared" ca="1" si="12"/>
        <v>0.51236635399024699</v>
      </c>
      <c r="V78">
        <f t="shared" ca="1" si="17"/>
        <v>4.0365668689921872</v>
      </c>
      <c r="W78">
        <f t="shared" ca="1" si="9"/>
        <v>56.631585031689916</v>
      </c>
    </row>
    <row r="79" spans="1:23" x14ac:dyDescent="0.25">
      <c r="A79">
        <f t="shared" si="10"/>
        <v>78</v>
      </c>
      <c r="B79">
        <f t="shared" ca="1" si="11"/>
        <v>-9.2601187912072582</v>
      </c>
      <c r="G79">
        <f t="shared" ca="1" si="13"/>
        <v>3.1699406043963725</v>
      </c>
      <c r="J79">
        <f t="shared" ca="1" si="14"/>
        <v>-12.430059395603607</v>
      </c>
      <c r="M79">
        <f t="shared" ca="1" si="15"/>
        <v>-10.72023758241451</v>
      </c>
      <c r="P79">
        <f t="shared" ca="1" si="16"/>
        <v>-26.320237582414574</v>
      </c>
      <c r="R79">
        <f t="shared" ca="1" si="12"/>
        <v>0.12220618823414675</v>
      </c>
      <c r="V79">
        <f t="shared" ca="1" si="17"/>
        <v>4.122822962012477</v>
      </c>
      <c r="W79">
        <f t="shared" ca="1" si="9"/>
        <v>61.733267184157981</v>
      </c>
    </row>
    <row r="80" spans="1:23" x14ac:dyDescent="0.25">
      <c r="A80">
        <f t="shared" si="10"/>
        <v>79</v>
      </c>
      <c r="B80">
        <f t="shared" ca="1" si="11"/>
        <v>-8.9377948509120131</v>
      </c>
      <c r="G80">
        <f t="shared" ca="1" si="13"/>
        <v>3.4311025745439951</v>
      </c>
      <c r="J80">
        <f t="shared" ca="1" si="14"/>
        <v>-12.368897425455984</v>
      </c>
      <c r="M80">
        <f t="shared" ca="1" si="15"/>
        <v>-9.9755897018240205</v>
      </c>
      <c r="P80">
        <f t="shared" ca="1" si="16"/>
        <v>-25.775589701824085</v>
      </c>
      <c r="R80">
        <f t="shared" ca="1" si="12"/>
        <v>0.32232394029524514</v>
      </c>
      <c r="V80">
        <f t="shared" ca="1" si="17"/>
        <v>4.2368212661569959</v>
      </c>
      <c r="W80">
        <f t="shared" ca="1" si="9"/>
        <v>69.187573040461757</v>
      </c>
    </row>
    <row r="81" spans="1:23" x14ac:dyDescent="0.25">
      <c r="A81">
        <f t="shared" si="10"/>
        <v>80</v>
      </c>
      <c r="B81">
        <f t="shared" ca="1" si="11"/>
        <v>-9.1790037693414579</v>
      </c>
      <c r="G81">
        <f t="shared" ca="1" si="13"/>
        <v>3.4104981153292728</v>
      </c>
      <c r="J81">
        <f t="shared" ca="1" si="14"/>
        <v>-12.589501884670707</v>
      </c>
      <c r="M81">
        <f t="shared" ca="1" si="15"/>
        <v>-10.35800753868291</v>
      </c>
      <c r="P81">
        <f t="shared" ca="1" si="16"/>
        <v>-26.358007538682976</v>
      </c>
      <c r="R81">
        <f t="shared" ca="1" si="12"/>
        <v>-0.24120891842944481</v>
      </c>
      <c r="V81">
        <f t="shared" ca="1" si="17"/>
        <v>4.2726973278659335</v>
      </c>
      <c r="W81">
        <f t="shared" ca="1" si="9"/>
        <v>71.714813334686312</v>
      </c>
    </row>
    <row r="82" spans="1:23" x14ac:dyDescent="0.25">
      <c r="A82">
        <f t="shared" si="10"/>
        <v>81</v>
      </c>
      <c r="B82">
        <f t="shared" ca="1" si="11"/>
        <v>-9.7050063766466845</v>
      </c>
      <c r="G82">
        <f t="shared" ca="1" si="13"/>
        <v>3.2474968116766596</v>
      </c>
      <c r="J82">
        <f t="shared" ca="1" si="14"/>
        <v>-12.95250318832332</v>
      </c>
      <c r="M82">
        <f t="shared" ca="1" si="15"/>
        <v>-11.310012753293364</v>
      </c>
      <c r="P82">
        <f t="shared" ca="1" si="16"/>
        <v>-27.510012753293431</v>
      </c>
      <c r="R82">
        <f t="shared" ca="1" si="12"/>
        <v>-0.52600260730522663</v>
      </c>
      <c r="V82">
        <f t="shared" ca="1" si="17"/>
        <v>4.2690926010777686</v>
      </c>
      <c r="W82">
        <f t="shared" ca="1" si="9"/>
        <v>71.456766399723008</v>
      </c>
    </row>
    <row r="83" spans="1:23" x14ac:dyDescent="0.25">
      <c r="A83">
        <f t="shared" si="10"/>
        <v>82</v>
      </c>
      <c r="B83">
        <f t="shared" ca="1" si="11"/>
        <v>-9.1437748896745088</v>
      </c>
      <c r="G83">
        <f t="shared" ca="1" si="13"/>
        <v>3.6281125551627476</v>
      </c>
      <c r="J83">
        <f t="shared" ca="1" si="14"/>
        <v>-12.771887444837231</v>
      </c>
      <c r="M83">
        <f t="shared" ca="1" si="15"/>
        <v>-10.087549779349013</v>
      </c>
      <c r="P83">
        <f t="shared" ca="1" si="16"/>
        <v>-26.487549779349081</v>
      </c>
      <c r="R83">
        <f t="shared" ca="1" si="12"/>
        <v>0.56123148697217573</v>
      </c>
      <c r="V83">
        <f t="shared" ca="1" si="17"/>
        <v>4.4162105237010092</v>
      </c>
      <c r="W83">
        <f t="shared" ca="1" si="9"/>
        <v>82.781989838266554</v>
      </c>
    </row>
    <row r="84" spans="1:23" x14ac:dyDescent="0.25">
      <c r="A84">
        <f t="shared" si="10"/>
        <v>83</v>
      </c>
      <c r="B84">
        <f t="shared" ca="1" si="11"/>
        <v>-8.5291653427915275</v>
      </c>
      <c r="G84">
        <f t="shared" ca="1" si="13"/>
        <v>4.0354173286042379</v>
      </c>
      <c r="J84">
        <f t="shared" ca="1" si="14"/>
        <v>-12.56458267139574</v>
      </c>
      <c r="M84">
        <f t="shared" ca="1" si="15"/>
        <v>-8.7583306855830507</v>
      </c>
      <c r="P84">
        <f t="shared" ca="1" si="16"/>
        <v>-25.35833068558312</v>
      </c>
      <c r="R84">
        <f t="shared" ca="1" si="12"/>
        <v>0.61460954688298131</v>
      </c>
      <c r="V84">
        <f t="shared" ca="1" si="17"/>
        <v>4.5707282166704362</v>
      </c>
      <c r="W84">
        <f t="shared" ca="1" si="9"/>
        <v>96.614440407876074</v>
      </c>
    </row>
    <row r="85" spans="1:23" x14ac:dyDescent="0.25">
      <c r="A85">
        <f t="shared" si="10"/>
        <v>84</v>
      </c>
      <c r="B85">
        <f t="shared" ca="1" si="11"/>
        <v>-7.4483389920871117</v>
      </c>
      <c r="G85">
        <f t="shared" ca="1" si="13"/>
        <v>4.6758305039564458</v>
      </c>
      <c r="J85">
        <f t="shared" ca="1" si="14"/>
        <v>-12.124169496043532</v>
      </c>
      <c r="M85">
        <f t="shared" ca="1" si="15"/>
        <v>-6.4966779841742195</v>
      </c>
      <c r="P85">
        <f t="shared" ca="1" si="16"/>
        <v>-23.296677984174288</v>
      </c>
      <c r="R85">
        <f t="shared" ca="1" si="12"/>
        <v>1.0808263507044158</v>
      </c>
      <c r="V85">
        <f t="shared" ca="1" si="17"/>
        <v>4.789877282259563</v>
      </c>
      <c r="W85">
        <f t="shared" ca="1" si="9"/>
        <v>120.28660645689247</v>
      </c>
    </row>
    <row r="86" spans="1:23" x14ac:dyDescent="0.25">
      <c r="A86">
        <f t="shared" si="10"/>
        <v>85</v>
      </c>
      <c r="B86">
        <f t="shared" ca="1" si="11"/>
        <v>-6.7046398913272744</v>
      </c>
      <c r="G86">
        <f t="shared" ca="1" si="13"/>
        <v>5.1476800543363641</v>
      </c>
      <c r="J86">
        <f t="shared" ca="1" si="14"/>
        <v>-11.852319945663613</v>
      </c>
      <c r="M86">
        <f t="shared" ca="1" si="15"/>
        <v>-4.9092797826545453</v>
      </c>
      <c r="P86">
        <f t="shared" ca="1" si="16"/>
        <v>-21.909279782654615</v>
      </c>
      <c r="R86">
        <f t="shared" ca="1" si="12"/>
        <v>0.74369910075983725</v>
      </c>
      <c r="V86">
        <f t="shared" ca="1" si="17"/>
        <v>4.9622905872908873</v>
      </c>
      <c r="W86">
        <f t="shared" ca="1" si="9"/>
        <v>142.92079379927557</v>
      </c>
    </row>
    <row r="87" spans="1:23" x14ac:dyDescent="0.25">
      <c r="A87">
        <f t="shared" si="10"/>
        <v>86</v>
      </c>
      <c r="B87">
        <f t="shared" ca="1" si="11"/>
        <v>-6.5594464525421605</v>
      </c>
      <c r="G87">
        <f t="shared" ca="1" si="13"/>
        <v>5.3202767737289207</v>
      </c>
      <c r="J87">
        <f t="shared" ca="1" si="14"/>
        <v>-11.879723226271055</v>
      </c>
      <c r="M87">
        <f t="shared" ca="1" si="15"/>
        <v>-4.5188929050843178</v>
      </c>
      <c r="P87">
        <f t="shared" ca="1" si="16"/>
        <v>-21.718892905084388</v>
      </c>
      <c r="R87">
        <f t="shared" ca="1" si="12"/>
        <v>0.14519343878511393</v>
      </c>
      <c r="V87">
        <f t="shared" ca="1" si="17"/>
        <v>5.0517333898928225</v>
      </c>
      <c r="W87">
        <f t="shared" ca="1" si="9"/>
        <v>156.29314678059018</v>
      </c>
    </row>
    <row r="88" spans="1:23" x14ac:dyDescent="0.25">
      <c r="A88">
        <f t="shared" si="10"/>
        <v>87</v>
      </c>
      <c r="B88">
        <f t="shared" ca="1" si="11"/>
        <v>-6.9165602713881276</v>
      </c>
      <c r="G88">
        <f t="shared" ca="1" si="13"/>
        <v>5.2417198643059368</v>
      </c>
      <c r="J88">
        <f t="shared" ca="1" si="14"/>
        <v>-12.158280135694039</v>
      </c>
      <c r="M88">
        <f t="shared" ca="1" si="15"/>
        <v>-5.1331205427762523</v>
      </c>
      <c r="P88">
        <f t="shared" ca="1" si="16"/>
        <v>-22.533120542776324</v>
      </c>
      <c r="R88">
        <f t="shared" ca="1" si="12"/>
        <v>-0.35711381884596705</v>
      </c>
      <c r="V88">
        <f t="shared" ca="1" si="17"/>
        <v>5.0715416206144015</v>
      </c>
      <c r="W88">
        <f t="shared" ca="1" si="9"/>
        <v>159.41990301123292</v>
      </c>
    </row>
    <row r="89" spans="1:23" x14ac:dyDescent="0.25">
      <c r="A89">
        <f t="shared" si="10"/>
        <v>88</v>
      </c>
      <c r="B89">
        <f t="shared" ca="1" si="11"/>
        <v>-7.9156408216221177</v>
      </c>
      <c r="G89">
        <f t="shared" ca="1" si="13"/>
        <v>4.842179589188941</v>
      </c>
      <c r="J89">
        <f t="shared" ca="1" si="14"/>
        <v>-12.757820410811034</v>
      </c>
      <c r="M89">
        <f t="shared" ca="1" si="15"/>
        <v>-7.0312816432442329</v>
      </c>
      <c r="P89">
        <f t="shared" ca="1" si="16"/>
        <v>-24.631281643244307</v>
      </c>
      <c r="R89">
        <f t="shared" ca="1" si="12"/>
        <v>-0.99908055023399012</v>
      </c>
      <c r="V89">
        <f t="shared" ca="1" si="17"/>
        <v>5.0023543653610023</v>
      </c>
      <c r="W89">
        <f t="shared" ca="1" si="9"/>
        <v>148.76298955624225</v>
      </c>
    </row>
    <row r="90" spans="1:23" x14ac:dyDescent="0.25">
      <c r="A90">
        <f t="shared" si="10"/>
        <v>89</v>
      </c>
      <c r="B90">
        <f t="shared" ca="1" si="11"/>
        <v>-9.7971874543664335</v>
      </c>
      <c r="G90">
        <f t="shared" ca="1" si="13"/>
        <v>4.0014062728167827</v>
      </c>
      <c r="J90">
        <f t="shared" ca="1" si="14"/>
        <v>-13.798593727183192</v>
      </c>
      <c r="M90">
        <f t="shared" ca="1" si="15"/>
        <v>-10.694374908732865</v>
      </c>
      <c r="P90">
        <f t="shared" ca="1" si="16"/>
        <v>-28.49437490873294</v>
      </c>
      <c r="R90">
        <f t="shared" ca="1" si="12"/>
        <v>-1.8815466327443158</v>
      </c>
      <c r="V90">
        <f t="shared" ca="1" si="17"/>
        <v>4.8108313347012404</v>
      </c>
      <c r="W90">
        <f t="shared" ca="1" si="9"/>
        <v>122.83369099257897</v>
      </c>
    </row>
    <row r="91" spans="1:23" x14ac:dyDescent="0.25">
      <c r="A91">
        <f t="shared" si="10"/>
        <v>90</v>
      </c>
      <c r="B91">
        <f t="shared" ca="1" si="11"/>
        <v>-7.7467263022861648</v>
      </c>
      <c r="G91">
        <f t="shared" ca="1" si="13"/>
        <v>5.1266368488569167</v>
      </c>
      <c r="J91">
        <f t="shared" ca="1" si="14"/>
        <v>-12.873363151143057</v>
      </c>
      <c r="M91">
        <f t="shared" ca="1" si="15"/>
        <v>-6.4934526045723278</v>
      </c>
      <c r="P91">
        <f t="shared" ca="1" si="16"/>
        <v>-24.493452604572404</v>
      </c>
      <c r="R91">
        <f t="shared" ca="1" si="12"/>
        <v>2.0504611520802687</v>
      </c>
      <c r="V91">
        <f t="shared" ca="1" si="17"/>
        <v>5.1644003260396616</v>
      </c>
      <c r="W91">
        <f t="shared" ca="1" si="9"/>
        <v>174.93252463202853</v>
      </c>
    </row>
    <row r="92" spans="1:23" x14ac:dyDescent="0.25">
      <c r="A92">
        <f t="shared" si="10"/>
        <v>91</v>
      </c>
      <c r="B92">
        <f t="shared" ca="1" si="11"/>
        <v>-8.6296186813006681</v>
      </c>
      <c r="G92">
        <f t="shared" ca="1" si="13"/>
        <v>4.7851906593496647</v>
      </c>
      <c r="J92">
        <f t="shared" ca="1" si="14"/>
        <v>-13.414809340650308</v>
      </c>
      <c r="M92">
        <f t="shared" ca="1" si="15"/>
        <v>-8.1592373626013348</v>
      </c>
      <c r="P92">
        <f t="shared" ca="1" si="16"/>
        <v>-26.359237362601412</v>
      </c>
      <c r="R92">
        <f t="shared" ca="1" si="12"/>
        <v>-0.88289237901450335</v>
      </c>
      <c r="V92">
        <f t="shared" ca="1" si="17"/>
        <v>5.1113201714453034</v>
      </c>
      <c r="W92">
        <f t="shared" ca="1" si="9"/>
        <v>165.88921257862717</v>
      </c>
    </row>
    <row r="93" spans="1:23" x14ac:dyDescent="0.25">
      <c r="A93">
        <f t="shared" si="10"/>
        <v>92</v>
      </c>
      <c r="B93">
        <f t="shared" ca="1" si="11"/>
        <v>-7.1638955901473729</v>
      </c>
      <c r="G93">
        <f t="shared" ca="1" si="13"/>
        <v>5.618052204926312</v>
      </c>
      <c r="J93">
        <f t="shared" ca="1" si="14"/>
        <v>-12.781947795073659</v>
      </c>
      <c r="M93">
        <f t="shared" ca="1" si="15"/>
        <v>-5.1277911802947447</v>
      </c>
      <c r="P93">
        <f t="shared" ca="1" si="16"/>
        <v>-23.527791180294823</v>
      </c>
      <c r="R93">
        <f t="shared" ca="1" si="12"/>
        <v>1.4657230911532952</v>
      </c>
      <c r="V93">
        <f t="shared" ca="1" si="17"/>
        <v>5.383827255124201</v>
      </c>
      <c r="W93">
        <f t="shared" ca="1" si="9"/>
        <v>217.85446652864684</v>
      </c>
    </row>
    <row r="94" spans="1:23" x14ac:dyDescent="0.25">
      <c r="A94">
        <f t="shared" si="10"/>
        <v>93</v>
      </c>
      <c r="B94">
        <f t="shared" ca="1" si="11"/>
        <v>-6.6712775238267286</v>
      </c>
      <c r="G94">
        <f t="shared" ca="1" si="13"/>
        <v>5.9643612380866333</v>
      </c>
      <c r="J94">
        <f t="shared" ca="1" si="14"/>
        <v>-12.635638761913336</v>
      </c>
      <c r="M94">
        <f t="shared" ca="1" si="15"/>
        <v>-4.0425550476534564</v>
      </c>
      <c r="P94">
        <f t="shared" ca="1" si="16"/>
        <v>-22.642555047653538</v>
      </c>
      <c r="R94">
        <f t="shared" ca="1" si="12"/>
        <v>0.49261806632064431</v>
      </c>
      <c r="V94">
        <f t="shared" ca="1" si="17"/>
        <v>5.5214333379328053</v>
      </c>
      <c r="W94">
        <f t="shared" ca="1" si="9"/>
        <v>249.9931051127204</v>
      </c>
    </row>
    <row r="95" spans="1:23" x14ac:dyDescent="0.25">
      <c r="A95">
        <f t="shared" si="10"/>
        <v>94</v>
      </c>
      <c r="B95">
        <f t="shared" ca="1" si="11"/>
        <v>-6.9594337302138651</v>
      </c>
      <c r="G95">
        <f t="shared" ca="1" si="13"/>
        <v>5.9202831348930651</v>
      </c>
      <c r="J95">
        <f t="shared" ca="1" si="14"/>
        <v>-12.879716865106904</v>
      </c>
      <c r="M95">
        <f t="shared" ca="1" si="15"/>
        <v>-4.5188674604277299</v>
      </c>
      <c r="P95">
        <f t="shared" ca="1" si="16"/>
        <v>-23.318867460427811</v>
      </c>
      <c r="R95">
        <f t="shared" ca="1" si="12"/>
        <v>-0.28815620638713657</v>
      </c>
      <c r="V95">
        <f t="shared" ca="1" si="17"/>
        <v>5.5508011235851811</v>
      </c>
      <c r="W95">
        <f t="shared" ca="1" si="9"/>
        <v>257.44371754825613</v>
      </c>
    </row>
    <row r="96" spans="1:23" x14ac:dyDescent="0.25">
      <c r="A96">
        <f t="shared" si="10"/>
        <v>95</v>
      </c>
      <c r="B96">
        <f t="shared" ca="1" si="11"/>
        <v>-6.2493956549622602</v>
      </c>
      <c r="G96">
        <f t="shared" ca="1" si="13"/>
        <v>6.3753021725188672</v>
      </c>
      <c r="J96">
        <f t="shared" ca="1" si="14"/>
        <v>-12.6246978274811</v>
      </c>
      <c r="M96">
        <f t="shared" ca="1" si="15"/>
        <v>-2.9987913099245205</v>
      </c>
      <c r="P96">
        <f t="shared" ca="1" si="16"/>
        <v>-21.998791309924602</v>
      </c>
      <c r="R96">
        <f t="shared" ca="1" si="12"/>
        <v>0.71003807525160489</v>
      </c>
      <c r="V96">
        <f t="shared" ca="1" si="17"/>
        <v>5.7185480196313474</v>
      </c>
      <c r="W96">
        <f t="shared" ca="1" si="9"/>
        <v>304.46252824641016</v>
      </c>
    </row>
    <row r="97" spans="1:23" x14ac:dyDescent="0.25">
      <c r="A97">
        <f t="shared" si="10"/>
        <v>96</v>
      </c>
      <c r="B97">
        <f t="shared" ca="1" si="11"/>
        <v>-5.0127908190852306</v>
      </c>
      <c r="G97">
        <f t="shared" ca="1" si="13"/>
        <v>7.0936045904573817</v>
      </c>
      <c r="J97">
        <f t="shared" ca="1" si="14"/>
        <v>-12.106395409542586</v>
      </c>
      <c r="M97">
        <f t="shared" ca="1" si="15"/>
        <v>-0.42558163817046113</v>
      </c>
      <c r="P97">
        <f t="shared" ca="1" si="16"/>
        <v>-19.625581638170544</v>
      </c>
      <c r="R97">
        <f t="shared" ca="1" si="12"/>
        <v>1.2366048358770296</v>
      </c>
      <c r="V97">
        <f t="shared" ca="1" si="17"/>
        <v>5.9592925687783334</v>
      </c>
      <c r="W97">
        <f t="shared" ca="1" si="9"/>
        <v>387.33601370267064</v>
      </c>
    </row>
    <row r="98" spans="1:23" x14ac:dyDescent="0.25">
      <c r="A98">
        <f t="shared" si="10"/>
        <v>97</v>
      </c>
      <c r="B98">
        <f t="shared" ca="1" si="11"/>
        <v>-5.0732083899833729</v>
      </c>
      <c r="G98">
        <f t="shared" ca="1" si="13"/>
        <v>7.1633958050083102</v>
      </c>
      <c r="J98">
        <f t="shared" ca="1" si="14"/>
        <v>-12.236604194991656</v>
      </c>
      <c r="M98">
        <f t="shared" ca="1" si="15"/>
        <v>-0.44641677996674567</v>
      </c>
      <c r="P98">
        <f t="shared" ca="1" si="16"/>
        <v>-19.84641677996683</v>
      </c>
      <c r="R98">
        <f t="shared" ca="1" si="12"/>
        <v>-6.0417570898142259E-2</v>
      </c>
      <c r="V98">
        <f t="shared" ca="1" si="17"/>
        <v>6.0202316330494625</v>
      </c>
      <c r="W98">
        <f t="shared" ca="1" si="9"/>
        <v>411.67394197413211</v>
      </c>
    </row>
    <row r="99" spans="1:23" x14ac:dyDescent="0.25">
      <c r="A99">
        <f t="shared" si="10"/>
        <v>98</v>
      </c>
      <c r="B99">
        <f t="shared" ca="1" si="11"/>
        <v>-5.8310819930328686</v>
      </c>
      <c r="G99">
        <f t="shared" ca="1" si="13"/>
        <v>6.8844590034835615</v>
      </c>
      <c r="J99">
        <f t="shared" ca="1" si="14"/>
        <v>-12.715540996516404</v>
      </c>
      <c r="M99">
        <f t="shared" ca="1" si="15"/>
        <v>-1.8621639860657371</v>
      </c>
      <c r="P99">
        <f t="shared" ca="1" si="16"/>
        <v>-21.462163986065825</v>
      </c>
      <c r="R99">
        <f t="shared" ca="1" si="12"/>
        <v>-0.75787360304949569</v>
      </c>
      <c r="V99">
        <f t="shared" ca="1" si="17"/>
        <v>5.9844827608705442</v>
      </c>
      <c r="W99">
        <f t="shared" ca="1" si="9"/>
        <v>397.21701192374866</v>
      </c>
    </row>
    <row r="100" spans="1:23" x14ac:dyDescent="0.25">
      <c r="A100">
        <f t="shared" si="10"/>
        <v>99</v>
      </c>
      <c r="B100">
        <f t="shared" ca="1" si="11"/>
        <v>-4.7296654769710997</v>
      </c>
      <c r="G100">
        <f t="shared" ca="1" si="13"/>
        <v>7.5351672615144452</v>
      </c>
      <c r="J100">
        <f t="shared" ca="1" si="14"/>
        <v>-12.26483273848552</v>
      </c>
      <c r="M100">
        <f t="shared" ca="1" si="15"/>
        <v>0.44066904605780066</v>
      </c>
      <c r="P100">
        <f t="shared" ca="1" si="16"/>
        <v>-19.35933095394229</v>
      </c>
      <c r="R100">
        <f t="shared" ca="1" si="12"/>
        <v>1.1014165160617688</v>
      </c>
      <c r="V100">
        <f t="shared" ca="1" si="17"/>
        <v>6.2064862294726133</v>
      </c>
      <c r="W100">
        <f t="shared" ca="1" si="9"/>
        <v>495.95551215810059</v>
      </c>
    </row>
    <row r="101" spans="1:23" x14ac:dyDescent="0.25">
      <c r="A101">
        <f t="shared" ref="A101" si="18">A100+1</f>
        <v>100</v>
      </c>
      <c r="B101">
        <f t="shared" ref="B101" ca="1" si="19">B100+_xlfn.NORM.S.INV(RAND())</f>
        <v>-3.0459045090075763</v>
      </c>
      <c r="G101">
        <f t="shared" ca="1" si="13"/>
        <v>8.4770477454962059</v>
      </c>
      <c r="J101">
        <f t="shared" ca="1" si="14"/>
        <v>-11.522952254503759</v>
      </c>
      <c r="M101">
        <f t="shared" ca="1" si="15"/>
        <v>3.9081909819848475</v>
      </c>
      <c r="P101">
        <f t="shared" ca="1" si="16"/>
        <v>-16.091809018015244</v>
      </c>
      <c r="R101">
        <f t="shared" ca="1" si="12"/>
        <v>1.6837609679635235</v>
      </c>
      <c r="V101">
        <f t="shared" ca="1" si="17"/>
        <v>6.5092197810647683</v>
      </c>
      <c r="W101">
        <f t="shared" ca="1" si="9"/>
        <v>671.30245033006986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2"/>
  <sheetViews>
    <sheetView workbookViewId="0">
      <selection activeCell="N2" sqref="N2"/>
    </sheetView>
  </sheetViews>
  <sheetFormatPr defaultRowHeight="15" x14ac:dyDescent="0.25"/>
  <cols>
    <col min="1" max="1" width="9.140625" style="9"/>
    <col min="2" max="5" width="9" style="9" customWidth="1"/>
    <col min="6" max="16384" width="9.140625" style="9"/>
  </cols>
  <sheetData>
    <row r="1" spans="1:14" x14ac:dyDescent="0.25">
      <c r="B1" s="9" t="s">
        <v>27</v>
      </c>
      <c r="M1" s="9" t="s">
        <v>30</v>
      </c>
      <c r="N1" s="9">
        <v>0.4</v>
      </c>
    </row>
    <row r="2" spans="1:14" x14ac:dyDescent="0.25">
      <c r="A2" s="9" t="s">
        <v>24</v>
      </c>
      <c r="B2" s="10">
        <v>0</v>
      </c>
      <c r="C2" s="9">
        <v>2</v>
      </c>
      <c r="D2" s="9">
        <f>C2+1</f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M2" s="9" t="s">
        <v>31</v>
      </c>
      <c r="N2" s="9">
        <v>1.5</v>
      </c>
    </row>
    <row r="3" spans="1:14" x14ac:dyDescent="0.25">
      <c r="A3" s="9">
        <v>0</v>
      </c>
      <c r="B3" s="10">
        <f>($A3*$N$1)^2 + $A3*$N$2 + B$2</f>
        <v>0</v>
      </c>
      <c r="C3" s="10">
        <f>($A3*$N$1)^2 + $A3*$N$2 + C$2</f>
        <v>2</v>
      </c>
      <c r="D3" s="10">
        <f>($A3*$N$1)^2 + $A3*$N$2 + D$2</f>
        <v>3</v>
      </c>
      <c r="E3" s="10">
        <f>($A3*$N$1)^2 + $A3*$N$2 + E$2</f>
        <v>4</v>
      </c>
      <c r="F3" s="10">
        <f>($A3*$N$1)^2 + $A3*$N$2 + F$2</f>
        <v>5</v>
      </c>
      <c r="G3" s="10">
        <f>($A3*$N$1)^2 + $A3*$N$2 + G$2</f>
        <v>6</v>
      </c>
      <c r="H3" s="10">
        <f>($A3*$N$1)^2 + $A3*$N$2 + H$2</f>
        <v>7</v>
      </c>
      <c r="I3" s="10">
        <f>($A3*$N$1)^2 + $A3*$N$2 + I$2</f>
        <v>8</v>
      </c>
      <c r="J3" s="10">
        <f>($A3*$N$1)^2 + $A3*$N$2 + J$2</f>
        <v>9</v>
      </c>
      <c r="K3" s="10">
        <f>($A3*$N$1)^2 + $A3*$N$2 + K$2</f>
        <v>10</v>
      </c>
    </row>
    <row r="4" spans="1:14" x14ac:dyDescent="0.25">
      <c r="A4" s="9">
        <v>1</v>
      </c>
      <c r="B4" s="10">
        <f>($A4*$N$1)^2 + $A4*$N$2 + B$2</f>
        <v>1.6600000000000001</v>
      </c>
      <c r="C4" s="10">
        <f>($A4*$N$1)^2 + $A4*$N$2 + C$2</f>
        <v>3.66</v>
      </c>
      <c r="D4" s="10">
        <f>($A4*$N$1)^2 + $A4*$N$2 + D$2</f>
        <v>4.66</v>
      </c>
      <c r="E4" s="10">
        <f>($A4*$N$1)^2 + $A4*$N$2 + E$2</f>
        <v>5.66</v>
      </c>
      <c r="F4" s="10">
        <f>($A4*$N$1)^2 + $A4*$N$2 + F$2</f>
        <v>6.66</v>
      </c>
      <c r="G4" s="10">
        <f>($A4*$N$1)^2 + $A4*$N$2 + G$2</f>
        <v>7.66</v>
      </c>
      <c r="H4" s="10">
        <f>($A4*$N$1)^2 + $A4*$N$2 + H$2</f>
        <v>8.66</v>
      </c>
      <c r="I4" s="10">
        <f>($A4*$N$1)^2 + $A4*$N$2 + I$2</f>
        <v>9.66</v>
      </c>
      <c r="J4" s="10">
        <f>($A4*$N$1)^2 + $A4*$N$2 + J$2</f>
        <v>10.66</v>
      </c>
      <c r="K4" s="10">
        <f>($A4*$N$1)^2 + $A4*$N$2 + K$2</f>
        <v>11.66</v>
      </c>
    </row>
    <row r="5" spans="1:14" x14ac:dyDescent="0.25">
      <c r="A5" s="9">
        <f>A4+1</f>
        <v>2</v>
      </c>
      <c r="B5" s="10">
        <f>($A5*$N$1)^2 + $A5*$N$2 + B$2</f>
        <v>3.64</v>
      </c>
      <c r="C5" s="10">
        <f>($A5*$N$1)^2 + $A5*$N$2 + C$2</f>
        <v>5.6400000000000006</v>
      </c>
      <c r="D5" s="10">
        <f>($A5*$N$1)^2 + $A5*$N$2 + D$2</f>
        <v>6.6400000000000006</v>
      </c>
      <c r="E5" s="10">
        <f>($A5*$N$1)^2 + $A5*$N$2 + E$2</f>
        <v>7.6400000000000006</v>
      </c>
      <c r="F5" s="10">
        <f>($A5*$N$1)^2 + $A5*$N$2 + F$2</f>
        <v>8.64</v>
      </c>
      <c r="G5" s="10">
        <f>($A5*$N$1)^2 + $A5*$N$2 + G$2</f>
        <v>9.64</v>
      </c>
      <c r="H5" s="10">
        <f>($A5*$N$1)^2 + $A5*$N$2 + H$2</f>
        <v>10.64</v>
      </c>
      <c r="I5" s="10">
        <f>($A5*$N$1)^2 + $A5*$N$2 + I$2</f>
        <v>11.64</v>
      </c>
      <c r="J5" s="10">
        <f>($A5*$N$1)^2 + $A5*$N$2 + J$2</f>
        <v>12.64</v>
      </c>
      <c r="K5" s="10">
        <f>($A5*$N$1)^2 + $A5*$N$2 + K$2</f>
        <v>13.64</v>
      </c>
    </row>
    <row r="6" spans="1:14" x14ac:dyDescent="0.25">
      <c r="A6" s="9">
        <f>A5+1</f>
        <v>3</v>
      </c>
      <c r="B6" s="10">
        <f>($A6*$N$1)^2 + $A6*$N$2 + B$2</f>
        <v>5.94</v>
      </c>
      <c r="C6" s="10">
        <f>($A6*$N$1)^2 + $A6*$N$2 + C$2</f>
        <v>7.94</v>
      </c>
      <c r="D6" s="10">
        <f>($A6*$N$1)^2 + $A6*$N$2 + D$2</f>
        <v>8.9400000000000013</v>
      </c>
      <c r="E6" s="10">
        <f>($A6*$N$1)^2 + $A6*$N$2 + E$2</f>
        <v>9.9400000000000013</v>
      </c>
      <c r="F6" s="10">
        <f>($A6*$N$1)^2 + $A6*$N$2 + F$2</f>
        <v>10.940000000000001</v>
      </c>
      <c r="G6" s="10">
        <f>($A6*$N$1)^2 + $A6*$N$2 + G$2</f>
        <v>11.940000000000001</v>
      </c>
      <c r="H6" s="10">
        <f>($A6*$N$1)^2 + $A6*$N$2 + H$2</f>
        <v>12.940000000000001</v>
      </c>
      <c r="I6" s="10">
        <f>($A6*$N$1)^2 + $A6*$N$2 + I$2</f>
        <v>13.940000000000001</v>
      </c>
      <c r="J6" s="10">
        <f>($A6*$N$1)^2 + $A6*$N$2 + J$2</f>
        <v>14.940000000000001</v>
      </c>
      <c r="K6" s="10">
        <f>($A6*$N$1)^2 + $A6*$N$2 + K$2</f>
        <v>15.940000000000001</v>
      </c>
    </row>
    <row r="7" spans="1:14" x14ac:dyDescent="0.25">
      <c r="A7" s="9">
        <f t="shared" ref="A7:A23" si="0">A6+1</f>
        <v>4</v>
      </c>
      <c r="B7" s="10">
        <f>($A7*$N$1)^2 + $A7*$N$2 + B$2</f>
        <v>8.56</v>
      </c>
      <c r="C7" s="10">
        <f>($A7*$N$1)^2 + $A7*$N$2 + C$2</f>
        <v>10.56</v>
      </c>
      <c r="D7" s="10">
        <f>($A7*$N$1)^2 + $A7*$N$2 + D$2</f>
        <v>11.56</v>
      </c>
      <c r="E7" s="10">
        <f>($A7*$N$1)^2 + $A7*$N$2 + E$2</f>
        <v>12.56</v>
      </c>
      <c r="F7" s="10">
        <f>($A7*$N$1)^2 + $A7*$N$2 + F$2</f>
        <v>13.56</v>
      </c>
      <c r="G7" s="10">
        <f>($A7*$N$1)^2 + $A7*$N$2 + G$2</f>
        <v>14.56</v>
      </c>
      <c r="H7" s="10">
        <f>($A7*$N$1)^2 + $A7*$N$2 + H$2</f>
        <v>15.56</v>
      </c>
      <c r="I7" s="10">
        <f>($A7*$N$1)^2 + $A7*$N$2 + I$2</f>
        <v>16.560000000000002</v>
      </c>
      <c r="J7" s="10">
        <f>($A7*$N$1)^2 + $A7*$N$2 + J$2</f>
        <v>17.560000000000002</v>
      </c>
      <c r="K7" s="10">
        <f>($A7*$N$1)^2 + $A7*$N$2 + K$2</f>
        <v>18.560000000000002</v>
      </c>
    </row>
    <row r="8" spans="1:14" x14ac:dyDescent="0.25">
      <c r="A8" s="9">
        <f t="shared" si="0"/>
        <v>5</v>
      </c>
      <c r="B8" s="10">
        <f>($A8*$N$1)^2 + $A8*$N$2 + B$2</f>
        <v>11.5</v>
      </c>
      <c r="C8" s="10">
        <f>($A8*$N$1)^2 + $A8*$N$2 + C$2</f>
        <v>13.5</v>
      </c>
      <c r="D8" s="10">
        <f>($A8*$N$1)^2 + $A8*$N$2 + D$2</f>
        <v>14.5</v>
      </c>
      <c r="E8" s="10">
        <f>($A8*$N$1)^2 + $A8*$N$2 + E$2</f>
        <v>15.5</v>
      </c>
      <c r="F8" s="10">
        <f>($A8*$N$1)^2 + $A8*$N$2 + F$2</f>
        <v>16.5</v>
      </c>
      <c r="G8" s="10">
        <f>($A8*$N$1)^2 + $A8*$N$2 + G$2</f>
        <v>17.5</v>
      </c>
      <c r="H8" s="10">
        <f>($A8*$N$1)^2 + $A8*$N$2 + H$2</f>
        <v>18.5</v>
      </c>
      <c r="I8" s="10">
        <f>($A8*$N$1)^2 + $A8*$N$2 + I$2</f>
        <v>19.5</v>
      </c>
      <c r="J8" s="10">
        <f>($A8*$N$1)^2 + $A8*$N$2 + J$2</f>
        <v>20.5</v>
      </c>
      <c r="K8" s="10">
        <f>($A8*$N$1)^2 + $A8*$N$2 + K$2</f>
        <v>21.5</v>
      </c>
    </row>
    <row r="9" spans="1:14" x14ac:dyDescent="0.25">
      <c r="A9" s="9">
        <f t="shared" si="0"/>
        <v>6</v>
      </c>
      <c r="B9" s="10">
        <f>($A9*$N$1)^2 + $A9*$N$2 + B$2</f>
        <v>14.760000000000002</v>
      </c>
      <c r="C9" s="10">
        <f>($A9*$N$1)^2 + $A9*$N$2 + C$2</f>
        <v>16.760000000000002</v>
      </c>
      <c r="D9" s="10">
        <f>($A9*$N$1)^2 + $A9*$N$2 + D$2</f>
        <v>17.760000000000002</v>
      </c>
      <c r="E9" s="10">
        <f>($A9*$N$1)^2 + $A9*$N$2 + E$2</f>
        <v>18.760000000000002</v>
      </c>
      <c r="F9" s="10">
        <f>($A9*$N$1)^2 + $A9*$N$2 + F$2</f>
        <v>19.760000000000002</v>
      </c>
      <c r="G9" s="10">
        <f>($A9*$N$1)^2 + $A9*$N$2 + G$2</f>
        <v>20.76</v>
      </c>
      <c r="H9" s="10">
        <f>($A9*$N$1)^2 + $A9*$N$2 + H$2</f>
        <v>21.76</v>
      </c>
      <c r="I9" s="10">
        <f>($A9*$N$1)^2 + $A9*$N$2 + I$2</f>
        <v>22.76</v>
      </c>
      <c r="J9" s="10">
        <f>($A9*$N$1)^2 + $A9*$N$2 + J$2</f>
        <v>23.76</v>
      </c>
      <c r="K9" s="10">
        <f>($A9*$N$1)^2 + $A9*$N$2 + K$2</f>
        <v>24.76</v>
      </c>
    </row>
    <row r="10" spans="1:14" x14ac:dyDescent="0.25">
      <c r="A10" s="9">
        <f t="shared" si="0"/>
        <v>7</v>
      </c>
      <c r="B10" s="10">
        <f>($A10*$N$1)^2 + $A10*$N$2 + B$2</f>
        <v>18.340000000000003</v>
      </c>
      <c r="C10" s="10">
        <f>($A10*$N$1)^2 + $A10*$N$2 + C$2</f>
        <v>20.340000000000003</v>
      </c>
      <c r="D10" s="10">
        <f>($A10*$N$1)^2 + $A10*$N$2 + D$2</f>
        <v>21.340000000000003</v>
      </c>
      <c r="E10" s="10">
        <f>($A10*$N$1)^2 + $A10*$N$2 + E$2</f>
        <v>22.340000000000003</v>
      </c>
      <c r="F10" s="10">
        <f>($A10*$N$1)^2 + $A10*$N$2 + F$2</f>
        <v>23.340000000000003</v>
      </c>
      <c r="G10" s="10">
        <f>($A10*$N$1)^2 + $A10*$N$2 + G$2</f>
        <v>24.340000000000003</v>
      </c>
      <c r="H10" s="10">
        <f>($A10*$N$1)^2 + $A10*$N$2 + H$2</f>
        <v>25.340000000000003</v>
      </c>
      <c r="I10" s="10">
        <f>($A10*$N$1)^2 + $A10*$N$2 + I$2</f>
        <v>26.340000000000003</v>
      </c>
      <c r="J10" s="10">
        <f>($A10*$N$1)^2 + $A10*$N$2 + J$2</f>
        <v>27.340000000000003</v>
      </c>
      <c r="K10" s="10">
        <f>($A10*$N$1)^2 + $A10*$N$2 + K$2</f>
        <v>28.340000000000003</v>
      </c>
    </row>
    <row r="11" spans="1:14" x14ac:dyDescent="0.25">
      <c r="A11" s="9">
        <f t="shared" si="0"/>
        <v>8</v>
      </c>
      <c r="B11" s="10">
        <f>($A11*$N$1)^2 + $A11*$N$2 + B$2</f>
        <v>22.240000000000002</v>
      </c>
      <c r="C11" s="10">
        <f>($A11*$N$1)^2 + $A11*$N$2 + C$2</f>
        <v>24.240000000000002</v>
      </c>
      <c r="D11" s="10">
        <f>($A11*$N$1)^2 + $A11*$N$2 + D$2</f>
        <v>25.240000000000002</v>
      </c>
      <c r="E11" s="10">
        <f>($A11*$N$1)^2 + $A11*$N$2 + E$2</f>
        <v>26.240000000000002</v>
      </c>
      <c r="F11" s="10">
        <f>($A11*$N$1)^2 + $A11*$N$2 + F$2</f>
        <v>27.240000000000002</v>
      </c>
      <c r="G11" s="10">
        <f>($A11*$N$1)^2 + $A11*$N$2 + G$2</f>
        <v>28.240000000000002</v>
      </c>
      <c r="H11" s="10">
        <f>($A11*$N$1)^2 + $A11*$N$2 + H$2</f>
        <v>29.240000000000002</v>
      </c>
      <c r="I11" s="10">
        <f>($A11*$N$1)^2 + $A11*$N$2 + I$2</f>
        <v>30.240000000000002</v>
      </c>
      <c r="J11" s="10">
        <f>($A11*$N$1)^2 + $A11*$N$2 + J$2</f>
        <v>31.240000000000002</v>
      </c>
      <c r="K11" s="10">
        <f>($A11*$N$1)^2 + $A11*$N$2 + K$2</f>
        <v>32.24</v>
      </c>
    </row>
    <row r="12" spans="1:14" x14ac:dyDescent="0.25">
      <c r="A12" s="9">
        <f t="shared" si="0"/>
        <v>9</v>
      </c>
      <c r="B12" s="10">
        <f>($A12*$N$1)^2 + $A12*$N$2 + B$2</f>
        <v>26.46</v>
      </c>
      <c r="C12" s="10">
        <f>($A12*$N$1)^2 + $A12*$N$2 + C$2</f>
        <v>28.46</v>
      </c>
      <c r="D12" s="10">
        <f>($A12*$N$1)^2 + $A12*$N$2 + D$2</f>
        <v>29.46</v>
      </c>
      <c r="E12" s="10">
        <f>($A12*$N$1)^2 + $A12*$N$2 + E$2</f>
        <v>30.46</v>
      </c>
      <c r="F12" s="10">
        <f>($A12*$N$1)^2 + $A12*$N$2 + F$2</f>
        <v>31.46</v>
      </c>
      <c r="G12" s="10">
        <f>($A12*$N$1)^2 + $A12*$N$2 + G$2</f>
        <v>32.46</v>
      </c>
      <c r="H12" s="10">
        <f>($A12*$N$1)^2 + $A12*$N$2 + H$2</f>
        <v>33.46</v>
      </c>
      <c r="I12" s="10">
        <f>($A12*$N$1)^2 + $A12*$N$2 + I$2</f>
        <v>34.46</v>
      </c>
      <c r="J12" s="10">
        <f>($A12*$N$1)^2 + $A12*$N$2 + J$2</f>
        <v>35.46</v>
      </c>
      <c r="K12" s="10">
        <f>($A12*$N$1)^2 + $A12*$N$2 + K$2</f>
        <v>36.46</v>
      </c>
    </row>
    <row r="13" spans="1:14" x14ac:dyDescent="0.25">
      <c r="A13" s="9">
        <f t="shared" si="0"/>
        <v>10</v>
      </c>
      <c r="B13" s="10">
        <f>($A13*$N$1)^2 + $A13*$N$2 + B$2</f>
        <v>31</v>
      </c>
      <c r="C13" s="10">
        <f>($A13*$N$1)^2 + $A13*$N$2 + C$2</f>
        <v>33</v>
      </c>
      <c r="D13" s="10">
        <f>($A13*$N$1)^2 + $A13*$N$2 + D$2</f>
        <v>34</v>
      </c>
      <c r="E13" s="10">
        <f>($A13*$N$1)^2 + $A13*$N$2 + E$2</f>
        <v>35</v>
      </c>
      <c r="F13" s="10">
        <f>($A13*$N$1)^2 + $A13*$N$2 + F$2</f>
        <v>36</v>
      </c>
      <c r="G13" s="10">
        <f>($A13*$N$1)^2 + $A13*$N$2 + G$2</f>
        <v>37</v>
      </c>
      <c r="H13" s="10">
        <f>($A13*$N$1)^2 + $A13*$N$2 + H$2</f>
        <v>38</v>
      </c>
      <c r="I13" s="10">
        <f>($A13*$N$1)^2 + $A13*$N$2 + I$2</f>
        <v>39</v>
      </c>
      <c r="J13" s="10">
        <f>($A13*$N$1)^2 + $A13*$N$2 + J$2</f>
        <v>40</v>
      </c>
      <c r="K13" s="10">
        <f>($A13*$N$1)^2 + $A13*$N$2 + K$2</f>
        <v>41</v>
      </c>
    </row>
    <row r="14" spans="1:14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4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4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2:1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2:1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2:1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2:1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2:1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2:1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2:1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7" spans="2:11" x14ac:dyDescent="0.25">
      <c r="D27" s="9" t="s">
        <v>25</v>
      </c>
      <c r="F27" s="9" t="s">
        <v>28</v>
      </c>
    </row>
    <row r="29" spans="2:11" x14ac:dyDescent="0.25">
      <c r="D29" s="9" t="s">
        <v>26</v>
      </c>
      <c r="F29" s="9" t="s">
        <v>29</v>
      </c>
    </row>
    <row r="51" spans="2:3" x14ac:dyDescent="0.25">
      <c r="B51" s="9" t="s">
        <v>3</v>
      </c>
      <c r="C51" s="9" t="s">
        <v>4</v>
      </c>
    </row>
    <row r="52" spans="2:3" x14ac:dyDescent="0.25">
      <c r="B52" s="9" t="s">
        <v>5</v>
      </c>
      <c r="C52" s="9" t="s">
        <v>6</v>
      </c>
    </row>
    <row r="53" spans="2:3" x14ac:dyDescent="0.25">
      <c r="B53" s="9" t="s">
        <v>3</v>
      </c>
      <c r="C53" s="9" t="s">
        <v>4</v>
      </c>
    </row>
    <row r="103" spans="2:3" x14ac:dyDescent="0.25">
      <c r="B103" s="9" t="s">
        <v>7</v>
      </c>
      <c r="C103" s="9" t="s">
        <v>6</v>
      </c>
    </row>
    <row r="104" spans="2:3" x14ac:dyDescent="0.25">
      <c r="B104" s="9" t="s">
        <v>3</v>
      </c>
      <c r="C104" s="9" t="s">
        <v>4</v>
      </c>
    </row>
    <row r="154" spans="2:3" x14ac:dyDescent="0.25">
      <c r="B154" s="9" t="s">
        <v>8</v>
      </c>
      <c r="C154" s="9" t="s">
        <v>6</v>
      </c>
    </row>
    <row r="155" spans="2:3" x14ac:dyDescent="0.25">
      <c r="B155" s="9" t="s">
        <v>3</v>
      </c>
      <c r="C155" s="9" t="s">
        <v>4</v>
      </c>
    </row>
    <row r="205" spans="2:3" x14ac:dyDescent="0.25">
      <c r="B205" s="9" t="s">
        <v>9</v>
      </c>
      <c r="C205" s="9" t="s">
        <v>6</v>
      </c>
    </row>
    <row r="206" spans="2:3" x14ac:dyDescent="0.25">
      <c r="B206" s="9" t="s">
        <v>3</v>
      </c>
      <c r="C206" s="9" t="s">
        <v>4</v>
      </c>
    </row>
    <row r="256" spans="2:3" x14ac:dyDescent="0.25">
      <c r="B256" s="9" t="s">
        <v>10</v>
      </c>
      <c r="C256" s="9" t="s">
        <v>6</v>
      </c>
    </row>
    <row r="257" spans="2:3" x14ac:dyDescent="0.25">
      <c r="B257" s="9" t="s">
        <v>3</v>
      </c>
      <c r="C257" s="9" t="s">
        <v>4</v>
      </c>
    </row>
    <row r="307" spans="2:3" x14ac:dyDescent="0.25">
      <c r="B307" s="9" t="s">
        <v>11</v>
      </c>
      <c r="C307" s="9" t="s">
        <v>6</v>
      </c>
    </row>
    <row r="308" spans="2:3" x14ac:dyDescent="0.25">
      <c r="B308" s="9" t="s">
        <v>3</v>
      </c>
      <c r="C308" s="9" t="s">
        <v>4</v>
      </c>
    </row>
    <row r="358" spans="2:3" x14ac:dyDescent="0.25">
      <c r="B358" s="9" t="s">
        <v>12</v>
      </c>
      <c r="C358" s="9" t="s">
        <v>6</v>
      </c>
    </row>
    <row r="359" spans="2:3" x14ac:dyDescent="0.25">
      <c r="B359" s="9" t="s">
        <v>3</v>
      </c>
      <c r="C359" s="9" t="s">
        <v>4</v>
      </c>
    </row>
    <row r="409" spans="2:3" x14ac:dyDescent="0.25">
      <c r="B409" s="9" t="s">
        <v>13</v>
      </c>
      <c r="C409" s="9" t="s">
        <v>6</v>
      </c>
    </row>
    <row r="410" spans="2:3" x14ac:dyDescent="0.25">
      <c r="B410" s="9" t="s">
        <v>3</v>
      </c>
      <c r="C410" s="9" t="s">
        <v>4</v>
      </c>
    </row>
    <row r="460" spans="2:3" x14ac:dyDescent="0.25">
      <c r="B460" s="9" t="s">
        <v>14</v>
      </c>
      <c r="C460" s="9" t="s">
        <v>6</v>
      </c>
    </row>
    <row r="461" spans="2:3" x14ac:dyDescent="0.25">
      <c r="B461" s="9" t="s">
        <v>3</v>
      </c>
      <c r="C461" s="9" t="s">
        <v>4</v>
      </c>
    </row>
    <row r="512" spans="2:3" x14ac:dyDescent="0.25">
      <c r="B512" s="9" t="s">
        <v>15</v>
      </c>
      <c r="C512" s="9" t="s">
        <v>16</v>
      </c>
    </row>
    <row r="513" spans="2:3" x14ac:dyDescent="0.25">
      <c r="B513" s="9" t="s">
        <v>3</v>
      </c>
      <c r="C513" s="9" t="s">
        <v>4</v>
      </c>
    </row>
    <row r="565" spans="2:3" x14ac:dyDescent="0.25">
      <c r="B565" s="9" t="s">
        <v>17</v>
      </c>
      <c r="C565" s="9" t="s">
        <v>16</v>
      </c>
    </row>
    <row r="566" spans="2:3" x14ac:dyDescent="0.25">
      <c r="B566" s="9" t="s">
        <v>3</v>
      </c>
      <c r="C566" s="9" t="s">
        <v>4</v>
      </c>
    </row>
    <row r="611" spans="2:3" x14ac:dyDescent="0.25">
      <c r="B611" s="9" t="s">
        <v>18</v>
      </c>
      <c r="C611" s="9" t="s">
        <v>19</v>
      </c>
    </row>
    <row r="612" spans="2:3" x14ac:dyDescent="0.25">
      <c r="B612" s="9" t="s">
        <v>20</v>
      </c>
      <c r="C612" s="9" t="s">
        <v>21</v>
      </c>
    </row>
  </sheetData>
  <sortState ref="B1:C610">
    <sortCondition ref="B1:B6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211"/>
  <sheetViews>
    <sheetView workbookViewId="0">
      <selection activeCell="J10" sqref="J10"/>
    </sheetView>
  </sheetViews>
  <sheetFormatPr defaultRowHeight="15" x14ac:dyDescent="0.25"/>
  <cols>
    <col min="3" max="3" width="9.140625" style="7"/>
    <col min="5" max="5" width="17.5703125" style="5" customWidth="1"/>
  </cols>
  <sheetData>
    <row r="1" spans="1:211" x14ac:dyDescent="0.25">
      <c r="A1" s="2">
        <v>35139.958333333336</v>
      </c>
      <c r="B1" s="3">
        <v>141200</v>
      </c>
      <c r="C1" s="8">
        <f>B1</f>
        <v>141200</v>
      </c>
      <c r="D1" s="2"/>
      <c r="E1" s="4" t="s">
        <v>22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</row>
    <row r="2" spans="1:211" x14ac:dyDescent="0.25">
      <c r="A2" s="2">
        <v>35170.958333333336</v>
      </c>
      <c r="B2" s="3">
        <v>154100</v>
      </c>
      <c r="C2" s="7">
        <f ca="1">C1*EXP($H$3*_xlfn.NORM.S.INV(RAND())+$H$2)</f>
        <v>133438.31119920962</v>
      </c>
      <c r="D2" s="3"/>
      <c r="E2" s="5">
        <f>LN(B2/B1)</f>
        <v>8.7424417266928442E-2</v>
      </c>
      <c r="F2" s="3"/>
      <c r="G2" s="3" t="s">
        <v>23</v>
      </c>
      <c r="H2" s="6">
        <f>AVERAGE(E2:E211)</f>
        <v>5.3084285657554429E-3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</row>
    <row r="3" spans="1:211" x14ac:dyDescent="0.25">
      <c r="A3" s="2">
        <v>35200.958333333336</v>
      </c>
      <c r="B3" s="3">
        <v>154800</v>
      </c>
      <c r="C3" s="7">
        <f t="shared" ref="C3:C66" ca="1" si="0">C2*EXP($H$3*_xlfn.NORM.S.INV(RAND())+$H$2)</f>
        <v>136081.26371437407</v>
      </c>
      <c r="E3" s="5">
        <f t="shared" ref="E3:E66" si="1">LN(B3/B2)</f>
        <v>4.5322188295567837E-3</v>
      </c>
      <c r="G3" t="s">
        <v>24</v>
      </c>
      <c r="H3">
        <f>_xlfn.STDEV.P(E2:E211)</f>
        <v>4.6613900395730254E-2</v>
      </c>
    </row>
    <row r="4" spans="1:211" x14ac:dyDescent="0.25">
      <c r="A4" s="2">
        <v>35231.958333333336</v>
      </c>
      <c r="B4" s="3">
        <v>154400</v>
      </c>
      <c r="C4" s="7">
        <f t="shared" ca="1" si="0"/>
        <v>131253.02768239923</v>
      </c>
      <c r="E4" s="5">
        <f t="shared" si="1"/>
        <v>-2.5873235649509123E-3</v>
      </c>
    </row>
    <row r="5" spans="1:211" x14ac:dyDescent="0.25">
      <c r="A5" s="2">
        <v>35261.958333333336</v>
      </c>
      <c r="B5" s="3">
        <v>156600</v>
      </c>
      <c r="C5" s="7">
        <f t="shared" ca="1" si="0"/>
        <v>127294.38123007629</v>
      </c>
      <c r="E5" s="5">
        <f t="shared" si="1"/>
        <v>1.414814596602698E-2</v>
      </c>
    </row>
    <row r="6" spans="1:211" x14ac:dyDescent="0.25">
      <c r="A6" s="2">
        <v>35292.958333333336</v>
      </c>
      <c r="B6" s="3">
        <v>158800</v>
      </c>
      <c r="C6" s="7">
        <f t="shared" ca="1" si="0"/>
        <v>132323.10918353981</v>
      </c>
      <c r="E6" s="5">
        <f t="shared" si="1"/>
        <v>1.3950765256332593E-2</v>
      </c>
    </row>
    <row r="7" spans="1:211" x14ac:dyDescent="0.25">
      <c r="A7" s="2">
        <v>35323.958333333336</v>
      </c>
      <c r="B7" s="3">
        <v>149700</v>
      </c>
      <c r="C7" s="7">
        <f t="shared" ca="1" si="0"/>
        <v>143627.99243863896</v>
      </c>
      <c r="E7" s="5">
        <f t="shared" si="1"/>
        <v>-5.9012257387452638E-2</v>
      </c>
    </row>
    <row r="8" spans="1:211" x14ac:dyDescent="0.25">
      <c r="A8" s="2">
        <v>35353.958333333336</v>
      </c>
      <c r="B8" s="3">
        <v>139400</v>
      </c>
      <c r="C8" s="7">
        <f t="shared" ca="1" si="0"/>
        <v>161545.75131614957</v>
      </c>
      <c r="E8" s="5">
        <f t="shared" si="1"/>
        <v>-7.1285793099159153E-2</v>
      </c>
    </row>
    <row r="9" spans="1:211" x14ac:dyDescent="0.25">
      <c r="A9" s="2">
        <v>35384.958333333336</v>
      </c>
      <c r="B9" s="3">
        <v>142600</v>
      </c>
      <c r="C9" s="7">
        <f t="shared" ca="1" si="0"/>
        <v>157883.74544537559</v>
      </c>
      <c r="E9" s="5">
        <f t="shared" si="1"/>
        <v>2.2696009653772047E-2</v>
      </c>
    </row>
    <row r="10" spans="1:211" x14ac:dyDescent="0.25">
      <c r="A10" s="2">
        <v>35414.958333333336</v>
      </c>
      <c r="B10" s="3">
        <v>145000</v>
      </c>
      <c r="C10" s="7">
        <f t="shared" ca="1" si="0"/>
        <v>150495.63617562744</v>
      </c>
      <c r="E10" s="5">
        <f t="shared" si="1"/>
        <v>1.6690234440378947E-2</v>
      </c>
    </row>
    <row r="11" spans="1:211" x14ac:dyDescent="0.25">
      <c r="A11" s="2">
        <v>35445.958333333336</v>
      </c>
      <c r="B11" s="3">
        <v>148800</v>
      </c>
      <c r="C11" s="7">
        <f t="shared" ca="1" si="0"/>
        <v>153188.25387743383</v>
      </c>
      <c r="E11" s="5">
        <f t="shared" si="1"/>
        <v>2.5869379978417095E-2</v>
      </c>
    </row>
    <row r="12" spans="1:211" x14ac:dyDescent="0.25">
      <c r="A12" s="2">
        <v>35476.958333333336</v>
      </c>
      <c r="B12" s="3">
        <v>143100</v>
      </c>
      <c r="C12" s="7">
        <f t="shared" ca="1" si="0"/>
        <v>158361.02632463278</v>
      </c>
      <c r="E12" s="5">
        <f t="shared" si="1"/>
        <v>-3.905943583658629E-2</v>
      </c>
    </row>
    <row r="13" spans="1:211" x14ac:dyDescent="0.25">
      <c r="A13" s="2">
        <v>35504.958333333336</v>
      </c>
      <c r="B13" s="3">
        <v>149400</v>
      </c>
      <c r="C13" s="7">
        <f t="shared" ca="1" si="0"/>
        <v>149087.98990601421</v>
      </c>
      <c r="E13" s="5">
        <f t="shared" si="1"/>
        <v>4.3083586136311698E-2</v>
      </c>
    </row>
    <row r="14" spans="1:211" x14ac:dyDescent="0.25">
      <c r="A14" s="2">
        <v>35535.958333333336</v>
      </c>
      <c r="B14" s="3">
        <v>168200</v>
      </c>
      <c r="C14" s="7">
        <f t="shared" ca="1" si="0"/>
        <v>156203.18944107342</v>
      </c>
      <c r="E14" s="5">
        <f t="shared" si="1"/>
        <v>0.11852647484013076</v>
      </c>
    </row>
    <row r="15" spans="1:211" x14ac:dyDescent="0.25">
      <c r="A15" s="2">
        <v>35565.958333333336</v>
      </c>
      <c r="B15" s="3">
        <v>164600</v>
      </c>
      <c r="C15" s="7">
        <f t="shared" ca="1" si="0"/>
        <v>153315.56717278334</v>
      </c>
      <c r="E15" s="5">
        <f t="shared" si="1"/>
        <v>-2.1635459295878196E-2</v>
      </c>
    </row>
    <row r="16" spans="1:211" x14ac:dyDescent="0.25">
      <c r="A16" s="2">
        <v>35596.958333333336</v>
      </c>
      <c r="B16" s="3">
        <v>158600</v>
      </c>
      <c r="C16" s="7">
        <f t="shared" ca="1" si="0"/>
        <v>153087.89883568659</v>
      </c>
      <c r="E16" s="5">
        <f t="shared" si="1"/>
        <v>-3.7132979042221854E-2</v>
      </c>
    </row>
    <row r="17" spans="1:5" x14ac:dyDescent="0.25">
      <c r="A17" s="2">
        <v>35626.958333333336</v>
      </c>
      <c r="B17" s="3">
        <v>162100</v>
      </c>
      <c r="C17" s="7">
        <f t="shared" ca="1" si="0"/>
        <v>154696.27006735725</v>
      </c>
      <c r="E17" s="5">
        <f t="shared" si="1"/>
        <v>2.1828119540882873E-2</v>
      </c>
    </row>
    <row r="18" spans="1:5" x14ac:dyDescent="0.25">
      <c r="A18" s="2">
        <v>35657.958333333336</v>
      </c>
      <c r="B18" s="3">
        <v>160300</v>
      </c>
      <c r="C18" s="7">
        <f t="shared" ca="1" si="0"/>
        <v>149188.66454654405</v>
      </c>
      <c r="E18" s="5">
        <f t="shared" si="1"/>
        <v>-1.1166369126123102E-2</v>
      </c>
    </row>
    <row r="19" spans="1:5" x14ac:dyDescent="0.25">
      <c r="A19" s="2">
        <v>35688.958333333336</v>
      </c>
      <c r="B19" s="3">
        <v>153300</v>
      </c>
      <c r="C19" s="7">
        <f t="shared" ca="1" si="0"/>
        <v>152595.95175818983</v>
      </c>
      <c r="E19" s="5">
        <f t="shared" si="1"/>
        <v>-4.4650273737738819E-2</v>
      </c>
    </row>
    <row r="20" spans="1:5" x14ac:dyDescent="0.25">
      <c r="A20" s="2">
        <v>35718.958333333336</v>
      </c>
      <c r="B20" s="3">
        <v>162200</v>
      </c>
      <c r="C20" s="7">
        <f t="shared" ca="1" si="0"/>
        <v>148062.9464319736</v>
      </c>
      <c r="E20" s="5">
        <f t="shared" si="1"/>
        <v>5.6433355803544152E-2</v>
      </c>
    </row>
    <row r="21" spans="1:5" x14ac:dyDescent="0.25">
      <c r="A21" s="2">
        <v>35749.958333333336</v>
      </c>
      <c r="B21" s="3">
        <v>165800</v>
      </c>
      <c r="C21" s="7">
        <f t="shared" ca="1" si="0"/>
        <v>140703.3863705</v>
      </c>
      <c r="E21" s="5">
        <f t="shared" si="1"/>
        <v>2.1952101019882018E-2</v>
      </c>
    </row>
    <row r="22" spans="1:5" x14ac:dyDescent="0.25">
      <c r="A22" s="2">
        <v>35779.958333333336</v>
      </c>
      <c r="B22" s="3">
        <v>161800</v>
      </c>
      <c r="C22" s="7">
        <f t="shared" ca="1" si="0"/>
        <v>139503.68918442703</v>
      </c>
      <c r="E22" s="5">
        <f t="shared" si="1"/>
        <v>-2.4421238076803305E-2</v>
      </c>
    </row>
    <row r="23" spans="1:5" x14ac:dyDescent="0.25">
      <c r="A23" s="2">
        <v>35810.958333333336</v>
      </c>
      <c r="B23" s="3">
        <v>156700</v>
      </c>
      <c r="C23" s="7">
        <f t="shared" ca="1" si="0"/>
        <v>139107.14812023591</v>
      </c>
      <c r="E23" s="5">
        <f t="shared" si="1"/>
        <v>-3.2027855262416173E-2</v>
      </c>
    </row>
    <row r="24" spans="1:5" x14ac:dyDescent="0.25">
      <c r="A24" s="2">
        <v>35841.958333333336</v>
      </c>
      <c r="B24" s="3">
        <v>146100</v>
      </c>
      <c r="C24" s="7">
        <f t="shared" ca="1" si="0"/>
        <v>131009.79784671013</v>
      </c>
      <c r="E24" s="5">
        <f t="shared" si="1"/>
        <v>-7.0041830605321292E-2</v>
      </c>
    </row>
    <row r="25" spans="1:5" x14ac:dyDescent="0.25">
      <c r="A25" s="2">
        <v>35869.958333333336</v>
      </c>
      <c r="B25" s="3">
        <v>145000</v>
      </c>
      <c r="C25" s="7">
        <f t="shared" ca="1" si="0"/>
        <v>130224.03555273688</v>
      </c>
      <c r="E25" s="5">
        <f t="shared" si="1"/>
        <v>-7.5575763360794159E-3</v>
      </c>
    </row>
    <row r="26" spans="1:5" x14ac:dyDescent="0.25">
      <c r="A26" s="2">
        <v>35900.958333333336</v>
      </c>
      <c r="B26" s="3">
        <v>154700</v>
      </c>
      <c r="C26" s="7">
        <f t="shared" ca="1" si="0"/>
        <v>132526.89379462111</v>
      </c>
      <c r="E26" s="5">
        <f t="shared" si="1"/>
        <v>6.4754015158446102E-2</v>
      </c>
    </row>
    <row r="27" spans="1:5" x14ac:dyDescent="0.25">
      <c r="A27" s="2">
        <v>35930.958333333336</v>
      </c>
      <c r="B27" s="3">
        <v>159900</v>
      </c>
      <c r="C27" s="7">
        <f t="shared" ca="1" si="0"/>
        <v>135847.28537935839</v>
      </c>
      <c r="E27" s="5">
        <f t="shared" si="1"/>
        <v>3.306086226088821E-2</v>
      </c>
    </row>
    <row r="28" spans="1:5" x14ac:dyDescent="0.25">
      <c r="A28" s="2">
        <v>35961.958333333336</v>
      </c>
      <c r="B28" s="3">
        <v>178300</v>
      </c>
      <c r="C28" s="7">
        <f t="shared" ca="1" si="0"/>
        <v>133285.73646758133</v>
      </c>
      <c r="E28" s="5">
        <f t="shared" si="1"/>
        <v>0.10891890502918623</v>
      </c>
    </row>
    <row r="29" spans="1:5" x14ac:dyDescent="0.25">
      <c r="A29" s="2">
        <v>35991.958333333336</v>
      </c>
      <c r="B29" s="3">
        <v>182800</v>
      </c>
      <c r="C29" s="7">
        <f t="shared" ca="1" si="0"/>
        <v>143770.48450136784</v>
      </c>
      <c r="E29" s="5">
        <f t="shared" si="1"/>
        <v>2.4925134150954823E-2</v>
      </c>
    </row>
    <row r="30" spans="1:5" x14ac:dyDescent="0.25">
      <c r="A30" s="2">
        <v>36022.958333333336</v>
      </c>
      <c r="B30" s="3">
        <v>172400</v>
      </c>
      <c r="C30" s="7">
        <f t="shared" ca="1" si="0"/>
        <v>154079.49118170101</v>
      </c>
      <c r="E30" s="5">
        <f t="shared" si="1"/>
        <v>-5.857530079045694E-2</v>
      </c>
    </row>
    <row r="31" spans="1:5" x14ac:dyDescent="0.25">
      <c r="A31" s="2">
        <v>36053.958333333336</v>
      </c>
      <c r="B31" s="3">
        <v>163000</v>
      </c>
      <c r="C31" s="7">
        <f t="shared" ca="1" si="0"/>
        <v>137637.17061494596</v>
      </c>
      <c r="E31" s="5">
        <f t="shared" si="1"/>
        <v>-5.6067157422830409E-2</v>
      </c>
    </row>
    <row r="32" spans="1:5" x14ac:dyDescent="0.25">
      <c r="A32" s="2">
        <v>36083.958333333336</v>
      </c>
      <c r="B32" s="3">
        <v>161200</v>
      </c>
      <c r="C32" s="7">
        <f t="shared" ca="1" si="0"/>
        <v>139827.23015138754</v>
      </c>
      <c r="E32" s="5">
        <f t="shared" si="1"/>
        <v>-1.1104370734234465E-2</v>
      </c>
    </row>
    <row r="33" spans="1:5" x14ac:dyDescent="0.25">
      <c r="A33" s="2">
        <v>36114.958333333336</v>
      </c>
      <c r="B33" s="3">
        <v>165900</v>
      </c>
      <c r="C33" s="7">
        <f t="shared" ca="1" si="0"/>
        <v>146248.74445076508</v>
      </c>
      <c r="E33" s="5">
        <f t="shared" si="1"/>
        <v>2.8739367123870915E-2</v>
      </c>
    </row>
    <row r="34" spans="1:5" x14ac:dyDescent="0.25">
      <c r="A34" s="2">
        <v>36144.958333333336</v>
      </c>
      <c r="B34" s="3">
        <v>166400</v>
      </c>
      <c r="C34" s="7">
        <f t="shared" ca="1" si="0"/>
        <v>142115.36595695798</v>
      </c>
      <c r="E34" s="5">
        <f t="shared" si="1"/>
        <v>3.0093311907094062E-3</v>
      </c>
    </row>
    <row r="35" spans="1:5" x14ac:dyDescent="0.25">
      <c r="A35" s="2">
        <v>36175.958333333336</v>
      </c>
      <c r="B35" s="3">
        <v>157300</v>
      </c>
      <c r="C35" s="7">
        <f t="shared" ca="1" si="0"/>
        <v>149514.05410572601</v>
      </c>
      <c r="E35" s="5">
        <f t="shared" si="1"/>
        <v>-5.6239718322876081E-2</v>
      </c>
    </row>
    <row r="36" spans="1:5" x14ac:dyDescent="0.25">
      <c r="A36" s="2">
        <v>36206.958333333336</v>
      </c>
      <c r="B36" s="3">
        <v>145600</v>
      </c>
      <c r="C36" s="7">
        <f t="shared" ca="1" si="0"/>
        <v>149963.2017358806</v>
      </c>
      <c r="E36" s="5">
        <f t="shared" si="1"/>
        <v>-7.7291674301646518E-2</v>
      </c>
    </row>
    <row r="37" spans="1:5" x14ac:dyDescent="0.25">
      <c r="A37" s="2">
        <v>36234.958333333336</v>
      </c>
      <c r="B37" s="3">
        <v>153000</v>
      </c>
      <c r="C37" s="7">
        <f t="shared" ca="1" si="0"/>
        <v>164575.52815208357</v>
      </c>
      <c r="E37" s="5">
        <f t="shared" si="1"/>
        <v>4.9574785629849905E-2</v>
      </c>
    </row>
    <row r="38" spans="1:5" x14ac:dyDescent="0.25">
      <c r="A38" s="2">
        <v>36265.958333333336</v>
      </c>
      <c r="B38" s="3">
        <v>164000</v>
      </c>
      <c r="C38" s="7">
        <f t="shared" ca="1" si="0"/>
        <v>157471.31393058668</v>
      </c>
      <c r="E38" s="5">
        <f t="shared" si="1"/>
        <v>6.9428506431762932E-2</v>
      </c>
    </row>
    <row r="39" spans="1:5" x14ac:dyDescent="0.25">
      <c r="A39" s="2">
        <v>36295.958333333336</v>
      </c>
      <c r="B39" s="3">
        <v>168600</v>
      </c>
      <c r="C39" s="7">
        <f t="shared" ca="1" si="0"/>
        <v>153879.14900135915</v>
      </c>
      <c r="E39" s="5">
        <f t="shared" si="1"/>
        <v>2.7662617743556682E-2</v>
      </c>
    </row>
    <row r="40" spans="1:5" x14ac:dyDescent="0.25">
      <c r="A40" s="2">
        <v>36326.958333333336</v>
      </c>
      <c r="B40" s="3">
        <v>170000</v>
      </c>
      <c r="C40" s="7">
        <f t="shared" ca="1" si="0"/>
        <v>149180.92017983922</v>
      </c>
      <c r="E40" s="5">
        <f t="shared" si="1"/>
        <v>8.2693914825067664E-3</v>
      </c>
    </row>
    <row r="41" spans="1:5" x14ac:dyDescent="0.25">
      <c r="A41" s="2">
        <v>36356.958333333336</v>
      </c>
      <c r="B41" s="3">
        <v>175100</v>
      </c>
      <c r="C41" s="7">
        <f t="shared" ca="1" si="0"/>
        <v>135734.83708981794</v>
      </c>
      <c r="E41" s="5">
        <f t="shared" si="1"/>
        <v>2.9558802241544429E-2</v>
      </c>
    </row>
    <row r="42" spans="1:5" x14ac:dyDescent="0.25">
      <c r="A42" s="2">
        <v>36387.958333333336</v>
      </c>
      <c r="B42" s="3">
        <v>176200</v>
      </c>
      <c r="C42" s="7">
        <f t="shared" ca="1" si="0"/>
        <v>137250.85069110428</v>
      </c>
      <c r="E42" s="5">
        <f t="shared" si="1"/>
        <v>6.2624742102729506E-3</v>
      </c>
    </row>
    <row r="43" spans="1:5" x14ac:dyDescent="0.25">
      <c r="A43" s="2">
        <v>36418.958333333336</v>
      </c>
      <c r="B43" s="3">
        <v>176000</v>
      </c>
      <c r="C43" s="7">
        <f t="shared" ca="1" si="0"/>
        <v>132203.1384591643</v>
      </c>
      <c r="E43" s="5">
        <f t="shared" si="1"/>
        <v>-1.1357184639273798E-3</v>
      </c>
    </row>
    <row r="44" spans="1:5" x14ac:dyDescent="0.25">
      <c r="A44" s="2">
        <v>36448.958333333336</v>
      </c>
      <c r="B44" s="3">
        <v>174200</v>
      </c>
      <c r="C44" s="7">
        <f t="shared" ca="1" si="0"/>
        <v>130270.81304221968</v>
      </c>
      <c r="E44" s="5">
        <f t="shared" si="1"/>
        <v>-1.0279930619749385E-2</v>
      </c>
    </row>
    <row r="45" spans="1:5" x14ac:dyDescent="0.25">
      <c r="A45" s="2">
        <v>36479.958333333336</v>
      </c>
      <c r="B45" s="3">
        <v>172400</v>
      </c>
      <c r="C45" s="7">
        <f t="shared" ca="1" si="0"/>
        <v>131153.30226223139</v>
      </c>
      <c r="E45" s="5">
        <f t="shared" si="1"/>
        <v>-1.038670618880972E-2</v>
      </c>
    </row>
    <row r="46" spans="1:5" x14ac:dyDescent="0.25">
      <c r="A46" s="2">
        <v>36509.958333333336</v>
      </c>
      <c r="B46" s="3">
        <v>170800</v>
      </c>
      <c r="C46" s="7">
        <f t="shared" ca="1" si="0"/>
        <v>131791.15528176009</v>
      </c>
      <c r="E46" s="5">
        <f t="shared" si="1"/>
        <v>-9.3240768751232904E-3</v>
      </c>
    </row>
    <row r="47" spans="1:5" x14ac:dyDescent="0.25">
      <c r="A47" s="2">
        <v>36540.958333333336</v>
      </c>
      <c r="B47" s="3">
        <v>166400</v>
      </c>
      <c r="C47" s="7">
        <f t="shared" ca="1" si="0"/>
        <v>131456.01182328432</v>
      </c>
      <c r="E47" s="5">
        <f t="shared" si="1"/>
        <v>-2.6098752967361302E-2</v>
      </c>
    </row>
    <row r="48" spans="1:5" x14ac:dyDescent="0.25">
      <c r="A48" s="2">
        <v>36571.958333333336</v>
      </c>
      <c r="B48" s="3">
        <v>162100</v>
      </c>
      <c r="C48" s="7">
        <f t="shared" ca="1" si="0"/>
        <v>145069.43375161375</v>
      </c>
      <c r="E48" s="5">
        <f t="shared" si="1"/>
        <v>-2.6181099645477792E-2</v>
      </c>
    </row>
    <row r="49" spans="1:5" x14ac:dyDescent="0.25">
      <c r="A49" s="2">
        <v>36600.958333333336</v>
      </c>
      <c r="B49" s="3">
        <v>167700</v>
      </c>
      <c r="C49" s="7">
        <f t="shared" ca="1" si="0"/>
        <v>142578.3826447922</v>
      </c>
      <c r="E49" s="5">
        <f t="shared" si="1"/>
        <v>3.396324008753273E-2</v>
      </c>
    </row>
    <row r="50" spans="1:5" x14ac:dyDescent="0.25">
      <c r="A50" s="2">
        <v>36631.958333333336</v>
      </c>
      <c r="B50" s="3">
        <v>172700</v>
      </c>
      <c r="C50" s="7">
        <f t="shared" ca="1" si="0"/>
        <v>139926.5549503768</v>
      </c>
      <c r="E50" s="5">
        <f t="shared" si="1"/>
        <v>2.9379316323469653E-2</v>
      </c>
    </row>
    <row r="51" spans="1:5" x14ac:dyDescent="0.25">
      <c r="A51" s="2">
        <v>36661.958333333336</v>
      </c>
      <c r="B51" s="3">
        <v>182500</v>
      </c>
      <c r="C51" s="7">
        <f t="shared" ca="1" si="0"/>
        <v>156020.69723540073</v>
      </c>
      <c r="E51" s="5">
        <f t="shared" si="1"/>
        <v>5.5194187869913286E-2</v>
      </c>
    </row>
    <row r="52" spans="1:5" x14ac:dyDescent="0.25">
      <c r="A52" s="2">
        <v>36692.958333333336</v>
      </c>
      <c r="B52" s="3">
        <v>192800</v>
      </c>
      <c r="C52" s="7">
        <f t="shared" ca="1" si="0"/>
        <v>153111.19910198671</v>
      </c>
      <c r="E52" s="5">
        <f t="shared" si="1"/>
        <v>5.4903209153899013E-2</v>
      </c>
    </row>
    <row r="53" spans="1:5" x14ac:dyDescent="0.25">
      <c r="A53" s="2">
        <v>36722.958333333336</v>
      </c>
      <c r="B53" s="3">
        <v>203500</v>
      </c>
      <c r="C53" s="7">
        <f t="shared" ca="1" si="0"/>
        <v>154873.25040535899</v>
      </c>
      <c r="E53" s="5">
        <f t="shared" si="1"/>
        <v>5.4012622706204466E-2</v>
      </c>
    </row>
    <row r="54" spans="1:5" x14ac:dyDescent="0.25">
      <c r="A54" s="2">
        <v>36753.958333333336</v>
      </c>
      <c r="B54" s="3">
        <v>213500</v>
      </c>
      <c r="C54" s="7">
        <f t="shared" ca="1" si="0"/>
        <v>155823.83138608673</v>
      </c>
      <c r="E54" s="5">
        <f t="shared" si="1"/>
        <v>4.7970827786029527E-2</v>
      </c>
    </row>
    <row r="55" spans="1:5" x14ac:dyDescent="0.25">
      <c r="A55" s="2">
        <v>36784.958333333336</v>
      </c>
      <c r="B55" s="3">
        <v>221000</v>
      </c>
      <c r="C55" s="7">
        <f t="shared" ca="1" si="0"/>
        <v>156071.73315879903</v>
      </c>
      <c r="E55" s="5">
        <f t="shared" si="1"/>
        <v>3.4525868849073611E-2</v>
      </c>
    </row>
    <row r="56" spans="1:5" x14ac:dyDescent="0.25">
      <c r="A56" s="2">
        <v>36814.958333333336</v>
      </c>
      <c r="B56" s="3">
        <v>216800</v>
      </c>
      <c r="C56" s="7">
        <f t="shared" ca="1" si="0"/>
        <v>159056.7028163978</v>
      </c>
      <c r="E56" s="5">
        <f t="shared" si="1"/>
        <v>-1.9187431952261715E-2</v>
      </c>
    </row>
    <row r="57" spans="1:5" x14ac:dyDescent="0.25">
      <c r="A57" s="2">
        <v>36845.958333333336</v>
      </c>
      <c r="B57" s="3">
        <v>214800</v>
      </c>
      <c r="C57" s="7">
        <f t="shared" ca="1" si="0"/>
        <v>168020.61604258101</v>
      </c>
      <c r="E57" s="5">
        <f t="shared" si="1"/>
        <v>-9.2679069307815085E-3</v>
      </c>
    </row>
    <row r="58" spans="1:5" x14ac:dyDescent="0.25">
      <c r="A58" s="2">
        <v>36875.958333333336</v>
      </c>
      <c r="B58" s="3">
        <v>211800</v>
      </c>
      <c r="C58" s="7">
        <f t="shared" ca="1" si="0"/>
        <v>158091.71193823146</v>
      </c>
      <c r="E58" s="5">
        <f t="shared" si="1"/>
        <v>-1.4064929467403552E-2</v>
      </c>
    </row>
    <row r="59" spans="1:5" x14ac:dyDescent="0.25">
      <c r="A59" s="2">
        <v>36906.958333333336</v>
      </c>
      <c r="B59" s="3">
        <v>206800</v>
      </c>
      <c r="C59" s="7">
        <f t="shared" ca="1" si="0"/>
        <v>160755.69926406466</v>
      </c>
      <c r="E59" s="5">
        <f t="shared" si="1"/>
        <v>-2.3890290533032068E-2</v>
      </c>
    </row>
    <row r="60" spans="1:5" x14ac:dyDescent="0.25">
      <c r="A60" s="2">
        <v>36937.958333333336</v>
      </c>
      <c r="B60" s="3">
        <v>212200</v>
      </c>
      <c r="C60" s="7">
        <f t="shared" ca="1" si="0"/>
        <v>165040.49548088736</v>
      </c>
      <c r="E60" s="5">
        <f t="shared" si="1"/>
        <v>2.5777083545608669E-2</v>
      </c>
    </row>
    <row r="61" spans="1:5" x14ac:dyDescent="0.25">
      <c r="A61" s="2">
        <v>36965.958333333336</v>
      </c>
      <c r="B61" s="3">
        <v>228600</v>
      </c>
      <c r="C61" s="7">
        <f t="shared" ca="1" si="0"/>
        <v>161390.81842952271</v>
      </c>
      <c r="E61" s="5">
        <f t="shared" si="1"/>
        <v>7.4444525180827448E-2</v>
      </c>
    </row>
    <row r="62" spans="1:5" x14ac:dyDescent="0.25">
      <c r="A62" s="2">
        <v>36996.958333333336</v>
      </c>
      <c r="B62" s="3">
        <v>235400</v>
      </c>
      <c r="C62" s="7">
        <f t="shared" ca="1" si="0"/>
        <v>156365.59802090691</v>
      </c>
      <c r="E62" s="5">
        <f t="shared" si="1"/>
        <v>2.9312443465465961E-2</v>
      </c>
    </row>
    <row r="63" spans="1:5" x14ac:dyDescent="0.25">
      <c r="A63" s="2">
        <v>37026.958333333336</v>
      </c>
      <c r="B63" s="3">
        <v>248600</v>
      </c>
      <c r="C63" s="7">
        <f t="shared" ca="1" si="0"/>
        <v>148085.54158489706</v>
      </c>
      <c r="E63" s="5">
        <f t="shared" si="1"/>
        <v>5.45589842504344E-2</v>
      </c>
    </row>
    <row r="64" spans="1:5" x14ac:dyDescent="0.25">
      <c r="A64" s="2">
        <v>37057.958333333336</v>
      </c>
      <c r="B64" s="3">
        <v>266300</v>
      </c>
      <c r="C64" s="7">
        <f t="shared" ca="1" si="0"/>
        <v>152388.14335487236</v>
      </c>
      <c r="E64" s="5">
        <f t="shared" si="1"/>
        <v>6.877831374327581E-2</v>
      </c>
    </row>
    <row r="65" spans="1:5" x14ac:dyDescent="0.25">
      <c r="A65" s="2">
        <v>37087.958333333336</v>
      </c>
      <c r="B65" s="3">
        <v>266000</v>
      </c>
      <c r="C65" s="7">
        <f t="shared" ca="1" si="0"/>
        <v>166403.98064039557</v>
      </c>
      <c r="E65" s="5">
        <f t="shared" si="1"/>
        <v>-1.1271840381874983E-3</v>
      </c>
    </row>
    <row r="66" spans="1:5" x14ac:dyDescent="0.25">
      <c r="A66" s="2">
        <v>37118.958333333336</v>
      </c>
      <c r="B66" s="3">
        <v>259800</v>
      </c>
      <c r="C66" s="7">
        <f t="shared" ca="1" si="0"/>
        <v>178678.69664969464</v>
      </c>
      <c r="E66" s="5">
        <f t="shared" si="1"/>
        <v>-2.3584204545199904E-2</v>
      </c>
    </row>
    <row r="67" spans="1:5" x14ac:dyDescent="0.25">
      <c r="A67" s="2">
        <v>37149.958333333336</v>
      </c>
      <c r="B67" s="3">
        <v>257500</v>
      </c>
      <c r="C67" s="7">
        <f t="shared" ref="C67:C130" ca="1" si="2">C66*EXP($H$3*_xlfn.NORM.S.INV(RAND())+$H$2)</f>
        <v>173251.11497824246</v>
      </c>
      <c r="E67" s="5">
        <f t="shared" ref="E67:E130" si="3">LN(B67/B66)</f>
        <v>-8.8923841327083319E-3</v>
      </c>
    </row>
    <row r="68" spans="1:5" x14ac:dyDescent="0.25">
      <c r="A68" s="2">
        <v>37179.958333333336</v>
      </c>
      <c r="B68" s="3">
        <v>256400</v>
      </c>
      <c r="C68" s="7">
        <f t="shared" ca="1" si="2"/>
        <v>177176.76785203646</v>
      </c>
      <c r="E68" s="5">
        <f t="shared" si="3"/>
        <v>-4.2809950572758326E-3</v>
      </c>
    </row>
    <row r="69" spans="1:5" x14ac:dyDescent="0.25">
      <c r="A69" s="2">
        <v>37210.958333333336</v>
      </c>
      <c r="B69" s="3">
        <v>265100</v>
      </c>
      <c r="C69" s="7">
        <f t="shared" ca="1" si="2"/>
        <v>168125.51847463116</v>
      </c>
      <c r="E69" s="5">
        <f t="shared" si="3"/>
        <v>3.3368388248464796E-2</v>
      </c>
    </row>
    <row r="70" spans="1:5" x14ac:dyDescent="0.25">
      <c r="A70" s="2">
        <v>37240.958333333336</v>
      </c>
      <c r="B70" s="3">
        <v>264700</v>
      </c>
      <c r="C70" s="7">
        <f t="shared" ca="1" si="2"/>
        <v>163004.67758727403</v>
      </c>
      <c r="E70" s="5">
        <f t="shared" si="3"/>
        <v>-1.5100040619242959E-3</v>
      </c>
    </row>
    <row r="71" spans="1:5" x14ac:dyDescent="0.25">
      <c r="A71" s="2">
        <v>37271.958333333336</v>
      </c>
      <c r="B71" s="3">
        <v>260000</v>
      </c>
      <c r="C71" s="7">
        <f t="shared" ca="1" si="2"/>
        <v>160155.20415540595</v>
      </c>
      <c r="E71" s="5">
        <f t="shared" si="3"/>
        <v>-1.791547821752789E-2</v>
      </c>
    </row>
    <row r="72" spans="1:5" x14ac:dyDescent="0.25">
      <c r="A72" s="2">
        <v>37302.958333333336</v>
      </c>
      <c r="B72" s="3">
        <v>255400</v>
      </c>
      <c r="C72" s="7">
        <f t="shared" ca="1" si="2"/>
        <v>162283.34776361482</v>
      </c>
      <c r="E72" s="5">
        <f t="shared" si="3"/>
        <v>-1.7850687417088795E-2</v>
      </c>
    </row>
    <row r="73" spans="1:5" x14ac:dyDescent="0.25">
      <c r="A73" s="2">
        <v>37330.958333333336</v>
      </c>
      <c r="B73" s="3">
        <v>266700</v>
      </c>
      <c r="C73" s="7">
        <f t="shared" ca="1" si="2"/>
        <v>164383.91071615534</v>
      </c>
      <c r="E73" s="5">
        <f t="shared" si="3"/>
        <v>4.3293487589529715E-2</v>
      </c>
    </row>
    <row r="74" spans="1:5" x14ac:dyDescent="0.25">
      <c r="A74" s="2">
        <v>37361.958333333336</v>
      </c>
      <c r="B74" s="3">
        <v>283800</v>
      </c>
      <c r="C74" s="7">
        <f t="shared" ca="1" si="2"/>
        <v>168136.00134418102</v>
      </c>
      <c r="E74" s="5">
        <f t="shared" si="3"/>
        <v>6.2145333537973774E-2</v>
      </c>
    </row>
    <row r="75" spans="1:5" x14ac:dyDescent="0.25">
      <c r="A75" s="2">
        <v>37391.958333333336</v>
      </c>
      <c r="B75" s="3">
        <v>293000</v>
      </c>
      <c r="C75" s="7">
        <f t="shared" ca="1" si="2"/>
        <v>155032.96239970342</v>
      </c>
      <c r="E75" s="5">
        <f t="shared" si="3"/>
        <v>3.190284429112502E-2</v>
      </c>
    </row>
    <row r="76" spans="1:5" x14ac:dyDescent="0.25">
      <c r="A76" s="2">
        <v>37422.958333333336</v>
      </c>
      <c r="B76" s="3">
        <v>305200</v>
      </c>
      <c r="C76" s="7">
        <f t="shared" ca="1" si="2"/>
        <v>158517.47384876019</v>
      </c>
      <c r="E76" s="5">
        <f t="shared" si="3"/>
        <v>4.0794690393234544E-2</v>
      </c>
    </row>
    <row r="77" spans="1:5" x14ac:dyDescent="0.25">
      <c r="A77" s="2">
        <v>37452.958333333336</v>
      </c>
      <c r="B77" s="3">
        <v>304500</v>
      </c>
      <c r="C77" s="7">
        <f t="shared" ca="1" si="2"/>
        <v>153397.57075454254</v>
      </c>
      <c r="E77" s="5">
        <f t="shared" si="3"/>
        <v>-2.296212260350268E-3</v>
      </c>
    </row>
    <row r="78" spans="1:5" x14ac:dyDescent="0.25">
      <c r="A78" s="2">
        <v>37483.958333333336</v>
      </c>
      <c r="B78" s="3">
        <v>310800</v>
      </c>
      <c r="C78" s="7">
        <f t="shared" ca="1" si="2"/>
        <v>138182.62228625163</v>
      </c>
      <c r="E78" s="5">
        <f t="shared" si="3"/>
        <v>2.0478531343540701E-2</v>
      </c>
    </row>
    <row r="79" spans="1:5" x14ac:dyDescent="0.25">
      <c r="A79" s="2">
        <v>37514.958333333336</v>
      </c>
      <c r="B79" s="3">
        <v>316000</v>
      </c>
      <c r="C79" s="7">
        <f t="shared" ca="1" si="2"/>
        <v>135984.35785451243</v>
      </c>
      <c r="E79" s="5">
        <f t="shared" si="3"/>
        <v>1.6592595093419631E-2</v>
      </c>
    </row>
    <row r="80" spans="1:5" x14ac:dyDescent="0.25">
      <c r="A80" s="2">
        <v>37544.958333333336</v>
      </c>
      <c r="B80" s="3">
        <v>312100</v>
      </c>
      <c r="C80" s="7">
        <f t="shared" ca="1" si="2"/>
        <v>125734.94591503208</v>
      </c>
      <c r="E80" s="5">
        <f t="shared" si="3"/>
        <v>-1.2418564310178322E-2</v>
      </c>
    </row>
    <row r="81" spans="1:5" x14ac:dyDescent="0.25">
      <c r="A81" s="2">
        <v>37575.958333333336</v>
      </c>
      <c r="B81" s="3">
        <v>297300</v>
      </c>
      <c r="C81" s="7">
        <f t="shared" ca="1" si="2"/>
        <v>123208.15889408208</v>
      </c>
      <c r="E81" s="5">
        <f t="shared" si="3"/>
        <v>-4.8581919272681712E-2</v>
      </c>
    </row>
    <row r="82" spans="1:5" x14ac:dyDescent="0.25">
      <c r="A82" s="2">
        <v>37605.958333333336</v>
      </c>
      <c r="B82" s="3">
        <v>297500</v>
      </c>
      <c r="C82" s="7">
        <f t="shared" ca="1" si="2"/>
        <v>125707.50975205864</v>
      </c>
      <c r="E82" s="5">
        <f t="shared" si="3"/>
        <v>6.724949816323437E-4</v>
      </c>
    </row>
    <row r="83" spans="1:5" x14ac:dyDescent="0.25">
      <c r="A83" s="2">
        <v>37636.958333333336</v>
      </c>
      <c r="B83" s="3">
        <v>297700</v>
      </c>
      <c r="C83" s="7">
        <f t="shared" ca="1" si="2"/>
        <v>117052.60456554082</v>
      </c>
      <c r="E83" s="5">
        <f t="shared" si="3"/>
        <v>6.7204303604633626E-4</v>
      </c>
    </row>
    <row r="84" spans="1:5" x14ac:dyDescent="0.25">
      <c r="A84" s="2">
        <v>37667.958333333336</v>
      </c>
      <c r="B84" s="3">
        <v>299600</v>
      </c>
      <c r="C84" s="7">
        <f t="shared" ca="1" si="2"/>
        <v>116214.88705296248</v>
      </c>
      <c r="E84" s="5">
        <f t="shared" si="3"/>
        <v>6.3619836213338037E-3</v>
      </c>
    </row>
    <row r="85" spans="1:5" x14ac:dyDescent="0.25">
      <c r="A85" s="2">
        <v>37695.958333333336</v>
      </c>
      <c r="B85" s="3">
        <v>314600</v>
      </c>
      <c r="C85" s="7">
        <f t="shared" ca="1" si="2"/>
        <v>115505.59880647089</v>
      </c>
      <c r="E85" s="5">
        <f t="shared" si="3"/>
        <v>4.8853738981112976E-2</v>
      </c>
    </row>
    <row r="86" spans="1:5" x14ac:dyDescent="0.25">
      <c r="A86" s="2">
        <v>37726.958333333336</v>
      </c>
      <c r="B86" s="3">
        <v>320500</v>
      </c>
      <c r="C86" s="7">
        <f t="shared" ca="1" si="2"/>
        <v>117665.00136642423</v>
      </c>
      <c r="E86" s="5">
        <f t="shared" si="3"/>
        <v>1.8580285736547176E-2</v>
      </c>
    </row>
    <row r="87" spans="1:5" x14ac:dyDescent="0.25">
      <c r="A87" s="2">
        <v>37756.958333333336</v>
      </c>
      <c r="B87" s="3">
        <v>333500</v>
      </c>
      <c r="C87" s="7">
        <f t="shared" ca="1" si="2"/>
        <v>118119.21775407952</v>
      </c>
      <c r="E87" s="5">
        <f t="shared" si="3"/>
        <v>3.9760588994953668E-2</v>
      </c>
    </row>
    <row r="88" spans="1:5" x14ac:dyDescent="0.25">
      <c r="A88" s="2">
        <v>37787.958333333336</v>
      </c>
      <c r="B88" s="3">
        <v>343400</v>
      </c>
      <c r="C88" s="7">
        <f t="shared" ca="1" si="2"/>
        <v>121943.32142901245</v>
      </c>
      <c r="E88" s="5">
        <f t="shared" si="3"/>
        <v>2.9253083107696694E-2</v>
      </c>
    </row>
    <row r="89" spans="1:5" x14ac:dyDescent="0.25">
      <c r="A89" s="2">
        <v>37817.958333333336</v>
      </c>
      <c r="B89" s="3">
        <v>344100</v>
      </c>
      <c r="C89" s="7">
        <f t="shared" ca="1" si="2"/>
        <v>124543.53321651724</v>
      </c>
      <c r="E89" s="5">
        <f t="shared" si="3"/>
        <v>2.0363643400595692E-3</v>
      </c>
    </row>
    <row r="90" spans="1:5" x14ac:dyDescent="0.25">
      <c r="A90" s="2">
        <v>37848.958333333336</v>
      </c>
      <c r="B90" s="3">
        <v>336500</v>
      </c>
      <c r="C90" s="7">
        <f t="shared" ca="1" si="2"/>
        <v>137762.50761402951</v>
      </c>
      <c r="E90" s="5">
        <f t="shared" si="3"/>
        <v>-2.2334163718652173E-2</v>
      </c>
    </row>
    <row r="91" spans="1:5" x14ac:dyDescent="0.25">
      <c r="A91" s="2">
        <v>37879.958333333336</v>
      </c>
      <c r="B91" s="3">
        <v>341500</v>
      </c>
      <c r="C91" s="7">
        <f t="shared" ca="1" si="2"/>
        <v>132049.85816243809</v>
      </c>
      <c r="E91" s="5">
        <f t="shared" si="3"/>
        <v>1.4749529926062207E-2</v>
      </c>
    </row>
    <row r="92" spans="1:5" x14ac:dyDescent="0.25">
      <c r="A92" s="2">
        <v>37909.958333333336</v>
      </c>
      <c r="B92" s="3">
        <v>342000</v>
      </c>
      <c r="C92" s="7">
        <f t="shared" ca="1" si="2"/>
        <v>132824.23358719924</v>
      </c>
      <c r="E92" s="5">
        <f t="shared" si="3"/>
        <v>1.4630580517603152E-3</v>
      </c>
    </row>
    <row r="93" spans="1:5" x14ac:dyDescent="0.25">
      <c r="A93" s="2">
        <v>37940.958333333336</v>
      </c>
      <c r="B93" s="3">
        <v>344000</v>
      </c>
      <c r="C93" s="7">
        <f t="shared" ca="1" si="2"/>
        <v>139061.86387766307</v>
      </c>
      <c r="E93" s="5">
        <f t="shared" si="3"/>
        <v>5.8309203107931437E-3</v>
      </c>
    </row>
    <row r="94" spans="1:5" x14ac:dyDescent="0.25">
      <c r="A94" s="2">
        <v>37970.958333333336</v>
      </c>
      <c r="B94" s="3">
        <v>351800</v>
      </c>
      <c r="C94" s="7">
        <f t="shared" ca="1" si="2"/>
        <v>148977.85476495372</v>
      </c>
      <c r="E94" s="5">
        <f t="shared" si="3"/>
        <v>2.2421174930059524E-2</v>
      </c>
    </row>
    <row r="95" spans="1:5" x14ac:dyDescent="0.25">
      <c r="A95" s="2">
        <v>38001.958333333336</v>
      </c>
      <c r="B95" s="3">
        <v>342800</v>
      </c>
      <c r="C95" s="7">
        <f t="shared" ca="1" si="2"/>
        <v>144953.27221401906</v>
      </c>
      <c r="E95" s="5">
        <f t="shared" si="3"/>
        <v>-2.5915645579833089E-2</v>
      </c>
    </row>
    <row r="96" spans="1:5" x14ac:dyDescent="0.25">
      <c r="A96" s="2">
        <v>38032.958333333336</v>
      </c>
      <c r="B96" s="3">
        <v>349500</v>
      </c>
      <c r="C96" s="7">
        <f t="shared" ca="1" si="2"/>
        <v>142498.22932279744</v>
      </c>
      <c r="E96" s="5">
        <f t="shared" si="3"/>
        <v>1.9356374950240306E-2</v>
      </c>
    </row>
    <row r="97" spans="1:5" x14ac:dyDescent="0.25">
      <c r="A97" s="2">
        <v>38061.958333333336</v>
      </c>
      <c r="B97" s="3">
        <v>350500</v>
      </c>
      <c r="C97" s="7">
        <f t="shared" ca="1" si="2"/>
        <v>151388.24171642438</v>
      </c>
      <c r="E97" s="5">
        <f t="shared" si="3"/>
        <v>2.857144800779744E-3</v>
      </c>
    </row>
    <row r="98" spans="1:5" x14ac:dyDescent="0.25">
      <c r="A98" s="2">
        <v>38092.958333333336</v>
      </c>
      <c r="B98" s="3">
        <v>365000</v>
      </c>
      <c r="C98" s="7">
        <f t="shared" ca="1" si="2"/>
        <v>140869.0908585951</v>
      </c>
      <c r="E98" s="5">
        <f t="shared" si="3"/>
        <v>4.0536647107846775E-2</v>
      </c>
    </row>
    <row r="99" spans="1:5" x14ac:dyDescent="0.25">
      <c r="A99" s="2">
        <v>38122.958333333336</v>
      </c>
      <c r="B99" s="3">
        <v>373700</v>
      </c>
      <c r="C99" s="7">
        <f t="shared" ca="1" si="2"/>
        <v>142106.79805436038</v>
      </c>
      <c r="E99" s="5">
        <f t="shared" si="3"/>
        <v>2.355598290894673E-2</v>
      </c>
    </row>
    <row r="100" spans="1:5" x14ac:dyDescent="0.25">
      <c r="A100" s="2">
        <v>38153.958333333336</v>
      </c>
      <c r="B100" s="3">
        <v>383000</v>
      </c>
      <c r="C100" s="7">
        <f t="shared" ca="1" si="2"/>
        <v>147753.13890366608</v>
      </c>
      <c r="E100" s="5">
        <f t="shared" si="3"/>
        <v>2.4581652689207707E-2</v>
      </c>
    </row>
    <row r="101" spans="1:5" x14ac:dyDescent="0.25">
      <c r="A101" s="2">
        <v>38183.958333333336</v>
      </c>
      <c r="B101" s="3">
        <v>397600</v>
      </c>
      <c r="C101" s="7">
        <f t="shared" ca="1" si="2"/>
        <v>134294.47890483373</v>
      </c>
      <c r="E101" s="5">
        <f t="shared" si="3"/>
        <v>3.7411485601773015E-2</v>
      </c>
    </row>
    <row r="102" spans="1:5" x14ac:dyDescent="0.25">
      <c r="A102" s="2">
        <v>38214.958333333336</v>
      </c>
      <c r="B102" s="3">
        <v>404200</v>
      </c>
      <c r="C102" s="7">
        <f t="shared" ca="1" si="2"/>
        <v>149746.95260428276</v>
      </c>
      <c r="E102" s="5">
        <f t="shared" si="3"/>
        <v>1.646333018710169E-2</v>
      </c>
    </row>
    <row r="103" spans="1:5" x14ac:dyDescent="0.25">
      <c r="A103" s="2">
        <v>38245.958333333336</v>
      </c>
      <c r="B103" s="3">
        <v>405800</v>
      </c>
      <c r="C103" s="7">
        <f t="shared" ca="1" si="2"/>
        <v>149952.91446063475</v>
      </c>
      <c r="E103" s="5">
        <f t="shared" si="3"/>
        <v>3.9506224221937539E-3</v>
      </c>
    </row>
    <row r="104" spans="1:5" x14ac:dyDescent="0.25">
      <c r="A104" s="2">
        <v>38275.958333333336</v>
      </c>
      <c r="B104" s="3">
        <v>406500</v>
      </c>
      <c r="C104" s="7">
        <f t="shared" ca="1" si="2"/>
        <v>151416.51398673069</v>
      </c>
      <c r="E104" s="5">
        <f t="shared" si="3"/>
        <v>1.7235015961508378E-3</v>
      </c>
    </row>
    <row r="105" spans="1:5" x14ac:dyDescent="0.25">
      <c r="A105" s="2">
        <v>38306.958333333336</v>
      </c>
      <c r="B105" s="3">
        <v>403600</v>
      </c>
      <c r="C105" s="7">
        <f t="shared" ca="1" si="2"/>
        <v>153992.79689525792</v>
      </c>
      <c r="E105" s="5">
        <f t="shared" si="3"/>
        <v>-7.1596405084114051E-3</v>
      </c>
    </row>
    <row r="106" spans="1:5" x14ac:dyDescent="0.25">
      <c r="A106" s="2">
        <v>38336.958333333336</v>
      </c>
      <c r="B106" s="3">
        <v>393700</v>
      </c>
      <c r="C106" s="7">
        <f t="shared" ca="1" si="2"/>
        <v>157677.88856121432</v>
      </c>
      <c r="E106" s="5">
        <f t="shared" si="3"/>
        <v>-2.4835090529762044E-2</v>
      </c>
    </row>
    <row r="107" spans="1:5" x14ac:dyDescent="0.25">
      <c r="A107" s="2">
        <v>38367.958333333336</v>
      </c>
      <c r="B107" s="3">
        <v>389800</v>
      </c>
      <c r="C107" s="7">
        <f t="shared" ca="1" si="2"/>
        <v>151755.74247267394</v>
      </c>
      <c r="E107" s="5">
        <f t="shared" si="3"/>
        <v>-9.9554108762314204E-3</v>
      </c>
    </row>
    <row r="108" spans="1:5" x14ac:dyDescent="0.25">
      <c r="A108" s="2">
        <v>38398.958333333336</v>
      </c>
      <c r="B108" s="3">
        <v>400800</v>
      </c>
      <c r="C108" s="7">
        <f t="shared" ca="1" si="2"/>
        <v>147916.47780110521</v>
      </c>
      <c r="E108" s="5">
        <f t="shared" si="3"/>
        <v>2.7828762697194576E-2</v>
      </c>
    </row>
    <row r="109" spans="1:5" x14ac:dyDescent="0.25">
      <c r="A109" s="2">
        <v>38426.958333333336</v>
      </c>
      <c r="B109" s="3">
        <v>413100</v>
      </c>
      <c r="C109" s="7">
        <f t="shared" ca="1" si="2"/>
        <v>154513.30890175447</v>
      </c>
      <c r="E109" s="5">
        <f t="shared" si="3"/>
        <v>3.0227144632063708E-2</v>
      </c>
    </row>
    <row r="110" spans="1:5" x14ac:dyDescent="0.25">
      <c r="A110" s="2">
        <v>38457.958333333336</v>
      </c>
      <c r="B110" s="3">
        <v>425500</v>
      </c>
      <c r="C110" s="7">
        <f t="shared" ca="1" si="2"/>
        <v>160792.42426012829</v>
      </c>
      <c r="E110" s="5">
        <f t="shared" si="3"/>
        <v>2.9575253610710006E-2</v>
      </c>
    </row>
    <row r="111" spans="1:5" x14ac:dyDescent="0.25">
      <c r="A111" s="2">
        <v>38487.958333333336</v>
      </c>
      <c r="B111" s="3">
        <v>447600</v>
      </c>
      <c r="C111" s="7">
        <f t="shared" ca="1" si="2"/>
        <v>157954.05006614188</v>
      </c>
      <c r="E111" s="5">
        <f t="shared" si="3"/>
        <v>5.0635028424341297E-2</v>
      </c>
    </row>
    <row r="112" spans="1:5" x14ac:dyDescent="0.25">
      <c r="A112" s="2">
        <v>38518.958333333336</v>
      </c>
      <c r="B112" s="3">
        <v>463100</v>
      </c>
      <c r="C112" s="7">
        <f t="shared" ca="1" si="2"/>
        <v>175967.77215874576</v>
      </c>
      <c r="E112" s="5">
        <f t="shared" si="3"/>
        <v>3.4043037048936041E-2</v>
      </c>
    </row>
    <row r="113" spans="1:5" x14ac:dyDescent="0.25">
      <c r="A113" s="2">
        <v>38548.958333333336</v>
      </c>
      <c r="B113" s="3">
        <v>469400</v>
      </c>
      <c r="C113" s="7">
        <f t="shared" ca="1" si="2"/>
        <v>204746.0504823818</v>
      </c>
      <c r="E113" s="5">
        <f t="shared" si="3"/>
        <v>1.3512269930216847E-2</v>
      </c>
    </row>
    <row r="114" spans="1:5" x14ac:dyDescent="0.25">
      <c r="A114" s="2">
        <v>38579.958333333336</v>
      </c>
      <c r="B114" s="3">
        <v>467500</v>
      </c>
      <c r="C114" s="7">
        <f t="shared" ca="1" si="2"/>
        <v>212284.82760364035</v>
      </c>
      <c r="E114" s="5">
        <f t="shared" si="3"/>
        <v>-4.0559346881814257E-3</v>
      </c>
    </row>
    <row r="115" spans="1:5" x14ac:dyDescent="0.25">
      <c r="A115" s="2">
        <v>38610.958333333336</v>
      </c>
      <c r="B115" s="3">
        <v>463300</v>
      </c>
      <c r="C115" s="7">
        <f t="shared" ca="1" si="2"/>
        <v>217832.76956591467</v>
      </c>
      <c r="E115" s="5">
        <f t="shared" si="3"/>
        <v>-9.024556306139046E-3</v>
      </c>
    </row>
    <row r="116" spans="1:5" x14ac:dyDescent="0.25">
      <c r="A116" s="2">
        <v>38640.958333333336</v>
      </c>
      <c r="B116" s="3">
        <v>469500</v>
      </c>
      <c r="C116" s="7">
        <f t="shared" ca="1" si="2"/>
        <v>210735.53534387707</v>
      </c>
      <c r="E116" s="5">
        <f t="shared" si="3"/>
        <v>1.3293506225714898E-2</v>
      </c>
    </row>
    <row r="117" spans="1:5" x14ac:dyDescent="0.25">
      <c r="A117" s="2">
        <v>38671.958333333336</v>
      </c>
      <c r="B117" s="3">
        <v>478600</v>
      </c>
      <c r="C117" s="7">
        <f t="shared" ca="1" si="2"/>
        <v>204928.99027568879</v>
      </c>
      <c r="E117" s="5">
        <f t="shared" si="3"/>
        <v>1.9196876825955431E-2</v>
      </c>
    </row>
    <row r="118" spans="1:5" x14ac:dyDescent="0.25">
      <c r="A118" s="2">
        <v>38701.958333333336</v>
      </c>
      <c r="B118" s="3">
        <v>488100</v>
      </c>
      <c r="C118" s="7">
        <f t="shared" ca="1" si="2"/>
        <v>203172.3767803089</v>
      </c>
      <c r="E118" s="5">
        <f t="shared" si="3"/>
        <v>1.9655127418828831E-2</v>
      </c>
    </row>
    <row r="119" spans="1:5" x14ac:dyDescent="0.25">
      <c r="A119" s="2">
        <v>38732.958333333336</v>
      </c>
      <c r="B119" s="3">
        <v>480200</v>
      </c>
      <c r="C119" s="7">
        <f t="shared" ca="1" si="2"/>
        <v>211025.2773081534</v>
      </c>
      <c r="E119" s="5">
        <f t="shared" si="3"/>
        <v>-1.6317619105948981E-2</v>
      </c>
    </row>
    <row r="120" spans="1:5" x14ac:dyDescent="0.25">
      <c r="A120" s="2">
        <v>38763.958333333336</v>
      </c>
      <c r="B120" s="3">
        <v>474400</v>
      </c>
      <c r="C120" s="7">
        <f t="shared" ca="1" si="2"/>
        <v>215282.19251487177</v>
      </c>
      <c r="E120" s="5">
        <f t="shared" si="3"/>
        <v>-1.2151836103637112E-2</v>
      </c>
    </row>
    <row r="121" spans="1:5" x14ac:dyDescent="0.25">
      <c r="A121" s="2">
        <v>38791.958333333336</v>
      </c>
      <c r="B121" s="3">
        <v>480600</v>
      </c>
      <c r="C121" s="7">
        <f t="shared" ca="1" si="2"/>
        <v>244658.74474205362</v>
      </c>
      <c r="E121" s="5">
        <f t="shared" si="3"/>
        <v>1.298447561885289E-2</v>
      </c>
    </row>
    <row r="122" spans="1:5" x14ac:dyDescent="0.25">
      <c r="A122" s="2">
        <v>38822.958333333336</v>
      </c>
      <c r="B122" s="3">
        <v>487300</v>
      </c>
      <c r="C122" s="7">
        <f t="shared" ca="1" si="2"/>
        <v>230715.17821703956</v>
      </c>
      <c r="E122" s="5">
        <f t="shared" si="3"/>
        <v>1.3844626547091957E-2</v>
      </c>
    </row>
    <row r="123" spans="1:5" x14ac:dyDescent="0.25">
      <c r="A123" s="2">
        <v>38852.958333333336</v>
      </c>
      <c r="B123" s="3">
        <v>489800</v>
      </c>
      <c r="C123" s="7">
        <f t="shared" ca="1" si="2"/>
        <v>256529.27627568861</v>
      </c>
      <c r="E123" s="5">
        <f t="shared" si="3"/>
        <v>5.1171946686069522E-3</v>
      </c>
    </row>
    <row r="124" spans="1:5" x14ac:dyDescent="0.25">
      <c r="A124" s="2">
        <v>38883.958333333336</v>
      </c>
      <c r="B124" s="3">
        <v>492300</v>
      </c>
      <c r="C124" s="7">
        <f t="shared" ca="1" si="2"/>
        <v>264993.35599709308</v>
      </c>
      <c r="E124" s="5">
        <f t="shared" si="3"/>
        <v>5.0911422460875235E-3</v>
      </c>
    </row>
    <row r="125" spans="1:5" x14ac:dyDescent="0.25">
      <c r="A125" s="2">
        <v>38913.958333333336</v>
      </c>
      <c r="B125" s="3">
        <v>494200</v>
      </c>
      <c r="C125" s="7">
        <f t="shared" ca="1" si="2"/>
        <v>283461.31658124749</v>
      </c>
      <c r="E125" s="5">
        <f t="shared" si="3"/>
        <v>3.8520067903548903E-3</v>
      </c>
    </row>
    <row r="126" spans="1:5" x14ac:dyDescent="0.25">
      <c r="A126" s="2">
        <v>38944.958333333336</v>
      </c>
      <c r="B126" s="3">
        <v>497500</v>
      </c>
      <c r="C126" s="7">
        <f t="shared" ca="1" si="2"/>
        <v>288360.15628968721</v>
      </c>
      <c r="E126" s="5">
        <f t="shared" si="3"/>
        <v>6.6552630441377618E-3</v>
      </c>
    </row>
    <row r="127" spans="1:5" x14ac:dyDescent="0.25">
      <c r="A127" s="2">
        <v>38975.958333333336</v>
      </c>
      <c r="B127" s="3">
        <v>501800</v>
      </c>
      <c r="C127" s="7">
        <f t="shared" ca="1" si="2"/>
        <v>273082.39581469027</v>
      </c>
      <c r="E127" s="5">
        <f t="shared" si="3"/>
        <v>8.6060773336744147E-3</v>
      </c>
    </row>
    <row r="128" spans="1:5" x14ac:dyDescent="0.25">
      <c r="A128" s="2">
        <v>39005.958333333336</v>
      </c>
      <c r="B128" s="3">
        <v>501800</v>
      </c>
      <c r="C128" s="7">
        <f t="shared" ca="1" si="2"/>
        <v>268460.90351563587</v>
      </c>
      <c r="E128" s="5">
        <f t="shared" si="3"/>
        <v>0</v>
      </c>
    </row>
    <row r="129" spans="1:5" x14ac:dyDescent="0.25">
      <c r="A129" s="2">
        <v>39036.958333333336</v>
      </c>
      <c r="B129" s="3">
        <v>498000</v>
      </c>
      <c r="C129" s="7">
        <f t="shared" ca="1" si="2"/>
        <v>276030.11968265462</v>
      </c>
      <c r="E129" s="5">
        <f t="shared" si="3"/>
        <v>-7.6015569076689901E-3</v>
      </c>
    </row>
    <row r="130" spans="1:5" x14ac:dyDescent="0.25">
      <c r="A130" s="2">
        <v>39066.958333333336</v>
      </c>
      <c r="B130" s="3">
        <v>509600</v>
      </c>
      <c r="C130" s="7">
        <f t="shared" ca="1" si="2"/>
        <v>283748.49909905012</v>
      </c>
      <c r="E130" s="5">
        <f t="shared" si="3"/>
        <v>2.3026027233300647E-2</v>
      </c>
    </row>
    <row r="131" spans="1:5" x14ac:dyDescent="0.25">
      <c r="A131" s="2">
        <v>39097.958333333336</v>
      </c>
      <c r="B131" s="3">
        <v>496700</v>
      </c>
      <c r="C131" s="7">
        <f t="shared" ref="C131:C194" ca="1" si="4">C130*EXP($H$3*_xlfn.NORM.S.INV(RAND())+$H$2)</f>
        <v>272945.18493337597</v>
      </c>
      <c r="E131" s="5">
        <f t="shared" ref="E131:E194" si="5">LN(B131/B130)</f>
        <v>-2.5639882144648723E-2</v>
      </c>
    </row>
    <row r="132" spans="1:5" x14ac:dyDescent="0.25">
      <c r="A132" s="2">
        <v>39128.958333333336</v>
      </c>
      <c r="B132" s="3">
        <v>491100</v>
      </c>
      <c r="C132" s="7">
        <f t="shared" ca="1" si="4"/>
        <v>268624.39362548571</v>
      </c>
      <c r="E132" s="5">
        <f t="shared" si="5"/>
        <v>-1.1338449068105964E-2</v>
      </c>
    </row>
    <row r="133" spans="1:5" x14ac:dyDescent="0.25">
      <c r="A133" s="2">
        <v>39156.958333333336</v>
      </c>
      <c r="B133" s="3">
        <v>487400</v>
      </c>
      <c r="C133" s="7">
        <f t="shared" ca="1" si="4"/>
        <v>258310.30060064417</v>
      </c>
      <c r="E133" s="5">
        <f t="shared" si="5"/>
        <v>-7.5626318540930404E-3</v>
      </c>
    </row>
    <row r="134" spans="1:5" x14ac:dyDescent="0.25">
      <c r="A134" s="2">
        <v>39187.958333333336</v>
      </c>
      <c r="B134" s="3">
        <v>496800</v>
      </c>
      <c r="C134" s="7">
        <f t="shared" ca="1" si="4"/>
        <v>250783.04199862588</v>
      </c>
      <c r="E134" s="5">
        <f t="shared" si="5"/>
        <v>1.9102389428163179E-2</v>
      </c>
    </row>
    <row r="135" spans="1:5" x14ac:dyDescent="0.25">
      <c r="A135" s="2">
        <v>39217.958333333336</v>
      </c>
      <c r="B135" s="3">
        <v>524500</v>
      </c>
      <c r="C135" s="7">
        <f t="shared" ca="1" si="4"/>
        <v>241716.44305395137</v>
      </c>
      <c r="E135" s="5">
        <f t="shared" si="5"/>
        <v>5.4257897217082775E-2</v>
      </c>
    </row>
    <row r="136" spans="1:5" x14ac:dyDescent="0.25">
      <c r="A136" s="2">
        <v>39248.958333333336</v>
      </c>
      <c r="B136" s="3">
        <v>537900</v>
      </c>
      <c r="C136" s="7">
        <f t="shared" ca="1" si="4"/>
        <v>252018.63506548124</v>
      </c>
      <c r="E136" s="5">
        <f t="shared" si="5"/>
        <v>2.5227241442845032E-2</v>
      </c>
    </row>
    <row r="137" spans="1:5" x14ac:dyDescent="0.25">
      <c r="A137" s="2">
        <v>39278.958333333336</v>
      </c>
      <c r="B137" s="3">
        <v>546400</v>
      </c>
      <c r="C137" s="7">
        <f t="shared" ca="1" si="4"/>
        <v>251459.73164046466</v>
      </c>
      <c r="E137" s="5">
        <f t="shared" si="5"/>
        <v>1.5678638977383478E-2</v>
      </c>
    </row>
    <row r="138" spans="1:5" x14ac:dyDescent="0.25">
      <c r="A138" s="2">
        <v>39309.958333333336</v>
      </c>
      <c r="B138" s="3">
        <v>555500</v>
      </c>
      <c r="C138" s="7">
        <f t="shared" ca="1" si="4"/>
        <v>244734.69294974531</v>
      </c>
      <c r="E138" s="5">
        <f t="shared" si="5"/>
        <v>1.6517300823104319E-2</v>
      </c>
    </row>
    <row r="139" spans="1:5" x14ac:dyDescent="0.25">
      <c r="A139" s="2">
        <v>39340.958333333336</v>
      </c>
      <c r="B139" s="3">
        <v>538700</v>
      </c>
      <c r="C139" s="7">
        <f t="shared" ca="1" si="4"/>
        <v>239440.48759306694</v>
      </c>
      <c r="E139" s="5">
        <f t="shared" si="5"/>
        <v>-3.0709779393196569E-2</v>
      </c>
    </row>
    <row r="140" spans="1:5" x14ac:dyDescent="0.25">
      <c r="A140" s="2">
        <v>39370.958333333336</v>
      </c>
      <c r="B140" s="3">
        <v>533200</v>
      </c>
      <c r="C140" s="7">
        <f t="shared" ca="1" si="4"/>
        <v>224271.50993942143</v>
      </c>
      <c r="E140" s="5">
        <f t="shared" si="5"/>
        <v>-1.0262241381934482E-2</v>
      </c>
    </row>
    <row r="141" spans="1:5" x14ac:dyDescent="0.25">
      <c r="A141" s="2">
        <v>39401.958333333336</v>
      </c>
      <c r="B141" s="3">
        <v>532400</v>
      </c>
      <c r="C141" s="7">
        <f t="shared" ca="1" si="4"/>
        <v>207577.7196742197</v>
      </c>
      <c r="E141" s="5">
        <f t="shared" si="5"/>
        <v>-1.5015017835970255E-3</v>
      </c>
    </row>
    <row r="142" spans="1:5" x14ac:dyDescent="0.25">
      <c r="A142" s="2">
        <v>39431.958333333336</v>
      </c>
      <c r="B142" s="3">
        <v>510000</v>
      </c>
      <c r="C142" s="7">
        <f t="shared" ca="1" si="4"/>
        <v>226185.94903448047</v>
      </c>
      <c r="E142" s="5">
        <f t="shared" si="5"/>
        <v>-4.2984360802585136E-2</v>
      </c>
    </row>
    <row r="143" spans="1:5" x14ac:dyDescent="0.25">
      <c r="A143" s="2">
        <v>39462.958333333336</v>
      </c>
      <c r="B143" s="3">
        <v>507500</v>
      </c>
      <c r="C143" s="7">
        <f t="shared" ca="1" si="4"/>
        <v>218410.15738476682</v>
      </c>
      <c r="E143" s="5">
        <f t="shared" si="5"/>
        <v>-4.9140148024290403E-3</v>
      </c>
    </row>
    <row r="144" spans="1:5" x14ac:dyDescent="0.25">
      <c r="A144" s="2">
        <v>39493.958333333336</v>
      </c>
      <c r="B144" s="3">
        <v>500500</v>
      </c>
      <c r="C144" s="7">
        <f t="shared" ca="1" si="4"/>
        <v>230233.82766182697</v>
      </c>
      <c r="E144" s="5">
        <f t="shared" si="5"/>
        <v>-1.388911216066715E-2</v>
      </c>
    </row>
    <row r="145" spans="1:5" x14ac:dyDescent="0.25">
      <c r="A145" s="2">
        <v>39522.958333333336</v>
      </c>
      <c r="B145" s="3">
        <v>509500</v>
      </c>
      <c r="C145" s="7">
        <f t="shared" ca="1" si="4"/>
        <v>238564.37709993712</v>
      </c>
      <c r="E145" s="5">
        <f t="shared" si="5"/>
        <v>1.7822253907504283E-2</v>
      </c>
    </row>
    <row r="146" spans="1:5" x14ac:dyDescent="0.25">
      <c r="A146" s="2">
        <v>39553.958333333336</v>
      </c>
      <c r="B146" s="3">
        <v>493100</v>
      </c>
      <c r="C146" s="7">
        <f t="shared" ca="1" si="4"/>
        <v>241484.03124513835</v>
      </c>
      <c r="E146" s="5">
        <f t="shared" si="5"/>
        <v>-3.2717859432699066E-2</v>
      </c>
    </row>
    <row r="147" spans="1:5" x14ac:dyDescent="0.25">
      <c r="A147" s="2">
        <v>39583.958333333336</v>
      </c>
      <c r="B147" s="3">
        <v>494000</v>
      </c>
      <c r="C147" s="7">
        <f t="shared" ca="1" si="4"/>
        <v>225422.27231913974</v>
      </c>
      <c r="E147" s="5">
        <f t="shared" si="5"/>
        <v>1.8235239578419798E-3</v>
      </c>
    </row>
    <row r="148" spans="1:5" x14ac:dyDescent="0.25">
      <c r="A148" s="2">
        <v>39614.958333333336</v>
      </c>
      <c r="B148" s="3">
        <v>453800</v>
      </c>
      <c r="C148" s="7">
        <f t="shared" ca="1" si="4"/>
        <v>243775.21986345664</v>
      </c>
      <c r="E148" s="5">
        <f t="shared" si="5"/>
        <v>-8.4878944842181128E-2</v>
      </c>
    </row>
    <row r="149" spans="1:5" x14ac:dyDescent="0.25">
      <c r="A149" s="2">
        <v>39644.958333333336</v>
      </c>
      <c r="B149" s="3">
        <v>464500</v>
      </c>
      <c r="C149" s="7">
        <f t="shared" ca="1" si="4"/>
        <v>254786.18908873925</v>
      </c>
      <c r="E149" s="5">
        <f t="shared" si="5"/>
        <v>2.330498590815186E-2</v>
      </c>
    </row>
    <row r="150" spans="1:5" x14ac:dyDescent="0.25">
      <c r="A150" s="2">
        <v>39675.958333333336</v>
      </c>
      <c r="B150" s="3">
        <v>488200</v>
      </c>
      <c r="C150" s="7">
        <f t="shared" ca="1" si="4"/>
        <v>258988.52760567219</v>
      </c>
      <c r="E150" s="5">
        <f t="shared" si="5"/>
        <v>4.9763599704966417E-2</v>
      </c>
    </row>
    <row r="151" spans="1:5" x14ac:dyDescent="0.25">
      <c r="A151" s="2">
        <v>39706.958333333336</v>
      </c>
      <c r="B151" s="3">
        <v>476800</v>
      </c>
      <c r="C151" s="7">
        <f t="shared" ca="1" si="4"/>
        <v>254682.87439742897</v>
      </c>
      <c r="E151" s="5">
        <f t="shared" si="5"/>
        <v>-2.3628042207719663E-2</v>
      </c>
    </row>
    <row r="152" spans="1:5" x14ac:dyDescent="0.25">
      <c r="A152" s="2">
        <v>39736.958333333336</v>
      </c>
      <c r="B152" s="3">
        <v>441500</v>
      </c>
      <c r="C152" s="7">
        <f t="shared" ca="1" si="4"/>
        <v>264122.2499449692</v>
      </c>
      <c r="E152" s="5">
        <f t="shared" si="5"/>
        <v>-7.6919095707125282E-2</v>
      </c>
    </row>
    <row r="153" spans="1:5" x14ac:dyDescent="0.25">
      <c r="A153" s="2">
        <v>39767.958333333336</v>
      </c>
      <c r="B153" s="3">
        <v>437300</v>
      </c>
      <c r="C153" s="7">
        <f t="shared" ca="1" si="4"/>
        <v>277454.01991285512</v>
      </c>
      <c r="E153" s="5">
        <f t="shared" si="5"/>
        <v>-9.5585616251398064E-3</v>
      </c>
    </row>
    <row r="154" spans="1:5" x14ac:dyDescent="0.25">
      <c r="A154" s="2">
        <v>39797.958333333336</v>
      </c>
      <c r="B154" s="3">
        <v>427600</v>
      </c>
      <c r="C154" s="7">
        <f t="shared" ca="1" si="4"/>
        <v>295200.90607311163</v>
      </c>
      <c r="E154" s="5">
        <f t="shared" si="5"/>
        <v>-2.2431279267984765E-2</v>
      </c>
    </row>
    <row r="155" spans="1:5" x14ac:dyDescent="0.25">
      <c r="A155" s="2">
        <v>39828.958333333336</v>
      </c>
      <c r="B155" s="3">
        <v>358100</v>
      </c>
      <c r="C155" s="7">
        <f t="shared" ca="1" si="4"/>
        <v>320087.89011448197</v>
      </c>
      <c r="E155" s="5">
        <f t="shared" si="5"/>
        <v>-0.17737590214650312</v>
      </c>
    </row>
    <row r="156" spans="1:5" x14ac:dyDescent="0.25">
      <c r="A156" s="2">
        <v>39859.958333333336</v>
      </c>
      <c r="B156" s="3">
        <v>314000</v>
      </c>
      <c r="C156" s="7">
        <f t="shared" ca="1" si="4"/>
        <v>300897.3098261269</v>
      </c>
      <c r="E156" s="5">
        <f t="shared" si="5"/>
        <v>-0.13141929109613365</v>
      </c>
    </row>
    <row r="157" spans="1:5" x14ac:dyDescent="0.25">
      <c r="A157" s="2">
        <v>39887.958333333336</v>
      </c>
      <c r="B157" s="3">
        <v>332500</v>
      </c>
      <c r="C157" s="7">
        <f t="shared" ca="1" si="4"/>
        <v>281089.66351558198</v>
      </c>
      <c r="E157" s="5">
        <f t="shared" si="5"/>
        <v>5.7246874187655505E-2</v>
      </c>
    </row>
    <row r="158" spans="1:5" x14ac:dyDescent="0.25">
      <c r="A158" s="2">
        <v>39918.958333333336</v>
      </c>
      <c r="B158" s="3">
        <v>369800</v>
      </c>
      <c r="C158" s="7">
        <f t="shared" ca="1" si="4"/>
        <v>291322.08230795141</v>
      </c>
      <c r="E158" s="5">
        <f t="shared" si="5"/>
        <v>0.1063224588571156</v>
      </c>
    </row>
    <row r="159" spans="1:5" x14ac:dyDescent="0.25">
      <c r="A159" s="2">
        <v>39948.958333333336</v>
      </c>
      <c r="B159" s="3">
        <v>381900</v>
      </c>
      <c r="C159" s="7">
        <f t="shared" ca="1" si="4"/>
        <v>270218.63543201424</v>
      </c>
      <c r="E159" s="5">
        <f t="shared" si="5"/>
        <v>3.2196475278446032E-2</v>
      </c>
    </row>
    <row r="160" spans="1:5" x14ac:dyDescent="0.25">
      <c r="A160" s="2">
        <v>39979.958333333336</v>
      </c>
      <c r="B160" s="3">
        <v>391500</v>
      </c>
      <c r="C160" s="7">
        <f t="shared" ca="1" si="4"/>
        <v>243898.60136046141</v>
      </c>
      <c r="E160" s="5">
        <f t="shared" si="5"/>
        <v>2.4826721199387197E-2</v>
      </c>
    </row>
    <row r="161" spans="1:5" x14ac:dyDescent="0.25">
      <c r="A161" s="2">
        <v>40009.958333333336</v>
      </c>
      <c r="B161" s="3">
        <v>375900</v>
      </c>
      <c r="C161" s="7">
        <f t="shared" ca="1" si="4"/>
        <v>232487.91234599621</v>
      </c>
      <c r="E161" s="5">
        <f t="shared" si="5"/>
        <v>-4.0662364860725463E-2</v>
      </c>
    </row>
    <row r="162" spans="1:5" x14ac:dyDescent="0.25">
      <c r="A162" s="2">
        <v>40040.958333333336</v>
      </c>
      <c r="B162" s="3">
        <v>359800</v>
      </c>
      <c r="C162" s="7">
        <f t="shared" ca="1" si="4"/>
        <v>220402.54492304908</v>
      </c>
      <c r="E162" s="5">
        <f t="shared" si="5"/>
        <v>-4.3774829053699588E-2</v>
      </c>
    </row>
    <row r="163" spans="1:5" x14ac:dyDescent="0.25">
      <c r="A163" s="2">
        <v>40071.958333333336</v>
      </c>
      <c r="B163" s="3">
        <v>335200</v>
      </c>
      <c r="C163" s="7">
        <f t="shared" ca="1" si="4"/>
        <v>227903.56506020311</v>
      </c>
      <c r="E163" s="5">
        <f t="shared" si="5"/>
        <v>-7.0820952908504736E-2</v>
      </c>
    </row>
    <row r="164" spans="1:5" x14ac:dyDescent="0.25">
      <c r="A164" s="2">
        <v>40101.958333333336</v>
      </c>
      <c r="B164" s="3">
        <v>342300</v>
      </c>
      <c r="C164" s="7">
        <f t="shared" ca="1" si="4"/>
        <v>237244.31365701565</v>
      </c>
      <c r="E164" s="5">
        <f t="shared" si="5"/>
        <v>2.0960176928211682E-2</v>
      </c>
    </row>
    <row r="165" spans="1:5" x14ac:dyDescent="0.25">
      <c r="A165" s="2">
        <v>40132.958333333336</v>
      </c>
      <c r="B165" s="3">
        <v>347000</v>
      </c>
      <c r="C165" s="7">
        <f t="shared" ca="1" si="4"/>
        <v>233752.72933133162</v>
      </c>
      <c r="E165" s="5">
        <f t="shared" si="5"/>
        <v>1.3637234410719583E-2</v>
      </c>
    </row>
    <row r="166" spans="1:5" x14ac:dyDescent="0.25">
      <c r="A166" s="2">
        <v>40162.958333333336</v>
      </c>
      <c r="B166" s="3">
        <v>350100</v>
      </c>
      <c r="C166" s="7">
        <f t="shared" ca="1" si="4"/>
        <v>229622.32071107937</v>
      </c>
      <c r="E166" s="5">
        <f t="shared" si="5"/>
        <v>8.8940480137608448E-3</v>
      </c>
    </row>
    <row r="167" spans="1:5" x14ac:dyDescent="0.25">
      <c r="A167" s="2">
        <v>40193.958333333336</v>
      </c>
      <c r="B167" s="3">
        <v>317200</v>
      </c>
      <c r="C167" s="7">
        <f t="shared" ca="1" si="4"/>
        <v>240514.56036416671</v>
      </c>
      <c r="E167" s="5">
        <f t="shared" si="5"/>
        <v>-9.8686338199927101E-2</v>
      </c>
    </row>
    <row r="168" spans="1:5" x14ac:dyDescent="0.25">
      <c r="A168" s="2">
        <v>40224.958333333336</v>
      </c>
      <c r="B168" s="3">
        <v>302300</v>
      </c>
      <c r="C168" s="7">
        <f t="shared" ca="1" si="4"/>
        <v>241469.84025750504</v>
      </c>
      <c r="E168" s="5">
        <f t="shared" si="5"/>
        <v>-4.8112587975280605E-2</v>
      </c>
    </row>
    <row r="169" spans="1:5" x14ac:dyDescent="0.25">
      <c r="A169" s="2">
        <v>40252.958333333336</v>
      </c>
      <c r="B169" s="3">
        <v>304000</v>
      </c>
      <c r="C169" s="7">
        <f t="shared" ca="1" si="4"/>
        <v>252761.77719865902</v>
      </c>
      <c r="E169" s="5">
        <f t="shared" si="5"/>
        <v>5.6077996208094005E-3</v>
      </c>
    </row>
    <row r="170" spans="1:5" x14ac:dyDescent="0.25">
      <c r="A170" s="2">
        <v>40283.958333333336</v>
      </c>
      <c r="B170" s="3">
        <v>297900</v>
      </c>
      <c r="C170" s="7">
        <f t="shared" ca="1" si="4"/>
        <v>252077.89589693767</v>
      </c>
      <c r="E170" s="5">
        <f t="shared" si="5"/>
        <v>-2.0269841686985091E-2</v>
      </c>
    </row>
    <row r="171" spans="1:5" x14ac:dyDescent="0.25">
      <c r="A171" s="2">
        <v>40313.958333333336</v>
      </c>
      <c r="B171" s="3">
        <v>330800</v>
      </c>
      <c r="C171" s="7">
        <f t="shared" ca="1" si="4"/>
        <v>249176.88300932929</v>
      </c>
      <c r="E171" s="5">
        <f t="shared" si="5"/>
        <v>0.10475610343029967</v>
      </c>
    </row>
    <row r="172" spans="1:5" x14ac:dyDescent="0.25">
      <c r="A172" s="2">
        <v>40344.958333333336</v>
      </c>
      <c r="B172" s="3">
        <v>347500</v>
      </c>
      <c r="C172" s="7">
        <f t="shared" ca="1" si="4"/>
        <v>253978.72039736074</v>
      </c>
      <c r="E172" s="5">
        <f t="shared" si="5"/>
        <v>4.9250701855310552E-2</v>
      </c>
    </row>
    <row r="173" spans="1:5" x14ac:dyDescent="0.25">
      <c r="A173" s="2">
        <v>40374.958333333336</v>
      </c>
      <c r="B173" s="3">
        <v>340800</v>
      </c>
      <c r="C173" s="7">
        <f t="shared" ca="1" si="4"/>
        <v>237642.43099466257</v>
      </c>
      <c r="E173" s="5">
        <f t="shared" si="5"/>
        <v>-1.9468870049686112E-2</v>
      </c>
    </row>
    <row r="174" spans="1:5" x14ac:dyDescent="0.25">
      <c r="A174" s="2">
        <v>40405.958333333336</v>
      </c>
      <c r="B174" s="3">
        <v>346300</v>
      </c>
      <c r="C174" s="7">
        <f t="shared" ca="1" si="4"/>
        <v>233573.83631266057</v>
      </c>
      <c r="E174" s="5">
        <f t="shared" si="5"/>
        <v>1.6009656453215691E-2</v>
      </c>
    </row>
    <row r="175" spans="1:5" x14ac:dyDescent="0.25">
      <c r="A175" s="2">
        <v>40436.958333333336</v>
      </c>
      <c r="B175" s="3">
        <v>324600</v>
      </c>
      <c r="C175" s="7">
        <f t="shared" ca="1" si="4"/>
        <v>219609.44849453727</v>
      </c>
      <c r="E175" s="5">
        <f t="shared" si="5"/>
        <v>-6.4711796327885415E-2</v>
      </c>
    </row>
    <row r="176" spans="1:5" x14ac:dyDescent="0.25">
      <c r="A176" s="2">
        <v>40466.958333333336</v>
      </c>
      <c r="B176" s="3">
        <v>316400</v>
      </c>
      <c r="C176" s="7">
        <f t="shared" ca="1" si="4"/>
        <v>231186.35530884645</v>
      </c>
      <c r="E176" s="5">
        <f t="shared" si="5"/>
        <v>-2.5586419186991977E-2</v>
      </c>
    </row>
    <row r="177" spans="1:5" x14ac:dyDescent="0.25">
      <c r="A177" s="2">
        <v>40497.958333333336</v>
      </c>
      <c r="B177" s="3">
        <v>332800</v>
      </c>
      <c r="C177" s="7">
        <f t="shared" ca="1" si="4"/>
        <v>220479.20010924118</v>
      </c>
      <c r="E177" s="5">
        <f t="shared" si="5"/>
        <v>5.0534473053554643E-2</v>
      </c>
    </row>
    <row r="178" spans="1:5" x14ac:dyDescent="0.25">
      <c r="A178" s="2">
        <v>40527.958333333336</v>
      </c>
      <c r="B178" s="3">
        <v>336500</v>
      </c>
      <c r="C178" s="7">
        <f t="shared" ca="1" si="4"/>
        <v>228550.88129417907</v>
      </c>
      <c r="E178" s="5">
        <f t="shared" si="5"/>
        <v>1.1056440137729053E-2</v>
      </c>
    </row>
    <row r="179" spans="1:5" x14ac:dyDescent="0.25">
      <c r="A179" s="2">
        <v>40558.958333333336</v>
      </c>
      <c r="B179" s="3">
        <v>308300</v>
      </c>
      <c r="C179" s="7">
        <f t="shared" ca="1" si="4"/>
        <v>223413.13533212058</v>
      </c>
      <c r="E179" s="5">
        <f t="shared" si="5"/>
        <v>-8.7524814192677866E-2</v>
      </c>
    </row>
    <row r="180" spans="1:5" x14ac:dyDescent="0.25">
      <c r="A180" s="2">
        <v>40589.958333333336</v>
      </c>
      <c r="B180" s="3">
        <v>282200</v>
      </c>
      <c r="C180" s="7">
        <f t="shared" ca="1" si="4"/>
        <v>217502.40447608396</v>
      </c>
      <c r="E180" s="5">
        <f t="shared" si="5"/>
        <v>-8.845729547339104E-2</v>
      </c>
    </row>
    <row r="181" spans="1:5" x14ac:dyDescent="0.25">
      <c r="A181" s="2">
        <v>40617.958333333336</v>
      </c>
      <c r="B181" s="3">
        <v>298900</v>
      </c>
      <c r="C181" s="7">
        <f t="shared" ca="1" si="4"/>
        <v>213482.12876548854</v>
      </c>
      <c r="E181" s="5">
        <f t="shared" si="5"/>
        <v>5.7493029871178575E-2</v>
      </c>
    </row>
    <row r="182" spans="1:5" x14ac:dyDescent="0.25">
      <c r="A182" s="2">
        <v>40648.958333333336</v>
      </c>
      <c r="B182" s="3">
        <v>281800</v>
      </c>
      <c r="C182" s="7">
        <f t="shared" ca="1" si="4"/>
        <v>197633.59253875518</v>
      </c>
      <c r="E182" s="5">
        <f t="shared" si="5"/>
        <v>-5.8911469825312285E-2</v>
      </c>
    </row>
    <row r="183" spans="1:5" x14ac:dyDescent="0.25">
      <c r="A183" s="2">
        <v>40678.958333333336</v>
      </c>
      <c r="B183" s="3">
        <v>303000</v>
      </c>
      <c r="C183" s="7">
        <f t="shared" ca="1" si="4"/>
        <v>201776.15910716666</v>
      </c>
      <c r="E183" s="5">
        <f t="shared" si="5"/>
        <v>7.2535206044789288E-2</v>
      </c>
    </row>
    <row r="184" spans="1:5" x14ac:dyDescent="0.25">
      <c r="A184" s="2">
        <v>40709.958333333336</v>
      </c>
      <c r="B184" s="3">
        <v>303300</v>
      </c>
      <c r="C184" s="7">
        <f t="shared" ca="1" si="4"/>
        <v>208925.36683197558</v>
      </c>
      <c r="E184" s="5">
        <f t="shared" si="5"/>
        <v>9.8960918516628185E-4</v>
      </c>
    </row>
    <row r="185" spans="1:5" x14ac:dyDescent="0.25">
      <c r="A185" s="2">
        <v>40739.958333333336</v>
      </c>
      <c r="B185" s="3">
        <v>301700</v>
      </c>
      <c r="C185" s="7">
        <f t="shared" ca="1" si="4"/>
        <v>216859.94859072927</v>
      </c>
      <c r="E185" s="5">
        <f t="shared" si="5"/>
        <v>-5.2892685295200361E-3</v>
      </c>
    </row>
    <row r="186" spans="1:5" x14ac:dyDescent="0.25">
      <c r="A186" s="2">
        <v>40770.958333333336</v>
      </c>
      <c r="B186" s="3">
        <v>305600</v>
      </c>
      <c r="C186" s="7">
        <f t="shared" ca="1" si="4"/>
        <v>198035.94971627017</v>
      </c>
      <c r="E186" s="5">
        <f t="shared" si="5"/>
        <v>1.2843911127350069E-2</v>
      </c>
    </row>
    <row r="187" spans="1:5" x14ac:dyDescent="0.25">
      <c r="A187" s="2">
        <v>40801.958333333336</v>
      </c>
      <c r="B187" s="3">
        <v>294500</v>
      </c>
      <c r="C187" s="7">
        <f t="shared" ca="1" si="4"/>
        <v>211694.92945243887</v>
      </c>
      <c r="E187" s="5">
        <f t="shared" si="5"/>
        <v>-3.6998054200724058E-2</v>
      </c>
    </row>
    <row r="188" spans="1:5" x14ac:dyDescent="0.25">
      <c r="A188" s="2">
        <v>40831.958333333336</v>
      </c>
      <c r="B188" s="3">
        <v>294800</v>
      </c>
      <c r="C188" s="7">
        <f t="shared" ca="1" si="4"/>
        <v>220123.53106755402</v>
      </c>
      <c r="E188" s="5">
        <f t="shared" si="5"/>
        <v>1.0181572235401738E-3</v>
      </c>
    </row>
    <row r="189" spans="1:5" x14ac:dyDescent="0.25">
      <c r="A189" s="2">
        <v>40862.958333333336</v>
      </c>
      <c r="B189" s="3">
        <v>311700</v>
      </c>
      <c r="C189" s="7">
        <f t="shared" ca="1" si="4"/>
        <v>222263.15791015295</v>
      </c>
      <c r="E189" s="5">
        <f t="shared" si="5"/>
        <v>5.5744026458109851E-2</v>
      </c>
    </row>
    <row r="190" spans="1:5" x14ac:dyDescent="0.25">
      <c r="A190" s="2">
        <v>40892.958333333336</v>
      </c>
      <c r="B190" s="3">
        <v>310400</v>
      </c>
      <c r="C190" s="7">
        <f t="shared" ca="1" si="4"/>
        <v>218189.71909917751</v>
      </c>
      <c r="E190" s="5">
        <f t="shared" si="5"/>
        <v>-4.1793984642277369E-3</v>
      </c>
    </row>
    <row r="191" spans="1:5" x14ac:dyDescent="0.25">
      <c r="A191" s="2">
        <v>40923.958333333336</v>
      </c>
      <c r="B191" s="3">
        <v>281000</v>
      </c>
      <c r="C191" s="7">
        <f t="shared" ca="1" si="4"/>
        <v>223000.87749015845</v>
      </c>
      <c r="E191" s="5">
        <f t="shared" si="5"/>
        <v>-9.9507118975317915E-2</v>
      </c>
    </row>
    <row r="192" spans="1:5" x14ac:dyDescent="0.25">
      <c r="A192" s="2">
        <v>40954.958333333336</v>
      </c>
      <c r="B192" s="3">
        <v>252100</v>
      </c>
      <c r="C192" s="7">
        <f t="shared" ca="1" si="4"/>
        <v>205227.11224976298</v>
      </c>
      <c r="E192" s="5">
        <f t="shared" si="5"/>
        <v>-0.10852883513987166</v>
      </c>
    </row>
    <row r="193" spans="1:5" x14ac:dyDescent="0.25">
      <c r="A193" s="2">
        <v>40983.958333333336</v>
      </c>
      <c r="B193" s="3">
        <v>276900</v>
      </c>
      <c r="C193" s="7">
        <f t="shared" ca="1" si="4"/>
        <v>192461.50070316572</v>
      </c>
      <c r="E193" s="5">
        <f t="shared" si="5"/>
        <v>9.3830595983042026E-2</v>
      </c>
    </row>
    <row r="194" spans="1:5" x14ac:dyDescent="0.25">
      <c r="A194" s="2">
        <v>41014.958333333336</v>
      </c>
      <c r="B194" s="3">
        <v>307300</v>
      </c>
      <c r="C194" s="7">
        <f t="shared" ca="1" si="4"/>
        <v>178444.651129198</v>
      </c>
      <c r="E194" s="5">
        <f t="shared" si="5"/>
        <v>0.10416803895952279</v>
      </c>
    </row>
    <row r="195" spans="1:5" x14ac:dyDescent="0.25">
      <c r="A195" s="2">
        <v>41044.958333333336</v>
      </c>
      <c r="B195" s="3">
        <v>323100</v>
      </c>
      <c r="C195" s="7">
        <f t="shared" ref="C195:C211" ca="1" si="6">C194*EXP($H$3*_xlfn.NORM.S.INV(RAND())+$H$2)</f>
        <v>182543.1041504998</v>
      </c>
      <c r="E195" s="5">
        <f t="shared" ref="E195:E211" si="7">LN(B195/B194)</f>
        <v>5.0137403694013614E-2</v>
      </c>
    </row>
    <row r="196" spans="1:5" x14ac:dyDescent="0.25">
      <c r="A196" s="2">
        <v>41075.958333333336</v>
      </c>
      <c r="B196" s="3">
        <v>327500</v>
      </c>
      <c r="C196" s="7">
        <f t="shared" ca="1" si="6"/>
        <v>189113.1038696944</v>
      </c>
      <c r="E196" s="5">
        <f t="shared" si="7"/>
        <v>1.3526182244854005E-2</v>
      </c>
    </row>
    <row r="197" spans="1:5" x14ac:dyDescent="0.25">
      <c r="A197" s="2">
        <v>41105.958333333336</v>
      </c>
      <c r="B197" s="3">
        <v>344300</v>
      </c>
      <c r="C197" s="7">
        <f t="shared" ca="1" si="6"/>
        <v>192201.02934490636</v>
      </c>
      <c r="E197" s="5">
        <f t="shared" si="7"/>
        <v>5.0025315269171568E-2</v>
      </c>
    </row>
    <row r="198" spans="1:5" x14ac:dyDescent="0.25">
      <c r="A198" s="2">
        <v>41136.958333333336</v>
      </c>
      <c r="B198" s="3">
        <v>330500</v>
      </c>
      <c r="C198" s="7">
        <f t="shared" ca="1" si="6"/>
        <v>191413.13164879382</v>
      </c>
      <c r="E198" s="5">
        <f t="shared" si="7"/>
        <v>-4.0906711052737105E-2</v>
      </c>
    </row>
    <row r="199" spans="1:5" x14ac:dyDescent="0.25">
      <c r="A199" s="2">
        <v>41167.958333333336</v>
      </c>
      <c r="B199" s="3">
        <v>297500</v>
      </c>
      <c r="C199" s="7">
        <f t="shared" ca="1" si="6"/>
        <v>178860.14139964443</v>
      </c>
      <c r="E199" s="5">
        <f t="shared" si="7"/>
        <v>-0.1051924343060565</v>
      </c>
    </row>
    <row r="200" spans="1:5" x14ac:dyDescent="0.25">
      <c r="A200" s="2">
        <v>41197.958333333336</v>
      </c>
      <c r="B200" s="3">
        <v>300500</v>
      </c>
      <c r="C200" s="7">
        <f t="shared" ca="1" si="6"/>
        <v>181004.36611373842</v>
      </c>
      <c r="E200" s="5">
        <f t="shared" si="7"/>
        <v>1.0033528989577784E-2</v>
      </c>
    </row>
    <row r="201" spans="1:5" x14ac:dyDescent="0.25">
      <c r="A201" s="2">
        <v>41228.958333333336</v>
      </c>
      <c r="B201" s="3">
        <v>339700</v>
      </c>
      <c r="C201" s="7">
        <f t="shared" ca="1" si="6"/>
        <v>174128.88064423393</v>
      </c>
      <c r="E201" s="5">
        <f t="shared" si="7"/>
        <v>0.12261512119127591</v>
      </c>
    </row>
    <row r="202" spans="1:5" x14ac:dyDescent="0.25">
      <c r="A202" s="2">
        <v>41258.958333333336</v>
      </c>
      <c r="B202" s="3">
        <v>363600</v>
      </c>
      <c r="C202" s="7">
        <f t="shared" ca="1" si="6"/>
        <v>167069.27553898332</v>
      </c>
      <c r="E202" s="5">
        <f t="shared" si="7"/>
        <v>6.7991487136785558E-2</v>
      </c>
    </row>
    <row r="203" spans="1:5" x14ac:dyDescent="0.25">
      <c r="A203" s="2">
        <v>41289.958333333336</v>
      </c>
      <c r="B203" s="3">
        <v>360400</v>
      </c>
      <c r="C203" s="7">
        <f t="shared" ca="1" si="6"/>
        <v>159077.29485999027</v>
      </c>
      <c r="E203" s="5">
        <f t="shared" si="7"/>
        <v>-8.8398365691409516E-3</v>
      </c>
    </row>
    <row r="204" spans="1:5" x14ac:dyDescent="0.25">
      <c r="A204" s="2">
        <v>41320.958333333336</v>
      </c>
      <c r="B204" s="3">
        <v>317400</v>
      </c>
      <c r="C204" s="7">
        <f t="shared" ca="1" si="6"/>
        <v>173661.77797693727</v>
      </c>
      <c r="E204" s="5">
        <f t="shared" si="7"/>
        <v>-0.1270517176418742</v>
      </c>
    </row>
    <row r="205" spans="1:5" x14ac:dyDescent="0.25">
      <c r="A205" s="2">
        <v>41348.958333333336</v>
      </c>
      <c r="B205" s="3">
        <v>321200</v>
      </c>
      <c r="C205" s="7">
        <f t="shared" ca="1" si="6"/>
        <v>181295.8988473858</v>
      </c>
      <c r="E205" s="5">
        <f t="shared" si="7"/>
        <v>1.1901173980297877E-2</v>
      </c>
    </row>
    <row r="206" spans="1:5" x14ac:dyDescent="0.25">
      <c r="A206" s="2">
        <v>41379.958333333336</v>
      </c>
      <c r="B206" s="3">
        <v>381600</v>
      </c>
      <c r="C206" s="7">
        <f t="shared" ca="1" si="6"/>
        <v>179221.20670917589</v>
      </c>
      <c r="E206" s="5">
        <f t="shared" si="7"/>
        <v>0.17230895750152492</v>
      </c>
    </row>
    <row r="207" spans="1:5" x14ac:dyDescent="0.25">
      <c r="A207" s="2">
        <v>41409.958333333336</v>
      </c>
      <c r="B207" s="3">
        <v>410300</v>
      </c>
      <c r="C207" s="7">
        <f t="shared" ca="1" si="6"/>
        <v>176834.37385742617</v>
      </c>
      <c r="E207" s="5">
        <f t="shared" si="7"/>
        <v>7.2515659874008931E-2</v>
      </c>
    </row>
    <row r="208" spans="1:5" x14ac:dyDescent="0.25">
      <c r="A208" s="2">
        <v>41440.958333333336</v>
      </c>
      <c r="B208" s="3">
        <v>427000</v>
      </c>
      <c r="C208" s="7">
        <f t="shared" ca="1" si="6"/>
        <v>182347.56118947436</v>
      </c>
      <c r="E208" s="5">
        <f t="shared" si="7"/>
        <v>3.9895413780484237E-2</v>
      </c>
    </row>
    <row r="209" spans="1:5" x14ac:dyDescent="0.25">
      <c r="A209" s="2">
        <v>41470.958333333336</v>
      </c>
      <c r="B209" s="3">
        <v>438800</v>
      </c>
      <c r="C209" s="7">
        <f t="shared" ca="1" si="6"/>
        <v>188663.16020334061</v>
      </c>
      <c r="E209" s="5">
        <f t="shared" si="7"/>
        <v>2.7259715172450572E-2</v>
      </c>
    </row>
    <row r="210" spans="1:5" x14ac:dyDescent="0.25">
      <c r="A210" s="2">
        <v>41501.958333333336</v>
      </c>
      <c r="B210" s="3">
        <v>436300</v>
      </c>
      <c r="C210" s="7">
        <f t="shared" ca="1" si="6"/>
        <v>196422.22319962143</v>
      </c>
      <c r="E210" s="5">
        <f t="shared" si="7"/>
        <v>-5.7136482715112718E-3</v>
      </c>
    </row>
    <row r="211" spans="1:5" x14ac:dyDescent="0.25">
      <c r="A211" s="2">
        <v>41532.958333333336</v>
      </c>
      <c r="B211" s="3">
        <v>430500</v>
      </c>
      <c r="C211" s="7">
        <f t="shared" ca="1" si="6"/>
        <v>189793.70983528855</v>
      </c>
      <c r="E211" s="5">
        <f t="shared" si="7"/>
        <v>-1.3382756261778473E-2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Oakland</vt:lpstr>
      <vt:lpstr>BrownianChart</vt:lpstr>
      <vt:lpstr>ModifiedBrownianChart</vt:lpstr>
      <vt:lpstr>indiff</vt:lpstr>
      <vt:lpstr>OaklandChart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Baron</dc:creator>
  <cp:lastModifiedBy>Daniel Baron</cp:lastModifiedBy>
  <cp:lastPrinted>2013-11-07T14:09:00Z</cp:lastPrinted>
  <dcterms:created xsi:type="dcterms:W3CDTF">2013-11-06T12:21:18Z</dcterms:created>
  <dcterms:modified xsi:type="dcterms:W3CDTF">2013-11-07T14:23:17Z</dcterms:modified>
</cp:coreProperties>
</file>