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T:\_CogNeurPhD\03-Experiment_tDCS\"/>
    </mc:Choice>
  </mc:AlternateContent>
  <bookViews>
    <workbookView xWindow="0" yWindow="0" windowWidth="29070" windowHeight="17820"/>
  </bookViews>
  <sheets>
    <sheet name="Sheet3" sheetId="6" r:id="rId1"/>
  </sheets>
  <calcPr calcId="171027" concurrentCalc="0"/>
</workbook>
</file>

<file path=xl/calcChain.xml><?xml version="1.0" encoding="utf-8"?>
<calcChain xmlns="http://schemas.openxmlformats.org/spreadsheetml/2006/main">
  <c r="I27" i="6" l="1"/>
  <c r="H27" i="6"/>
  <c r="J54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6" i="6"/>
  <c r="J3" i="6"/>
  <c r="J4" i="6"/>
  <c r="J2" i="6"/>
  <c r="F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7" i="6"/>
  <c r="J26" i="6"/>
  <c r="J55" i="6"/>
  <c r="Y8" i="6"/>
  <c r="Z8" i="6"/>
  <c r="AA8" i="6"/>
  <c r="AH8" i="6"/>
  <c r="AH2" i="6"/>
  <c r="AH3" i="6"/>
  <c r="AH4" i="6"/>
  <c r="AH5" i="6"/>
  <c r="AH6" i="6"/>
  <c r="AH7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7" i="6"/>
  <c r="AI8" i="6"/>
  <c r="AJ8" i="6"/>
  <c r="AQ8" i="6"/>
  <c r="AR8" i="6"/>
  <c r="AS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6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6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6" i="6"/>
  <c r="AJ55" i="6"/>
  <c r="AI55" i="6"/>
  <c r="AH55" i="6"/>
  <c r="AJ2" i="6"/>
  <c r="AJ3" i="6"/>
  <c r="AJ4" i="6"/>
  <c r="AJ5" i="6"/>
  <c r="AJ6" i="6"/>
  <c r="AJ7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7" i="6"/>
  <c r="AI2" i="6"/>
  <c r="AI3" i="6"/>
  <c r="AI4" i="6"/>
  <c r="AI5" i="6"/>
  <c r="AI6" i="6"/>
  <c r="AI7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7" i="6"/>
  <c r="AS54" i="6"/>
  <c r="AR54" i="6"/>
  <c r="AQ54" i="6"/>
  <c r="AS53" i="6"/>
  <c r="AR53" i="6"/>
  <c r="AQ53" i="6"/>
  <c r="AS52" i="6"/>
  <c r="AR52" i="6"/>
  <c r="AQ52" i="6"/>
  <c r="AS51" i="6"/>
  <c r="AR51" i="6"/>
  <c r="AQ51" i="6"/>
  <c r="AS50" i="6"/>
  <c r="AR50" i="6"/>
  <c r="AQ50" i="6"/>
  <c r="AS49" i="6"/>
  <c r="AR49" i="6"/>
  <c r="AQ49" i="6"/>
  <c r="AS48" i="6"/>
  <c r="AR48" i="6"/>
  <c r="AQ48" i="6"/>
  <c r="AS47" i="6"/>
  <c r="AR47" i="6"/>
  <c r="AQ47" i="6"/>
  <c r="AS46" i="6"/>
  <c r="AR46" i="6"/>
  <c r="AQ46" i="6"/>
  <c r="AS45" i="6"/>
  <c r="AR45" i="6"/>
  <c r="AQ45" i="6"/>
  <c r="AS44" i="6"/>
  <c r="AR44" i="6"/>
  <c r="AQ44" i="6"/>
  <c r="AS43" i="6"/>
  <c r="AR43" i="6"/>
  <c r="AQ43" i="6"/>
  <c r="AS42" i="6"/>
  <c r="AR42" i="6"/>
  <c r="AQ42" i="6"/>
  <c r="AS41" i="6"/>
  <c r="AR41" i="6"/>
  <c r="AQ41" i="6"/>
  <c r="AS40" i="6"/>
  <c r="AR40" i="6"/>
  <c r="AQ40" i="6"/>
  <c r="AS39" i="6"/>
  <c r="AR39" i="6"/>
  <c r="AQ39" i="6"/>
  <c r="AS38" i="6"/>
  <c r="AR38" i="6"/>
  <c r="AQ38" i="6"/>
  <c r="AS37" i="6"/>
  <c r="AR37" i="6"/>
  <c r="AQ37" i="6"/>
  <c r="AS36" i="6"/>
  <c r="AR36" i="6"/>
  <c r="AQ36" i="6"/>
  <c r="AS35" i="6"/>
  <c r="AR35" i="6"/>
  <c r="AQ35" i="6"/>
  <c r="AS34" i="6"/>
  <c r="AR34" i="6"/>
  <c r="AQ34" i="6"/>
  <c r="AS33" i="6"/>
  <c r="AR33" i="6"/>
  <c r="AQ33" i="6"/>
  <c r="AS32" i="6"/>
  <c r="AR32" i="6"/>
  <c r="AQ32" i="6"/>
  <c r="AS31" i="6"/>
  <c r="AR31" i="6"/>
  <c r="AQ31" i="6"/>
  <c r="AS30" i="6"/>
  <c r="AR30" i="6"/>
  <c r="AQ30" i="6"/>
  <c r="AS29" i="6"/>
  <c r="AS56" i="6"/>
  <c r="AR29" i="6"/>
  <c r="AQ29" i="6"/>
  <c r="AS25" i="6"/>
  <c r="AR25" i="6"/>
  <c r="AQ25" i="6"/>
  <c r="AS24" i="6"/>
  <c r="AR24" i="6"/>
  <c r="AQ24" i="6"/>
  <c r="AS23" i="6"/>
  <c r="AR23" i="6"/>
  <c r="AQ23" i="6"/>
  <c r="AS22" i="6"/>
  <c r="AR22" i="6"/>
  <c r="AQ22" i="6"/>
  <c r="AS21" i="6"/>
  <c r="AR21" i="6"/>
  <c r="AQ21" i="6"/>
  <c r="AS20" i="6"/>
  <c r="AR20" i="6"/>
  <c r="AQ20" i="6"/>
  <c r="AS19" i="6"/>
  <c r="AR19" i="6"/>
  <c r="AQ19" i="6"/>
  <c r="AS18" i="6"/>
  <c r="AR18" i="6"/>
  <c r="AQ18" i="6"/>
  <c r="AS17" i="6"/>
  <c r="AR17" i="6"/>
  <c r="AQ17" i="6"/>
  <c r="AS16" i="6"/>
  <c r="AR16" i="6"/>
  <c r="AQ16" i="6"/>
  <c r="AS15" i="6"/>
  <c r="AR15" i="6"/>
  <c r="AQ15" i="6"/>
  <c r="AS14" i="6"/>
  <c r="AR14" i="6"/>
  <c r="AQ14" i="6"/>
  <c r="AS13" i="6"/>
  <c r="AR13" i="6"/>
  <c r="AQ13" i="6"/>
  <c r="AS12" i="6"/>
  <c r="AR12" i="6"/>
  <c r="AQ12" i="6"/>
  <c r="AS11" i="6"/>
  <c r="AR11" i="6"/>
  <c r="AQ11" i="6"/>
  <c r="AS10" i="6"/>
  <c r="AR10" i="6"/>
  <c r="AQ10" i="6"/>
  <c r="AS9" i="6"/>
  <c r="AR9" i="6"/>
  <c r="AQ9" i="6"/>
  <c r="AS7" i="6"/>
  <c r="AR7" i="6"/>
  <c r="AQ7" i="6"/>
  <c r="AS6" i="6"/>
  <c r="AR6" i="6"/>
  <c r="AQ6" i="6"/>
  <c r="AS5" i="6"/>
  <c r="AR5" i="6"/>
  <c r="AQ5" i="6"/>
  <c r="AS4" i="6"/>
  <c r="AR4" i="6"/>
  <c r="AQ4" i="6"/>
  <c r="AS3" i="6"/>
  <c r="AR3" i="6"/>
  <c r="AQ3" i="6"/>
  <c r="AS2" i="6"/>
  <c r="AS27" i="6"/>
  <c r="AR2" i="6"/>
  <c r="AQ2" i="6"/>
  <c r="AR27" i="6"/>
  <c r="AQ55" i="6"/>
  <c r="AS55" i="6"/>
  <c r="AQ27" i="6"/>
  <c r="AQ26" i="6"/>
  <c r="AR26" i="6"/>
  <c r="AR55" i="6"/>
  <c r="AS26" i="6"/>
  <c r="AQ56" i="6"/>
  <c r="AR56" i="6"/>
  <c r="Y2" i="6"/>
  <c r="Y53" i="6"/>
  <c r="Z53" i="6"/>
  <c r="AA53" i="6"/>
  <c r="Y54" i="6"/>
  <c r="Z54" i="6"/>
  <c r="AA54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Y29" i="6"/>
  <c r="Y30" i="6"/>
  <c r="Y55" i="6"/>
  <c r="AA30" i="6"/>
  <c r="Z30" i="6"/>
  <c r="AA29" i="6"/>
  <c r="Z29" i="6"/>
  <c r="Y3" i="6"/>
  <c r="Z3" i="6"/>
  <c r="AA3" i="6"/>
  <c r="Y4" i="6"/>
  <c r="Z4" i="6"/>
  <c r="AA4" i="6"/>
  <c r="Y5" i="6"/>
  <c r="Z5" i="6"/>
  <c r="AA5" i="6"/>
  <c r="Y6" i="6"/>
  <c r="Z6" i="6"/>
  <c r="AA6" i="6"/>
  <c r="Y7" i="6"/>
  <c r="Z7" i="6"/>
  <c r="AA7" i="6"/>
  <c r="Y9" i="6"/>
  <c r="Z9" i="6"/>
  <c r="AA9" i="6"/>
  <c r="Y10" i="6"/>
  <c r="Z10" i="6"/>
  <c r="AA10" i="6"/>
  <c r="Y11" i="6"/>
  <c r="Z11" i="6"/>
  <c r="AA11" i="6"/>
  <c r="Y12" i="6"/>
  <c r="Z12" i="6"/>
  <c r="AA12" i="6"/>
  <c r="Y13" i="6"/>
  <c r="Z13" i="6"/>
  <c r="AA13" i="6"/>
  <c r="Y14" i="6"/>
  <c r="Z14" i="6"/>
  <c r="AA14" i="6"/>
  <c r="Y15" i="6"/>
  <c r="Z15" i="6"/>
  <c r="AA15" i="6"/>
  <c r="Y16" i="6"/>
  <c r="Z16" i="6"/>
  <c r="AA16" i="6"/>
  <c r="Y17" i="6"/>
  <c r="Z17" i="6"/>
  <c r="AA17" i="6"/>
  <c r="Y18" i="6"/>
  <c r="Z18" i="6"/>
  <c r="AA18" i="6"/>
  <c r="Y19" i="6"/>
  <c r="Z19" i="6"/>
  <c r="AA19" i="6"/>
  <c r="Y20" i="6"/>
  <c r="Z20" i="6"/>
  <c r="AA20" i="6"/>
  <c r="Y21" i="6"/>
  <c r="Z21" i="6"/>
  <c r="AA21" i="6"/>
  <c r="Y22" i="6"/>
  <c r="Z22" i="6"/>
  <c r="AA22" i="6"/>
  <c r="Y23" i="6"/>
  <c r="Z23" i="6"/>
  <c r="AA23" i="6"/>
  <c r="Y24" i="6"/>
  <c r="Z24" i="6"/>
  <c r="AA24" i="6"/>
  <c r="Y25" i="6"/>
  <c r="Z25" i="6"/>
  <c r="AA25" i="6"/>
  <c r="AA2" i="6"/>
  <c r="Z2" i="6"/>
  <c r="AP56" i="6"/>
  <c r="AO56" i="6"/>
  <c r="AN56" i="6"/>
  <c r="AM56" i="6"/>
  <c r="AL56" i="6"/>
  <c r="AK56" i="6"/>
  <c r="AG56" i="6"/>
  <c r="AF56" i="6"/>
  <c r="AE56" i="6"/>
  <c r="AD56" i="6"/>
  <c r="AC56" i="6"/>
  <c r="AB56" i="6"/>
  <c r="U56" i="6"/>
  <c r="T56" i="6"/>
  <c r="S56" i="6"/>
  <c r="R56" i="6"/>
  <c r="Q56" i="6"/>
  <c r="P56" i="6"/>
  <c r="I56" i="6"/>
  <c r="H56" i="6"/>
  <c r="G56" i="6"/>
  <c r="F56" i="6"/>
  <c r="AP55" i="6"/>
  <c r="AO55" i="6"/>
  <c r="AN55" i="6"/>
  <c r="AM55" i="6"/>
  <c r="AL55" i="6"/>
  <c r="AK55" i="6"/>
  <c r="AG55" i="6"/>
  <c r="AF55" i="6"/>
  <c r="AE55" i="6"/>
  <c r="AD55" i="6"/>
  <c r="AC55" i="6"/>
  <c r="AB55" i="6"/>
  <c r="U55" i="6"/>
  <c r="T55" i="6"/>
  <c r="S55" i="6"/>
  <c r="R55" i="6"/>
  <c r="Q55" i="6"/>
  <c r="P55" i="6"/>
  <c r="I55" i="6"/>
  <c r="H55" i="6"/>
  <c r="G55" i="6"/>
  <c r="F55" i="6"/>
  <c r="AP27" i="6"/>
  <c r="AO27" i="6"/>
  <c r="AN27" i="6"/>
  <c r="AM27" i="6"/>
  <c r="AL27" i="6"/>
  <c r="AK27" i="6"/>
  <c r="AG27" i="6"/>
  <c r="AF27" i="6"/>
  <c r="AE27" i="6"/>
  <c r="AD27" i="6"/>
  <c r="AC27" i="6"/>
  <c r="AB27" i="6"/>
  <c r="U27" i="6"/>
  <c r="T27" i="6"/>
  <c r="S27" i="6"/>
  <c r="R27" i="6"/>
  <c r="Q27" i="6"/>
  <c r="P27" i="6"/>
  <c r="G27" i="6"/>
  <c r="F27" i="6"/>
  <c r="AP26" i="6"/>
  <c r="AO26" i="6"/>
  <c r="AN26" i="6"/>
  <c r="AM26" i="6"/>
  <c r="AL26" i="6"/>
  <c r="AK26" i="6"/>
  <c r="AG26" i="6"/>
  <c r="AF26" i="6"/>
  <c r="AE26" i="6"/>
  <c r="AD26" i="6"/>
  <c r="AC26" i="6"/>
  <c r="AB26" i="6"/>
  <c r="U26" i="6"/>
  <c r="T26" i="6"/>
  <c r="S26" i="6"/>
  <c r="R26" i="6"/>
  <c r="Q26" i="6"/>
  <c r="P26" i="6"/>
  <c r="I26" i="6"/>
  <c r="H26" i="6"/>
  <c r="G26" i="6"/>
  <c r="F26" i="6"/>
  <c r="AA55" i="6"/>
  <c r="Y27" i="6"/>
  <c r="Z27" i="6"/>
  <c r="Z55" i="6"/>
  <c r="Y56" i="6"/>
  <c r="AA27" i="6"/>
  <c r="Z56" i="6"/>
  <c r="AA56" i="6"/>
  <c r="Y26" i="6"/>
  <c r="Z26" i="6"/>
  <c r="AA26" i="6"/>
  <c r="AH26" i="6"/>
  <c r="AJ26" i="6"/>
  <c r="AI26" i="6"/>
</calcChain>
</file>

<file path=xl/sharedStrings.xml><?xml version="1.0" encoding="utf-8"?>
<sst xmlns="http://schemas.openxmlformats.org/spreadsheetml/2006/main" count="184" uniqueCount="45">
  <si>
    <t>group</t>
  </si>
  <si>
    <t>gender</t>
  </si>
  <si>
    <t>age</t>
  </si>
  <si>
    <t>righthanded</t>
  </si>
  <si>
    <t>ETPreTR</t>
  </si>
  <si>
    <t>ETPreUN</t>
  </si>
  <si>
    <t>ETPostTR</t>
  </si>
  <si>
    <t>ETPostUN</t>
  </si>
  <si>
    <t>ETRetTR</t>
  </si>
  <si>
    <t>ETRetUN</t>
  </si>
  <si>
    <t>ErrPreTR</t>
  </si>
  <si>
    <t>ErrPreUN</t>
  </si>
  <si>
    <t>ErrPostTR</t>
  </si>
  <si>
    <t>ErrPostUN</t>
  </si>
  <si>
    <t>ErrRetTR</t>
  </si>
  <si>
    <t>ErrRetUN</t>
  </si>
  <si>
    <t>a</t>
  </si>
  <si>
    <t xml:space="preserve">f     </t>
  </si>
  <si>
    <t xml:space="preserve">yes  </t>
  </si>
  <si>
    <t xml:space="preserve">m     </t>
  </si>
  <si>
    <t xml:space="preserve">y    </t>
  </si>
  <si>
    <t>b</t>
  </si>
  <si>
    <t>female</t>
  </si>
  <si>
    <t>Female</t>
  </si>
  <si>
    <t xml:space="preserve">Yes  </t>
  </si>
  <si>
    <t>right</t>
  </si>
  <si>
    <t xml:space="preserve">Male  </t>
  </si>
  <si>
    <t>stimulation</t>
  </si>
  <si>
    <t>D1Acc</t>
  </si>
  <si>
    <t>D2Acc</t>
  </si>
  <si>
    <t>D3Acc</t>
  </si>
  <si>
    <t>D4Acc</t>
  </si>
  <si>
    <t>mean</t>
  </si>
  <si>
    <t>ETPreDiff</t>
  </si>
  <si>
    <t>ETPostDiff</t>
  </si>
  <si>
    <t>ETRetDiff</t>
  </si>
  <si>
    <t>ITPreDiff</t>
  </si>
  <si>
    <t>ITPostDiff</t>
  </si>
  <si>
    <t>ITRetDiff</t>
  </si>
  <si>
    <t>ITPreTR</t>
  </si>
  <si>
    <t>ITPreUN</t>
  </si>
  <si>
    <t>ITPostTR</t>
  </si>
  <si>
    <t>ITPostUN</t>
  </si>
  <si>
    <t>ITRetTR</t>
  </si>
  <si>
    <t>ITRetUN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</si>
</sst>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9" fillId="0" borderId="0" xfId="0" applyFont="1" applyBorder="1"/>
    <xf numFmtId="2" fontId="19" fillId="0" borderId="13" xfId="0" applyNumberFormat="1" applyFont="1" applyBorder="1"/>
    <xf numFmtId="2" fontId="19" fillId="0" borderId="0" xfId="0" applyNumberFormat="1" applyFont="1" applyBorder="1"/>
    <xf numFmtId="2" fontId="19" fillId="0" borderId="14" xfId="0" applyNumberFormat="1" applyFont="1" applyBorder="1"/>
    <xf numFmtId="0" fontId="19" fillId="0" borderId="19" xfId="0" applyFont="1" applyBorder="1"/>
    <xf numFmtId="2" fontId="19" fillId="0" borderId="18" xfId="0" applyNumberFormat="1" applyFont="1" applyBorder="1"/>
    <xf numFmtId="2" fontId="19" fillId="0" borderId="19" xfId="0" applyNumberFormat="1" applyFont="1" applyBorder="1"/>
    <xf numFmtId="2" fontId="19" fillId="0" borderId="20" xfId="0" applyNumberFormat="1" applyFont="1" applyBorder="1"/>
    <xf numFmtId="2" fontId="19" fillId="0" borderId="15" xfId="0" applyNumberFormat="1" applyFont="1" applyBorder="1"/>
    <xf numFmtId="2" fontId="19" fillId="0" borderId="16" xfId="0" applyNumberFormat="1" applyFont="1" applyBorder="1"/>
    <xf numFmtId="2" fontId="19" fillId="0" borderId="17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Execution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(Untrained/Trained)-1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Sheet3!$Y$27:$AA$27</c:f>
                <c:numCache>
                  <c:formatCode>General</c:formatCode>
                  <c:ptCount val="3"/>
                  <c:pt idx="0">
                    <c:v>6.0877370138206897E-2</c:v>
                  </c:pt>
                  <c:pt idx="1">
                    <c:v>6.0792288903687035E-2</c:v>
                  </c:pt>
                  <c:pt idx="2">
                    <c:v>5.8201954006600241E-2</c:v>
                  </c:pt>
                </c:numCache>
              </c:numRef>
            </c:plus>
            <c:minus>
              <c:numRef>
                <c:f>Sheet3!$Y$27:$AA$27</c:f>
                <c:numCache>
                  <c:formatCode>General</c:formatCode>
                  <c:ptCount val="3"/>
                  <c:pt idx="0">
                    <c:v>6.0877370138206897E-2</c:v>
                  </c:pt>
                  <c:pt idx="1">
                    <c:v>6.0792288903687035E-2</c:v>
                  </c:pt>
                  <c:pt idx="2">
                    <c:v>5.8201954006600241E-2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Sheet3!$Y$26:$AA$26</c:f>
              <c:numCache>
                <c:formatCode>0.00</c:formatCode>
                <c:ptCount val="3"/>
                <c:pt idx="0">
                  <c:v>4.5495928805672214E-3</c:v>
                </c:pt>
                <c:pt idx="1">
                  <c:v>0.1505588946165877</c:v>
                </c:pt>
                <c:pt idx="2">
                  <c:v>0.10008108188980203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45F-83C1-99E37BCA396F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Sheet3!$Y$56:$AA$56</c:f>
                <c:numCache>
                  <c:formatCode>General</c:formatCode>
                  <c:ptCount val="3"/>
                  <c:pt idx="0">
                    <c:v>6.1258248933087622E-2</c:v>
                  </c:pt>
                  <c:pt idx="1">
                    <c:v>5.4966702231593632E-2</c:v>
                  </c:pt>
                  <c:pt idx="2">
                    <c:v>4.875980512605179E-2</c:v>
                  </c:pt>
                </c:numCache>
              </c:numRef>
            </c:plus>
            <c:minus>
              <c:numRef>
                <c:f>Sheet3!$Y$56:$AA$56</c:f>
                <c:numCache>
                  <c:formatCode>General</c:formatCode>
                  <c:ptCount val="3"/>
                  <c:pt idx="0">
                    <c:v>6.1258248933087622E-2</c:v>
                  </c:pt>
                  <c:pt idx="1">
                    <c:v>5.4966702231593632E-2</c:v>
                  </c:pt>
                  <c:pt idx="2">
                    <c:v>4.875980512605179E-2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Sheet3!$Y$55:$AA$55</c:f>
              <c:numCache>
                <c:formatCode>0.00</c:formatCode>
                <c:ptCount val="3"/>
                <c:pt idx="0">
                  <c:v>1.6667174424351314E-2</c:v>
                </c:pt>
                <c:pt idx="1">
                  <c:v>0.13738170682039347</c:v>
                </c:pt>
                <c:pt idx="2">
                  <c:v>0.10050566629149439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Sheet3!$V$2:$V$25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Sheet3!$Y$2:$Y$25</c:f>
              <c:numCache>
                <c:formatCode>0.00</c:formatCode>
                <c:ptCount val="24"/>
                <c:pt idx="0">
                  <c:v>9.4613482421244122E-3</c:v>
                </c:pt>
                <c:pt idx="1">
                  <c:v>9.2733118971061179E-2</c:v>
                </c:pt>
                <c:pt idx="2">
                  <c:v>-0.20306283721183715</c:v>
                </c:pt>
                <c:pt idx="3">
                  <c:v>-0.21188403762459651</c:v>
                </c:pt>
                <c:pt idx="4">
                  <c:v>-0.14862430720506725</c:v>
                </c:pt>
                <c:pt idx="5">
                  <c:v>1.3080048471024286E-2</c:v>
                </c:pt>
                <c:pt idx="6">
                  <c:v>0.31099855282199695</c:v>
                </c:pt>
                <c:pt idx="7">
                  <c:v>9.7823349523295633E-2</c:v>
                </c:pt>
                <c:pt idx="8">
                  <c:v>-0.10876297060900741</c:v>
                </c:pt>
                <c:pt idx="9">
                  <c:v>-9.3487662172474506E-3</c:v>
                </c:pt>
                <c:pt idx="10">
                  <c:v>0.21739492647977676</c:v>
                </c:pt>
                <c:pt idx="11">
                  <c:v>0.37709816887080372</c:v>
                </c:pt>
                <c:pt idx="12">
                  <c:v>3.6859543249319726E-2</c:v>
                </c:pt>
                <c:pt idx="13">
                  <c:v>-5.2943564758424766E-2</c:v>
                </c:pt>
                <c:pt idx="14">
                  <c:v>8.037964502118089E-2</c:v>
                </c:pt>
                <c:pt idx="15">
                  <c:v>-0.13257204469711814</c:v>
                </c:pt>
                <c:pt idx="16">
                  <c:v>-0.11777407098508008</c:v>
                </c:pt>
                <c:pt idx="17">
                  <c:v>-1.6153381642512121E-2</c:v>
                </c:pt>
                <c:pt idx="18">
                  <c:v>-5.2454792251414806E-2</c:v>
                </c:pt>
                <c:pt idx="19">
                  <c:v>6.1639638903639549E-2</c:v>
                </c:pt>
                <c:pt idx="20">
                  <c:v>-3.0022435243728274E-2</c:v>
                </c:pt>
                <c:pt idx="21">
                  <c:v>0.11646817774362916</c:v>
                </c:pt>
                <c:pt idx="22">
                  <c:v>-0.21174691202419971</c:v>
                </c:pt>
                <c:pt idx="23">
                  <c:v>-9.3961686940052802E-3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AB7-445F-83C1-99E37BCA39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Sheet3!$V$29:$V$54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Sheet3!$Y$29:$Y$54</c:f>
              <c:numCache>
                <c:formatCode>0.00</c:formatCode>
                <c:ptCount val="26"/>
                <c:pt idx="0">
                  <c:v>-1.8071806379227451E-2</c:v>
                </c:pt>
                <c:pt idx="1">
                  <c:v>2.6423733664027615E-2</c:v>
                </c:pt>
                <c:pt idx="2">
                  <c:v>-3.1724189229396016E-2</c:v>
                </c:pt>
                <c:pt idx="3">
                  <c:v>3.2333921222811313E-3</c:v>
                </c:pt>
                <c:pt idx="4">
                  <c:v>-0.34153376314896511</c:v>
                </c:pt>
                <c:pt idx="5">
                  <c:v>-8.8939492517891905E-2</c:v>
                </c:pt>
                <c:pt idx="6">
                  <c:v>-0.17045179577586511</c:v>
                </c:pt>
                <c:pt idx="7">
                  <c:v>7.4163344766842165E-4</c:v>
                </c:pt>
                <c:pt idx="8">
                  <c:v>-0.11311435913909418</c:v>
                </c:pt>
                <c:pt idx="9">
                  <c:v>-0.11436609654802843</c:v>
                </c:pt>
                <c:pt idx="10">
                  <c:v>0.21408621736490585</c:v>
                </c:pt>
                <c:pt idx="11">
                  <c:v>4.9299053334022958E-2</c:v>
                </c:pt>
                <c:pt idx="12">
                  <c:v>-8.7054000384344299E-2</c:v>
                </c:pt>
                <c:pt idx="13">
                  <c:v>4.0071911813407635E-2</c:v>
                </c:pt>
                <c:pt idx="14">
                  <c:v>8.941248470012253E-2</c:v>
                </c:pt>
                <c:pt idx="15">
                  <c:v>-7.4629492730664992E-2</c:v>
                </c:pt>
                <c:pt idx="16">
                  <c:v>5.6108103571278711E-2</c:v>
                </c:pt>
                <c:pt idx="17">
                  <c:v>-7.2179905694595425E-2</c:v>
                </c:pt>
                <c:pt idx="18">
                  <c:v>3.4876847290640445E-2</c:v>
                </c:pt>
                <c:pt idx="19">
                  <c:v>5.0720651336780609E-2</c:v>
                </c:pt>
                <c:pt idx="20">
                  <c:v>0.56361683429352594</c:v>
                </c:pt>
                <c:pt idx="21">
                  <c:v>0.17803102247546709</c:v>
                </c:pt>
                <c:pt idx="22">
                  <c:v>1.5898571141074624E-2</c:v>
                </c:pt>
                <c:pt idx="23">
                  <c:v>0.12916233885256911</c:v>
                </c:pt>
                <c:pt idx="24">
                  <c:v>0.1051197196807474</c:v>
                </c:pt>
                <c:pt idx="25">
                  <c:v>-1.1391078507313024E-2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AB7-445F-83C1-99E37BCA396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Sheet3!$W$2:$W$25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Sheet3!$Z$2:$Z$25</c:f>
              <c:numCache>
                <c:formatCode>0.00</c:formatCode>
                <c:ptCount val="24"/>
                <c:pt idx="0">
                  <c:v>4.6982121252856723E-2</c:v>
                </c:pt>
                <c:pt idx="1">
                  <c:v>0.18667886246466003</c:v>
                </c:pt>
                <c:pt idx="2">
                  <c:v>0.19946722110324222</c:v>
                </c:pt>
                <c:pt idx="3">
                  <c:v>-0.19149701137027542</c:v>
                </c:pt>
                <c:pt idx="4">
                  <c:v>0.34500830883292855</c:v>
                </c:pt>
                <c:pt idx="5">
                  <c:v>0.19182036103908828</c:v>
                </c:pt>
                <c:pt idx="6">
                  <c:v>0.37757807896287576</c:v>
                </c:pt>
                <c:pt idx="7">
                  <c:v>0.49471038634636733</c:v>
                </c:pt>
                <c:pt idx="8">
                  <c:v>2.8596015092341442E-2</c:v>
                </c:pt>
                <c:pt idx="9">
                  <c:v>9.8207642881298574E-2</c:v>
                </c:pt>
                <c:pt idx="10">
                  <c:v>0.13941199617741296</c:v>
                </c:pt>
                <c:pt idx="11">
                  <c:v>0.21721912584335579</c:v>
                </c:pt>
                <c:pt idx="12">
                  <c:v>0.13774834437086092</c:v>
                </c:pt>
                <c:pt idx="13">
                  <c:v>0.40075422438175345</c:v>
                </c:pt>
                <c:pt idx="14">
                  <c:v>5.9598059598059638E-2</c:v>
                </c:pt>
                <c:pt idx="15">
                  <c:v>6.2116349169545337E-3</c:v>
                </c:pt>
                <c:pt idx="16">
                  <c:v>0.18272533059303941</c:v>
                </c:pt>
                <c:pt idx="17">
                  <c:v>0.29315802288775261</c:v>
                </c:pt>
                <c:pt idx="18">
                  <c:v>0.10215176834153583</c:v>
                </c:pt>
                <c:pt idx="19">
                  <c:v>6.6994428056374788E-2</c:v>
                </c:pt>
                <c:pt idx="20">
                  <c:v>9.889127324749647E-2</c:v>
                </c:pt>
                <c:pt idx="21">
                  <c:v>0.11092959937767399</c:v>
                </c:pt>
                <c:pt idx="22">
                  <c:v>3.8604104511346105E-2</c:v>
                </c:pt>
                <c:pt idx="23">
                  <c:v>-1.8536428110896175E-2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AB7-445F-83C1-99E37BCA396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Sheet3!$W$29:$W$54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Sheet3!$Z$29:$Z$54</c:f>
              <c:numCache>
                <c:formatCode>0.00</c:formatCode>
                <c:ptCount val="26"/>
                <c:pt idx="0">
                  <c:v>0.10394124572517804</c:v>
                </c:pt>
                <c:pt idx="1">
                  <c:v>3.7428619890314874E-2</c:v>
                </c:pt>
                <c:pt idx="2">
                  <c:v>9.4475512624978997E-2</c:v>
                </c:pt>
                <c:pt idx="3">
                  <c:v>2.9124366990799233E-2</c:v>
                </c:pt>
                <c:pt idx="4">
                  <c:v>-2.3415421881307963E-2</c:v>
                </c:pt>
                <c:pt idx="5">
                  <c:v>-4.1993422716923745E-2</c:v>
                </c:pt>
                <c:pt idx="6">
                  <c:v>8.5059678968308905E-3</c:v>
                </c:pt>
                <c:pt idx="7">
                  <c:v>6.7889424028501733E-2</c:v>
                </c:pt>
                <c:pt idx="8">
                  <c:v>0.38525580770780188</c:v>
                </c:pt>
                <c:pt idx="9">
                  <c:v>0.21632411651633876</c:v>
                </c:pt>
                <c:pt idx="10">
                  <c:v>0.1088332234673699</c:v>
                </c:pt>
                <c:pt idx="11">
                  <c:v>1.1520885627856137E-2</c:v>
                </c:pt>
                <c:pt idx="12">
                  <c:v>8.6623423055314452E-2</c:v>
                </c:pt>
                <c:pt idx="13">
                  <c:v>7.268315229951483E-2</c:v>
                </c:pt>
                <c:pt idx="14">
                  <c:v>-3.2290076335877882E-2</c:v>
                </c:pt>
                <c:pt idx="15">
                  <c:v>0.18058172397550654</c:v>
                </c:pt>
                <c:pt idx="16">
                  <c:v>0.24033652997587818</c:v>
                </c:pt>
                <c:pt idx="17">
                  <c:v>0.43508416933822547</c:v>
                </c:pt>
                <c:pt idx="18">
                  <c:v>0.2329275227460712</c:v>
                </c:pt>
                <c:pt idx="19">
                  <c:v>0.5053099694676757</c:v>
                </c:pt>
                <c:pt idx="20">
                  <c:v>0.11097543105553664</c:v>
                </c:pt>
                <c:pt idx="21">
                  <c:v>0.26881867194431175</c:v>
                </c:pt>
                <c:pt idx="22">
                  <c:v>9.8002708192281851E-2</c:v>
                </c:pt>
                <c:pt idx="23">
                  <c:v>6.4166833767795861E-3</c:v>
                </c:pt>
                <c:pt idx="24">
                  <c:v>0.20047982283464583</c:v>
                </c:pt>
                <c:pt idx="25">
                  <c:v>0.16808431952662728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B7-445F-83C1-99E37BCA396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Sheet3!$X$2:$X$25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Sheet3!$AA$2:$AA$25</c:f>
              <c:numCache>
                <c:formatCode>0.00</c:formatCode>
                <c:ptCount val="24"/>
                <c:pt idx="0">
                  <c:v>0.15312856961543342</c:v>
                </c:pt>
                <c:pt idx="1">
                  <c:v>6.0292928385299538E-2</c:v>
                </c:pt>
                <c:pt idx="2">
                  <c:v>7.8737073017862702E-2</c:v>
                </c:pt>
                <c:pt idx="3">
                  <c:v>-0.17050530834832045</c:v>
                </c:pt>
                <c:pt idx="4">
                  <c:v>0.10589227441058924</c:v>
                </c:pt>
                <c:pt idx="5">
                  <c:v>-4.0885725583234334E-2</c:v>
                </c:pt>
                <c:pt idx="6">
                  <c:v>0.62263250039789919</c:v>
                </c:pt>
                <c:pt idx="7">
                  <c:v>0.20822105986157324</c:v>
                </c:pt>
                <c:pt idx="8">
                  <c:v>8.3339016572324898E-2</c:v>
                </c:pt>
                <c:pt idx="9">
                  <c:v>0.21389874836540268</c:v>
                </c:pt>
                <c:pt idx="10">
                  <c:v>0.20186131865251022</c:v>
                </c:pt>
                <c:pt idx="11">
                  <c:v>0.18307716938840857</c:v>
                </c:pt>
                <c:pt idx="12">
                  <c:v>-3.6266957529484056E-2</c:v>
                </c:pt>
                <c:pt idx="13">
                  <c:v>0.16628295581136276</c:v>
                </c:pt>
                <c:pt idx="14">
                  <c:v>6.9844124700239707E-2</c:v>
                </c:pt>
                <c:pt idx="15">
                  <c:v>-5.9500982985849826E-2</c:v>
                </c:pt>
                <c:pt idx="16">
                  <c:v>4.0777047834120284E-2</c:v>
                </c:pt>
                <c:pt idx="17">
                  <c:v>1.9968470835522778E-2</c:v>
                </c:pt>
                <c:pt idx="18">
                  <c:v>0.15269638506617511</c:v>
                </c:pt>
                <c:pt idx="19">
                  <c:v>8.6551172337020921E-2</c:v>
                </c:pt>
                <c:pt idx="20">
                  <c:v>0.13375681668364581</c:v>
                </c:pt>
                <c:pt idx="21">
                  <c:v>5.6452915522532843E-2</c:v>
                </c:pt>
                <c:pt idx="22">
                  <c:v>3.4451385940438062E-2</c:v>
                </c:pt>
                <c:pt idx="23">
                  <c:v>3.7243006403774759E-2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AB7-445F-83C1-99E37BCA396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Sheet3!$X$29:$X$54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Sheet3!$AA$29:$AA$54</c:f>
              <c:numCache>
                <c:formatCode>0.00</c:formatCode>
                <c:ptCount val="26"/>
                <c:pt idx="0">
                  <c:v>-2.0816864295125082E-2</c:v>
                </c:pt>
                <c:pt idx="1">
                  <c:v>1.1009393884999774E-2</c:v>
                </c:pt>
                <c:pt idx="2">
                  <c:v>0.11654972480147907</c:v>
                </c:pt>
                <c:pt idx="3">
                  <c:v>0.26711570692217679</c:v>
                </c:pt>
                <c:pt idx="4">
                  <c:v>1.7567831348819229E-3</c:v>
                </c:pt>
                <c:pt idx="5">
                  <c:v>0.44468546637744044</c:v>
                </c:pt>
                <c:pt idx="6">
                  <c:v>-9.9265043638034012E-2</c:v>
                </c:pt>
                <c:pt idx="7">
                  <c:v>0.17419970504033988</c:v>
                </c:pt>
                <c:pt idx="8">
                  <c:v>0.15114255235528606</c:v>
                </c:pt>
                <c:pt idx="9">
                  <c:v>0.11176612127045238</c:v>
                </c:pt>
                <c:pt idx="10">
                  <c:v>4.8881789137380061E-2</c:v>
                </c:pt>
                <c:pt idx="11">
                  <c:v>0.10898648648648646</c:v>
                </c:pt>
                <c:pt idx="12">
                  <c:v>9.0855583498314463E-2</c:v>
                </c:pt>
                <c:pt idx="13">
                  <c:v>9.70997750349607E-2</c:v>
                </c:pt>
                <c:pt idx="14">
                  <c:v>-0.14793149197925448</c:v>
                </c:pt>
                <c:pt idx="15">
                  <c:v>6.0858931012157447E-2</c:v>
                </c:pt>
                <c:pt idx="16">
                  <c:v>2.4674475295796583E-2</c:v>
                </c:pt>
                <c:pt idx="17">
                  <c:v>0.1953631913790268</c:v>
                </c:pt>
                <c:pt idx="18">
                  <c:v>8.5782629380980024E-2</c:v>
                </c:pt>
                <c:pt idx="19">
                  <c:v>0.30716999937706335</c:v>
                </c:pt>
                <c:pt idx="20">
                  <c:v>5.9134906231095075E-2</c:v>
                </c:pt>
                <c:pt idx="21">
                  <c:v>9.3918603876639306E-3</c:v>
                </c:pt>
                <c:pt idx="22">
                  <c:v>1.3450877033536202E-2</c:v>
                </c:pt>
                <c:pt idx="23">
                  <c:v>5.144481914963972E-2</c:v>
                </c:pt>
                <c:pt idx="24">
                  <c:v>0.20872792423854625</c:v>
                </c:pt>
                <c:pt idx="25">
                  <c:v>0.2411120220615639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65000000000000013"/>
          <c:min val="-0.3500000000000000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Initiation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(Untrained/Trained)-1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Sheet3!$AQ$27:$AS$27</c:f>
                <c:numCache>
                  <c:formatCode>General</c:formatCode>
                  <c:ptCount val="3"/>
                  <c:pt idx="0">
                    <c:v>0.15092440081989739</c:v>
                  </c:pt>
                  <c:pt idx="1">
                    <c:v>9.193912517540434E-2</c:v>
                  </c:pt>
                  <c:pt idx="2">
                    <c:v>0.1243822009333716</c:v>
                  </c:pt>
                </c:numCache>
              </c:numRef>
            </c:plus>
            <c:minus>
              <c:numRef>
                <c:f>Sheet3!$AQ$27:$AS$27</c:f>
                <c:numCache>
                  <c:formatCode>General</c:formatCode>
                  <c:ptCount val="3"/>
                  <c:pt idx="0">
                    <c:v>0.15092440081989739</c:v>
                  </c:pt>
                  <c:pt idx="1">
                    <c:v>9.193912517540434E-2</c:v>
                  </c:pt>
                  <c:pt idx="2">
                    <c:v>0.1243822009333716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Sheet3!$AQ$26:$AS$26</c:f>
              <c:numCache>
                <c:formatCode>0.00</c:formatCode>
                <c:ptCount val="3"/>
                <c:pt idx="0">
                  <c:v>3.3156609368587095E-2</c:v>
                </c:pt>
                <c:pt idx="1">
                  <c:v>0.12900181785456566</c:v>
                </c:pt>
                <c:pt idx="2">
                  <c:v>0.21084601984037055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6BD-B64B-530BB0EBC265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Sheet3!$AQ$56:$AS$56</c:f>
                <c:numCache>
                  <c:formatCode>General</c:formatCode>
                  <c:ptCount val="3"/>
                  <c:pt idx="0">
                    <c:v>8.2391442681909649E-2</c:v>
                  </c:pt>
                  <c:pt idx="1">
                    <c:v>0.11393103077833168</c:v>
                  </c:pt>
                  <c:pt idx="2">
                    <c:v>0.14028110005920583</c:v>
                  </c:pt>
                </c:numCache>
              </c:numRef>
            </c:plus>
            <c:minus>
              <c:numRef>
                <c:f>Sheet3!$AQ$56:$AS$56</c:f>
                <c:numCache>
                  <c:formatCode>General</c:formatCode>
                  <c:ptCount val="3"/>
                  <c:pt idx="0">
                    <c:v>8.2391442681909649E-2</c:v>
                  </c:pt>
                  <c:pt idx="1">
                    <c:v>0.11393103077833168</c:v>
                  </c:pt>
                  <c:pt idx="2">
                    <c:v>0.14028110005920583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Sheet3!$AQ$55:$AS$55</c:f>
              <c:numCache>
                <c:formatCode>0.00</c:formatCode>
                <c:ptCount val="3"/>
                <c:pt idx="0">
                  <c:v>-1.7487480752466242E-2</c:v>
                </c:pt>
                <c:pt idx="1">
                  <c:v>0.23826410738088241</c:v>
                </c:pt>
                <c:pt idx="2">
                  <c:v>0.21044874370321984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Sheet3!$V$2:$V$25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Sheet3!$AQ$2:$AQ$25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3-46BD-B64B-530BB0EBC2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Sheet3!$V$29:$V$54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Sheet3!$AQ$29:$AQ$54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3-46BD-B64B-530BB0EBC26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Sheet3!$W$2:$W$25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Sheet3!$AR$2:$AR$25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3-46BD-B64B-530BB0EBC26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Sheet3!$W$29:$W$54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Sheet3!$AR$29:$AR$54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3-46BD-B64B-530BB0EBC26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Sheet3!$X$2:$X$25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Sheet3!$AS$2:$AS$25</c:f>
              <c:numCache>
                <c:formatCode>0.00</c:formatCode>
                <c:ptCount val="24"/>
                <c:pt idx="0">
                  <c:v>-2.1105548092970272E-2</c:v>
                </c:pt>
                <c:pt idx="1">
                  <c:v>0.33323801694248845</c:v>
                </c:pt>
                <c:pt idx="2">
                  <c:v>0.22496701177425904</c:v>
                </c:pt>
                <c:pt idx="3">
                  <c:v>4.2764593333556977E-2</c:v>
                </c:pt>
                <c:pt idx="4">
                  <c:v>-0.13891908681472276</c:v>
                </c:pt>
                <c:pt idx="5">
                  <c:v>0.60832849738858985</c:v>
                </c:pt>
                <c:pt idx="6">
                  <c:v>0.88634940513462745</c:v>
                </c:pt>
                <c:pt idx="7">
                  <c:v>0.95721447169004792</c:v>
                </c:pt>
                <c:pt idx="8">
                  <c:v>0.22725437959150718</c:v>
                </c:pt>
                <c:pt idx="9">
                  <c:v>0.1245916413202659</c:v>
                </c:pt>
                <c:pt idx="10">
                  <c:v>-0.1724854132790401</c:v>
                </c:pt>
                <c:pt idx="11">
                  <c:v>1.9267749366943976E-2</c:v>
                </c:pt>
                <c:pt idx="12">
                  <c:v>1.2752450252450309E-2</c:v>
                </c:pt>
                <c:pt idx="13">
                  <c:v>0.18470256939464447</c:v>
                </c:pt>
                <c:pt idx="14">
                  <c:v>-0.10947261173820955</c:v>
                </c:pt>
                <c:pt idx="15">
                  <c:v>0.27922947596386738</c:v>
                </c:pt>
                <c:pt idx="16">
                  <c:v>0.14637095491138186</c:v>
                </c:pt>
                <c:pt idx="17">
                  <c:v>0.19600195026816181</c:v>
                </c:pt>
                <c:pt idx="18">
                  <c:v>0.61376566392741605</c:v>
                </c:pt>
                <c:pt idx="19">
                  <c:v>0.15034432323724789</c:v>
                </c:pt>
                <c:pt idx="20">
                  <c:v>-1.1179175297107324E-2</c:v>
                </c:pt>
                <c:pt idx="21">
                  <c:v>0.58957260822996904</c:v>
                </c:pt>
                <c:pt idx="22">
                  <c:v>-7.9941044357102697E-2</c:v>
                </c:pt>
                <c:pt idx="23">
                  <c:v>-3.3084069793791748E-3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3-46BD-B64B-530BB0EBC26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Sheet3!$X$29:$X$54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Sheet3!$AS$29:$AS$54</c:f>
              <c:numCache>
                <c:formatCode>0.00</c:formatCode>
                <c:ptCount val="26"/>
                <c:pt idx="0">
                  <c:v>7.8934188119803572E-2</c:v>
                </c:pt>
                <c:pt idx="1">
                  <c:v>6.7792062059375935E-2</c:v>
                </c:pt>
                <c:pt idx="2">
                  <c:v>0.19830955194037991</c:v>
                </c:pt>
                <c:pt idx="3">
                  <c:v>0.23380140421263818</c:v>
                </c:pt>
                <c:pt idx="4">
                  <c:v>-6.3120586564216374E-2</c:v>
                </c:pt>
                <c:pt idx="5">
                  <c:v>-0.17543286507677225</c:v>
                </c:pt>
                <c:pt idx="6">
                  <c:v>-0.33847357476683615</c:v>
                </c:pt>
                <c:pt idx="7">
                  <c:v>-0.16521715197886266</c:v>
                </c:pt>
                <c:pt idx="8">
                  <c:v>6.9944093339815216E-2</c:v>
                </c:pt>
                <c:pt idx="9">
                  <c:v>5.8921715907193972E-2</c:v>
                </c:pt>
                <c:pt idx="10">
                  <c:v>0.22941500417473493</c:v>
                </c:pt>
                <c:pt idx="11">
                  <c:v>2.7122940430925224E-2</c:v>
                </c:pt>
                <c:pt idx="12">
                  <c:v>1.0586013721910996</c:v>
                </c:pt>
                <c:pt idx="13">
                  <c:v>0.47862319246407337</c:v>
                </c:pt>
                <c:pt idx="14">
                  <c:v>0.13906338857074863</c:v>
                </c:pt>
                <c:pt idx="15">
                  <c:v>0.28749809137641447</c:v>
                </c:pt>
                <c:pt idx="16">
                  <c:v>0.34468304367201408</c:v>
                </c:pt>
                <c:pt idx="17">
                  <c:v>8.9555537139857977E-2</c:v>
                </c:pt>
                <c:pt idx="18">
                  <c:v>0.50512566665602132</c:v>
                </c:pt>
                <c:pt idx="19">
                  <c:v>1.2034106495792987</c:v>
                </c:pt>
                <c:pt idx="20">
                  <c:v>-2.2886983431112951E-3</c:v>
                </c:pt>
                <c:pt idx="21">
                  <c:v>-8.5425760260454786E-2</c:v>
                </c:pt>
                <c:pt idx="22">
                  <c:v>-0.19754174747500186</c:v>
                </c:pt>
                <c:pt idx="23">
                  <c:v>0.18386876281613129</c:v>
                </c:pt>
                <c:pt idx="24">
                  <c:v>0.59407378715987247</c:v>
                </c:pt>
                <c:pt idx="25">
                  <c:v>0.65042326893857183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.25"/>
          <c:min val="-0.5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Error</a:t>
            </a:r>
            <a:r>
              <a:rPr lang="en-US" sz="1600" b="1" baseline="0">
                <a:solidFill>
                  <a:sysClr val="windowText" lastClr="000000"/>
                </a:solidFill>
              </a:rPr>
              <a:t> Rate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Untrained-Trained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Sheet3!$AH$27:$AJ$27</c:f>
                <c:numCache>
                  <c:formatCode>General</c:formatCode>
                  <c:ptCount val="3"/>
                  <c:pt idx="0">
                    <c:v>7.7358751991367061E-2</c:v>
                  </c:pt>
                  <c:pt idx="1">
                    <c:v>5.4037549567731373E-2</c:v>
                  </c:pt>
                  <c:pt idx="2">
                    <c:v>4.7922945398338933E-2</c:v>
                  </c:pt>
                </c:numCache>
              </c:numRef>
            </c:plus>
            <c:minus>
              <c:numRef>
                <c:f>Sheet3!$AH$27:$AJ$27</c:f>
                <c:numCache>
                  <c:formatCode>General</c:formatCode>
                  <c:ptCount val="3"/>
                  <c:pt idx="0">
                    <c:v>7.7358751991367061E-2</c:v>
                  </c:pt>
                  <c:pt idx="1">
                    <c:v>5.4037549567731373E-2</c:v>
                  </c:pt>
                  <c:pt idx="2">
                    <c:v>4.7922945398338933E-2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Sheet3!$AH$26:$AJ$26</c:f>
              <c:numCache>
                <c:formatCode>0.00</c:formatCode>
                <c:ptCount val="3"/>
                <c:pt idx="0">
                  <c:v>1.0416666666666671E-2</c:v>
                </c:pt>
                <c:pt idx="1">
                  <c:v>7.0833333333333331E-2</c:v>
                </c:pt>
                <c:pt idx="2">
                  <c:v>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8-4E0F-96E6-F080D01FA378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Sheet3!$AH$56:$AJ$56</c:f>
                <c:numCache>
                  <c:formatCode>General</c:formatCode>
                  <c:ptCount val="3"/>
                  <c:pt idx="0">
                    <c:v>8.7708955234926653E-2</c:v>
                  </c:pt>
                  <c:pt idx="1">
                    <c:v>5.7018881955088217E-2</c:v>
                  </c:pt>
                  <c:pt idx="2">
                    <c:v>5.6993960024637184E-2</c:v>
                  </c:pt>
                </c:numCache>
              </c:numRef>
            </c:plus>
            <c:minus>
              <c:numRef>
                <c:f>Sheet3!$AH$56:$AJ$56</c:f>
                <c:numCache>
                  <c:formatCode>General</c:formatCode>
                  <c:ptCount val="3"/>
                  <c:pt idx="0">
                    <c:v>8.7708955234926653E-2</c:v>
                  </c:pt>
                  <c:pt idx="1">
                    <c:v>5.7018881955088217E-2</c:v>
                  </c:pt>
                  <c:pt idx="2">
                    <c:v>5.6993960024637184E-2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Sheet3!$AH$55:$AJ$55</c:f>
              <c:numCache>
                <c:formatCode>0.00</c:formatCode>
                <c:ptCount val="3"/>
                <c:pt idx="0">
                  <c:v>4.4230769230769226E-2</c:v>
                </c:pt>
                <c:pt idx="1">
                  <c:v>9.0384615384615383E-2</c:v>
                </c:pt>
                <c:pt idx="2">
                  <c:v>4.6153846153846163E-2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Sheet3!$V$2:$V$25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Sheet3!$AH$2:$AH$25</c:f>
              <c:numCache>
                <c:formatCode>0.00</c:formatCode>
                <c:ptCount val="24"/>
                <c:pt idx="0">
                  <c:v>-4.9999999999999989E-2</c:v>
                </c:pt>
                <c:pt idx="1">
                  <c:v>0.1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-0.4</c:v>
                </c:pt>
                <c:pt idx="6">
                  <c:v>0.1</c:v>
                </c:pt>
                <c:pt idx="7">
                  <c:v>0.2</c:v>
                </c:pt>
                <c:pt idx="8">
                  <c:v>-0.2</c:v>
                </c:pt>
                <c:pt idx="9">
                  <c:v>0.15</c:v>
                </c:pt>
                <c:pt idx="10">
                  <c:v>-9.9999999999999978E-2</c:v>
                </c:pt>
                <c:pt idx="11">
                  <c:v>0.30000000000000004</c:v>
                </c:pt>
                <c:pt idx="12">
                  <c:v>4.9999999999999989E-2</c:v>
                </c:pt>
                <c:pt idx="13">
                  <c:v>-0.35</c:v>
                </c:pt>
                <c:pt idx="14">
                  <c:v>-0.2</c:v>
                </c:pt>
                <c:pt idx="15">
                  <c:v>0.19999999999999998</c:v>
                </c:pt>
                <c:pt idx="16">
                  <c:v>0.05</c:v>
                </c:pt>
                <c:pt idx="17">
                  <c:v>-0.15</c:v>
                </c:pt>
                <c:pt idx="18">
                  <c:v>0.4</c:v>
                </c:pt>
                <c:pt idx="19">
                  <c:v>-0.1</c:v>
                </c:pt>
                <c:pt idx="20">
                  <c:v>-4.9999999999999989E-2</c:v>
                </c:pt>
                <c:pt idx="21">
                  <c:v>0</c:v>
                </c:pt>
                <c:pt idx="22">
                  <c:v>-4.9999999999999989E-2</c:v>
                </c:pt>
                <c:pt idx="2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E0F-96E6-F080D01FA3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Sheet3!$V$29:$V$54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Sheet3!$AH$29:$AH$54</c:f>
              <c:numCache>
                <c:formatCode>0.00</c:formatCode>
                <c:ptCount val="26"/>
                <c:pt idx="0">
                  <c:v>4.9999999999999989E-2</c:v>
                </c:pt>
                <c:pt idx="1">
                  <c:v>-0.25</c:v>
                </c:pt>
                <c:pt idx="2">
                  <c:v>0.15000000000000002</c:v>
                </c:pt>
                <c:pt idx="3">
                  <c:v>-0.1</c:v>
                </c:pt>
                <c:pt idx="4">
                  <c:v>-0.15</c:v>
                </c:pt>
                <c:pt idx="5">
                  <c:v>0.14999999999999991</c:v>
                </c:pt>
                <c:pt idx="6">
                  <c:v>-4.9999999999999933E-2</c:v>
                </c:pt>
                <c:pt idx="7">
                  <c:v>-4.9999999999999989E-2</c:v>
                </c:pt>
                <c:pt idx="8">
                  <c:v>-0.25</c:v>
                </c:pt>
                <c:pt idx="9">
                  <c:v>-4.9999999999999989E-2</c:v>
                </c:pt>
                <c:pt idx="10">
                  <c:v>-0.19999999999999998</c:v>
                </c:pt>
                <c:pt idx="11">
                  <c:v>0.1</c:v>
                </c:pt>
                <c:pt idx="12">
                  <c:v>0.25</c:v>
                </c:pt>
                <c:pt idx="13">
                  <c:v>0.45</c:v>
                </c:pt>
                <c:pt idx="14">
                  <c:v>0.10000000000000003</c:v>
                </c:pt>
                <c:pt idx="15">
                  <c:v>5.0000000000000044E-2</c:v>
                </c:pt>
                <c:pt idx="16">
                  <c:v>0</c:v>
                </c:pt>
                <c:pt idx="17">
                  <c:v>0.45</c:v>
                </c:pt>
                <c:pt idx="18">
                  <c:v>-0.05</c:v>
                </c:pt>
                <c:pt idx="19">
                  <c:v>-0.25000000000000006</c:v>
                </c:pt>
                <c:pt idx="20">
                  <c:v>0.65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-0.19999999999999998</c:v>
                </c:pt>
                <c:pt idx="25">
                  <c:v>-4.9999999999999989E-2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E0F-96E6-F080D01FA3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Sheet3!$W$2:$W$25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Sheet3!$AI$2:$AI$25</c:f>
              <c:numCache>
                <c:formatCode>0.00</c:formatCode>
                <c:ptCount val="24"/>
                <c:pt idx="0">
                  <c:v>9.9999999999999992E-2</c:v>
                </c:pt>
                <c:pt idx="1">
                  <c:v>0</c:v>
                </c:pt>
                <c:pt idx="2">
                  <c:v>0</c:v>
                </c:pt>
                <c:pt idx="3">
                  <c:v>-9.9999999999999978E-2</c:v>
                </c:pt>
                <c:pt idx="4">
                  <c:v>0.1</c:v>
                </c:pt>
                <c:pt idx="5">
                  <c:v>0.25</c:v>
                </c:pt>
                <c:pt idx="6">
                  <c:v>9.9999999999999992E-2</c:v>
                </c:pt>
                <c:pt idx="7">
                  <c:v>0.15000000000000002</c:v>
                </c:pt>
                <c:pt idx="8">
                  <c:v>-0.19999999999999998</c:v>
                </c:pt>
                <c:pt idx="9">
                  <c:v>-9.9999999999999992E-2</c:v>
                </c:pt>
                <c:pt idx="10">
                  <c:v>4.9999999999999989E-2</c:v>
                </c:pt>
                <c:pt idx="11">
                  <c:v>0.15</c:v>
                </c:pt>
                <c:pt idx="12">
                  <c:v>0</c:v>
                </c:pt>
                <c:pt idx="13">
                  <c:v>9.9999999999999978E-2</c:v>
                </c:pt>
                <c:pt idx="14">
                  <c:v>4.9999999999999989E-2</c:v>
                </c:pt>
                <c:pt idx="15">
                  <c:v>0.15000000000000002</c:v>
                </c:pt>
                <c:pt idx="16">
                  <c:v>9.9999999999999992E-2</c:v>
                </c:pt>
                <c:pt idx="17">
                  <c:v>0.15</c:v>
                </c:pt>
                <c:pt idx="18">
                  <c:v>9.9999999999999992E-2</c:v>
                </c:pt>
                <c:pt idx="19">
                  <c:v>0.3</c:v>
                </c:pt>
                <c:pt idx="20">
                  <c:v>0.4</c:v>
                </c:pt>
                <c:pt idx="21">
                  <c:v>-0.05</c:v>
                </c:pt>
                <c:pt idx="22">
                  <c:v>0</c:v>
                </c:pt>
                <c:pt idx="2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E0F-96E6-F080D01FA37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Sheet3!$W$29:$W$54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Sheet3!$AI$29:$AI$54</c:f>
              <c:numCache>
                <c:formatCode>0.00</c:formatCode>
                <c:ptCount val="26"/>
                <c:pt idx="0">
                  <c:v>9.9999999999999978E-2</c:v>
                </c:pt>
                <c:pt idx="1">
                  <c:v>5.0000000000000017E-2</c:v>
                </c:pt>
                <c:pt idx="2">
                  <c:v>0.14999999999999997</c:v>
                </c:pt>
                <c:pt idx="3">
                  <c:v>0.45000000000000007</c:v>
                </c:pt>
                <c:pt idx="4">
                  <c:v>-0.1</c:v>
                </c:pt>
                <c:pt idx="5">
                  <c:v>9.9999999999999978E-2</c:v>
                </c:pt>
                <c:pt idx="6">
                  <c:v>0.25</c:v>
                </c:pt>
                <c:pt idx="7">
                  <c:v>0.15000000000000002</c:v>
                </c:pt>
                <c:pt idx="8">
                  <c:v>0.35</c:v>
                </c:pt>
                <c:pt idx="9">
                  <c:v>0.1</c:v>
                </c:pt>
                <c:pt idx="10">
                  <c:v>0.15</c:v>
                </c:pt>
                <c:pt idx="11">
                  <c:v>-0.05</c:v>
                </c:pt>
                <c:pt idx="12">
                  <c:v>0</c:v>
                </c:pt>
                <c:pt idx="13">
                  <c:v>0.1</c:v>
                </c:pt>
                <c:pt idx="14">
                  <c:v>0.14999999999999997</c:v>
                </c:pt>
                <c:pt idx="15">
                  <c:v>0.15</c:v>
                </c:pt>
                <c:pt idx="16">
                  <c:v>0.10000000000000003</c:v>
                </c:pt>
                <c:pt idx="17">
                  <c:v>0.1</c:v>
                </c:pt>
                <c:pt idx="18">
                  <c:v>-0.1</c:v>
                </c:pt>
                <c:pt idx="19">
                  <c:v>5.0000000000000044E-2</c:v>
                </c:pt>
                <c:pt idx="20">
                  <c:v>0.25</c:v>
                </c:pt>
                <c:pt idx="21">
                  <c:v>0.2</c:v>
                </c:pt>
                <c:pt idx="22">
                  <c:v>-0.1</c:v>
                </c:pt>
                <c:pt idx="23">
                  <c:v>0</c:v>
                </c:pt>
                <c:pt idx="24">
                  <c:v>-0.25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E0F-96E6-F080D01FA37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Sheet3!$X$2:$X$25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Sheet3!$AJ$2:$AJ$25</c:f>
              <c:numCache>
                <c:formatCode>0.00</c:formatCode>
                <c:ptCount val="24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-0.15</c:v>
                </c:pt>
                <c:pt idx="4">
                  <c:v>0.2</c:v>
                </c:pt>
                <c:pt idx="5">
                  <c:v>4.9999999999999989E-2</c:v>
                </c:pt>
                <c:pt idx="6">
                  <c:v>0.1</c:v>
                </c:pt>
                <c:pt idx="7">
                  <c:v>0.35000000000000003</c:v>
                </c:pt>
                <c:pt idx="8">
                  <c:v>-0.1</c:v>
                </c:pt>
                <c:pt idx="9">
                  <c:v>0.1</c:v>
                </c:pt>
                <c:pt idx="10">
                  <c:v>5.0000000000000017E-2</c:v>
                </c:pt>
                <c:pt idx="11">
                  <c:v>9.9999999999999992E-2</c:v>
                </c:pt>
                <c:pt idx="12">
                  <c:v>0.2</c:v>
                </c:pt>
                <c:pt idx="13">
                  <c:v>0.24999999999999997</c:v>
                </c:pt>
                <c:pt idx="14">
                  <c:v>-0.05</c:v>
                </c:pt>
                <c:pt idx="15">
                  <c:v>0.15000000000000002</c:v>
                </c:pt>
                <c:pt idx="16">
                  <c:v>0</c:v>
                </c:pt>
                <c:pt idx="17">
                  <c:v>0.15000000000000002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-4.9999999999999989E-2</c:v>
                </c:pt>
                <c:pt idx="21">
                  <c:v>-9.9999999999999992E-2</c:v>
                </c:pt>
                <c:pt idx="22">
                  <c:v>0.05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E0F-96E6-F080D01FA37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Sheet3!$X$29:$X$54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Sheet3!$AJ$29:$AJ$54</c:f>
              <c:numCache>
                <c:formatCode>0.00</c:formatCode>
                <c:ptCount val="26"/>
                <c:pt idx="0">
                  <c:v>0</c:v>
                </c:pt>
                <c:pt idx="1">
                  <c:v>-5.0000000000000017E-2</c:v>
                </c:pt>
                <c:pt idx="2">
                  <c:v>0.4</c:v>
                </c:pt>
                <c:pt idx="3">
                  <c:v>0</c:v>
                </c:pt>
                <c:pt idx="4">
                  <c:v>-9.9999999999999992E-2</c:v>
                </c:pt>
                <c:pt idx="5">
                  <c:v>9.9999999999999978E-2</c:v>
                </c:pt>
                <c:pt idx="6">
                  <c:v>-0.14999999999999997</c:v>
                </c:pt>
                <c:pt idx="7">
                  <c:v>-9.9999999999999978E-2</c:v>
                </c:pt>
                <c:pt idx="8">
                  <c:v>0.2</c:v>
                </c:pt>
                <c:pt idx="9">
                  <c:v>-4.9999999999999989E-2</c:v>
                </c:pt>
                <c:pt idx="10">
                  <c:v>0</c:v>
                </c:pt>
                <c:pt idx="11">
                  <c:v>0.05</c:v>
                </c:pt>
                <c:pt idx="12">
                  <c:v>-4.9999999999999989E-2</c:v>
                </c:pt>
                <c:pt idx="13">
                  <c:v>-4.9999999999999989E-2</c:v>
                </c:pt>
                <c:pt idx="14">
                  <c:v>0.15</c:v>
                </c:pt>
                <c:pt idx="15">
                  <c:v>0.15</c:v>
                </c:pt>
                <c:pt idx="16">
                  <c:v>0.30000000000000004</c:v>
                </c:pt>
                <c:pt idx="17">
                  <c:v>0.05</c:v>
                </c:pt>
                <c:pt idx="18">
                  <c:v>0.1</c:v>
                </c:pt>
                <c:pt idx="19">
                  <c:v>0.14999999999999997</c:v>
                </c:pt>
                <c:pt idx="20">
                  <c:v>0.05</c:v>
                </c:pt>
                <c:pt idx="21">
                  <c:v>0.19999999999999998</c:v>
                </c:pt>
                <c:pt idx="22">
                  <c:v>-0.15000000000000002</c:v>
                </c:pt>
                <c:pt idx="23">
                  <c:v>-0.05</c:v>
                </c:pt>
                <c:pt idx="24">
                  <c:v>-0.19999999999999998</c:v>
                </c:pt>
                <c:pt idx="25">
                  <c:v>0.24999999999999997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70000000000000007"/>
          <c:min val="-0.45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Accuracy during observation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7922831312361"/>
          <c:y val="0.1766386121366029"/>
          <c:w val="0.87352077168687636"/>
          <c:h val="0.7289096793255847"/>
        </c:manualLayout>
      </c:layout>
      <c:lineChart>
        <c:grouping val="standard"/>
        <c:varyColors val="0"/>
        <c:ser>
          <c:idx val="0"/>
          <c:order val="0"/>
          <c:tx>
            <c:v>Sham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Sheet3!$F$27:$J$27</c:f>
                <c:numCache>
                  <c:formatCode>General</c:formatCode>
                  <c:ptCount val="5"/>
                  <c:pt idx="0">
                    <c:v>4.7769345745201947E-2</c:v>
                  </c:pt>
                  <c:pt idx="1">
                    <c:v>3.8652210835576795E-2</c:v>
                  </c:pt>
                  <c:pt idx="2">
                    <c:v>4.4385049504112074E-2</c:v>
                  </c:pt>
                  <c:pt idx="3">
                    <c:v>4.7966679076443752E-2</c:v>
                  </c:pt>
                  <c:pt idx="4">
                    <c:v>3.4852656106615393E-2</c:v>
                  </c:pt>
                </c:numCache>
              </c:numRef>
            </c:plus>
            <c:minus>
              <c:numRef>
                <c:f>Sheet3!$F$27:$J$27</c:f>
                <c:numCache>
                  <c:formatCode>General</c:formatCode>
                  <c:ptCount val="5"/>
                  <c:pt idx="0">
                    <c:v>4.7769345745201947E-2</c:v>
                  </c:pt>
                  <c:pt idx="1">
                    <c:v>3.8652210835576795E-2</c:v>
                  </c:pt>
                  <c:pt idx="2">
                    <c:v>4.4385049504112074E-2</c:v>
                  </c:pt>
                  <c:pt idx="3">
                    <c:v>4.7966679076443752E-2</c:v>
                  </c:pt>
                  <c:pt idx="4">
                    <c:v>3.4852656106615393E-2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Sheet3!$F$26:$J$26</c:f>
              <c:numCache>
                <c:formatCode>0.00</c:formatCode>
                <c:ptCount val="5"/>
                <c:pt idx="0">
                  <c:v>0.79649416666666639</c:v>
                </c:pt>
                <c:pt idx="1">
                  <c:v>0.87916708333333349</c:v>
                </c:pt>
                <c:pt idx="2">
                  <c:v>0.88161250000000002</c:v>
                </c:pt>
                <c:pt idx="3">
                  <c:v>0.89470916666666678</c:v>
                </c:pt>
                <c:pt idx="4">
                  <c:v>0.86299572916666689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494-981D-29EA92EC32BA}"/>
            </c:ext>
          </c:extLst>
        </c:ser>
        <c:ser>
          <c:idx val="1"/>
          <c:order val="1"/>
          <c:tx>
            <c:v>Anodal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Sheet3!$F$56:$J$56</c:f>
                <c:numCache>
                  <c:formatCode>General</c:formatCode>
                  <c:ptCount val="5"/>
                  <c:pt idx="0">
                    <c:v>4.2911941305346042E-2</c:v>
                  </c:pt>
                  <c:pt idx="1">
                    <c:v>5.0048758421328866E-2</c:v>
                  </c:pt>
                  <c:pt idx="2">
                    <c:v>5.1134134655133119E-2</c:v>
                  </c:pt>
                  <c:pt idx="3">
                    <c:v>4.5140781795094384E-2</c:v>
                  </c:pt>
                  <c:pt idx="4">
                    <c:v>3.4656228766478836E-2</c:v>
                  </c:pt>
                </c:numCache>
              </c:numRef>
            </c:plus>
            <c:minus>
              <c:numRef>
                <c:f>Sheet3!$F$56:$J$56</c:f>
                <c:numCache>
                  <c:formatCode>General</c:formatCode>
                  <c:ptCount val="5"/>
                  <c:pt idx="0">
                    <c:v>4.2911941305346042E-2</c:v>
                  </c:pt>
                  <c:pt idx="1">
                    <c:v>5.0048758421328866E-2</c:v>
                  </c:pt>
                  <c:pt idx="2">
                    <c:v>5.1134134655133119E-2</c:v>
                  </c:pt>
                  <c:pt idx="3">
                    <c:v>4.5140781795094384E-2</c:v>
                  </c:pt>
                  <c:pt idx="4">
                    <c:v>3.4656228766478836E-2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Sheet3!$F$55:$J$55</c:f>
              <c:numCache>
                <c:formatCode>0.00</c:formatCode>
                <c:ptCount val="5"/>
                <c:pt idx="0">
                  <c:v>0.7164226923076924</c:v>
                </c:pt>
                <c:pt idx="1">
                  <c:v>0.78327307692307691</c:v>
                </c:pt>
                <c:pt idx="2">
                  <c:v>0.85811999999999977</c:v>
                </c:pt>
                <c:pt idx="3">
                  <c:v>0.86227076923076951</c:v>
                </c:pt>
                <c:pt idx="4">
                  <c:v>0.80502163461538478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494-981D-29EA92EC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06568"/>
        <c:axId val="493414768"/>
      </c:line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Sheet3!$K$2:$K$25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xVal>
          <c:yVal>
            <c:numRef>
              <c:f>Sheet3!$F$2:$F$25</c:f>
              <c:numCache>
                <c:formatCode>0.00</c:formatCode>
                <c:ptCount val="24"/>
                <c:pt idx="0">
                  <c:v>0.81111</c:v>
                </c:pt>
                <c:pt idx="1">
                  <c:v>1</c:v>
                </c:pt>
                <c:pt idx="2">
                  <c:v>0.84921000000000002</c:v>
                </c:pt>
                <c:pt idx="3">
                  <c:v>0.78571000000000002</c:v>
                </c:pt>
                <c:pt idx="4">
                  <c:v>0.94443999999999995</c:v>
                </c:pt>
                <c:pt idx="5">
                  <c:v>0.55556000000000005</c:v>
                </c:pt>
                <c:pt idx="6">
                  <c:v>0.90476000000000001</c:v>
                </c:pt>
                <c:pt idx="7">
                  <c:v>0.86667000000000005</c:v>
                </c:pt>
                <c:pt idx="8">
                  <c:v>0.75556000000000001</c:v>
                </c:pt>
                <c:pt idx="9">
                  <c:v>0.72697999999999996</c:v>
                </c:pt>
                <c:pt idx="10">
                  <c:v>0.95238</c:v>
                </c:pt>
                <c:pt idx="11">
                  <c:v>0.82221999999999995</c:v>
                </c:pt>
                <c:pt idx="12">
                  <c:v>0.90476000000000001</c:v>
                </c:pt>
                <c:pt idx="13">
                  <c:v>0.51110999999999995</c:v>
                </c:pt>
                <c:pt idx="14">
                  <c:v>0.74443999999999999</c:v>
                </c:pt>
                <c:pt idx="15">
                  <c:v>0.75397000000000003</c:v>
                </c:pt>
                <c:pt idx="16">
                  <c:v>0.84126999999999996</c:v>
                </c:pt>
                <c:pt idx="17">
                  <c:v>0.90476000000000001</c:v>
                </c:pt>
                <c:pt idx="18">
                  <c:v>0.75397000000000003</c:v>
                </c:pt>
                <c:pt idx="19">
                  <c:v>0.83333000000000002</c:v>
                </c:pt>
                <c:pt idx="20">
                  <c:v>0.65873000000000004</c:v>
                </c:pt>
                <c:pt idx="21">
                  <c:v>0.82221999999999995</c:v>
                </c:pt>
                <c:pt idx="22">
                  <c:v>0.75556000000000001</c:v>
                </c:pt>
                <c:pt idx="23">
                  <c:v>0.65713999999999995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0-4494-981D-29EA92EC32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Sheet3!$K$29:$K$54</c:f>
              <c:numCache>
                <c:formatCode>0.00</c:formatCode>
                <c:ptCount val="2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</c:numCache>
            </c:numRef>
          </c:xVal>
          <c:yVal>
            <c:numRef>
              <c:f>Sheet3!$F$29:$F$54</c:f>
              <c:numCache>
                <c:formatCode>0.00</c:formatCode>
                <c:ptCount val="26"/>
                <c:pt idx="0">
                  <c:v>0.81111</c:v>
                </c:pt>
                <c:pt idx="1">
                  <c:v>0.65873000000000004</c:v>
                </c:pt>
                <c:pt idx="2">
                  <c:v>0.56189999999999996</c:v>
                </c:pt>
                <c:pt idx="3">
                  <c:v>0.75397000000000003</c:v>
                </c:pt>
                <c:pt idx="4">
                  <c:v>0.84126999999999996</c:v>
                </c:pt>
                <c:pt idx="5">
                  <c:v>0.65237999999999996</c:v>
                </c:pt>
                <c:pt idx="6">
                  <c:v>0.70794000000000001</c:v>
                </c:pt>
                <c:pt idx="7">
                  <c:v>0.62222</c:v>
                </c:pt>
                <c:pt idx="8">
                  <c:v>0.74285999999999996</c:v>
                </c:pt>
                <c:pt idx="9">
                  <c:v>0.77778000000000003</c:v>
                </c:pt>
                <c:pt idx="10">
                  <c:v>0.62856999999999996</c:v>
                </c:pt>
                <c:pt idx="11">
                  <c:v>0.79364999999999997</c:v>
                </c:pt>
                <c:pt idx="12">
                  <c:v>0.63332999999999995</c:v>
                </c:pt>
                <c:pt idx="13">
                  <c:v>0.58730000000000004</c:v>
                </c:pt>
                <c:pt idx="14">
                  <c:v>0.87778</c:v>
                </c:pt>
                <c:pt idx="15">
                  <c:v>0.82221999999999995</c:v>
                </c:pt>
                <c:pt idx="16">
                  <c:v>0.63175000000000003</c:v>
                </c:pt>
                <c:pt idx="17">
                  <c:v>0.76666999999999996</c:v>
                </c:pt>
                <c:pt idx="18">
                  <c:v>0.88888999999999996</c:v>
                </c:pt>
                <c:pt idx="19">
                  <c:v>0.55713999999999997</c:v>
                </c:pt>
                <c:pt idx="20">
                  <c:v>0.54444000000000004</c:v>
                </c:pt>
                <c:pt idx="21">
                  <c:v>0.55556000000000005</c:v>
                </c:pt>
                <c:pt idx="22">
                  <c:v>0.77142999999999995</c:v>
                </c:pt>
                <c:pt idx="23">
                  <c:v>0.81904999999999994</c:v>
                </c:pt>
                <c:pt idx="24">
                  <c:v>0.89683000000000002</c:v>
                </c:pt>
                <c:pt idx="25">
                  <c:v>0.72221999999999997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0-4494-981D-29EA92EC32B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Sheet3!$L$2:$L$25</c:f>
              <c:numCache>
                <c:formatCode>0.00</c:formatCode>
                <c:ptCount val="24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</c:numCache>
            </c:numRef>
          </c:xVal>
          <c:yVal>
            <c:numRef>
              <c:f>Sheet3!$G$2:$G$25</c:f>
              <c:numCache>
                <c:formatCode>0.00</c:formatCode>
                <c:ptCount val="24"/>
                <c:pt idx="0">
                  <c:v>0.83809999999999996</c:v>
                </c:pt>
                <c:pt idx="1">
                  <c:v>1</c:v>
                </c:pt>
                <c:pt idx="2">
                  <c:v>1</c:v>
                </c:pt>
                <c:pt idx="3">
                  <c:v>0.74285999999999996</c:v>
                </c:pt>
                <c:pt idx="4">
                  <c:v>1</c:v>
                </c:pt>
                <c:pt idx="5">
                  <c:v>0.86667000000000005</c:v>
                </c:pt>
                <c:pt idx="6">
                  <c:v>0.90476000000000001</c:v>
                </c:pt>
                <c:pt idx="7">
                  <c:v>0.83809999999999996</c:v>
                </c:pt>
                <c:pt idx="8">
                  <c:v>0.8</c:v>
                </c:pt>
                <c:pt idx="9">
                  <c:v>0.81904999999999994</c:v>
                </c:pt>
                <c:pt idx="10">
                  <c:v>0.90476000000000001</c:v>
                </c:pt>
                <c:pt idx="11">
                  <c:v>0.70476000000000005</c:v>
                </c:pt>
                <c:pt idx="12">
                  <c:v>0.93332999999999999</c:v>
                </c:pt>
                <c:pt idx="13">
                  <c:v>0.75556000000000001</c:v>
                </c:pt>
                <c:pt idx="14">
                  <c:v>0.95238</c:v>
                </c:pt>
                <c:pt idx="15">
                  <c:v>0.82221999999999995</c:v>
                </c:pt>
                <c:pt idx="16">
                  <c:v>1</c:v>
                </c:pt>
                <c:pt idx="17">
                  <c:v>0.95238</c:v>
                </c:pt>
                <c:pt idx="18">
                  <c:v>0.90476000000000001</c:v>
                </c:pt>
                <c:pt idx="19">
                  <c:v>0.95238</c:v>
                </c:pt>
                <c:pt idx="20">
                  <c:v>0.89683000000000002</c:v>
                </c:pt>
                <c:pt idx="21">
                  <c:v>0.82221999999999995</c:v>
                </c:pt>
                <c:pt idx="22">
                  <c:v>0.68889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0-4494-981D-29EA92EC32B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Sheet3!$L$29:$L$54</c:f>
              <c:numCache>
                <c:formatCode>0.00</c:formatCode>
                <c:ptCount val="2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</c:numCache>
            </c:numRef>
          </c:xVal>
          <c:yVal>
            <c:numRef>
              <c:f>Sheet3!$G$29:$G$54</c:f>
              <c:numCache>
                <c:formatCode>0.00</c:formatCode>
                <c:ptCount val="26"/>
                <c:pt idx="0">
                  <c:v>0.77778000000000003</c:v>
                </c:pt>
                <c:pt idx="1">
                  <c:v>0.63332999999999995</c:v>
                </c:pt>
                <c:pt idx="2">
                  <c:v>0.59048</c:v>
                </c:pt>
                <c:pt idx="3">
                  <c:v>0.62856999999999996</c:v>
                </c:pt>
                <c:pt idx="4">
                  <c:v>1</c:v>
                </c:pt>
                <c:pt idx="5">
                  <c:v>1</c:v>
                </c:pt>
                <c:pt idx="6">
                  <c:v>0.81111</c:v>
                </c:pt>
                <c:pt idx="7">
                  <c:v>0.57142999999999999</c:v>
                </c:pt>
                <c:pt idx="8">
                  <c:v>0.81111</c:v>
                </c:pt>
                <c:pt idx="9">
                  <c:v>0.77142999999999995</c:v>
                </c:pt>
                <c:pt idx="10">
                  <c:v>0.77778000000000003</c:v>
                </c:pt>
                <c:pt idx="11">
                  <c:v>0.84921000000000002</c:v>
                </c:pt>
                <c:pt idx="12">
                  <c:v>0.67618999999999996</c:v>
                </c:pt>
                <c:pt idx="13">
                  <c:v>0.62222</c:v>
                </c:pt>
                <c:pt idx="14">
                  <c:v>0.83809999999999996</c:v>
                </c:pt>
                <c:pt idx="15">
                  <c:v>0.87778</c:v>
                </c:pt>
                <c:pt idx="16">
                  <c:v>0.64444000000000001</c:v>
                </c:pt>
                <c:pt idx="17">
                  <c:v>0.95238</c:v>
                </c:pt>
                <c:pt idx="18">
                  <c:v>0.86667000000000005</c:v>
                </c:pt>
                <c:pt idx="19">
                  <c:v>0.60316999999999998</c:v>
                </c:pt>
                <c:pt idx="20">
                  <c:v>0.83809999999999996</c:v>
                </c:pt>
                <c:pt idx="21">
                  <c:v>0.83809999999999996</c:v>
                </c:pt>
                <c:pt idx="22">
                  <c:v>0.73809999999999998</c:v>
                </c:pt>
                <c:pt idx="23">
                  <c:v>0.83809999999999996</c:v>
                </c:pt>
                <c:pt idx="24">
                  <c:v>1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0-4494-981D-29EA92EC32B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Sheet3!$M$2:$M$25</c:f>
              <c:numCache>
                <c:formatCode>0.00</c:formatCode>
                <c:ptCount val="2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</c:numCache>
            </c:numRef>
          </c:xVal>
          <c:yVal>
            <c:numRef>
              <c:f>Sheet3!$H$2:$H$25</c:f>
              <c:numCache>
                <c:formatCode>0.00</c:formatCode>
                <c:ptCount val="24"/>
                <c:pt idx="0">
                  <c:v>0.67618999999999996</c:v>
                </c:pt>
                <c:pt idx="1">
                  <c:v>0.95238</c:v>
                </c:pt>
                <c:pt idx="2">
                  <c:v>0.82221999999999995</c:v>
                </c:pt>
                <c:pt idx="3">
                  <c:v>0.88571</c:v>
                </c:pt>
                <c:pt idx="4">
                  <c:v>0.95238</c:v>
                </c:pt>
                <c:pt idx="5">
                  <c:v>0.75397000000000003</c:v>
                </c:pt>
                <c:pt idx="6">
                  <c:v>1</c:v>
                </c:pt>
                <c:pt idx="7">
                  <c:v>0.95238</c:v>
                </c:pt>
                <c:pt idx="8">
                  <c:v>0.8</c:v>
                </c:pt>
                <c:pt idx="9">
                  <c:v>0.76190000000000002</c:v>
                </c:pt>
                <c:pt idx="10">
                  <c:v>0.94443999999999995</c:v>
                </c:pt>
                <c:pt idx="11">
                  <c:v>0.74602999999999997</c:v>
                </c:pt>
                <c:pt idx="12">
                  <c:v>0.93332999999999999</c:v>
                </c:pt>
                <c:pt idx="13">
                  <c:v>0.59048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0.94443999999999995</c:v>
                </c:pt>
                <c:pt idx="18">
                  <c:v>0.89683000000000002</c:v>
                </c:pt>
                <c:pt idx="19">
                  <c:v>0.90476000000000001</c:v>
                </c:pt>
                <c:pt idx="20">
                  <c:v>0.93332999999999999</c:v>
                </c:pt>
                <c:pt idx="21">
                  <c:v>0.94443999999999995</c:v>
                </c:pt>
                <c:pt idx="22">
                  <c:v>0.81904999999999994</c:v>
                </c:pt>
                <c:pt idx="23">
                  <c:v>0.94443999999999995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E0-4494-981D-29EA92EC32B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Sheet3!$M$29:$M$54</c:f>
              <c:numCache>
                <c:formatCode>0.00</c:formatCode>
                <c:ptCount val="2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</c:numCache>
            </c:numRef>
          </c:xVal>
          <c:yVal>
            <c:numRef>
              <c:f>Sheet3!$H$29:$H$54</c:f>
              <c:numCache>
                <c:formatCode>0.00</c:formatCode>
                <c:ptCount val="26"/>
                <c:pt idx="0">
                  <c:v>1</c:v>
                </c:pt>
                <c:pt idx="1">
                  <c:v>0.90476000000000001</c:v>
                </c:pt>
                <c:pt idx="2">
                  <c:v>0.75238000000000005</c:v>
                </c:pt>
                <c:pt idx="3">
                  <c:v>0.95238</c:v>
                </c:pt>
                <c:pt idx="4">
                  <c:v>1</c:v>
                </c:pt>
                <c:pt idx="5">
                  <c:v>0.90476000000000001</c:v>
                </c:pt>
                <c:pt idx="6">
                  <c:v>0.71111000000000002</c:v>
                </c:pt>
                <c:pt idx="7">
                  <c:v>0.85714000000000001</c:v>
                </c:pt>
                <c:pt idx="8">
                  <c:v>0.77142999999999995</c:v>
                </c:pt>
                <c:pt idx="9">
                  <c:v>0.7</c:v>
                </c:pt>
                <c:pt idx="10">
                  <c:v>0.95238</c:v>
                </c:pt>
                <c:pt idx="11">
                  <c:v>1</c:v>
                </c:pt>
                <c:pt idx="12">
                  <c:v>0.87778</c:v>
                </c:pt>
                <c:pt idx="13">
                  <c:v>0.87778</c:v>
                </c:pt>
                <c:pt idx="14">
                  <c:v>0.86667000000000005</c:v>
                </c:pt>
                <c:pt idx="15">
                  <c:v>1</c:v>
                </c:pt>
                <c:pt idx="16">
                  <c:v>0.74285999999999996</c:v>
                </c:pt>
                <c:pt idx="17">
                  <c:v>0.57142999999999999</c:v>
                </c:pt>
                <c:pt idx="18">
                  <c:v>1</c:v>
                </c:pt>
                <c:pt idx="19">
                  <c:v>0.64285999999999999</c:v>
                </c:pt>
                <c:pt idx="20">
                  <c:v>0.95238</c:v>
                </c:pt>
                <c:pt idx="21">
                  <c:v>0.88571</c:v>
                </c:pt>
                <c:pt idx="22">
                  <c:v>0.63175000000000003</c:v>
                </c:pt>
                <c:pt idx="23">
                  <c:v>0.75556000000000001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E0-4494-981D-29EA92EC32B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Sheet3!$N$2:$N$25</c:f>
              <c:numCache>
                <c:formatCode>0.00</c:formatCode>
                <c:ptCount val="24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</c:numCache>
            </c:numRef>
          </c:xVal>
          <c:yVal>
            <c:numRef>
              <c:f>Sheet3!$I$2:$I$25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0.85714000000000001</c:v>
                </c:pt>
                <c:pt idx="5">
                  <c:v>0.84921000000000002</c:v>
                </c:pt>
                <c:pt idx="6">
                  <c:v>1</c:v>
                </c:pt>
                <c:pt idx="7">
                  <c:v>0.94443999999999995</c:v>
                </c:pt>
                <c:pt idx="8">
                  <c:v>0.81904999999999994</c:v>
                </c:pt>
                <c:pt idx="9">
                  <c:v>0.90476000000000001</c:v>
                </c:pt>
                <c:pt idx="10">
                  <c:v>0.73809999999999998</c:v>
                </c:pt>
                <c:pt idx="11">
                  <c:v>0.57777999999999996</c:v>
                </c:pt>
                <c:pt idx="12">
                  <c:v>1</c:v>
                </c:pt>
                <c:pt idx="13">
                  <c:v>0.64444000000000001</c:v>
                </c:pt>
                <c:pt idx="14">
                  <c:v>0.95238</c:v>
                </c:pt>
                <c:pt idx="15">
                  <c:v>0.86667000000000005</c:v>
                </c:pt>
                <c:pt idx="16">
                  <c:v>1</c:v>
                </c:pt>
                <c:pt idx="17">
                  <c:v>0.88888999999999996</c:v>
                </c:pt>
                <c:pt idx="18">
                  <c:v>0.80159000000000002</c:v>
                </c:pt>
                <c:pt idx="19">
                  <c:v>1</c:v>
                </c:pt>
                <c:pt idx="20">
                  <c:v>0.95238</c:v>
                </c:pt>
                <c:pt idx="21">
                  <c:v>1</c:v>
                </c:pt>
                <c:pt idx="22">
                  <c:v>0.77142999999999995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E0-4494-981D-29EA92EC32B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Sheet3!$N$29:$N$54</c:f>
              <c:numCache>
                <c:formatCode>0.00</c:formatCode>
                <c:ptCount val="26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</c:numCache>
            </c:numRef>
          </c:xVal>
          <c:yVal>
            <c:numRef>
              <c:f>Sheet3!$I$29:$I$54</c:f>
              <c:numCache>
                <c:formatCode>0.00</c:formatCode>
                <c:ptCount val="26"/>
                <c:pt idx="0">
                  <c:v>0.78571000000000002</c:v>
                </c:pt>
                <c:pt idx="1">
                  <c:v>1</c:v>
                </c:pt>
                <c:pt idx="2">
                  <c:v>0.65713999999999995</c:v>
                </c:pt>
                <c:pt idx="3">
                  <c:v>1</c:v>
                </c:pt>
                <c:pt idx="4">
                  <c:v>1</c:v>
                </c:pt>
                <c:pt idx="5">
                  <c:v>0.89683000000000002</c:v>
                </c:pt>
                <c:pt idx="6">
                  <c:v>0.93332999999999999</c:v>
                </c:pt>
                <c:pt idx="7">
                  <c:v>0.72380999999999995</c:v>
                </c:pt>
                <c:pt idx="8">
                  <c:v>0.70476000000000005</c:v>
                </c:pt>
                <c:pt idx="9">
                  <c:v>0.7</c:v>
                </c:pt>
                <c:pt idx="10">
                  <c:v>1</c:v>
                </c:pt>
                <c:pt idx="11">
                  <c:v>0.93332999999999999</c:v>
                </c:pt>
                <c:pt idx="12">
                  <c:v>0.81904999999999994</c:v>
                </c:pt>
                <c:pt idx="13">
                  <c:v>0.75556000000000001</c:v>
                </c:pt>
                <c:pt idx="14">
                  <c:v>0.94443999999999995</c:v>
                </c:pt>
                <c:pt idx="15">
                  <c:v>1</c:v>
                </c:pt>
                <c:pt idx="16">
                  <c:v>0.79047999999999996</c:v>
                </c:pt>
                <c:pt idx="17">
                  <c:v>0.95238</c:v>
                </c:pt>
                <c:pt idx="18">
                  <c:v>0.95238</c:v>
                </c:pt>
                <c:pt idx="19">
                  <c:v>0.70635000000000003</c:v>
                </c:pt>
                <c:pt idx="20">
                  <c:v>1</c:v>
                </c:pt>
                <c:pt idx="21">
                  <c:v>0.81904999999999994</c:v>
                </c:pt>
                <c:pt idx="22">
                  <c:v>0.89683000000000002</c:v>
                </c:pt>
                <c:pt idx="23">
                  <c:v>0.70476000000000005</c:v>
                </c:pt>
                <c:pt idx="24">
                  <c:v>0.93332999999999999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E0-4494-981D-29EA92EC32B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Sheet3!$O$2:$O$25</c:f>
              <c:numCache>
                <c:formatCode>0.00</c:formatCode>
                <c:ptCount val="24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</c:numCache>
            </c:numRef>
          </c:xVal>
          <c:yVal>
            <c:numRef>
              <c:f>Sheet3!$J$2:$J$25</c:f>
              <c:numCache>
                <c:formatCode>0.00</c:formatCode>
                <c:ptCount val="24"/>
                <c:pt idx="0">
                  <c:v>0.83135000000000003</c:v>
                </c:pt>
                <c:pt idx="1">
                  <c:v>0.98809499999999995</c:v>
                </c:pt>
                <c:pt idx="2">
                  <c:v>0.91785749999999999</c:v>
                </c:pt>
                <c:pt idx="3">
                  <c:v>0.82975999999999994</c:v>
                </c:pt>
                <c:pt idx="4">
                  <c:v>0.93849000000000005</c:v>
                </c:pt>
                <c:pt idx="5">
                  <c:v>0.75635249999999998</c:v>
                </c:pt>
                <c:pt idx="6">
                  <c:v>0.95238</c:v>
                </c:pt>
                <c:pt idx="7">
                  <c:v>0.90039749999999996</c:v>
                </c:pt>
                <c:pt idx="8">
                  <c:v>0.79365249999999998</c:v>
                </c:pt>
                <c:pt idx="9">
                  <c:v>0.80317249999999996</c:v>
                </c:pt>
                <c:pt idx="10">
                  <c:v>0.88491999999999993</c:v>
                </c:pt>
                <c:pt idx="11">
                  <c:v>0.71269749999999998</c:v>
                </c:pt>
                <c:pt idx="12">
                  <c:v>0.942855</c:v>
                </c:pt>
                <c:pt idx="13">
                  <c:v>0.62539749999999994</c:v>
                </c:pt>
                <c:pt idx="14">
                  <c:v>0.91229999999999989</c:v>
                </c:pt>
                <c:pt idx="15">
                  <c:v>0.86071500000000001</c:v>
                </c:pt>
                <c:pt idx="16">
                  <c:v>0.96031749999999994</c:v>
                </c:pt>
                <c:pt idx="17">
                  <c:v>0.92261749999999998</c:v>
                </c:pt>
                <c:pt idx="18">
                  <c:v>0.83928749999999996</c:v>
                </c:pt>
                <c:pt idx="19">
                  <c:v>0.92261749999999998</c:v>
                </c:pt>
                <c:pt idx="20">
                  <c:v>0.86031750000000007</c:v>
                </c:pt>
                <c:pt idx="21">
                  <c:v>0.89721999999999991</c:v>
                </c:pt>
                <c:pt idx="22">
                  <c:v>0.75873250000000003</c:v>
                </c:pt>
                <c:pt idx="23">
                  <c:v>0.90039500000000006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2-47B4-9300-E2CB0CEC1A2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Sheet3!$O$29:$O$54</c:f>
              <c:numCache>
                <c:formatCode>0.00</c:formatCode>
                <c:ptCount val="2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</c:numCache>
            </c:numRef>
          </c:xVal>
          <c:yVal>
            <c:numRef>
              <c:f>Sheet3!$J$29:$J$54</c:f>
              <c:numCache>
                <c:formatCode>0.00</c:formatCode>
                <c:ptCount val="26"/>
                <c:pt idx="0">
                  <c:v>0.84365000000000001</c:v>
                </c:pt>
                <c:pt idx="1">
                  <c:v>0.79920499999999994</c:v>
                </c:pt>
                <c:pt idx="2">
                  <c:v>0.64047500000000002</c:v>
                </c:pt>
                <c:pt idx="3">
                  <c:v>0.83373000000000008</c:v>
                </c:pt>
                <c:pt idx="4">
                  <c:v>0.96031749999999994</c:v>
                </c:pt>
                <c:pt idx="5">
                  <c:v>0.8634925</c:v>
                </c:pt>
                <c:pt idx="6">
                  <c:v>0.79087250000000009</c:v>
                </c:pt>
                <c:pt idx="7">
                  <c:v>0.69364999999999999</c:v>
                </c:pt>
                <c:pt idx="8">
                  <c:v>0.7575400000000001</c:v>
                </c:pt>
                <c:pt idx="9">
                  <c:v>0.73730249999999997</c:v>
                </c:pt>
                <c:pt idx="10">
                  <c:v>0.8396825</c:v>
                </c:pt>
                <c:pt idx="11">
                  <c:v>0.89404749999999988</c:v>
                </c:pt>
                <c:pt idx="12">
                  <c:v>0.75158749999999996</c:v>
                </c:pt>
                <c:pt idx="13">
                  <c:v>0.71071499999999999</c:v>
                </c:pt>
                <c:pt idx="14">
                  <c:v>0.88174749999999991</c:v>
                </c:pt>
                <c:pt idx="15">
                  <c:v>0.92500000000000004</c:v>
                </c:pt>
                <c:pt idx="16">
                  <c:v>0.70238250000000002</c:v>
                </c:pt>
                <c:pt idx="17">
                  <c:v>0.81071500000000007</c:v>
                </c:pt>
                <c:pt idx="18">
                  <c:v>0.92698499999999995</c:v>
                </c:pt>
                <c:pt idx="19">
                  <c:v>0.62738000000000005</c:v>
                </c:pt>
                <c:pt idx="20">
                  <c:v>0.83373000000000008</c:v>
                </c:pt>
                <c:pt idx="21">
                  <c:v>0.77460499999999999</c:v>
                </c:pt>
                <c:pt idx="22">
                  <c:v>0.75952750000000002</c:v>
                </c:pt>
                <c:pt idx="23">
                  <c:v>0.77936749999999999</c:v>
                </c:pt>
                <c:pt idx="24">
                  <c:v>0.95754000000000006</c:v>
                </c:pt>
                <c:pt idx="25">
                  <c:v>0.83531500000000003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2-47B4-9300-E2CB0CEC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351234</xdr:colOff>
      <xdr:row>57</xdr:row>
      <xdr:rowOff>188119</xdr:rowOff>
    </xdr:from>
    <xdr:to>
      <xdr:col>24</xdr:col>
      <xdr:colOff>416717</xdr:colOff>
      <xdr:row>80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273844</xdr:colOff>
      <xdr:row>57</xdr:row>
      <xdr:rowOff>75406</xdr:rowOff>
    </xdr:from>
    <xdr:to>
      <xdr:col>42</xdr:col>
      <xdr:colOff>406797</xdr:colOff>
      <xdr:row>79</xdr:row>
      <xdr:rowOff>77787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261937</xdr:colOff>
      <xdr:row>57</xdr:row>
      <xdr:rowOff>91281</xdr:rowOff>
    </xdr:from>
    <xdr:to>
      <xdr:col>34</xdr:col>
      <xdr:colOff>97234</xdr:colOff>
      <xdr:row>79</xdr:row>
      <xdr:rowOff>93662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396307</xdr:colOff>
      <xdr:row>57</xdr:row>
      <xdr:rowOff>151379</xdr:rowOff>
    </xdr:from>
    <xdr:to>
      <xdr:col>15</xdr:col>
      <xdr:colOff>110711</xdr:colOff>
      <xdr:row>79</xdr:row>
      <xdr:rowOff>153760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abSelected="1" topLeftCell="A15" zoomScale="60" zoomScaleNormal="60" workbookViewId="0">
      <selection activeCell="K27" sqref="K27"/>
    </sheetView>
  </sheetViews>
  <sheetFormatPr defaultRowHeight="15" x14ac:dyDescent="0.25"/>
  <cols>
    <col min="2" max="2" width="5.5703125" customWidth="1"/>
    <col min="3" max="3" width="6.42578125" customWidth="1"/>
    <col min="4" max="4" width="3.85546875" customWidth="1"/>
    <col min="5" max="5" width="10" bestFit="1" customWidth="1"/>
    <col min="6" max="15" width="5.7109375" customWidth="1"/>
    <col min="16" max="16" width="7.42578125" customWidth="1"/>
    <col min="17" max="18" width="8" customWidth="1"/>
    <col min="19" max="19" width="8.5703125" customWidth="1"/>
    <col min="20" max="20" width="7.42578125" customWidth="1"/>
    <col min="21" max="28" width="8" customWidth="1"/>
    <col min="29" max="30" width="8.5703125" customWidth="1"/>
    <col min="32" max="32" width="8" customWidth="1"/>
    <col min="33" max="33" width="8.5703125" customWidth="1"/>
    <col min="34" max="36" width="8.5703125" style="1" customWidth="1"/>
    <col min="37" max="37" width="8.5703125" customWidth="1"/>
    <col min="40" max="40" width="9.5703125" bestFit="1" customWidth="1"/>
    <col min="41" max="41" width="8.5703125" customWidth="1"/>
    <col min="43" max="45" width="8" customWidth="1"/>
  </cols>
  <sheetData>
    <row r="1" spans="1:45" ht="15.75" thickBot="1" x14ac:dyDescent="0.3">
      <c r="A1" s="3" t="s">
        <v>27</v>
      </c>
      <c r="B1" s="3" t="s">
        <v>0</v>
      </c>
      <c r="C1" s="3" t="s">
        <v>1</v>
      </c>
      <c r="D1" s="3" t="s">
        <v>2</v>
      </c>
      <c r="E1" s="3" t="s">
        <v>3</v>
      </c>
      <c r="F1" s="2" t="s">
        <v>28</v>
      </c>
      <c r="G1" s="3" t="s">
        <v>29</v>
      </c>
      <c r="H1" s="3" t="s">
        <v>30</v>
      </c>
      <c r="I1" s="4" t="s">
        <v>31</v>
      </c>
      <c r="J1" s="3" t="s">
        <v>32</v>
      </c>
      <c r="K1" s="3"/>
      <c r="L1" s="3"/>
      <c r="M1" s="3"/>
      <c r="N1" s="3"/>
      <c r="O1" s="3"/>
      <c r="P1" s="2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4" t="s">
        <v>9</v>
      </c>
      <c r="V1" s="3"/>
      <c r="W1" s="3"/>
      <c r="X1" s="3"/>
      <c r="Y1" s="3" t="s">
        <v>33</v>
      </c>
      <c r="Z1" s="3" t="s">
        <v>34</v>
      </c>
      <c r="AA1" s="3" t="s">
        <v>35</v>
      </c>
      <c r="AB1" s="2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4" t="s">
        <v>15</v>
      </c>
      <c r="AH1" s="3"/>
      <c r="AI1" s="3"/>
      <c r="AJ1" s="3"/>
      <c r="AK1" s="2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4" t="s">
        <v>44</v>
      </c>
      <c r="AQ1" s="3" t="s">
        <v>36</v>
      </c>
      <c r="AR1" s="3" t="s">
        <v>37</v>
      </c>
      <c r="AS1" s="3" t="s">
        <v>38</v>
      </c>
    </row>
    <row r="2" spans="1:45" x14ac:dyDescent="0.25">
      <c r="A2" s="5">
        <v>0</v>
      </c>
      <c r="B2" s="5" t="s">
        <v>16</v>
      </c>
      <c r="C2" s="5" t="s">
        <v>17</v>
      </c>
      <c r="D2" s="5">
        <v>21</v>
      </c>
      <c r="E2" s="5" t="s">
        <v>18</v>
      </c>
      <c r="F2" s="6">
        <v>0.81111</v>
      </c>
      <c r="G2" s="7">
        <v>0.83809999999999996</v>
      </c>
      <c r="H2" s="7">
        <v>0.67618999999999996</v>
      </c>
      <c r="I2" s="8">
        <v>1</v>
      </c>
      <c r="J2" s="7">
        <f>AVERAGE(F2:I2)</f>
        <v>0.83135000000000003</v>
      </c>
      <c r="K2" s="7">
        <v>0.9</v>
      </c>
      <c r="L2" s="7">
        <v>1.9</v>
      </c>
      <c r="M2" s="7">
        <v>2.9</v>
      </c>
      <c r="N2" s="7">
        <v>3.9</v>
      </c>
      <c r="O2" s="7">
        <v>4.9000000000000004</v>
      </c>
      <c r="P2" s="6">
        <v>1.8602000000000001</v>
      </c>
      <c r="Q2" s="7">
        <v>1.8777999999999999</v>
      </c>
      <c r="R2" s="7">
        <v>1.4878</v>
      </c>
      <c r="S2" s="7">
        <v>1.5577000000000001</v>
      </c>
      <c r="T2" s="7">
        <v>1.5758000000000001</v>
      </c>
      <c r="U2" s="8">
        <v>1.8170999999999999</v>
      </c>
      <c r="V2" s="7">
        <v>0.95</v>
      </c>
      <c r="W2" s="7">
        <v>1.95</v>
      </c>
      <c r="X2" s="7">
        <v>2.95</v>
      </c>
      <c r="Y2" s="7">
        <f>Q2/P2-1</f>
        <v>9.4613482421244122E-3</v>
      </c>
      <c r="Z2" s="7">
        <f>S2/R2-1</f>
        <v>4.6982121252856723E-2</v>
      </c>
      <c r="AA2" s="7">
        <f>U2/T2-1</f>
        <v>0.15312856961543342</v>
      </c>
      <c r="AB2" s="6">
        <v>0.15</v>
      </c>
      <c r="AC2" s="7">
        <v>0.1</v>
      </c>
      <c r="AD2" s="7">
        <v>0.05</v>
      </c>
      <c r="AE2" s="7">
        <v>0.15</v>
      </c>
      <c r="AF2" s="7">
        <v>0</v>
      </c>
      <c r="AG2" s="8">
        <v>0.2</v>
      </c>
      <c r="AH2" s="7">
        <f>(AC2-AB2)</f>
        <v>-4.9999999999999989E-2</v>
      </c>
      <c r="AI2" s="7">
        <f>(AE2-AD2)</f>
        <v>9.9999999999999992E-2</v>
      </c>
      <c r="AJ2" s="7">
        <f>(AG2-AF2)</f>
        <v>0.2</v>
      </c>
      <c r="AK2" s="6">
        <v>0.70362000000000002</v>
      </c>
      <c r="AL2" s="7">
        <v>0.85058999999999996</v>
      </c>
      <c r="AM2" s="7">
        <v>0.46816999999999998</v>
      </c>
      <c r="AN2" s="7">
        <v>0.51519000000000004</v>
      </c>
      <c r="AO2" s="7">
        <v>0.49134</v>
      </c>
      <c r="AP2" s="8">
        <v>0.48097000000000001</v>
      </c>
      <c r="AQ2" s="7">
        <f t="shared" ref="AQ2:AQ25" si="0">AL2/AK2-1</f>
        <v>0.20887695062675871</v>
      </c>
      <c r="AR2" s="7">
        <f t="shared" ref="AR2:AR25" si="1">AN2/AM2-1</f>
        <v>0.10043360317833283</v>
      </c>
      <c r="AS2" s="7">
        <f t="shared" ref="AS2:AS25" si="2">AP2/AO2-1</f>
        <v>-2.1105548092970272E-2</v>
      </c>
    </row>
    <row r="3" spans="1:45" x14ac:dyDescent="0.25">
      <c r="A3" s="5">
        <v>0</v>
      </c>
      <c r="B3" s="5" t="s">
        <v>16</v>
      </c>
      <c r="C3" s="5" t="s">
        <v>19</v>
      </c>
      <c r="D3" s="5">
        <v>20</v>
      </c>
      <c r="E3" s="5" t="s">
        <v>18</v>
      </c>
      <c r="F3" s="6">
        <v>1</v>
      </c>
      <c r="G3" s="7">
        <v>1</v>
      </c>
      <c r="H3" s="7">
        <v>0.95238</v>
      </c>
      <c r="I3" s="8">
        <v>1</v>
      </c>
      <c r="J3" s="7">
        <f t="shared" ref="J3:J53" si="3">AVERAGE(F3:I3)</f>
        <v>0.98809499999999995</v>
      </c>
      <c r="K3" s="7">
        <v>0.9</v>
      </c>
      <c r="L3" s="7">
        <v>1.9</v>
      </c>
      <c r="M3" s="7">
        <v>2.9</v>
      </c>
      <c r="N3" s="7">
        <v>3.9</v>
      </c>
      <c r="O3" s="7">
        <v>4.9000000000000004</v>
      </c>
      <c r="P3" s="6">
        <v>1.5549999999999999</v>
      </c>
      <c r="Q3" s="7">
        <v>1.6992</v>
      </c>
      <c r="R3" s="7">
        <v>1.2025999999999999</v>
      </c>
      <c r="S3" s="7">
        <v>1.4271</v>
      </c>
      <c r="T3" s="7">
        <v>1.1129</v>
      </c>
      <c r="U3" s="8">
        <v>1.18</v>
      </c>
      <c r="V3" s="7">
        <v>0.95</v>
      </c>
      <c r="W3" s="7">
        <v>1.95</v>
      </c>
      <c r="X3" s="7">
        <v>2.95</v>
      </c>
      <c r="Y3" s="7">
        <f t="shared" ref="Y3:Y25" si="4">Q3/P3-1</f>
        <v>9.2733118971061179E-2</v>
      </c>
      <c r="Z3" s="7">
        <f t="shared" ref="Z3:Z25" si="5">S3/R3-1</f>
        <v>0.18667886246466003</v>
      </c>
      <c r="AA3" s="7">
        <f t="shared" ref="AA3:AA25" si="6">U3/T3-1</f>
        <v>6.0292928385299538E-2</v>
      </c>
      <c r="AB3" s="6">
        <v>0.1</v>
      </c>
      <c r="AC3" s="7">
        <v>0.2</v>
      </c>
      <c r="AD3" s="7">
        <v>0.1</v>
      </c>
      <c r="AE3" s="7">
        <v>0.1</v>
      </c>
      <c r="AF3" s="7">
        <v>0.05</v>
      </c>
      <c r="AG3" s="8">
        <v>0.05</v>
      </c>
      <c r="AH3" s="7">
        <f t="shared" ref="AH3:AH25" si="7">(AC3-AB3)</f>
        <v>0.1</v>
      </c>
      <c r="AI3" s="7">
        <f t="shared" ref="AI3:AI25" si="8">(AE3-AD3)</f>
        <v>0</v>
      </c>
      <c r="AJ3" s="7">
        <f t="shared" ref="AJ3:AJ25" si="9">(AG3-AF3)</f>
        <v>0</v>
      </c>
      <c r="AK3" s="6">
        <v>0.39448</v>
      </c>
      <c r="AL3" s="7">
        <v>0.60563</v>
      </c>
      <c r="AM3" s="7">
        <v>0.28666000000000003</v>
      </c>
      <c r="AN3" s="7">
        <v>0.32042999999999999</v>
      </c>
      <c r="AO3" s="7">
        <v>0.27977000000000002</v>
      </c>
      <c r="AP3" s="8">
        <v>0.373</v>
      </c>
      <c r="AQ3" s="7">
        <f t="shared" si="0"/>
        <v>0.53526161022105057</v>
      </c>
      <c r="AR3" s="7">
        <f t="shared" si="1"/>
        <v>0.11780506523407519</v>
      </c>
      <c r="AS3" s="7">
        <f t="shared" si="2"/>
        <v>0.33323801694248845</v>
      </c>
    </row>
    <row r="4" spans="1:45" x14ac:dyDescent="0.25">
      <c r="A4" s="5">
        <v>0</v>
      </c>
      <c r="B4" s="5" t="s">
        <v>16</v>
      </c>
      <c r="C4" s="5" t="s">
        <v>17</v>
      </c>
      <c r="D4" s="5">
        <v>22</v>
      </c>
      <c r="E4" s="5" t="s">
        <v>18</v>
      </c>
      <c r="F4" s="6">
        <v>0.84921000000000002</v>
      </c>
      <c r="G4" s="7">
        <v>1</v>
      </c>
      <c r="H4" s="7">
        <v>0.82221999999999995</v>
      </c>
      <c r="I4" s="8">
        <v>1</v>
      </c>
      <c r="J4" s="7">
        <f t="shared" si="3"/>
        <v>0.91785749999999999</v>
      </c>
      <c r="K4" s="7">
        <v>0.9</v>
      </c>
      <c r="L4" s="7">
        <v>1.9</v>
      </c>
      <c r="M4" s="7">
        <v>2.9</v>
      </c>
      <c r="N4" s="7">
        <v>3.9</v>
      </c>
      <c r="O4" s="7">
        <v>4.9000000000000004</v>
      </c>
      <c r="P4" s="6">
        <v>1.8349</v>
      </c>
      <c r="Q4" s="7">
        <v>1.4622999999999999</v>
      </c>
      <c r="R4" s="7">
        <v>1.5390999999999999</v>
      </c>
      <c r="S4" s="7">
        <v>1.8461000000000001</v>
      </c>
      <c r="T4" s="7">
        <v>1.2764</v>
      </c>
      <c r="U4" s="8">
        <v>1.3769</v>
      </c>
      <c r="V4" s="7">
        <v>0.95</v>
      </c>
      <c r="W4" s="7">
        <v>1.95</v>
      </c>
      <c r="X4" s="7">
        <v>2.95</v>
      </c>
      <c r="Y4" s="7">
        <f t="shared" si="4"/>
        <v>-0.20306283721183715</v>
      </c>
      <c r="Z4" s="7">
        <f t="shared" si="5"/>
        <v>0.19946722110324222</v>
      </c>
      <c r="AA4" s="7">
        <f t="shared" si="6"/>
        <v>7.8737073017862702E-2</v>
      </c>
      <c r="AB4" s="6">
        <v>0.05</v>
      </c>
      <c r="AC4" s="7">
        <v>0.3</v>
      </c>
      <c r="AD4" s="7">
        <v>0.1</v>
      </c>
      <c r="AE4" s="7">
        <v>0.1</v>
      </c>
      <c r="AF4" s="7">
        <v>0</v>
      </c>
      <c r="AG4" s="8">
        <v>0.1</v>
      </c>
      <c r="AH4" s="7">
        <f t="shared" si="7"/>
        <v>0.25</v>
      </c>
      <c r="AI4" s="7">
        <f t="shared" si="8"/>
        <v>0</v>
      </c>
      <c r="AJ4" s="7">
        <f t="shared" si="9"/>
        <v>0.1</v>
      </c>
      <c r="AK4" s="6">
        <v>1.0385</v>
      </c>
      <c r="AL4" s="7">
        <v>0.90537999999999996</v>
      </c>
      <c r="AM4" s="7">
        <v>0.80961000000000005</v>
      </c>
      <c r="AN4" s="7">
        <v>0.77488000000000001</v>
      </c>
      <c r="AO4" s="7">
        <v>0.78815999999999997</v>
      </c>
      <c r="AP4" s="8">
        <v>0.96547000000000005</v>
      </c>
      <c r="AQ4" s="7">
        <f t="shared" si="0"/>
        <v>-0.12818488204140588</v>
      </c>
      <c r="AR4" s="7">
        <f t="shared" si="1"/>
        <v>-4.2897197416039812E-2</v>
      </c>
      <c r="AS4" s="7">
        <f t="shared" si="2"/>
        <v>0.22496701177425904</v>
      </c>
    </row>
    <row r="5" spans="1:45" x14ac:dyDescent="0.25">
      <c r="A5" s="5">
        <v>0</v>
      </c>
      <c r="B5" s="5" t="s">
        <v>16</v>
      </c>
      <c r="C5" s="5" t="s">
        <v>19</v>
      </c>
      <c r="D5" s="5">
        <v>29</v>
      </c>
      <c r="E5" s="5" t="s">
        <v>20</v>
      </c>
      <c r="F5" s="6">
        <f>1-0.21429</f>
        <v>0.78571000000000002</v>
      </c>
      <c r="G5" s="7">
        <v>0.74285999999999996</v>
      </c>
      <c r="H5" s="7">
        <v>0.88571</v>
      </c>
      <c r="I5" s="8">
        <v>0.90476000000000001</v>
      </c>
      <c r="J5" s="7">
        <f t="shared" si="3"/>
        <v>0.82975999999999994</v>
      </c>
      <c r="K5" s="7">
        <v>0.9</v>
      </c>
      <c r="L5" s="7">
        <v>1.9</v>
      </c>
      <c r="M5" s="7">
        <v>2.9</v>
      </c>
      <c r="N5" s="7">
        <v>3.9</v>
      </c>
      <c r="O5" s="7">
        <v>4.9000000000000004</v>
      </c>
      <c r="P5" s="6">
        <v>2.8492000000000002</v>
      </c>
      <c r="Q5" s="7">
        <v>2.2454999999999998</v>
      </c>
      <c r="R5" s="7">
        <v>2.2250999999999999</v>
      </c>
      <c r="S5" s="7">
        <v>1.7989999999999999</v>
      </c>
      <c r="T5" s="7">
        <v>1.7237</v>
      </c>
      <c r="U5" s="8">
        <v>1.4298</v>
      </c>
      <c r="V5" s="7">
        <v>0.95</v>
      </c>
      <c r="W5" s="7">
        <v>1.95</v>
      </c>
      <c r="X5" s="7">
        <v>2.95</v>
      </c>
      <c r="Y5" s="7">
        <f t="shared" si="4"/>
        <v>-0.21188403762459651</v>
      </c>
      <c r="Z5" s="7">
        <f t="shared" si="5"/>
        <v>-0.19149701137027542</v>
      </c>
      <c r="AA5" s="7">
        <f t="shared" si="6"/>
        <v>-0.17050530834832045</v>
      </c>
      <c r="AB5" s="6">
        <v>0.35</v>
      </c>
      <c r="AC5" s="7">
        <v>0.35</v>
      </c>
      <c r="AD5" s="7">
        <v>0.3</v>
      </c>
      <c r="AE5" s="7">
        <v>0.2</v>
      </c>
      <c r="AF5" s="7">
        <v>0.25</v>
      </c>
      <c r="AG5" s="8">
        <v>0.1</v>
      </c>
      <c r="AH5" s="7">
        <f t="shared" si="7"/>
        <v>0</v>
      </c>
      <c r="AI5" s="7">
        <f t="shared" si="8"/>
        <v>-9.9999999999999978E-2</v>
      </c>
      <c r="AJ5" s="7">
        <f t="shared" si="9"/>
        <v>-0.15</v>
      </c>
      <c r="AK5" s="6">
        <v>1.2945</v>
      </c>
      <c r="AL5" s="7">
        <v>0.71784999999999999</v>
      </c>
      <c r="AM5" s="7">
        <v>0.80051000000000005</v>
      </c>
      <c r="AN5" s="7">
        <v>0.51434999999999997</v>
      </c>
      <c r="AO5" s="7">
        <v>0.59582000000000002</v>
      </c>
      <c r="AP5" s="8">
        <v>0.62129999999999996</v>
      </c>
      <c r="AQ5" s="7">
        <f t="shared" si="0"/>
        <v>-0.44546156817303983</v>
      </c>
      <c r="AR5" s="7">
        <f t="shared" si="1"/>
        <v>-0.35747211152890035</v>
      </c>
      <c r="AS5" s="7">
        <f t="shared" si="2"/>
        <v>4.2764593333556977E-2</v>
      </c>
    </row>
    <row r="6" spans="1:45" x14ac:dyDescent="0.25">
      <c r="A6" s="5">
        <v>0</v>
      </c>
      <c r="B6" s="5" t="s">
        <v>16</v>
      </c>
      <c r="C6" s="5" t="s">
        <v>19</v>
      </c>
      <c r="D6" s="5">
        <v>20</v>
      </c>
      <c r="E6" s="5" t="s">
        <v>18</v>
      </c>
      <c r="F6" s="6">
        <v>0.94443999999999995</v>
      </c>
      <c r="G6" s="7">
        <v>1</v>
      </c>
      <c r="H6" s="7">
        <v>0.95238</v>
      </c>
      <c r="I6" s="8">
        <v>0.85714000000000001</v>
      </c>
      <c r="J6" s="7">
        <f t="shared" si="3"/>
        <v>0.93849000000000005</v>
      </c>
      <c r="K6" s="7">
        <v>0.9</v>
      </c>
      <c r="L6" s="7">
        <v>1.9</v>
      </c>
      <c r="M6" s="7">
        <v>2.9</v>
      </c>
      <c r="N6" s="7">
        <v>3.9</v>
      </c>
      <c r="O6" s="7">
        <v>4.9000000000000004</v>
      </c>
      <c r="P6" s="6">
        <v>1.0104</v>
      </c>
      <c r="Q6" s="7">
        <v>0.86023000000000005</v>
      </c>
      <c r="R6" s="7">
        <v>0.7823</v>
      </c>
      <c r="S6" s="7">
        <v>1.0522</v>
      </c>
      <c r="T6" s="7">
        <v>0.81818999999999997</v>
      </c>
      <c r="U6" s="8">
        <v>0.90483000000000002</v>
      </c>
      <c r="V6" s="7">
        <v>0.95</v>
      </c>
      <c r="W6" s="7">
        <v>1.95</v>
      </c>
      <c r="X6" s="7">
        <v>2.95</v>
      </c>
      <c r="Y6" s="7">
        <f t="shared" si="4"/>
        <v>-0.14862430720506725</v>
      </c>
      <c r="Z6" s="7">
        <f t="shared" si="5"/>
        <v>0.34500830883292855</v>
      </c>
      <c r="AA6" s="7">
        <f t="shared" si="6"/>
        <v>0.10589227441058924</v>
      </c>
      <c r="AB6" s="6">
        <v>0.2</v>
      </c>
      <c r="AC6" s="7">
        <v>0.2</v>
      </c>
      <c r="AD6" s="7">
        <v>0.1</v>
      </c>
      <c r="AE6" s="7">
        <v>0.2</v>
      </c>
      <c r="AF6" s="7">
        <v>0.05</v>
      </c>
      <c r="AG6" s="8">
        <v>0.25</v>
      </c>
      <c r="AH6" s="7">
        <f t="shared" si="7"/>
        <v>0</v>
      </c>
      <c r="AI6" s="7">
        <f t="shared" si="8"/>
        <v>0.1</v>
      </c>
      <c r="AJ6" s="7">
        <f t="shared" si="9"/>
        <v>0.2</v>
      </c>
      <c r="AK6" s="6">
        <v>0.40633999999999998</v>
      </c>
      <c r="AL6" s="7">
        <v>0.40016000000000002</v>
      </c>
      <c r="AM6" s="7">
        <v>0.34838000000000002</v>
      </c>
      <c r="AN6" s="7">
        <v>0.27359</v>
      </c>
      <c r="AO6" s="7">
        <v>0.38634000000000002</v>
      </c>
      <c r="AP6" s="8">
        <v>0.33267000000000002</v>
      </c>
      <c r="AQ6" s="7">
        <f t="shared" si="0"/>
        <v>-1.5208938327508914E-2</v>
      </c>
      <c r="AR6" s="7">
        <f t="shared" si="1"/>
        <v>-0.21467937309834095</v>
      </c>
      <c r="AS6" s="7">
        <f t="shared" si="2"/>
        <v>-0.13891908681472276</v>
      </c>
    </row>
    <row r="7" spans="1:45" x14ac:dyDescent="0.25">
      <c r="A7" s="5">
        <v>0</v>
      </c>
      <c r="B7" s="5" t="s">
        <v>16</v>
      </c>
      <c r="C7" s="5" t="s">
        <v>22</v>
      </c>
      <c r="D7" s="5">
        <v>20</v>
      </c>
      <c r="E7" s="5" t="s">
        <v>18</v>
      </c>
      <c r="F7" s="6">
        <v>0.55556000000000005</v>
      </c>
      <c r="G7" s="7">
        <v>0.86667000000000005</v>
      </c>
      <c r="H7" s="7">
        <v>0.75397000000000003</v>
      </c>
      <c r="I7" s="8">
        <v>0.84921000000000002</v>
      </c>
      <c r="J7" s="7">
        <f t="shared" si="3"/>
        <v>0.75635249999999998</v>
      </c>
      <c r="K7" s="7">
        <v>0.9</v>
      </c>
      <c r="L7" s="7">
        <v>1.9</v>
      </c>
      <c r="M7" s="7">
        <v>2.9</v>
      </c>
      <c r="N7" s="7">
        <v>3.9</v>
      </c>
      <c r="O7" s="7">
        <v>4.9000000000000004</v>
      </c>
      <c r="P7" s="6">
        <v>2.8058000000000001</v>
      </c>
      <c r="Q7" s="7">
        <v>2.8424999999999998</v>
      </c>
      <c r="R7" s="7">
        <v>2.0440999999999998</v>
      </c>
      <c r="S7" s="7">
        <v>2.4361999999999999</v>
      </c>
      <c r="T7" s="7">
        <v>2.5289999999999999</v>
      </c>
      <c r="U7" s="8">
        <v>2.4256000000000002</v>
      </c>
      <c r="V7" s="7">
        <v>0.95</v>
      </c>
      <c r="W7" s="7">
        <v>1.95</v>
      </c>
      <c r="X7" s="7">
        <v>2.95</v>
      </c>
      <c r="Y7" s="7">
        <f t="shared" si="4"/>
        <v>1.3080048471024286E-2</v>
      </c>
      <c r="Z7" s="7">
        <f t="shared" si="5"/>
        <v>0.19182036103908828</v>
      </c>
      <c r="AA7" s="7">
        <f t="shared" si="6"/>
        <v>-4.0885725583234334E-2</v>
      </c>
      <c r="AB7" s="6">
        <v>0.45</v>
      </c>
      <c r="AC7" s="7">
        <v>0.05</v>
      </c>
      <c r="AD7" s="7">
        <v>0</v>
      </c>
      <c r="AE7" s="7">
        <v>0.25</v>
      </c>
      <c r="AF7" s="7">
        <v>0.2</v>
      </c>
      <c r="AG7" s="8">
        <v>0.25</v>
      </c>
      <c r="AH7" s="7">
        <f t="shared" si="7"/>
        <v>-0.4</v>
      </c>
      <c r="AI7" s="7">
        <f t="shared" si="8"/>
        <v>0.25</v>
      </c>
      <c r="AJ7" s="7">
        <f t="shared" si="9"/>
        <v>4.9999999999999989E-2</v>
      </c>
      <c r="AK7" s="6">
        <v>0.94730000000000003</v>
      </c>
      <c r="AL7" s="7">
        <v>1.1220000000000001</v>
      </c>
      <c r="AM7" s="7">
        <v>0.44324999999999998</v>
      </c>
      <c r="AN7" s="7">
        <v>0.67254000000000003</v>
      </c>
      <c r="AO7" s="7">
        <v>0.49973000000000001</v>
      </c>
      <c r="AP7" s="8">
        <v>0.80373000000000006</v>
      </c>
      <c r="AQ7" s="7">
        <f t="shared" si="0"/>
        <v>0.18441887469650586</v>
      </c>
      <c r="AR7" s="7">
        <f t="shared" si="1"/>
        <v>0.5172927241962777</v>
      </c>
      <c r="AS7" s="7">
        <f t="shared" si="2"/>
        <v>0.60832849738858985</v>
      </c>
    </row>
    <row r="8" spans="1:45" x14ac:dyDescent="0.25">
      <c r="A8" s="5">
        <v>0</v>
      </c>
      <c r="B8" s="5" t="s">
        <v>16</v>
      </c>
      <c r="C8" s="5" t="s">
        <v>23</v>
      </c>
      <c r="D8" s="5">
        <v>21</v>
      </c>
      <c r="E8" s="5" t="s">
        <v>24</v>
      </c>
      <c r="F8" s="6">
        <v>0.90476000000000001</v>
      </c>
      <c r="G8" s="7">
        <v>0.90476000000000001</v>
      </c>
      <c r="H8" s="7">
        <v>1</v>
      </c>
      <c r="I8" s="8">
        <v>1</v>
      </c>
      <c r="J8" s="7">
        <f t="shared" si="3"/>
        <v>0.95238</v>
      </c>
      <c r="K8" s="7">
        <v>0.9</v>
      </c>
      <c r="L8" s="7">
        <v>1.9</v>
      </c>
      <c r="M8" s="7">
        <v>2.9</v>
      </c>
      <c r="N8" s="7">
        <v>3.9</v>
      </c>
      <c r="O8" s="7">
        <v>4.9000000000000004</v>
      </c>
      <c r="P8" s="6">
        <v>2.073</v>
      </c>
      <c r="Q8" s="7">
        <v>2.7176999999999998</v>
      </c>
      <c r="R8" s="7">
        <v>1.3575999999999999</v>
      </c>
      <c r="S8" s="7">
        <v>1.8702000000000001</v>
      </c>
      <c r="T8" s="7">
        <v>1.2565999999999999</v>
      </c>
      <c r="U8" s="8">
        <v>2.0390000000000001</v>
      </c>
      <c r="V8" s="7">
        <v>0.95</v>
      </c>
      <c r="W8" s="7">
        <v>1.95</v>
      </c>
      <c r="X8" s="7">
        <v>2.95</v>
      </c>
      <c r="Y8" s="7">
        <f t="shared" si="4"/>
        <v>0.31099855282199695</v>
      </c>
      <c r="Z8" s="7">
        <f t="shared" si="5"/>
        <v>0.37757807896287576</v>
      </c>
      <c r="AA8" s="7">
        <f t="shared" si="6"/>
        <v>0.62263250039789919</v>
      </c>
      <c r="AB8" s="6">
        <v>0.1</v>
      </c>
      <c r="AC8" s="7">
        <v>0.2</v>
      </c>
      <c r="AD8" s="7">
        <v>0.05</v>
      </c>
      <c r="AE8" s="7">
        <v>0.15</v>
      </c>
      <c r="AF8" s="7">
        <v>0</v>
      </c>
      <c r="AG8" s="8">
        <v>0.1</v>
      </c>
      <c r="AH8" s="7">
        <f t="shared" si="7"/>
        <v>0.1</v>
      </c>
      <c r="AI8" s="7">
        <f t="shared" si="8"/>
        <v>9.9999999999999992E-2</v>
      </c>
      <c r="AJ8" s="7">
        <f t="shared" si="9"/>
        <v>0.1</v>
      </c>
      <c r="AK8" s="6">
        <v>1.2125999999999999</v>
      </c>
      <c r="AL8" s="7">
        <v>1.1080000000000001</v>
      </c>
      <c r="AM8" s="7">
        <v>0.62017</v>
      </c>
      <c r="AN8" s="7">
        <v>0.82345999999999997</v>
      </c>
      <c r="AO8" s="7">
        <v>0.47910000000000003</v>
      </c>
      <c r="AP8" s="8">
        <v>0.90375000000000005</v>
      </c>
      <c r="AQ8" s="7">
        <f t="shared" si="0"/>
        <v>-8.6260926933861004E-2</v>
      </c>
      <c r="AR8" s="7">
        <f t="shared" si="1"/>
        <v>0.32779721689214236</v>
      </c>
      <c r="AS8" s="7">
        <f t="shared" si="2"/>
        <v>0.88634940513462745</v>
      </c>
    </row>
    <row r="9" spans="1:45" x14ac:dyDescent="0.25">
      <c r="A9" s="5">
        <v>0</v>
      </c>
      <c r="B9" s="5" t="s">
        <v>16</v>
      </c>
      <c r="C9" s="5" t="s">
        <v>19</v>
      </c>
      <c r="D9" s="5">
        <v>25</v>
      </c>
      <c r="E9" s="5" t="s">
        <v>18</v>
      </c>
      <c r="F9" s="6">
        <v>0.86667000000000005</v>
      </c>
      <c r="G9" s="7">
        <v>0.83809999999999996</v>
      </c>
      <c r="H9" s="7">
        <v>0.95238</v>
      </c>
      <c r="I9" s="8">
        <v>0.94443999999999995</v>
      </c>
      <c r="J9" s="7">
        <f t="shared" si="3"/>
        <v>0.90039749999999996</v>
      </c>
      <c r="K9" s="7">
        <v>0.9</v>
      </c>
      <c r="L9" s="7">
        <v>1.9</v>
      </c>
      <c r="M9" s="7">
        <v>2.9</v>
      </c>
      <c r="N9" s="7">
        <v>3.9</v>
      </c>
      <c r="O9" s="7">
        <v>4.9000000000000004</v>
      </c>
      <c r="P9" s="6">
        <v>2.7795000000000001</v>
      </c>
      <c r="Q9" s="7">
        <v>3.0514000000000001</v>
      </c>
      <c r="R9" s="7">
        <v>1.7109000000000001</v>
      </c>
      <c r="S9" s="7">
        <v>2.5573000000000001</v>
      </c>
      <c r="T9" s="7">
        <v>1.8927</v>
      </c>
      <c r="U9" s="8">
        <v>2.2867999999999999</v>
      </c>
      <c r="V9" s="7">
        <v>0.95</v>
      </c>
      <c r="W9" s="7">
        <v>1.95</v>
      </c>
      <c r="X9" s="7">
        <v>2.95</v>
      </c>
      <c r="Y9" s="7">
        <f t="shared" si="4"/>
        <v>9.7823349523295633E-2</v>
      </c>
      <c r="Z9" s="7">
        <f t="shared" si="5"/>
        <v>0.49471038634636733</v>
      </c>
      <c r="AA9" s="7">
        <f t="shared" si="6"/>
        <v>0.20822105986157324</v>
      </c>
      <c r="AB9" s="6">
        <v>0.45</v>
      </c>
      <c r="AC9" s="7">
        <v>0.65</v>
      </c>
      <c r="AD9" s="7">
        <v>0.25</v>
      </c>
      <c r="AE9" s="7">
        <v>0.4</v>
      </c>
      <c r="AF9" s="7">
        <v>0.3</v>
      </c>
      <c r="AG9" s="8">
        <v>0.65</v>
      </c>
      <c r="AH9" s="7">
        <f t="shared" si="7"/>
        <v>0.2</v>
      </c>
      <c r="AI9" s="7">
        <f t="shared" si="8"/>
        <v>0.15000000000000002</v>
      </c>
      <c r="AJ9" s="7">
        <f t="shared" si="9"/>
        <v>0.35000000000000003</v>
      </c>
      <c r="AK9" s="6">
        <v>1.1174999999999999</v>
      </c>
      <c r="AL9" s="7">
        <v>1.3190999999999999</v>
      </c>
      <c r="AM9" s="7">
        <v>0.58750000000000002</v>
      </c>
      <c r="AN9" s="7">
        <v>0.89141000000000004</v>
      </c>
      <c r="AO9" s="7">
        <v>0.51466000000000001</v>
      </c>
      <c r="AP9" s="8">
        <v>1.0073000000000001</v>
      </c>
      <c r="AQ9" s="7">
        <f t="shared" si="0"/>
        <v>0.1804026845637583</v>
      </c>
      <c r="AR9" s="7">
        <f t="shared" si="1"/>
        <v>0.51729361702127652</v>
      </c>
      <c r="AS9" s="7">
        <f t="shared" si="2"/>
        <v>0.95721447169004792</v>
      </c>
    </row>
    <row r="10" spans="1:45" x14ac:dyDescent="0.25">
      <c r="A10" s="5">
        <v>0</v>
      </c>
      <c r="B10" s="5" t="s">
        <v>16</v>
      </c>
      <c r="C10" s="5" t="s">
        <v>17</v>
      </c>
      <c r="D10" s="5">
        <v>20</v>
      </c>
      <c r="E10" s="5" t="s">
        <v>25</v>
      </c>
      <c r="F10" s="6">
        <v>0.75556000000000001</v>
      </c>
      <c r="G10" s="7">
        <v>0.8</v>
      </c>
      <c r="H10" s="7">
        <v>0.8</v>
      </c>
      <c r="I10" s="8">
        <v>0.81904999999999994</v>
      </c>
      <c r="J10" s="7">
        <f t="shared" si="3"/>
        <v>0.79365249999999998</v>
      </c>
      <c r="K10" s="7">
        <v>0.9</v>
      </c>
      <c r="L10" s="7">
        <v>1.9</v>
      </c>
      <c r="M10" s="7">
        <v>2.9</v>
      </c>
      <c r="N10" s="7">
        <v>3.9</v>
      </c>
      <c r="O10" s="7">
        <v>4.9000000000000004</v>
      </c>
      <c r="P10" s="6">
        <v>1.8407</v>
      </c>
      <c r="Q10" s="7">
        <v>1.6405000000000001</v>
      </c>
      <c r="R10" s="7">
        <v>1.5106999999999999</v>
      </c>
      <c r="S10" s="7">
        <v>1.5539000000000001</v>
      </c>
      <c r="T10" s="7">
        <v>1.4662999999999999</v>
      </c>
      <c r="U10" s="8">
        <v>1.5885</v>
      </c>
      <c r="V10" s="7">
        <v>0.95</v>
      </c>
      <c r="W10" s="7">
        <v>1.95</v>
      </c>
      <c r="X10" s="7">
        <v>2.95</v>
      </c>
      <c r="Y10" s="7">
        <f t="shared" si="4"/>
        <v>-0.10876297060900741</v>
      </c>
      <c r="Z10" s="7">
        <f t="shared" si="5"/>
        <v>2.8596015092341442E-2</v>
      </c>
      <c r="AA10" s="7">
        <f t="shared" si="6"/>
        <v>8.3339016572324898E-2</v>
      </c>
      <c r="AB10" s="6">
        <v>0.4</v>
      </c>
      <c r="AC10" s="7">
        <v>0.2</v>
      </c>
      <c r="AD10" s="7">
        <v>0.35</v>
      </c>
      <c r="AE10" s="7">
        <v>0.15</v>
      </c>
      <c r="AF10" s="7">
        <v>0.1</v>
      </c>
      <c r="AG10" s="8">
        <v>0</v>
      </c>
      <c r="AH10" s="7">
        <f t="shared" si="7"/>
        <v>-0.2</v>
      </c>
      <c r="AI10" s="7">
        <f t="shared" si="8"/>
        <v>-0.19999999999999998</v>
      </c>
      <c r="AJ10" s="7">
        <f t="shared" si="9"/>
        <v>-0.1</v>
      </c>
      <c r="AK10" s="6">
        <v>0.74219000000000002</v>
      </c>
      <c r="AL10" s="7">
        <v>0.70338000000000001</v>
      </c>
      <c r="AM10" s="7">
        <v>0.63339999999999996</v>
      </c>
      <c r="AN10" s="7">
        <v>0.58938000000000001</v>
      </c>
      <c r="AO10" s="7">
        <v>0.49547999999999998</v>
      </c>
      <c r="AP10" s="8">
        <v>0.60807999999999995</v>
      </c>
      <c r="AQ10" s="7">
        <f t="shared" si="0"/>
        <v>-5.2291192282299725E-2</v>
      </c>
      <c r="AR10" s="7">
        <f t="shared" si="1"/>
        <v>-6.9497947584464703E-2</v>
      </c>
      <c r="AS10" s="7">
        <f t="shared" si="2"/>
        <v>0.22725437959150718</v>
      </c>
    </row>
    <row r="11" spans="1:45" x14ac:dyDescent="0.25">
      <c r="A11" s="5">
        <v>0</v>
      </c>
      <c r="B11" s="5" t="s">
        <v>16</v>
      </c>
      <c r="C11" s="5" t="s">
        <v>23</v>
      </c>
      <c r="D11" s="5">
        <v>20</v>
      </c>
      <c r="E11" s="5" t="s">
        <v>24</v>
      </c>
      <c r="F11" s="6">
        <v>0.72697999999999996</v>
      </c>
      <c r="G11" s="7">
        <v>0.81904999999999994</v>
      </c>
      <c r="H11" s="7">
        <v>0.76190000000000002</v>
      </c>
      <c r="I11" s="8">
        <v>0.90476000000000001</v>
      </c>
      <c r="J11" s="7">
        <f t="shared" si="3"/>
        <v>0.80317249999999996</v>
      </c>
      <c r="K11" s="7">
        <v>0.9</v>
      </c>
      <c r="L11" s="7">
        <v>1.9</v>
      </c>
      <c r="M11" s="7">
        <v>2.9</v>
      </c>
      <c r="N11" s="7">
        <v>3.9</v>
      </c>
      <c r="O11" s="7">
        <v>4.9000000000000004</v>
      </c>
      <c r="P11" s="6">
        <v>1.5724</v>
      </c>
      <c r="Q11" s="7">
        <v>1.5577000000000001</v>
      </c>
      <c r="R11" s="7">
        <v>1.4784999999999999</v>
      </c>
      <c r="S11" s="7">
        <v>1.6236999999999999</v>
      </c>
      <c r="T11" s="7">
        <v>1.0706</v>
      </c>
      <c r="U11" s="8">
        <v>1.2996000000000001</v>
      </c>
      <c r="V11" s="7">
        <v>0.95</v>
      </c>
      <c r="W11" s="7">
        <v>1.95</v>
      </c>
      <c r="X11" s="7">
        <v>2.95</v>
      </c>
      <c r="Y11" s="7">
        <f t="shared" si="4"/>
        <v>-9.3487662172474506E-3</v>
      </c>
      <c r="Z11" s="7">
        <f t="shared" si="5"/>
        <v>9.8207642881298574E-2</v>
      </c>
      <c r="AA11" s="7">
        <f t="shared" si="6"/>
        <v>0.21389874836540268</v>
      </c>
      <c r="AB11" s="6">
        <v>0.1</v>
      </c>
      <c r="AC11" s="7">
        <v>0.25</v>
      </c>
      <c r="AD11" s="7">
        <v>0.15</v>
      </c>
      <c r="AE11" s="7">
        <v>0.05</v>
      </c>
      <c r="AF11" s="7">
        <v>0</v>
      </c>
      <c r="AG11" s="8">
        <v>0.1</v>
      </c>
      <c r="AH11" s="7">
        <f t="shared" si="7"/>
        <v>0.15</v>
      </c>
      <c r="AI11" s="7">
        <f t="shared" si="8"/>
        <v>-9.9999999999999992E-2</v>
      </c>
      <c r="AJ11" s="7">
        <f t="shared" si="9"/>
        <v>0.1</v>
      </c>
      <c r="AK11" s="6">
        <v>0.83181000000000005</v>
      </c>
      <c r="AL11" s="7">
        <v>0.61712</v>
      </c>
      <c r="AM11" s="7">
        <v>0.55486999999999997</v>
      </c>
      <c r="AN11" s="7">
        <v>0.47382000000000002</v>
      </c>
      <c r="AO11" s="7">
        <v>0.35508000000000001</v>
      </c>
      <c r="AP11" s="8">
        <v>0.39932000000000001</v>
      </c>
      <c r="AQ11" s="7">
        <f t="shared" si="0"/>
        <v>-0.25809980644618369</v>
      </c>
      <c r="AR11" s="7">
        <f t="shared" si="1"/>
        <v>-0.14607025068935053</v>
      </c>
      <c r="AS11" s="7">
        <f t="shared" si="2"/>
        <v>0.1245916413202659</v>
      </c>
    </row>
    <row r="12" spans="1:45" x14ac:dyDescent="0.25">
      <c r="A12" s="5">
        <v>0</v>
      </c>
      <c r="B12" s="5" t="s">
        <v>16</v>
      </c>
      <c r="C12" s="5" t="s">
        <v>19</v>
      </c>
      <c r="D12" s="5">
        <v>20</v>
      </c>
      <c r="E12" s="5" t="s">
        <v>18</v>
      </c>
      <c r="F12" s="6">
        <v>0.95238</v>
      </c>
      <c r="G12" s="7">
        <v>0.90476000000000001</v>
      </c>
      <c r="H12" s="7">
        <v>0.94443999999999995</v>
      </c>
      <c r="I12" s="8">
        <v>0.73809999999999998</v>
      </c>
      <c r="J12" s="7">
        <f t="shared" si="3"/>
        <v>0.88491999999999993</v>
      </c>
      <c r="K12" s="7">
        <v>0.9</v>
      </c>
      <c r="L12" s="7">
        <v>1.9</v>
      </c>
      <c r="M12" s="7">
        <v>2.9</v>
      </c>
      <c r="N12" s="7">
        <v>3.9</v>
      </c>
      <c r="O12" s="7">
        <v>4.9000000000000004</v>
      </c>
      <c r="P12" s="6">
        <v>2.4007000000000001</v>
      </c>
      <c r="Q12" s="7">
        <v>2.9226000000000001</v>
      </c>
      <c r="R12" s="7">
        <v>1.7788999999999999</v>
      </c>
      <c r="S12" s="7">
        <v>2.0268999999999999</v>
      </c>
      <c r="T12" s="7">
        <v>1.5258</v>
      </c>
      <c r="U12" s="8">
        <v>1.8338000000000001</v>
      </c>
      <c r="V12" s="7">
        <v>0.95</v>
      </c>
      <c r="W12" s="7">
        <v>1.95</v>
      </c>
      <c r="X12" s="7">
        <v>2.95</v>
      </c>
      <c r="Y12" s="7">
        <f t="shared" si="4"/>
        <v>0.21739492647977676</v>
      </c>
      <c r="Z12" s="7">
        <f t="shared" si="5"/>
        <v>0.13941199617741296</v>
      </c>
      <c r="AA12" s="7">
        <f t="shared" si="6"/>
        <v>0.20186131865251022</v>
      </c>
      <c r="AB12" s="6">
        <v>0.3</v>
      </c>
      <c r="AC12" s="7">
        <v>0.2</v>
      </c>
      <c r="AD12" s="7">
        <v>0.1</v>
      </c>
      <c r="AE12" s="7">
        <v>0.15</v>
      </c>
      <c r="AF12" s="7">
        <v>0.15</v>
      </c>
      <c r="AG12" s="8">
        <v>0.2</v>
      </c>
      <c r="AH12" s="7">
        <f t="shared" si="7"/>
        <v>-9.9999999999999978E-2</v>
      </c>
      <c r="AI12" s="7">
        <f t="shared" si="8"/>
        <v>4.9999999999999989E-2</v>
      </c>
      <c r="AJ12" s="7">
        <f t="shared" si="9"/>
        <v>5.0000000000000017E-2</v>
      </c>
      <c r="AK12" s="6">
        <v>1.3302</v>
      </c>
      <c r="AL12" s="7">
        <v>0.62646999999999997</v>
      </c>
      <c r="AM12" s="7">
        <v>0.60512999999999995</v>
      </c>
      <c r="AN12" s="7">
        <v>0.65483999999999998</v>
      </c>
      <c r="AO12" s="7">
        <v>0.73182999999999998</v>
      </c>
      <c r="AP12" s="8">
        <v>0.60560000000000003</v>
      </c>
      <c r="AQ12" s="7">
        <f t="shared" si="0"/>
        <v>-0.52904074575251847</v>
      </c>
      <c r="AR12" s="7">
        <f t="shared" si="1"/>
        <v>8.214763769768485E-2</v>
      </c>
      <c r="AS12" s="7">
        <f t="shared" si="2"/>
        <v>-0.1724854132790401</v>
      </c>
    </row>
    <row r="13" spans="1:45" x14ac:dyDescent="0.25">
      <c r="A13" s="5">
        <v>0</v>
      </c>
      <c r="B13" s="5" t="s">
        <v>16</v>
      </c>
      <c r="C13" s="5" t="s">
        <v>17</v>
      </c>
      <c r="D13" s="5">
        <v>20</v>
      </c>
      <c r="E13" s="5" t="s">
        <v>18</v>
      </c>
      <c r="F13" s="6">
        <v>0.82221999999999995</v>
      </c>
      <c r="G13" s="7">
        <v>0.70476000000000005</v>
      </c>
      <c r="H13" s="7">
        <v>0.74602999999999997</v>
      </c>
      <c r="I13" s="8">
        <v>0.57777999999999996</v>
      </c>
      <c r="J13" s="7">
        <f t="shared" si="3"/>
        <v>0.71269749999999998</v>
      </c>
      <c r="K13" s="7">
        <v>0.9</v>
      </c>
      <c r="L13" s="7">
        <v>1.9</v>
      </c>
      <c r="M13" s="7">
        <v>2.9</v>
      </c>
      <c r="N13" s="7">
        <v>3.9</v>
      </c>
      <c r="O13" s="7">
        <v>4.9000000000000004</v>
      </c>
      <c r="P13" s="6">
        <v>1.5728</v>
      </c>
      <c r="Q13" s="7">
        <v>2.1659000000000002</v>
      </c>
      <c r="R13" s="7">
        <v>1.3635999999999999</v>
      </c>
      <c r="S13" s="7">
        <v>1.6597999999999999</v>
      </c>
      <c r="T13" s="7">
        <v>1.2492000000000001</v>
      </c>
      <c r="U13" s="8">
        <v>1.4779</v>
      </c>
      <c r="V13" s="7">
        <v>0.95</v>
      </c>
      <c r="W13" s="7">
        <v>1.95</v>
      </c>
      <c r="X13" s="7">
        <v>2.95</v>
      </c>
      <c r="Y13" s="7">
        <f t="shared" si="4"/>
        <v>0.37709816887080372</v>
      </c>
      <c r="Z13" s="7">
        <f t="shared" si="5"/>
        <v>0.21721912584335579</v>
      </c>
      <c r="AA13" s="7">
        <f t="shared" si="6"/>
        <v>0.18307716938840857</v>
      </c>
      <c r="AB13" s="6">
        <v>0.15</v>
      </c>
      <c r="AC13" s="7">
        <v>0.45</v>
      </c>
      <c r="AD13" s="7">
        <v>0.1</v>
      </c>
      <c r="AE13" s="7">
        <v>0.25</v>
      </c>
      <c r="AF13" s="7">
        <v>0.05</v>
      </c>
      <c r="AG13" s="8">
        <v>0.15</v>
      </c>
      <c r="AH13" s="7">
        <f t="shared" si="7"/>
        <v>0.30000000000000004</v>
      </c>
      <c r="AI13" s="7">
        <f t="shared" si="8"/>
        <v>0.15</v>
      </c>
      <c r="AJ13" s="7">
        <f t="shared" si="9"/>
        <v>9.9999999999999992E-2</v>
      </c>
      <c r="AK13" s="6">
        <v>0.50219999999999998</v>
      </c>
      <c r="AL13" s="7">
        <v>0.69701999999999997</v>
      </c>
      <c r="AM13" s="7">
        <v>0.75078</v>
      </c>
      <c r="AN13" s="7">
        <v>0.67605000000000004</v>
      </c>
      <c r="AO13" s="7">
        <v>0.52522999999999997</v>
      </c>
      <c r="AP13" s="8">
        <v>0.53534999999999999</v>
      </c>
      <c r="AQ13" s="7">
        <f t="shared" si="0"/>
        <v>0.38793309438470724</v>
      </c>
      <c r="AR13" s="7">
        <f t="shared" si="1"/>
        <v>-9.9536482058658948E-2</v>
      </c>
      <c r="AS13" s="7">
        <f t="shared" si="2"/>
        <v>1.9267749366943976E-2</v>
      </c>
    </row>
    <row r="14" spans="1:45" x14ac:dyDescent="0.25">
      <c r="A14" s="5">
        <v>0</v>
      </c>
      <c r="B14" s="5" t="s">
        <v>16</v>
      </c>
      <c r="C14" s="5" t="s">
        <v>19</v>
      </c>
      <c r="D14" s="5">
        <v>19</v>
      </c>
      <c r="E14" s="5" t="s">
        <v>18</v>
      </c>
      <c r="F14" s="6">
        <v>0.90476000000000001</v>
      </c>
      <c r="G14" s="7">
        <v>0.93332999999999999</v>
      </c>
      <c r="H14" s="7">
        <v>0.93332999999999999</v>
      </c>
      <c r="I14" s="8">
        <v>1</v>
      </c>
      <c r="J14" s="7">
        <f t="shared" si="3"/>
        <v>0.942855</v>
      </c>
      <c r="K14" s="7">
        <v>0.9</v>
      </c>
      <c r="L14" s="7">
        <v>1.9</v>
      </c>
      <c r="M14" s="7">
        <v>2.9</v>
      </c>
      <c r="N14" s="7">
        <v>3.9</v>
      </c>
      <c r="O14" s="7">
        <v>4.9000000000000004</v>
      </c>
      <c r="P14" s="6">
        <v>1.6901999999999999</v>
      </c>
      <c r="Q14" s="7">
        <v>1.7524999999999999</v>
      </c>
      <c r="R14" s="7">
        <v>1.8120000000000001</v>
      </c>
      <c r="S14" s="7">
        <v>2.0615999999999999</v>
      </c>
      <c r="T14" s="7">
        <v>1.4669000000000001</v>
      </c>
      <c r="U14" s="8">
        <v>1.4137</v>
      </c>
      <c r="V14" s="7">
        <v>0.95</v>
      </c>
      <c r="W14" s="7">
        <v>1.95</v>
      </c>
      <c r="X14" s="7">
        <v>2.95</v>
      </c>
      <c r="Y14" s="7">
        <f t="shared" si="4"/>
        <v>3.6859543249319726E-2</v>
      </c>
      <c r="Z14" s="7">
        <f t="shared" si="5"/>
        <v>0.13774834437086092</v>
      </c>
      <c r="AA14" s="7">
        <f t="shared" si="6"/>
        <v>-3.6266957529484056E-2</v>
      </c>
      <c r="AB14" s="6">
        <v>0.1</v>
      </c>
      <c r="AC14" s="7">
        <v>0.15</v>
      </c>
      <c r="AD14" s="7">
        <v>0</v>
      </c>
      <c r="AE14" s="7">
        <v>0</v>
      </c>
      <c r="AF14" s="7">
        <v>0.05</v>
      </c>
      <c r="AG14" s="8">
        <v>0.25</v>
      </c>
      <c r="AH14" s="7">
        <f t="shared" si="7"/>
        <v>4.9999999999999989E-2</v>
      </c>
      <c r="AI14" s="7">
        <f t="shared" si="8"/>
        <v>0</v>
      </c>
      <c r="AJ14" s="7">
        <f t="shared" si="9"/>
        <v>0.2</v>
      </c>
      <c r="AK14" s="6">
        <v>0.81625000000000003</v>
      </c>
      <c r="AL14" s="7">
        <v>0.66168000000000005</v>
      </c>
      <c r="AM14" s="7">
        <v>0.64703999999999995</v>
      </c>
      <c r="AN14" s="7">
        <v>0.72460999999999998</v>
      </c>
      <c r="AO14" s="7">
        <v>0.53871999999999998</v>
      </c>
      <c r="AP14" s="8">
        <v>0.54559000000000002</v>
      </c>
      <c r="AQ14" s="7">
        <f t="shared" si="0"/>
        <v>-0.18936600306278706</v>
      </c>
      <c r="AR14" s="7">
        <f t="shared" si="1"/>
        <v>0.11988439663699313</v>
      </c>
      <c r="AS14" s="7">
        <f t="shared" si="2"/>
        <v>1.2752450252450309E-2</v>
      </c>
    </row>
    <row r="15" spans="1:45" x14ac:dyDescent="0.25">
      <c r="A15" s="5">
        <v>0</v>
      </c>
      <c r="B15" s="5" t="s">
        <v>16</v>
      </c>
      <c r="C15" s="5" t="s">
        <v>23</v>
      </c>
      <c r="D15" s="5">
        <v>19</v>
      </c>
      <c r="E15" s="5" t="s">
        <v>24</v>
      </c>
      <c r="F15" s="6">
        <v>0.51110999999999995</v>
      </c>
      <c r="G15" s="7">
        <v>0.75556000000000001</v>
      </c>
      <c r="H15" s="7">
        <v>0.59048</v>
      </c>
      <c r="I15" s="8">
        <v>0.64444000000000001</v>
      </c>
      <c r="J15" s="7">
        <f t="shared" si="3"/>
        <v>0.62539749999999994</v>
      </c>
      <c r="K15" s="7">
        <v>0.9</v>
      </c>
      <c r="L15" s="7">
        <v>1.9</v>
      </c>
      <c r="M15" s="7">
        <v>2.9</v>
      </c>
      <c r="N15" s="7">
        <v>3.9</v>
      </c>
      <c r="O15" s="7">
        <v>4.9000000000000004</v>
      </c>
      <c r="P15" s="6">
        <v>2.4630000000000001</v>
      </c>
      <c r="Q15" s="7">
        <v>2.3325999999999998</v>
      </c>
      <c r="R15" s="7">
        <v>1.3789</v>
      </c>
      <c r="S15" s="7">
        <v>1.9315</v>
      </c>
      <c r="T15" s="7">
        <v>1.3465</v>
      </c>
      <c r="U15" s="8">
        <v>1.5704</v>
      </c>
      <c r="V15" s="7">
        <v>0.95</v>
      </c>
      <c r="W15" s="7">
        <v>1.95</v>
      </c>
      <c r="X15" s="7">
        <v>2.95</v>
      </c>
      <c r="Y15" s="7">
        <f t="shared" si="4"/>
        <v>-5.2943564758424766E-2</v>
      </c>
      <c r="Z15" s="7">
        <f t="shared" si="5"/>
        <v>0.40075422438175345</v>
      </c>
      <c r="AA15" s="7">
        <f t="shared" si="6"/>
        <v>0.16628295581136276</v>
      </c>
      <c r="AB15" s="6">
        <v>0.6</v>
      </c>
      <c r="AC15" s="7">
        <v>0.25</v>
      </c>
      <c r="AD15" s="7">
        <v>0.25</v>
      </c>
      <c r="AE15" s="7">
        <v>0.35</v>
      </c>
      <c r="AF15" s="7">
        <v>0.1</v>
      </c>
      <c r="AG15" s="8">
        <v>0.35</v>
      </c>
      <c r="AH15" s="7">
        <f t="shared" si="7"/>
        <v>-0.35</v>
      </c>
      <c r="AI15" s="7">
        <f t="shared" si="8"/>
        <v>9.9999999999999978E-2</v>
      </c>
      <c r="AJ15" s="7">
        <f t="shared" si="9"/>
        <v>0.24999999999999997</v>
      </c>
      <c r="AK15" s="6">
        <v>0.62914999999999999</v>
      </c>
      <c r="AL15" s="7">
        <v>1.3857999999999999</v>
      </c>
      <c r="AM15" s="7">
        <v>0.61326999999999998</v>
      </c>
      <c r="AN15" s="7">
        <v>0.69277</v>
      </c>
      <c r="AO15" s="7">
        <v>0.57172999999999996</v>
      </c>
      <c r="AP15" s="8">
        <v>0.67732999999999999</v>
      </c>
      <c r="AQ15" s="7">
        <f t="shared" si="0"/>
        <v>1.2026543749503298</v>
      </c>
      <c r="AR15" s="7">
        <f t="shared" si="1"/>
        <v>0.12963295122865959</v>
      </c>
      <c r="AS15" s="7">
        <f t="shared" si="2"/>
        <v>0.18470256939464447</v>
      </c>
    </row>
    <row r="16" spans="1:45" x14ac:dyDescent="0.25">
      <c r="A16" s="5">
        <v>0</v>
      </c>
      <c r="B16" s="5" t="s">
        <v>16</v>
      </c>
      <c r="C16" s="5" t="s">
        <v>26</v>
      </c>
      <c r="D16" s="5">
        <v>20</v>
      </c>
      <c r="E16" s="5" t="s">
        <v>24</v>
      </c>
      <c r="F16" s="6">
        <v>0.74443999999999999</v>
      </c>
      <c r="G16" s="7">
        <v>0.95238</v>
      </c>
      <c r="H16" s="7">
        <v>1</v>
      </c>
      <c r="I16" s="8">
        <v>0.95238</v>
      </c>
      <c r="J16" s="7">
        <f t="shared" si="3"/>
        <v>0.91229999999999989</v>
      </c>
      <c r="K16" s="7">
        <v>0.9</v>
      </c>
      <c r="L16" s="7">
        <v>1.9</v>
      </c>
      <c r="M16" s="7">
        <v>2.9</v>
      </c>
      <c r="N16" s="7">
        <v>3.9</v>
      </c>
      <c r="O16" s="7">
        <v>4.9000000000000004</v>
      </c>
      <c r="P16" s="6">
        <v>1.8649</v>
      </c>
      <c r="Q16" s="7">
        <v>2.0148000000000001</v>
      </c>
      <c r="R16" s="7">
        <v>1.5872999999999999</v>
      </c>
      <c r="S16" s="7">
        <v>1.6819</v>
      </c>
      <c r="T16" s="7">
        <v>1.3344</v>
      </c>
      <c r="U16" s="8">
        <v>1.4276</v>
      </c>
      <c r="V16" s="7">
        <v>0.95</v>
      </c>
      <c r="W16" s="7">
        <v>1.95</v>
      </c>
      <c r="X16" s="7">
        <v>2.95</v>
      </c>
      <c r="Y16" s="7">
        <f t="shared" si="4"/>
        <v>8.037964502118089E-2</v>
      </c>
      <c r="Z16" s="7">
        <f t="shared" si="5"/>
        <v>5.9598059598059638E-2</v>
      </c>
      <c r="AA16" s="7">
        <f t="shared" si="6"/>
        <v>6.9844124700239707E-2</v>
      </c>
      <c r="AB16" s="6">
        <v>0.5</v>
      </c>
      <c r="AC16" s="7">
        <v>0.3</v>
      </c>
      <c r="AD16" s="7">
        <v>0.25</v>
      </c>
      <c r="AE16" s="7">
        <v>0.3</v>
      </c>
      <c r="AF16" s="7">
        <v>0.1</v>
      </c>
      <c r="AG16" s="8">
        <v>0.05</v>
      </c>
      <c r="AH16" s="7">
        <f t="shared" si="7"/>
        <v>-0.2</v>
      </c>
      <c r="AI16" s="7">
        <f t="shared" si="8"/>
        <v>4.9999999999999989E-2</v>
      </c>
      <c r="AJ16" s="7">
        <f t="shared" si="9"/>
        <v>-0.05</v>
      </c>
      <c r="AK16" s="6">
        <v>0.78180000000000005</v>
      </c>
      <c r="AL16" s="7">
        <v>0.62353000000000003</v>
      </c>
      <c r="AM16" s="7">
        <v>0.35591</v>
      </c>
      <c r="AN16" s="7">
        <v>0.41143000000000002</v>
      </c>
      <c r="AO16" s="7">
        <v>0.37297000000000002</v>
      </c>
      <c r="AP16" s="8">
        <v>0.33213999999999999</v>
      </c>
      <c r="AQ16" s="7">
        <f t="shared" si="0"/>
        <v>-0.20244308007162959</v>
      </c>
      <c r="AR16" s="7">
        <f t="shared" si="1"/>
        <v>0.15599449298980073</v>
      </c>
      <c r="AS16" s="7">
        <f t="shared" si="2"/>
        <v>-0.10947261173820955</v>
      </c>
    </row>
    <row r="17" spans="1:45" x14ac:dyDescent="0.25">
      <c r="A17" s="5">
        <v>0</v>
      </c>
      <c r="B17" s="5" t="s">
        <v>16</v>
      </c>
      <c r="C17" s="5" t="s">
        <v>23</v>
      </c>
      <c r="D17" s="5">
        <v>20</v>
      </c>
      <c r="E17" s="5" t="s">
        <v>24</v>
      </c>
      <c r="F17" s="6">
        <v>0.75397000000000003</v>
      </c>
      <c r="G17" s="7">
        <v>0.82221999999999995</v>
      </c>
      <c r="H17" s="7">
        <v>1</v>
      </c>
      <c r="I17" s="8">
        <v>0.86667000000000005</v>
      </c>
      <c r="J17" s="7">
        <f t="shared" si="3"/>
        <v>0.86071500000000001</v>
      </c>
      <c r="K17" s="7">
        <v>0.9</v>
      </c>
      <c r="L17" s="7">
        <v>1.9</v>
      </c>
      <c r="M17" s="7">
        <v>2.9</v>
      </c>
      <c r="N17" s="7">
        <v>3.9</v>
      </c>
      <c r="O17" s="7">
        <v>4.9000000000000004</v>
      </c>
      <c r="P17" s="6">
        <v>1.0202</v>
      </c>
      <c r="Q17" s="7">
        <v>0.88495000000000001</v>
      </c>
      <c r="R17" s="7">
        <v>0.81942999999999999</v>
      </c>
      <c r="S17" s="7">
        <v>0.82452000000000003</v>
      </c>
      <c r="T17" s="7">
        <v>0.82401999999999997</v>
      </c>
      <c r="U17" s="8">
        <v>0.77498999999999996</v>
      </c>
      <c r="V17" s="7">
        <v>0.95</v>
      </c>
      <c r="W17" s="7">
        <v>1.95</v>
      </c>
      <c r="X17" s="7">
        <v>2.95</v>
      </c>
      <c r="Y17" s="7">
        <f t="shared" si="4"/>
        <v>-0.13257204469711814</v>
      </c>
      <c r="Z17" s="7">
        <f t="shared" si="5"/>
        <v>6.2116349169545337E-3</v>
      </c>
      <c r="AA17" s="7">
        <f t="shared" si="6"/>
        <v>-5.9500982985849826E-2</v>
      </c>
      <c r="AB17" s="6">
        <v>0.15</v>
      </c>
      <c r="AC17" s="7">
        <v>0.35</v>
      </c>
      <c r="AD17" s="7">
        <v>0.05</v>
      </c>
      <c r="AE17" s="7">
        <v>0.2</v>
      </c>
      <c r="AF17" s="7">
        <v>0.05</v>
      </c>
      <c r="AG17" s="8">
        <v>0.2</v>
      </c>
      <c r="AH17" s="7">
        <f t="shared" si="7"/>
        <v>0.19999999999999998</v>
      </c>
      <c r="AI17" s="7">
        <f t="shared" si="8"/>
        <v>0.15000000000000002</v>
      </c>
      <c r="AJ17" s="7">
        <f t="shared" si="9"/>
        <v>0.15000000000000002</v>
      </c>
      <c r="AK17" s="6">
        <v>0.43787999999999999</v>
      </c>
      <c r="AL17" s="7">
        <v>0.51007000000000002</v>
      </c>
      <c r="AM17" s="7">
        <v>0.41831000000000002</v>
      </c>
      <c r="AN17" s="7">
        <v>0.54335</v>
      </c>
      <c r="AO17" s="7">
        <v>0.35093000000000002</v>
      </c>
      <c r="AP17" s="8">
        <v>0.44891999999999999</v>
      </c>
      <c r="AQ17" s="7">
        <f t="shared" si="0"/>
        <v>0.16486251941171104</v>
      </c>
      <c r="AR17" s="7">
        <f t="shared" si="1"/>
        <v>0.2989170710716933</v>
      </c>
      <c r="AS17" s="7">
        <f t="shared" si="2"/>
        <v>0.27922947596386738</v>
      </c>
    </row>
    <row r="18" spans="1:45" x14ac:dyDescent="0.25">
      <c r="A18" s="5">
        <v>0</v>
      </c>
      <c r="B18" s="5" t="s">
        <v>16</v>
      </c>
      <c r="C18" s="5" t="s">
        <v>23</v>
      </c>
      <c r="D18" s="5">
        <v>18</v>
      </c>
      <c r="E18" s="5" t="s">
        <v>24</v>
      </c>
      <c r="F18" s="6">
        <v>0.84126999999999996</v>
      </c>
      <c r="G18" s="7">
        <v>1</v>
      </c>
      <c r="H18" s="7">
        <v>1</v>
      </c>
      <c r="I18" s="8">
        <v>1</v>
      </c>
      <c r="J18" s="7">
        <f t="shared" si="3"/>
        <v>0.96031749999999994</v>
      </c>
      <c r="K18" s="7">
        <v>0.9</v>
      </c>
      <c r="L18" s="7">
        <v>1.9</v>
      </c>
      <c r="M18" s="7">
        <v>2.9</v>
      </c>
      <c r="N18" s="7">
        <v>3.9</v>
      </c>
      <c r="O18" s="7">
        <v>4.9000000000000004</v>
      </c>
      <c r="P18" s="6">
        <v>1.0790999999999999</v>
      </c>
      <c r="Q18" s="7">
        <v>0.95201000000000002</v>
      </c>
      <c r="R18" s="7">
        <v>0.73958000000000002</v>
      </c>
      <c r="S18" s="7">
        <v>0.87472000000000005</v>
      </c>
      <c r="T18" s="7">
        <v>0.77936000000000005</v>
      </c>
      <c r="U18" s="8">
        <v>0.81113999999999997</v>
      </c>
      <c r="V18" s="7">
        <v>0.95</v>
      </c>
      <c r="W18" s="7">
        <v>1.95</v>
      </c>
      <c r="X18" s="7">
        <v>2.95</v>
      </c>
      <c r="Y18" s="7">
        <f t="shared" si="4"/>
        <v>-0.11777407098508008</v>
      </c>
      <c r="Z18" s="7">
        <f t="shared" si="5"/>
        <v>0.18272533059303941</v>
      </c>
      <c r="AA18" s="7">
        <f t="shared" si="6"/>
        <v>4.0777047834120284E-2</v>
      </c>
      <c r="AB18" s="6">
        <v>0</v>
      </c>
      <c r="AC18" s="7">
        <v>0.05</v>
      </c>
      <c r="AD18" s="7">
        <v>0.05</v>
      </c>
      <c r="AE18" s="7">
        <v>0.15</v>
      </c>
      <c r="AF18" s="7">
        <v>0.05</v>
      </c>
      <c r="AG18" s="8">
        <v>0.05</v>
      </c>
      <c r="AH18" s="7">
        <f t="shared" si="7"/>
        <v>0.05</v>
      </c>
      <c r="AI18" s="7">
        <f t="shared" si="8"/>
        <v>9.9999999999999992E-2</v>
      </c>
      <c r="AJ18" s="7">
        <f t="shared" si="9"/>
        <v>0</v>
      </c>
      <c r="AK18" s="6">
        <v>0.46383999999999997</v>
      </c>
      <c r="AL18" s="7">
        <v>0.41389999999999999</v>
      </c>
      <c r="AM18" s="7">
        <v>0.33517999999999998</v>
      </c>
      <c r="AN18" s="7">
        <v>0.39116000000000001</v>
      </c>
      <c r="AO18" s="7">
        <v>0.31426999999999999</v>
      </c>
      <c r="AP18" s="8">
        <v>0.36026999999999998</v>
      </c>
      <c r="AQ18" s="7">
        <f t="shared" si="0"/>
        <v>-0.10766643670231113</v>
      </c>
      <c r="AR18" s="7">
        <f t="shared" si="1"/>
        <v>0.16701473834954372</v>
      </c>
      <c r="AS18" s="7">
        <f t="shared" si="2"/>
        <v>0.14637095491138186</v>
      </c>
    </row>
    <row r="19" spans="1:45" x14ac:dyDescent="0.25">
      <c r="A19" s="5">
        <v>0</v>
      </c>
      <c r="B19" s="5" t="s">
        <v>16</v>
      </c>
      <c r="C19" s="5" t="s">
        <v>17</v>
      </c>
      <c r="D19" s="5">
        <v>22</v>
      </c>
      <c r="E19" s="5" t="s">
        <v>18</v>
      </c>
      <c r="F19" s="6">
        <v>0.90476000000000001</v>
      </c>
      <c r="G19" s="7">
        <v>0.95238</v>
      </c>
      <c r="H19" s="7">
        <v>0.94443999999999995</v>
      </c>
      <c r="I19" s="8">
        <v>0.88888999999999996</v>
      </c>
      <c r="J19" s="7">
        <f t="shared" si="3"/>
        <v>0.92261749999999998</v>
      </c>
      <c r="K19" s="7">
        <v>0.9</v>
      </c>
      <c r="L19" s="7">
        <v>1.9</v>
      </c>
      <c r="M19" s="7">
        <v>2.9</v>
      </c>
      <c r="N19" s="7">
        <v>3.9</v>
      </c>
      <c r="O19" s="7">
        <v>4.9000000000000004</v>
      </c>
      <c r="P19" s="6">
        <v>1.9872000000000001</v>
      </c>
      <c r="Q19" s="7">
        <v>1.9551000000000001</v>
      </c>
      <c r="R19" s="7">
        <v>1.6428</v>
      </c>
      <c r="S19" s="7">
        <v>2.1244000000000001</v>
      </c>
      <c r="T19" s="7">
        <v>1.5224</v>
      </c>
      <c r="U19" s="8">
        <v>1.5528</v>
      </c>
      <c r="V19" s="7">
        <v>0.95</v>
      </c>
      <c r="W19" s="7">
        <v>1.95</v>
      </c>
      <c r="X19" s="7">
        <v>2.95</v>
      </c>
      <c r="Y19" s="7">
        <f t="shared" si="4"/>
        <v>-1.6153381642512121E-2</v>
      </c>
      <c r="Z19" s="7">
        <f t="shared" si="5"/>
        <v>0.29315802288775261</v>
      </c>
      <c r="AA19" s="7">
        <f t="shared" si="6"/>
        <v>1.9968470835522778E-2</v>
      </c>
      <c r="AB19" s="6">
        <v>0.25</v>
      </c>
      <c r="AC19" s="7">
        <v>0.1</v>
      </c>
      <c r="AD19" s="7">
        <v>0.1</v>
      </c>
      <c r="AE19" s="7">
        <v>0.25</v>
      </c>
      <c r="AF19" s="7">
        <v>0.05</v>
      </c>
      <c r="AG19" s="8">
        <v>0.2</v>
      </c>
      <c r="AH19" s="7">
        <f t="shared" si="7"/>
        <v>-0.15</v>
      </c>
      <c r="AI19" s="7">
        <f t="shared" si="8"/>
        <v>0.15</v>
      </c>
      <c r="AJ19" s="7">
        <f t="shared" si="9"/>
        <v>0.15000000000000002</v>
      </c>
      <c r="AK19" s="6">
        <v>0.75078999999999996</v>
      </c>
      <c r="AL19" s="7">
        <v>0.71914</v>
      </c>
      <c r="AM19" s="7">
        <v>0.41588999999999998</v>
      </c>
      <c r="AN19" s="7">
        <v>0.66554999999999997</v>
      </c>
      <c r="AO19" s="7">
        <v>0.49224000000000001</v>
      </c>
      <c r="AP19" s="8">
        <v>0.58872000000000002</v>
      </c>
      <c r="AQ19" s="7">
        <f t="shared" si="0"/>
        <v>-4.2155596105435511E-2</v>
      </c>
      <c r="AR19" s="7">
        <f t="shared" si="1"/>
        <v>0.60030296472624967</v>
      </c>
      <c r="AS19" s="7">
        <f t="shared" si="2"/>
        <v>0.19600195026816181</v>
      </c>
    </row>
    <row r="20" spans="1:45" x14ac:dyDescent="0.25">
      <c r="A20" s="5">
        <v>0</v>
      </c>
      <c r="B20" s="5" t="s">
        <v>16</v>
      </c>
      <c r="C20" s="5" t="s">
        <v>23</v>
      </c>
      <c r="D20" s="5">
        <v>19</v>
      </c>
      <c r="E20" s="5" t="s">
        <v>24</v>
      </c>
      <c r="F20" s="6">
        <v>0.75397000000000003</v>
      </c>
      <c r="G20" s="7">
        <v>0.90476000000000001</v>
      </c>
      <c r="H20" s="7">
        <v>0.89683000000000002</v>
      </c>
      <c r="I20" s="8">
        <v>0.80159000000000002</v>
      </c>
      <c r="J20" s="7">
        <f t="shared" si="3"/>
        <v>0.83928749999999996</v>
      </c>
      <c r="K20" s="7">
        <v>0.9</v>
      </c>
      <c r="L20" s="7">
        <v>1.9</v>
      </c>
      <c r="M20" s="7">
        <v>2.9</v>
      </c>
      <c r="N20" s="7">
        <v>3.9</v>
      </c>
      <c r="O20" s="7">
        <v>4.9000000000000004</v>
      </c>
      <c r="P20" s="6">
        <v>2.1732999999999998</v>
      </c>
      <c r="Q20" s="7">
        <v>2.0592999999999999</v>
      </c>
      <c r="R20" s="7">
        <v>1.7474000000000001</v>
      </c>
      <c r="S20" s="7">
        <v>1.9258999999999999</v>
      </c>
      <c r="T20" s="7">
        <v>1.5186999999999999</v>
      </c>
      <c r="U20" s="8">
        <v>1.7505999999999999</v>
      </c>
      <c r="V20" s="7">
        <v>0.95</v>
      </c>
      <c r="W20" s="7">
        <v>1.95</v>
      </c>
      <c r="X20" s="7">
        <v>2.95</v>
      </c>
      <c r="Y20" s="7">
        <f t="shared" si="4"/>
        <v>-5.2454792251414806E-2</v>
      </c>
      <c r="Z20" s="7">
        <f t="shared" si="5"/>
        <v>0.10215176834153583</v>
      </c>
      <c r="AA20" s="7">
        <f t="shared" si="6"/>
        <v>0.15269638506617511</v>
      </c>
      <c r="AB20" s="6">
        <v>0.35</v>
      </c>
      <c r="AC20" s="7">
        <v>0.75</v>
      </c>
      <c r="AD20" s="7">
        <v>0.05</v>
      </c>
      <c r="AE20" s="7">
        <v>0.15</v>
      </c>
      <c r="AF20" s="7">
        <v>0.05</v>
      </c>
      <c r="AG20" s="8">
        <v>0.15</v>
      </c>
      <c r="AH20" s="7">
        <f t="shared" si="7"/>
        <v>0.4</v>
      </c>
      <c r="AI20" s="7">
        <f t="shared" si="8"/>
        <v>9.9999999999999992E-2</v>
      </c>
      <c r="AJ20" s="7">
        <f t="shared" si="9"/>
        <v>9.9999999999999992E-2</v>
      </c>
      <c r="AK20" s="6">
        <v>0.85219999999999996</v>
      </c>
      <c r="AL20" s="7">
        <v>0.85450999999999999</v>
      </c>
      <c r="AM20" s="7">
        <v>0.64507000000000003</v>
      </c>
      <c r="AN20" s="7">
        <v>0.70928000000000002</v>
      </c>
      <c r="AO20" s="7">
        <v>0.53786</v>
      </c>
      <c r="AP20" s="8">
        <v>0.86797999999999997</v>
      </c>
      <c r="AQ20" s="7">
        <f t="shared" si="0"/>
        <v>2.710631307204947E-3</v>
      </c>
      <c r="AR20" s="7">
        <f t="shared" si="1"/>
        <v>9.9539584851256357E-2</v>
      </c>
      <c r="AS20" s="7">
        <f t="shared" si="2"/>
        <v>0.61376566392741605</v>
      </c>
    </row>
    <row r="21" spans="1:45" x14ac:dyDescent="0.25">
      <c r="A21" s="5">
        <v>0</v>
      </c>
      <c r="B21" s="5" t="s">
        <v>16</v>
      </c>
      <c r="C21" s="5" t="s">
        <v>22</v>
      </c>
      <c r="D21" s="5">
        <v>20</v>
      </c>
      <c r="E21" s="5" t="s">
        <v>18</v>
      </c>
      <c r="F21" s="6">
        <v>0.83333000000000002</v>
      </c>
      <c r="G21" s="7">
        <v>0.95238</v>
      </c>
      <c r="H21" s="7">
        <v>0.90476000000000001</v>
      </c>
      <c r="I21" s="8">
        <v>1</v>
      </c>
      <c r="J21" s="7">
        <f t="shared" si="3"/>
        <v>0.92261749999999998</v>
      </c>
      <c r="K21" s="7">
        <v>0.9</v>
      </c>
      <c r="L21" s="7">
        <v>1.9</v>
      </c>
      <c r="M21" s="7">
        <v>2.9</v>
      </c>
      <c r="N21" s="7">
        <v>3.9</v>
      </c>
      <c r="O21" s="7">
        <v>4.9000000000000004</v>
      </c>
      <c r="P21" s="6">
        <v>2.4481000000000002</v>
      </c>
      <c r="Q21" s="7">
        <v>2.5990000000000002</v>
      </c>
      <c r="R21" s="7">
        <v>1.5255000000000001</v>
      </c>
      <c r="S21" s="7">
        <v>1.6276999999999999</v>
      </c>
      <c r="T21" s="7">
        <v>1.4373</v>
      </c>
      <c r="U21" s="8">
        <v>1.5617000000000001</v>
      </c>
      <c r="V21" s="7">
        <v>0.95</v>
      </c>
      <c r="W21" s="7">
        <v>1.95</v>
      </c>
      <c r="X21" s="7">
        <v>2.95</v>
      </c>
      <c r="Y21" s="7">
        <f t="shared" si="4"/>
        <v>6.1639638903639549E-2</v>
      </c>
      <c r="Z21" s="7">
        <f t="shared" si="5"/>
        <v>6.6994428056374788E-2</v>
      </c>
      <c r="AA21" s="7">
        <f t="shared" si="6"/>
        <v>8.6551172337020921E-2</v>
      </c>
      <c r="AB21" s="6">
        <v>0.25</v>
      </c>
      <c r="AC21" s="7">
        <v>0.15</v>
      </c>
      <c r="AD21" s="7">
        <v>0.05</v>
      </c>
      <c r="AE21" s="7">
        <v>0.35</v>
      </c>
      <c r="AF21" s="7">
        <v>0.05</v>
      </c>
      <c r="AG21" s="8">
        <v>0.15</v>
      </c>
      <c r="AH21" s="7">
        <f t="shared" si="7"/>
        <v>-0.1</v>
      </c>
      <c r="AI21" s="7">
        <f t="shared" si="8"/>
        <v>0.3</v>
      </c>
      <c r="AJ21" s="7">
        <f t="shared" si="9"/>
        <v>9.9999999999999992E-2</v>
      </c>
      <c r="AK21" s="6">
        <v>0.99761</v>
      </c>
      <c r="AL21" s="7">
        <v>0.55822000000000005</v>
      </c>
      <c r="AM21" s="7">
        <v>0.40816000000000002</v>
      </c>
      <c r="AN21" s="7">
        <v>0.41987999999999998</v>
      </c>
      <c r="AO21" s="7">
        <v>0.32818000000000003</v>
      </c>
      <c r="AP21" s="8">
        <v>0.37752000000000002</v>
      </c>
      <c r="AQ21" s="7">
        <f t="shared" si="0"/>
        <v>-0.44044265795250648</v>
      </c>
      <c r="AR21" s="7">
        <f t="shared" si="1"/>
        <v>2.8714229713837636E-2</v>
      </c>
      <c r="AS21" s="7">
        <f t="shared" si="2"/>
        <v>0.15034432323724789</v>
      </c>
    </row>
    <row r="22" spans="1:45" x14ac:dyDescent="0.25">
      <c r="A22" s="5">
        <v>0</v>
      </c>
      <c r="B22" s="5" t="s">
        <v>16</v>
      </c>
      <c r="C22" s="5" t="s">
        <v>17</v>
      </c>
      <c r="D22" s="5">
        <v>19</v>
      </c>
      <c r="E22" s="5" t="s">
        <v>18</v>
      </c>
      <c r="F22" s="6">
        <v>0.65873000000000004</v>
      </c>
      <c r="G22" s="7">
        <v>0.89683000000000002</v>
      </c>
      <c r="H22" s="7">
        <v>0.93332999999999999</v>
      </c>
      <c r="I22" s="8">
        <v>0.95238</v>
      </c>
      <c r="J22" s="7">
        <f t="shared" si="3"/>
        <v>0.86031750000000007</v>
      </c>
      <c r="K22" s="7">
        <v>0.9</v>
      </c>
      <c r="L22" s="7">
        <v>1.9</v>
      </c>
      <c r="M22" s="7">
        <v>2.9</v>
      </c>
      <c r="N22" s="7">
        <v>3.9</v>
      </c>
      <c r="O22" s="7">
        <v>4.9000000000000004</v>
      </c>
      <c r="P22" s="6">
        <v>2.4514999999999998</v>
      </c>
      <c r="Q22" s="7">
        <v>2.3778999999999999</v>
      </c>
      <c r="R22" s="7">
        <v>1.6776</v>
      </c>
      <c r="S22" s="7">
        <v>1.8434999999999999</v>
      </c>
      <c r="T22" s="7">
        <v>1.6687000000000001</v>
      </c>
      <c r="U22" s="8">
        <v>1.8918999999999999</v>
      </c>
      <c r="V22" s="7">
        <v>0.95</v>
      </c>
      <c r="W22" s="7">
        <v>1.95</v>
      </c>
      <c r="X22" s="7">
        <v>2.95</v>
      </c>
      <c r="Y22" s="7">
        <f t="shared" si="4"/>
        <v>-3.0022435243728274E-2</v>
      </c>
      <c r="Z22" s="7">
        <f t="shared" si="5"/>
        <v>9.889127324749647E-2</v>
      </c>
      <c r="AA22" s="7">
        <f t="shared" si="6"/>
        <v>0.13375681668364581</v>
      </c>
      <c r="AB22" s="6">
        <v>0.25</v>
      </c>
      <c r="AC22" s="7">
        <v>0.2</v>
      </c>
      <c r="AD22" s="7">
        <v>0</v>
      </c>
      <c r="AE22" s="7">
        <v>0.4</v>
      </c>
      <c r="AF22" s="7">
        <v>0.15</v>
      </c>
      <c r="AG22" s="8">
        <v>0.1</v>
      </c>
      <c r="AH22" s="7">
        <f t="shared" si="7"/>
        <v>-4.9999999999999989E-2</v>
      </c>
      <c r="AI22" s="7">
        <f t="shared" si="8"/>
        <v>0.4</v>
      </c>
      <c r="AJ22" s="7">
        <f t="shared" si="9"/>
        <v>-4.9999999999999989E-2</v>
      </c>
      <c r="AK22" s="6">
        <v>0.85441999999999996</v>
      </c>
      <c r="AL22" s="7">
        <v>1.3105</v>
      </c>
      <c r="AM22" s="7">
        <v>0.45911000000000002</v>
      </c>
      <c r="AN22" s="7">
        <v>0.46928999999999998</v>
      </c>
      <c r="AO22" s="7">
        <v>0.68072999999999995</v>
      </c>
      <c r="AP22" s="8">
        <v>0.67312000000000005</v>
      </c>
      <c r="AQ22" s="7">
        <f t="shared" si="0"/>
        <v>0.53378900306640764</v>
      </c>
      <c r="AR22" s="7">
        <f t="shared" si="1"/>
        <v>2.21733353662521E-2</v>
      </c>
      <c r="AS22" s="7">
        <f t="shared" si="2"/>
        <v>-1.1179175297107324E-2</v>
      </c>
    </row>
    <row r="23" spans="1:45" x14ac:dyDescent="0.25">
      <c r="A23" s="5">
        <v>0</v>
      </c>
      <c r="B23" s="5" t="s">
        <v>16</v>
      </c>
      <c r="C23" s="5" t="s">
        <v>26</v>
      </c>
      <c r="D23" s="5">
        <v>30</v>
      </c>
      <c r="E23" s="5" t="s">
        <v>24</v>
      </c>
      <c r="F23" s="6">
        <v>0.82221999999999995</v>
      </c>
      <c r="G23" s="7">
        <v>0.82221999999999995</v>
      </c>
      <c r="H23" s="7">
        <v>0.94443999999999995</v>
      </c>
      <c r="I23" s="8">
        <v>1</v>
      </c>
      <c r="J23" s="7">
        <f t="shared" si="3"/>
        <v>0.89721999999999991</v>
      </c>
      <c r="K23" s="7">
        <v>0.9</v>
      </c>
      <c r="L23" s="7">
        <v>1.9</v>
      </c>
      <c r="M23" s="7">
        <v>2.9</v>
      </c>
      <c r="N23" s="7">
        <v>3.9</v>
      </c>
      <c r="O23" s="7">
        <v>4.9000000000000004</v>
      </c>
      <c r="P23" s="6">
        <v>1.5618000000000001</v>
      </c>
      <c r="Q23" s="7">
        <v>1.7437</v>
      </c>
      <c r="R23" s="7">
        <v>1.2855000000000001</v>
      </c>
      <c r="S23" s="7">
        <v>1.4280999999999999</v>
      </c>
      <c r="T23" s="7">
        <v>1.2382</v>
      </c>
      <c r="U23" s="8">
        <v>1.3081</v>
      </c>
      <c r="V23" s="7">
        <v>0.95</v>
      </c>
      <c r="W23" s="7">
        <v>1.95</v>
      </c>
      <c r="X23" s="7">
        <v>2.95</v>
      </c>
      <c r="Y23" s="7">
        <f t="shared" si="4"/>
        <v>0.11646817774362916</v>
      </c>
      <c r="Z23" s="7">
        <f t="shared" si="5"/>
        <v>0.11092959937767399</v>
      </c>
      <c r="AA23" s="7">
        <f t="shared" si="6"/>
        <v>5.6452915522532843E-2</v>
      </c>
      <c r="AB23" s="6">
        <v>0.3</v>
      </c>
      <c r="AC23" s="7">
        <v>0.3</v>
      </c>
      <c r="AD23" s="7">
        <v>0.05</v>
      </c>
      <c r="AE23" s="7">
        <v>0</v>
      </c>
      <c r="AF23" s="7">
        <v>0.15</v>
      </c>
      <c r="AG23" s="8">
        <v>0.05</v>
      </c>
      <c r="AH23" s="7">
        <f t="shared" si="7"/>
        <v>0</v>
      </c>
      <c r="AI23" s="7">
        <f t="shared" si="8"/>
        <v>-0.05</v>
      </c>
      <c r="AJ23" s="7">
        <f t="shared" si="9"/>
        <v>-9.9999999999999992E-2</v>
      </c>
      <c r="AK23" s="6">
        <v>0.42348999999999998</v>
      </c>
      <c r="AL23" s="7">
        <v>0.43181999999999998</v>
      </c>
      <c r="AM23" s="7">
        <v>0.39644000000000001</v>
      </c>
      <c r="AN23" s="7">
        <v>0.49009999999999998</v>
      </c>
      <c r="AO23" s="7">
        <v>0.28943000000000002</v>
      </c>
      <c r="AP23" s="8">
        <v>0.46006999999999998</v>
      </c>
      <c r="AQ23" s="7">
        <f t="shared" si="0"/>
        <v>1.9669885947720234E-2</v>
      </c>
      <c r="AR23" s="7">
        <f t="shared" si="1"/>
        <v>0.23625264857229333</v>
      </c>
      <c r="AS23" s="7">
        <f t="shared" si="2"/>
        <v>0.58957260822996904</v>
      </c>
    </row>
    <row r="24" spans="1:45" x14ac:dyDescent="0.25">
      <c r="A24" s="5">
        <v>0</v>
      </c>
      <c r="B24" s="5" t="s">
        <v>16</v>
      </c>
      <c r="C24" s="5" t="s">
        <v>17</v>
      </c>
      <c r="D24" s="5">
        <v>20</v>
      </c>
      <c r="E24" s="5" t="s">
        <v>18</v>
      </c>
      <c r="F24" s="6">
        <v>0.75556000000000001</v>
      </c>
      <c r="G24" s="7">
        <v>0.68889</v>
      </c>
      <c r="H24" s="7">
        <v>0.81904999999999994</v>
      </c>
      <c r="I24" s="8">
        <v>0.77142999999999995</v>
      </c>
      <c r="J24" s="7">
        <f t="shared" si="3"/>
        <v>0.75873250000000003</v>
      </c>
      <c r="K24" s="7">
        <v>0.9</v>
      </c>
      <c r="L24" s="7">
        <v>1.9</v>
      </c>
      <c r="M24" s="7">
        <v>2.9</v>
      </c>
      <c r="N24" s="7">
        <v>3.9</v>
      </c>
      <c r="O24" s="7">
        <v>4.9000000000000004</v>
      </c>
      <c r="P24" s="6">
        <v>1.5868</v>
      </c>
      <c r="Q24" s="7">
        <v>1.2507999999999999</v>
      </c>
      <c r="R24" s="7">
        <v>1.1061000000000001</v>
      </c>
      <c r="S24" s="7">
        <v>1.1488</v>
      </c>
      <c r="T24" s="7">
        <v>0.98921999999999999</v>
      </c>
      <c r="U24" s="8">
        <v>1.0233000000000001</v>
      </c>
      <c r="V24" s="7">
        <v>0.95</v>
      </c>
      <c r="W24" s="7">
        <v>1.95</v>
      </c>
      <c r="X24" s="7">
        <v>2.95</v>
      </c>
      <c r="Y24" s="7">
        <f t="shared" si="4"/>
        <v>-0.21174691202419971</v>
      </c>
      <c r="Z24" s="7">
        <f t="shared" si="5"/>
        <v>3.8604104511346105E-2</v>
      </c>
      <c r="AA24" s="7">
        <f t="shared" si="6"/>
        <v>3.4451385940438062E-2</v>
      </c>
      <c r="AB24" s="6">
        <v>0.15</v>
      </c>
      <c r="AC24" s="7">
        <v>0.1</v>
      </c>
      <c r="AD24" s="7">
        <v>0</v>
      </c>
      <c r="AE24" s="7">
        <v>0</v>
      </c>
      <c r="AF24" s="7">
        <v>0</v>
      </c>
      <c r="AG24" s="8">
        <v>0.05</v>
      </c>
      <c r="AH24" s="7">
        <f t="shared" si="7"/>
        <v>-4.9999999999999989E-2</v>
      </c>
      <c r="AI24" s="7">
        <f t="shared" si="8"/>
        <v>0</v>
      </c>
      <c r="AJ24" s="7">
        <f t="shared" si="9"/>
        <v>0.05</v>
      </c>
      <c r="AK24" s="6">
        <v>0.71375</v>
      </c>
      <c r="AL24" s="7">
        <v>0.48664000000000002</v>
      </c>
      <c r="AM24" s="7">
        <v>0.37829000000000002</v>
      </c>
      <c r="AN24" s="7">
        <v>0.48296</v>
      </c>
      <c r="AO24" s="7">
        <v>0.42743999999999999</v>
      </c>
      <c r="AP24" s="8">
        <v>0.39327000000000001</v>
      </c>
      <c r="AQ24" s="7">
        <f t="shared" si="0"/>
        <v>-0.31819264448336249</v>
      </c>
      <c r="AR24" s="7">
        <f t="shared" si="1"/>
        <v>0.27669248460176044</v>
      </c>
      <c r="AS24" s="7">
        <f t="shared" si="2"/>
        <v>-7.9941044357102697E-2</v>
      </c>
    </row>
    <row r="25" spans="1:45" x14ac:dyDescent="0.25">
      <c r="A25" s="9">
        <v>0</v>
      </c>
      <c r="B25" s="9" t="s">
        <v>16</v>
      </c>
      <c r="C25" s="9" t="s">
        <v>17</v>
      </c>
      <c r="D25" s="9">
        <v>19</v>
      </c>
      <c r="E25" s="9" t="s">
        <v>18</v>
      </c>
      <c r="F25" s="10">
        <v>0.65713999999999995</v>
      </c>
      <c r="G25" s="11">
        <v>1</v>
      </c>
      <c r="H25" s="11">
        <v>0.94443999999999995</v>
      </c>
      <c r="I25" s="12">
        <v>1</v>
      </c>
      <c r="J25" s="7">
        <f t="shared" si="3"/>
        <v>0.90039500000000006</v>
      </c>
      <c r="K25" s="7">
        <v>0.9</v>
      </c>
      <c r="L25" s="7">
        <v>1.9</v>
      </c>
      <c r="M25" s="7">
        <v>2.9</v>
      </c>
      <c r="N25" s="7">
        <v>3.9</v>
      </c>
      <c r="O25" s="7">
        <v>4.9000000000000004</v>
      </c>
      <c r="P25" s="10">
        <v>1.3729</v>
      </c>
      <c r="Q25" s="11">
        <v>1.36</v>
      </c>
      <c r="R25" s="11">
        <v>1.2407999999999999</v>
      </c>
      <c r="S25" s="11">
        <v>1.2178</v>
      </c>
      <c r="T25" s="11">
        <v>1.1868000000000001</v>
      </c>
      <c r="U25" s="12">
        <v>1.2310000000000001</v>
      </c>
      <c r="V25" s="7">
        <v>0.95</v>
      </c>
      <c r="W25" s="7">
        <v>1.95</v>
      </c>
      <c r="X25" s="7">
        <v>2.95</v>
      </c>
      <c r="Y25" s="10">
        <f t="shared" si="4"/>
        <v>-9.3961686940052802E-3</v>
      </c>
      <c r="Z25" s="11">
        <f t="shared" si="5"/>
        <v>-1.8536428110896175E-2</v>
      </c>
      <c r="AA25" s="12">
        <f t="shared" si="6"/>
        <v>3.7243006403774759E-2</v>
      </c>
      <c r="AB25" s="10">
        <v>0.1</v>
      </c>
      <c r="AC25" s="11">
        <v>0.2</v>
      </c>
      <c r="AD25" s="11">
        <v>0.1</v>
      </c>
      <c r="AE25" s="11">
        <v>0</v>
      </c>
      <c r="AF25" s="11">
        <v>0.1</v>
      </c>
      <c r="AG25" s="12">
        <v>0.1</v>
      </c>
      <c r="AH25" s="7">
        <f t="shared" si="7"/>
        <v>0.1</v>
      </c>
      <c r="AI25" s="7">
        <f t="shared" si="8"/>
        <v>-0.1</v>
      </c>
      <c r="AJ25" s="7">
        <f t="shared" si="9"/>
        <v>0</v>
      </c>
      <c r="AK25" s="10">
        <v>0.4597</v>
      </c>
      <c r="AL25" s="11">
        <v>0.54703999999999997</v>
      </c>
      <c r="AM25" s="11">
        <v>0.32131999999999999</v>
      </c>
      <c r="AN25" s="11">
        <v>0.39467999999999998</v>
      </c>
      <c r="AO25" s="11">
        <v>0.44130000000000003</v>
      </c>
      <c r="AP25" s="12">
        <v>0.43984000000000001</v>
      </c>
      <c r="AQ25" s="10">
        <f t="shared" si="0"/>
        <v>0.18999347400478572</v>
      </c>
      <c r="AR25" s="11">
        <f t="shared" si="1"/>
        <v>0.22830822855720156</v>
      </c>
      <c r="AS25" s="12">
        <f t="shared" si="2"/>
        <v>-3.3084069793791748E-3</v>
      </c>
    </row>
    <row r="26" spans="1:45" x14ac:dyDescent="0.25">
      <c r="A26" s="5"/>
      <c r="B26" s="5"/>
      <c r="C26" s="5"/>
      <c r="D26" s="5"/>
      <c r="E26" s="5"/>
      <c r="F26" s="6">
        <f t="shared" ref="F26:T26" si="10">AVERAGE(F2:F25)</f>
        <v>0.79649416666666639</v>
      </c>
      <c r="G26" s="7">
        <f t="shared" si="10"/>
        <v>0.87916708333333349</v>
      </c>
      <c r="H26" s="7">
        <f t="shared" si="10"/>
        <v>0.88161250000000002</v>
      </c>
      <c r="I26" s="8">
        <f t="shared" si="10"/>
        <v>0.89470916666666678</v>
      </c>
      <c r="J26" s="7">
        <f t="shared" ref="J26" si="11">AVERAGE(J2:J25)</f>
        <v>0.86299572916666689</v>
      </c>
      <c r="K26" s="7"/>
      <c r="L26" s="7"/>
      <c r="M26" s="7"/>
      <c r="N26" s="7"/>
      <c r="O26" s="7"/>
      <c r="P26" s="6">
        <f t="shared" si="10"/>
        <v>1.9105666666666667</v>
      </c>
      <c r="Q26" s="7">
        <f t="shared" si="10"/>
        <v>1.9302495833333333</v>
      </c>
      <c r="R26" s="7">
        <f t="shared" si="10"/>
        <v>1.4601712500000001</v>
      </c>
      <c r="S26" s="7">
        <f t="shared" si="10"/>
        <v>1.6708558333333332</v>
      </c>
      <c r="T26" s="7">
        <f t="shared" si="10"/>
        <v>1.3670704166666667</v>
      </c>
      <c r="U26" s="8">
        <f>AVERAGE(U2:U25)</f>
        <v>1.4990441666666665</v>
      </c>
      <c r="V26" s="7"/>
      <c r="W26" s="7"/>
      <c r="X26" s="7"/>
      <c r="Y26" s="7">
        <f t="shared" ref="Y26:AA26" si="12">AVERAGE(Y2:Y25)</f>
        <v>4.5495928805672214E-3</v>
      </c>
      <c r="Z26" s="7">
        <f t="shared" si="12"/>
        <v>0.1505588946165877</v>
      </c>
      <c r="AA26" s="7">
        <f t="shared" si="12"/>
        <v>0.10008108188980203</v>
      </c>
      <c r="AB26" s="6">
        <f>AVERAGE(AB2:AB25)</f>
        <v>0.24166666666666667</v>
      </c>
      <c r="AC26" s="7">
        <f>AVERAGE(AC2:AC25)</f>
        <v>0.25208333333333333</v>
      </c>
      <c r="AD26" s="7">
        <f>AVERAGE(AD2:AD25)</f>
        <v>0.10833333333333332</v>
      </c>
      <c r="AE26" s="7">
        <f t="shared" ref="AE26:AF26" si="13">AVERAGE(AE2:AE25)</f>
        <v>0.17916666666666667</v>
      </c>
      <c r="AF26" s="7">
        <f t="shared" si="13"/>
        <v>8.5416666666666682E-2</v>
      </c>
      <c r="AG26" s="8">
        <f>AVERAGE(AG2:AG25)</f>
        <v>0.16041666666666668</v>
      </c>
      <c r="AH26" s="7">
        <f>AVERAGE(AH2:AH25)</f>
        <v>1.0416666666666671E-2</v>
      </c>
      <c r="AI26" s="7">
        <f>AVERAGE(AI2:AI25)</f>
        <v>7.0833333333333331E-2</v>
      </c>
      <c r="AJ26" s="7">
        <f t="shared" ref="AJ26" si="14">AVERAGE(AJ2:AJ25)</f>
        <v>7.5000000000000011E-2</v>
      </c>
      <c r="AK26" s="6">
        <f>AVERAGE(AK2:AK25)</f>
        <v>0.77925500000000014</v>
      </c>
      <c r="AL26" s="7">
        <f>AVERAGE(AL2:AL25)</f>
        <v>0.75731458333333324</v>
      </c>
      <c r="AM26" s="7">
        <f>AVERAGE(AM2:AM25)</f>
        <v>0.51260083333333328</v>
      </c>
      <c r="AN26" s="7">
        <f t="shared" ref="AN26:AO26" si="15">AVERAGE(AN2:AN25)</f>
        <v>0.56562499999999993</v>
      </c>
      <c r="AO26" s="7">
        <f t="shared" si="15"/>
        <v>0.47868083333333339</v>
      </c>
      <c r="AP26" s="8">
        <f>AVERAGE(AP2:AP25)</f>
        <v>0.57505458333333337</v>
      </c>
      <c r="AQ26" s="7">
        <f t="shared" ref="AQ26:AS26" si="16">AVERAGE(AQ2:AQ25)</f>
        <v>3.3156609368587095E-2</v>
      </c>
      <c r="AR26" s="7">
        <f t="shared" si="16"/>
        <v>0.12900181785456566</v>
      </c>
      <c r="AS26" s="7">
        <f t="shared" si="16"/>
        <v>0.21084601984037055</v>
      </c>
    </row>
    <row r="27" spans="1:45" x14ac:dyDescent="0.25">
      <c r="A27" s="5"/>
      <c r="B27" s="5"/>
      <c r="C27" s="5"/>
      <c r="D27" s="5"/>
      <c r="E27" s="5"/>
      <c r="F27" s="6">
        <f>STDEV(F2:F25)/SQRT(COUNT(F2:F25))*1.96</f>
        <v>4.7769345745201947E-2</v>
      </c>
      <c r="G27" s="7">
        <f t="shared" ref="G27:AP27" si="17">STDEV(G2:G25)/SQRT(COUNT(G2:G25))*1.96</f>
        <v>3.8652210835576795E-2</v>
      </c>
      <c r="H27" s="7">
        <f t="shared" si="17"/>
        <v>4.4385049504112074E-2</v>
      </c>
      <c r="I27" s="7">
        <f t="shared" si="17"/>
        <v>4.7966679076443752E-2</v>
      </c>
      <c r="J27" s="7">
        <f t="shared" ref="J27" si="18">STDEV(J2:J25)/SQRT(COUNT(J2:J25))*1.96</f>
        <v>3.4852656106615393E-2</v>
      </c>
      <c r="K27" s="7"/>
      <c r="L27" s="7"/>
      <c r="M27" s="7"/>
      <c r="N27" s="7"/>
      <c r="O27" s="7"/>
      <c r="P27" s="6">
        <f>STDEV(P2:P25)/SQRT(COUNT(P2:P25))*1.96</f>
        <v>0.21904524285492288</v>
      </c>
      <c r="Q27" s="7">
        <f t="shared" si="17"/>
        <v>0.25342643114736185</v>
      </c>
      <c r="R27" s="7">
        <f t="shared" si="17"/>
        <v>0.1467363330852211</v>
      </c>
      <c r="S27" s="7">
        <f t="shared" si="17"/>
        <v>0.17630051654449311</v>
      </c>
      <c r="T27" s="7">
        <f t="shared" si="17"/>
        <v>0.15170441208295873</v>
      </c>
      <c r="U27" s="8">
        <f t="shared" si="17"/>
        <v>0.16852045704754223</v>
      </c>
      <c r="V27" s="7"/>
      <c r="W27" s="7"/>
      <c r="X27" s="7"/>
      <c r="Y27" s="7">
        <f t="shared" si="17"/>
        <v>6.0877370138206897E-2</v>
      </c>
      <c r="Z27" s="7">
        <f t="shared" si="17"/>
        <v>6.0792288903687035E-2</v>
      </c>
      <c r="AA27" s="7">
        <f t="shared" si="17"/>
        <v>5.8201954006600241E-2</v>
      </c>
      <c r="AB27" s="6">
        <f>STDEV(AB2:AB25)/SQRT(COUNT(AB2:AB25))*1.96</f>
        <v>6.2890941568726474E-2</v>
      </c>
      <c r="AC27" s="7">
        <f t="shared" si="17"/>
        <v>6.7896178113465711E-2</v>
      </c>
      <c r="AD27" s="7">
        <f t="shared" si="17"/>
        <v>3.9863111178760777E-2</v>
      </c>
      <c r="AE27" s="7">
        <f t="shared" si="17"/>
        <v>4.9324409200670313E-2</v>
      </c>
      <c r="AF27" s="7">
        <f t="shared" si="17"/>
        <v>3.202794956190759E-2</v>
      </c>
      <c r="AG27" s="8">
        <f t="shared" si="17"/>
        <v>5.3734853500091807E-2</v>
      </c>
      <c r="AH27" s="7">
        <f>STDEV(AH2:AH25)/SQRT(COUNT(AH2:AH25))*1.96</f>
        <v>7.7358751991367061E-2</v>
      </c>
      <c r="AI27" s="7">
        <f t="shared" si="17"/>
        <v>5.4037549567731373E-2</v>
      </c>
      <c r="AJ27" s="7">
        <f t="shared" si="17"/>
        <v>4.7922945398338933E-2</v>
      </c>
      <c r="AK27" s="6">
        <f>STDEV(AK2:AK25)/SQRT(COUNT(AK2:AK25))*1.96</f>
        <v>0.11416361193660671</v>
      </c>
      <c r="AL27" s="7">
        <f t="shared" si="17"/>
        <v>0.11734917065936916</v>
      </c>
      <c r="AM27" s="7">
        <f t="shared" si="17"/>
        <v>6.2242777191741934E-2</v>
      </c>
      <c r="AN27" s="7">
        <f t="shared" si="17"/>
        <v>6.4974386594036732E-2</v>
      </c>
      <c r="AO27" s="7">
        <f t="shared" si="17"/>
        <v>5.3747298495113636E-2</v>
      </c>
      <c r="AP27" s="8">
        <f t="shared" si="17"/>
        <v>8.2424436177888916E-2</v>
      </c>
      <c r="AQ27" s="7">
        <f t="shared" ref="AQ27:AS27" si="19">STDEV(AQ2:AQ25)/SQRT(COUNT(AQ2:AQ25))*1.96</f>
        <v>0.15092440081989739</v>
      </c>
      <c r="AR27" s="7">
        <f t="shared" si="19"/>
        <v>9.193912517540434E-2</v>
      </c>
      <c r="AS27" s="7">
        <f t="shared" si="19"/>
        <v>0.1243822009333716</v>
      </c>
    </row>
    <row r="28" spans="1:45" x14ac:dyDescent="0.25">
      <c r="A28" s="5"/>
      <c r="B28" s="5"/>
      <c r="C28" s="5"/>
      <c r="D28" s="5"/>
      <c r="E28" s="5"/>
      <c r="F28" s="6"/>
      <c r="G28" s="7"/>
      <c r="H28" s="7"/>
      <c r="I28" s="8"/>
      <c r="J28" s="7"/>
      <c r="K28" s="7"/>
      <c r="L28" s="7"/>
      <c r="M28" s="7"/>
      <c r="N28" s="7"/>
      <c r="O28" s="7"/>
      <c r="P28" s="6"/>
      <c r="Q28" s="7"/>
      <c r="R28" s="7"/>
      <c r="S28" s="7"/>
      <c r="T28" s="7"/>
      <c r="U28" s="8"/>
      <c r="V28" s="7"/>
      <c r="W28" s="7"/>
      <c r="X28" s="7"/>
      <c r="Y28" s="7"/>
      <c r="Z28" s="7"/>
      <c r="AA28" s="7"/>
      <c r="AB28" s="6"/>
      <c r="AC28" s="7"/>
      <c r="AD28" s="7"/>
      <c r="AE28" s="7"/>
      <c r="AF28" s="7"/>
      <c r="AG28" s="8"/>
      <c r="AH28" s="7"/>
      <c r="AI28" s="7"/>
      <c r="AJ28" s="7"/>
      <c r="AK28" s="6"/>
      <c r="AL28" s="7"/>
      <c r="AM28" s="7"/>
      <c r="AN28" s="7"/>
      <c r="AO28" s="7"/>
      <c r="AP28" s="8"/>
      <c r="AQ28" s="7"/>
      <c r="AR28" s="7"/>
      <c r="AS28" s="7"/>
    </row>
    <row r="29" spans="1:45" x14ac:dyDescent="0.25">
      <c r="A29" s="5">
        <v>1</v>
      </c>
      <c r="B29" s="5" t="s">
        <v>21</v>
      </c>
      <c r="C29" s="5" t="s">
        <v>17</v>
      </c>
      <c r="D29" s="5">
        <v>21</v>
      </c>
      <c r="E29" s="5" t="s">
        <v>18</v>
      </c>
      <c r="F29" s="6">
        <v>0.81111</v>
      </c>
      <c r="G29" s="7">
        <v>0.77778000000000003</v>
      </c>
      <c r="H29" s="7">
        <v>1</v>
      </c>
      <c r="I29" s="8">
        <v>0.78571000000000002</v>
      </c>
      <c r="J29" s="7">
        <f t="shared" si="3"/>
        <v>0.84365000000000001</v>
      </c>
      <c r="K29" s="7">
        <v>1.1000000000000001</v>
      </c>
      <c r="L29" s="7">
        <v>2.1</v>
      </c>
      <c r="M29" s="7">
        <v>3.1</v>
      </c>
      <c r="N29" s="7">
        <v>4.0999999999999996</v>
      </c>
      <c r="O29" s="7">
        <v>5.0999999999999996</v>
      </c>
      <c r="P29" s="6">
        <v>2.4956</v>
      </c>
      <c r="Q29" s="7">
        <v>2.4504999999999999</v>
      </c>
      <c r="R29" s="7">
        <v>1.7837000000000001</v>
      </c>
      <c r="S29" s="7">
        <v>1.9691000000000001</v>
      </c>
      <c r="T29" s="7">
        <v>1.8975</v>
      </c>
      <c r="U29" s="8">
        <v>1.8580000000000001</v>
      </c>
      <c r="V29" s="7">
        <v>1.05</v>
      </c>
      <c r="W29" s="7">
        <v>2.0499999999999998</v>
      </c>
      <c r="X29" s="7">
        <v>3.05</v>
      </c>
      <c r="Y29" s="7">
        <f>Q29/P29-1</f>
        <v>-1.8071806379227451E-2</v>
      </c>
      <c r="Z29" s="7">
        <f>S29/R29-1</f>
        <v>0.10394124572517804</v>
      </c>
      <c r="AA29" s="7">
        <f>U29/T29-1</f>
        <v>-2.0816864295125082E-2</v>
      </c>
      <c r="AB29" s="6">
        <v>0.2</v>
      </c>
      <c r="AC29" s="7">
        <v>0.25</v>
      </c>
      <c r="AD29" s="7">
        <v>0.2</v>
      </c>
      <c r="AE29" s="7">
        <v>0.3</v>
      </c>
      <c r="AF29" s="7">
        <v>0.2</v>
      </c>
      <c r="AG29" s="8">
        <v>0.2</v>
      </c>
      <c r="AH29" s="7">
        <f>(AC29-AB29)</f>
        <v>4.9999999999999989E-2</v>
      </c>
      <c r="AI29" s="7">
        <f>(AE29-AD29)</f>
        <v>9.9999999999999978E-2</v>
      </c>
      <c r="AJ29" s="7">
        <f>(AG29-AF29)</f>
        <v>0</v>
      </c>
      <c r="AK29" s="6">
        <v>0.83257000000000003</v>
      </c>
      <c r="AL29" s="7">
        <v>0.78607000000000005</v>
      </c>
      <c r="AM29" s="7">
        <v>0.63236000000000003</v>
      </c>
      <c r="AN29" s="7">
        <v>0.74411000000000005</v>
      </c>
      <c r="AO29" s="7">
        <v>0.69881000000000004</v>
      </c>
      <c r="AP29" s="8">
        <v>0.75397000000000003</v>
      </c>
      <c r="AQ29" s="7">
        <f t="shared" ref="AQ29:AQ54" si="20">AL29/AK29-1</f>
        <v>-5.5851159662250627E-2</v>
      </c>
      <c r="AR29" s="7">
        <f t="shared" ref="AR29:AR54" si="21">AN29/AM29-1</f>
        <v>0.17671895755582256</v>
      </c>
      <c r="AS29" s="7">
        <f t="shared" ref="AS29:AS54" si="22">AP29/AO29-1</f>
        <v>7.8934188119803572E-2</v>
      </c>
    </row>
    <row r="30" spans="1:45" x14ac:dyDescent="0.25">
      <c r="A30" s="5">
        <v>1</v>
      </c>
      <c r="B30" s="5" t="s">
        <v>21</v>
      </c>
      <c r="C30" s="5" t="s">
        <v>17</v>
      </c>
      <c r="D30" s="5">
        <v>23</v>
      </c>
      <c r="E30" s="5" t="s">
        <v>18</v>
      </c>
      <c r="F30" s="6">
        <v>0.65873000000000004</v>
      </c>
      <c r="G30" s="7">
        <v>0.63332999999999995</v>
      </c>
      <c r="H30" s="7">
        <v>0.90476000000000001</v>
      </c>
      <c r="I30" s="8">
        <v>1</v>
      </c>
      <c r="J30" s="7">
        <f t="shared" si="3"/>
        <v>0.79920499999999994</v>
      </c>
      <c r="K30" s="7">
        <v>1.1000000000000001</v>
      </c>
      <c r="L30" s="7">
        <v>2.1</v>
      </c>
      <c r="M30" s="7">
        <v>3.1</v>
      </c>
      <c r="N30" s="7">
        <v>4.0999999999999996</v>
      </c>
      <c r="O30" s="7">
        <v>5.0999999999999996</v>
      </c>
      <c r="P30" s="6">
        <v>2.0966</v>
      </c>
      <c r="Q30" s="7">
        <v>2.1520000000000001</v>
      </c>
      <c r="R30" s="7">
        <v>1.7686999999999999</v>
      </c>
      <c r="S30" s="7">
        <v>1.8349</v>
      </c>
      <c r="T30" s="7">
        <v>1.6713</v>
      </c>
      <c r="U30" s="8">
        <v>1.6897</v>
      </c>
      <c r="V30" s="7">
        <v>1.05</v>
      </c>
      <c r="W30" s="7">
        <v>2.0499999999999998</v>
      </c>
      <c r="X30" s="7">
        <v>3.05</v>
      </c>
      <c r="Y30" s="7">
        <f t="shared" ref="Y30:Y52" si="23">Q30/P30-1</f>
        <v>2.6423733664027615E-2</v>
      </c>
      <c r="Z30" s="7">
        <f t="shared" ref="Z30:Z52" si="24">S30/R30-1</f>
        <v>3.7428619890314874E-2</v>
      </c>
      <c r="AA30" s="7">
        <f t="shared" ref="AA30:AA52" si="25">U30/T30-1</f>
        <v>1.1009393884999774E-2</v>
      </c>
      <c r="AB30" s="6">
        <v>0.3</v>
      </c>
      <c r="AC30" s="7">
        <v>0.05</v>
      </c>
      <c r="AD30" s="7">
        <v>0.15</v>
      </c>
      <c r="AE30" s="7">
        <v>0.2</v>
      </c>
      <c r="AF30" s="7">
        <v>0.2</v>
      </c>
      <c r="AG30" s="8">
        <v>0.15</v>
      </c>
      <c r="AH30" s="7">
        <f t="shared" ref="AH30:AH52" si="26">(AC30-AB30)</f>
        <v>-0.25</v>
      </c>
      <c r="AI30" s="7">
        <f t="shared" ref="AI30:AI52" si="27">(AE30-AD30)</f>
        <v>5.0000000000000017E-2</v>
      </c>
      <c r="AJ30" s="7">
        <f t="shared" ref="AJ30:AJ52" si="28">(AG30-AF30)</f>
        <v>-5.0000000000000017E-2</v>
      </c>
      <c r="AK30" s="6">
        <v>0.68042000000000002</v>
      </c>
      <c r="AL30" s="7">
        <v>0.68769999999999998</v>
      </c>
      <c r="AM30" s="7">
        <v>0.62678999999999996</v>
      </c>
      <c r="AN30" s="7">
        <v>0.59907999999999995</v>
      </c>
      <c r="AO30" s="7">
        <v>0.40993000000000002</v>
      </c>
      <c r="AP30" s="8">
        <v>0.43772</v>
      </c>
      <c r="AQ30" s="7">
        <f t="shared" si="20"/>
        <v>1.0699273977837098E-2</v>
      </c>
      <c r="AR30" s="7">
        <f t="shared" si="21"/>
        <v>-4.4209384323298129E-2</v>
      </c>
      <c r="AS30" s="7">
        <f t="shared" si="22"/>
        <v>6.7792062059375935E-2</v>
      </c>
    </row>
    <row r="31" spans="1:45" x14ac:dyDescent="0.25">
      <c r="A31" s="5">
        <v>1</v>
      </c>
      <c r="B31" s="5" t="s">
        <v>21</v>
      </c>
      <c r="C31" s="5" t="s">
        <v>23</v>
      </c>
      <c r="D31" s="5">
        <v>22</v>
      </c>
      <c r="E31" s="5" t="s">
        <v>24</v>
      </c>
      <c r="F31" s="6">
        <v>0.56189999999999996</v>
      </c>
      <c r="G31" s="7">
        <v>0.59048</v>
      </c>
      <c r="H31" s="7">
        <v>0.75238000000000005</v>
      </c>
      <c r="I31" s="8">
        <v>0.65713999999999995</v>
      </c>
      <c r="J31" s="7">
        <f t="shared" si="3"/>
        <v>0.64047500000000002</v>
      </c>
      <c r="K31" s="7">
        <v>1.1000000000000001</v>
      </c>
      <c r="L31" s="7">
        <v>2.1</v>
      </c>
      <c r="M31" s="7">
        <v>3.1</v>
      </c>
      <c r="N31" s="7">
        <v>4.0999999999999996</v>
      </c>
      <c r="O31" s="7">
        <v>5.0999999999999996</v>
      </c>
      <c r="P31" s="6">
        <v>2.6888000000000001</v>
      </c>
      <c r="Q31" s="7">
        <v>2.6034999999999999</v>
      </c>
      <c r="R31" s="7">
        <v>2.3603999999999998</v>
      </c>
      <c r="S31" s="7">
        <v>2.5834000000000001</v>
      </c>
      <c r="T31" s="7">
        <v>2.3801000000000001</v>
      </c>
      <c r="U31" s="8">
        <v>2.6575000000000002</v>
      </c>
      <c r="V31" s="7">
        <v>1.05</v>
      </c>
      <c r="W31" s="7">
        <v>2.0499999999999998</v>
      </c>
      <c r="X31" s="7">
        <v>3.05</v>
      </c>
      <c r="Y31" s="7">
        <f t="shared" si="23"/>
        <v>-3.1724189229396016E-2</v>
      </c>
      <c r="Z31" s="7">
        <f t="shared" si="24"/>
        <v>9.4475512624978997E-2</v>
      </c>
      <c r="AA31" s="7">
        <f t="shared" si="25"/>
        <v>0.11654972480147907</v>
      </c>
      <c r="AB31" s="6">
        <v>0.05</v>
      </c>
      <c r="AC31" s="7">
        <v>0.2</v>
      </c>
      <c r="AD31" s="7">
        <v>0.2</v>
      </c>
      <c r="AE31" s="7">
        <v>0.35</v>
      </c>
      <c r="AF31" s="7">
        <v>0.1</v>
      </c>
      <c r="AG31" s="8">
        <v>0.5</v>
      </c>
      <c r="AH31" s="7">
        <f t="shared" si="26"/>
        <v>0.15000000000000002</v>
      </c>
      <c r="AI31" s="7">
        <f t="shared" si="27"/>
        <v>0.14999999999999997</v>
      </c>
      <c r="AJ31" s="7">
        <f t="shared" si="28"/>
        <v>0.4</v>
      </c>
      <c r="AK31" s="6">
        <v>1.3086</v>
      </c>
      <c r="AL31" s="7">
        <v>1.0244</v>
      </c>
      <c r="AM31" s="7">
        <v>1.2015</v>
      </c>
      <c r="AN31" s="7">
        <v>1.1279999999999999</v>
      </c>
      <c r="AO31" s="7">
        <v>1.1003000000000001</v>
      </c>
      <c r="AP31" s="8">
        <v>1.3185</v>
      </c>
      <c r="AQ31" s="7">
        <f t="shared" si="20"/>
        <v>-0.21717866422130527</v>
      </c>
      <c r="AR31" s="7">
        <f t="shared" si="21"/>
        <v>-6.1173533083645593E-2</v>
      </c>
      <c r="AS31" s="7">
        <f t="shared" si="22"/>
        <v>0.19830955194037991</v>
      </c>
    </row>
    <row r="32" spans="1:45" x14ac:dyDescent="0.25">
      <c r="A32" s="5">
        <v>1</v>
      </c>
      <c r="B32" s="5" t="s">
        <v>21</v>
      </c>
      <c r="C32" s="5" t="s">
        <v>17</v>
      </c>
      <c r="D32" s="5">
        <v>20</v>
      </c>
      <c r="E32" s="5" t="s">
        <v>18</v>
      </c>
      <c r="F32" s="6">
        <v>0.75397000000000003</v>
      </c>
      <c r="G32" s="7">
        <v>0.62856999999999996</v>
      </c>
      <c r="H32" s="7">
        <v>0.95238</v>
      </c>
      <c r="I32" s="8">
        <v>1</v>
      </c>
      <c r="J32" s="7">
        <f t="shared" si="3"/>
        <v>0.83373000000000008</v>
      </c>
      <c r="K32" s="7">
        <v>1.1000000000000001</v>
      </c>
      <c r="L32" s="7">
        <v>2.1</v>
      </c>
      <c r="M32" s="7">
        <v>3.1</v>
      </c>
      <c r="N32" s="7">
        <v>4.0999999999999996</v>
      </c>
      <c r="O32" s="7">
        <v>5.0999999999999996</v>
      </c>
      <c r="P32" s="6">
        <v>1.0206</v>
      </c>
      <c r="Q32" s="7">
        <v>1.0239</v>
      </c>
      <c r="R32" s="7">
        <v>0.84121999999999997</v>
      </c>
      <c r="S32" s="7">
        <v>0.86572000000000005</v>
      </c>
      <c r="T32" s="7">
        <v>0.63246000000000002</v>
      </c>
      <c r="U32" s="8">
        <v>0.8014</v>
      </c>
      <c r="V32" s="7">
        <v>1.05</v>
      </c>
      <c r="W32" s="7">
        <v>2.0499999999999998</v>
      </c>
      <c r="X32" s="7">
        <v>3.05</v>
      </c>
      <c r="Y32" s="7">
        <f t="shared" si="23"/>
        <v>3.2333921222811313E-3</v>
      </c>
      <c r="Z32" s="7">
        <f t="shared" si="24"/>
        <v>2.9124366990799233E-2</v>
      </c>
      <c r="AA32" s="7">
        <f t="shared" si="25"/>
        <v>0.26711570692217679</v>
      </c>
      <c r="AB32" s="6">
        <v>0.2</v>
      </c>
      <c r="AC32" s="7">
        <v>0.1</v>
      </c>
      <c r="AD32" s="7">
        <v>0.1</v>
      </c>
      <c r="AE32" s="7">
        <v>0.55000000000000004</v>
      </c>
      <c r="AF32" s="7">
        <v>0.05</v>
      </c>
      <c r="AG32" s="8">
        <v>0.05</v>
      </c>
      <c r="AH32" s="7">
        <f t="shared" si="26"/>
        <v>-0.1</v>
      </c>
      <c r="AI32" s="7">
        <f t="shared" si="27"/>
        <v>0.45000000000000007</v>
      </c>
      <c r="AJ32" s="7">
        <f t="shared" si="28"/>
        <v>0</v>
      </c>
      <c r="AK32" s="6">
        <v>0.57250999999999996</v>
      </c>
      <c r="AL32" s="7">
        <v>0.39906999999999998</v>
      </c>
      <c r="AM32" s="7">
        <v>0.34884999999999999</v>
      </c>
      <c r="AN32" s="7">
        <v>0.53305999999999998</v>
      </c>
      <c r="AO32" s="7">
        <v>0.29909999999999998</v>
      </c>
      <c r="AP32" s="8">
        <v>0.36903000000000002</v>
      </c>
      <c r="AQ32" s="7">
        <f t="shared" si="20"/>
        <v>-0.30294667342055159</v>
      </c>
      <c r="AR32" s="7">
        <f t="shared" si="21"/>
        <v>0.52804930485882173</v>
      </c>
      <c r="AS32" s="7">
        <f t="shared" si="22"/>
        <v>0.23380140421263818</v>
      </c>
    </row>
    <row r="33" spans="1:45" x14ac:dyDescent="0.25">
      <c r="A33" s="5">
        <v>1</v>
      </c>
      <c r="B33" s="5" t="s">
        <v>21</v>
      </c>
      <c r="C33" s="5" t="s">
        <v>19</v>
      </c>
      <c r="D33" s="5">
        <v>19</v>
      </c>
      <c r="E33" s="5" t="s">
        <v>18</v>
      </c>
      <c r="F33" s="6">
        <v>0.84126999999999996</v>
      </c>
      <c r="G33" s="7">
        <v>1</v>
      </c>
      <c r="H33" s="7">
        <v>1</v>
      </c>
      <c r="I33" s="8">
        <v>1</v>
      </c>
      <c r="J33" s="7">
        <f t="shared" si="3"/>
        <v>0.96031749999999994</v>
      </c>
      <c r="K33" s="7">
        <v>1.1000000000000001</v>
      </c>
      <c r="L33" s="7">
        <v>2.1</v>
      </c>
      <c r="M33" s="7">
        <v>3.1</v>
      </c>
      <c r="N33" s="7">
        <v>4.0999999999999996</v>
      </c>
      <c r="O33" s="7">
        <v>5.0999999999999996</v>
      </c>
      <c r="P33" s="6">
        <v>1.7682</v>
      </c>
      <c r="Q33" s="7">
        <v>1.1642999999999999</v>
      </c>
      <c r="R33" s="7">
        <v>1.2384999999999999</v>
      </c>
      <c r="S33" s="7">
        <v>1.2095</v>
      </c>
      <c r="T33" s="7">
        <v>1.0246</v>
      </c>
      <c r="U33" s="8">
        <v>1.0264</v>
      </c>
      <c r="V33" s="7">
        <v>1.05</v>
      </c>
      <c r="W33" s="7">
        <v>2.0499999999999998</v>
      </c>
      <c r="X33" s="7">
        <v>3.05</v>
      </c>
      <c r="Y33" s="7">
        <f t="shared" si="23"/>
        <v>-0.34153376314896511</v>
      </c>
      <c r="Z33" s="7">
        <f t="shared" si="24"/>
        <v>-2.3415421881307963E-2</v>
      </c>
      <c r="AA33" s="7">
        <f t="shared" si="25"/>
        <v>1.7567831348819229E-3</v>
      </c>
      <c r="AB33" s="6">
        <v>0.15</v>
      </c>
      <c r="AC33" s="7">
        <v>0</v>
      </c>
      <c r="AD33" s="7">
        <v>0.2</v>
      </c>
      <c r="AE33" s="7">
        <v>0.1</v>
      </c>
      <c r="AF33" s="7">
        <v>0.15</v>
      </c>
      <c r="AG33" s="8">
        <v>0.05</v>
      </c>
      <c r="AH33" s="7">
        <f t="shared" si="26"/>
        <v>-0.15</v>
      </c>
      <c r="AI33" s="7">
        <f t="shared" si="27"/>
        <v>-0.1</v>
      </c>
      <c r="AJ33" s="7">
        <f t="shared" si="28"/>
        <v>-9.9999999999999992E-2</v>
      </c>
      <c r="AK33" s="6">
        <v>0.61380999999999997</v>
      </c>
      <c r="AL33" s="7">
        <v>0.45401999999999998</v>
      </c>
      <c r="AM33" s="7">
        <v>0.43935000000000002</v>
      </c>
      <c r="AN33" s="7">
        <v>0.53608</v>
      </c>
      <c r="AO33" s="7">
        <v>0.36960999999999999</v>
      </c>
      <c r="AP33" s="8">
        <v>0.34627999999999998</v>
      </c>
      <c r="AQ33" s="7">
        <f t="shared" si="20"/>
        <v>-0.26032485622586798</v>
      </c>
      <c r="AR33" s="7">
        <f t="shared" si="21"/>
        <v>0.22016615454648902</v>
      </c>
      <c r="AS33" s="7">
        <f t="shared" si="22"/>
        <v>-6.3120586564216374E-2</v>
      </c>
    </row>
    <row r="34" spans="1:45" x14ac:dyDescent="0.25">
      <c r="A34" s="5">
        <v>1</v>
      </c>
      <c r="B34" s="5" t="s">
        <v>21</v>
      </c>
      <c r="C34" s="5" t="s">
        <v>26</v>
      </c>
      <c r="D34" s="5">
        <v>19</v>
      </c>
      <c r="E34" s="5" t="s">
        <v>24</v>
      </c>
      <c r="F34" s="6">
        <v>0.65237999999999996</v>
      </c>
      <c r="G34" s="7">
        <v>1</v>
      </c>
      <c r="H34" s="7">
        <v>0.90476000000000001</v>
      </c>
      <c r="I34" s="8">
        <v>0.89683000000000002</v>
      </c>
      <c r="J34" s="7">
        <f t="shared" si="3"/>
        <v>0.8634925</v>
      </c>
      <c r="K34" s="7">
        <v>1.1000000000000001</v>
      </c>
      <c r="L34" s="7">
        <v>2.1</v>
      </c>
      <c r="M34" s="7">
        <v>3.1</v>
      </c>
      <c r="N34" s="7">
        <v>4.0999999999999996</v>
      </c>
      <c r="O34" s="7">
        <v>5.0999999999999996</v>
      </c>
      <c r="P34" s="6">
        <v>1.5369999999999999</v>
      </c>
      <c r="Q34" s="7">
        <v>1.4003000000000001</v>
      </c>
      <c r="R34" s="7">
        <v>1.1859</v>
      </c>
      <c r="S34" s="7">
        <v>1.1361000000000001</v>
      </c>
      <c r="T34" s="7">
        <v>1.0603</v>
      </c>
      <c r="U34" s="8">
        <v>1.5318000000000001</v>
      </c>
      <c r="V34" s="7">
        <v>1.05</v>
      </c>
      <c r="W34" s="7">
        <v>2.0499999999999998</v>
      </c>
      <c r="X34" s="7">
        <v>3.05</v>
      </c>
      <c r="Y34" s="7">
        <f t="shared" si="23"/>
        <v>-8.8939492517891905E-2</v>
      </c>
      <c r="Z34" s="7">
        <f t="shared" si="24"/>
        <v>-4.1993422716923745E-2</v>
      </c>
      <c r="AA34" s="7">
        <f t="shared" si="25"/>
        <v>0.44468546637744044</v>
      </c>
      <c r="AB34" s="6">
        <v>0.55000000000000004</v>
      </c>
      <c r="AC34" s="7">
        <v>0.7</v>
      </c>
      <c r="AD34" s="7">
        <v>0.4</v>
      </c>
      <c r="AE34" s="7">
        <v>0.5</v>
      </c>
      <c r="AF34" s="7">
        <v>0.4</v>
      </c>
      <c r="AG34" s="8">
        <v>0.5</v>
      </c>
      <c r="AH34" s="7">
        <f t="shared" si="26"/>
        <v>0.14999999999999991</v>
      </c>
      <c r="AI34" s="7">
        <f t="shared" si="27"/>
        <v>9.9999999999999978E-2</v>
      </c>
      <c r="AJ34" s="7">
        <f t="shared" si="28"/>
        <v>9.9999999999999978E-2</v>
      </c>
      <c r="AK34" s="6">
        <v>0.36419000000000001</v>
      </c>
      <c r="AL34" s="7">
        <v>0.31717000000000001</v>
      </c>
      <c r="AM34" s="7">
        <v>0.26014999999999999</v>
      </c>
      <c r="AN34" s="7">
        <v>0.35333999999999999</v>
      </c>
      <c r="AO34" s="7">
        <v>0.42853999999999998</v>
      </c>
      <c r="AP34" s="8">
        <v>0.35336000000000001</v>
      </c>
      <c r="AQ34" s="7">
        <f t="shared" si="20"/>
        <v>-0.12910843241165326</v>
      </c>
      <c r="AR34" s="7">
        <f t="shared" si="21"/>
        <v>0.35821641360753409</v>
      </c>
      <c r="AS34" s="7">
        <f t="shared" si="22"/>
        <v>-0.17543286507677225</v>
      </c>
    </row>
    <row r="35" spans="1:45" x14ac:dyDescent="0.25">
      <c r="A35" s="5">
        <v>1</v>
      </c>
      <c r="B35" s="5" t="s">
        <v>21</v>
      </c>
      <c r="C35" s="5" t="s">
        <v>17</v>
      </c>
      <c r="D35" s="5">
        <v>20</v>
      </c>
      <c r="E35" s="5" t="s">
        <v>18</v>
      </c>
      <c r="F35" s="6">
        <v>0.70794000000000001</v>
      </c>
      <c r="G35" s="7">
        <v>0.81111</v>
      </c>
      <c r="H35" s="7">
        <v>0.71111000000000002</v>
      </c>
      <c r="I35" s="8">
        <v>0.93332999999999999</v>
      </c>
      <c r="J35" s="7">
        <f t="shared" si="3"/>
        <v>0.79087250000000009</v>
      </c>
      <c r="K35" s="7">
        <v>1.1000000000000001</v>
      </c>
      <c r="L35" s="7">
        <v>2.1</v>
      </c>
      <c r="M35" s="7">
        <v>3.1</v>
      </c>
      <c r="N35" s="7">
        <v>4.0999999999999996</v>
      </c>
      <c r="O35" s="7">
        <v>5.0999999999999996</v>
      </c>
      <c r="P35" s="6">
        <v>2.8929</v>
      </c>
      <c r="Q35" s="7">
        <v>2.3997999999999999</v>
      </c>
      <c r="R35" s="7">
        <v>2.9156</v>
      </c>
      <c r="S35" s="7">
        <v>2.9403999999999999</v>
      </c>
      <c r="T35" s="7">
        <v>2.177</v>
      </c>
      <c r="U35" s="8">
        <v>1.9609000000000001</v>
      </c>
      <c r="V35" s="7">
        <v>1.05</v>
      </c>
      <c r="W35" s="7">
        <v>2.0499999999999998</v>
      </c>
      <c r="X35" s="7">
        <v>3.05</v>
      </c>
      <c r="Y35" s="7">
        <f t="shared" si="23"/>
        <v>-0.17045179577586511</v>
      </c>
      <c r="Z35" s="7">
        <f t="shared" si="24"/>
        <v>8.5059678968308905E-3</v>
      </c>
      <c r="AA35" s="7">
        <f t="shared" si="25"/>
        <v>-9.9265043638034012E-2</v>
      </c>
      <c r="AB35" s="6">
        <v>0.6</v>
      </c>
      <c r="AC35" s="7">
        <v>0.55000000000000004</v>
      </c>
      <c r="AD35" s="7">
        <v>0.4</v>
      </c>
      <c r="AE35" s="7">
        <v>0.65</v>
      </c>
      <c r="AF35" s="7">
        <v>0.35</v>
      </c>
      <c r="AG35" s="8">
        <v>0.2</v>
      </c>
      <c r="AH35" s="7">
        <f t="shared" si="26"/>
        <v>-4.9999999999999933E-2</v>
      </c>
      <c r="AI35" s="7">
        <f t="shared" si="27"/>
        <v>0.25</v>
      </c>
      <c r="AJ35" s="7">
        <f t="shared" si="28"/>
        <v>-0.14999999999999997</v>
      </c>
      <c r="AK35" s="6">
        <v>1.4551000000000001</v>
      </c>
      <c r="AL35" s="7">
        <v>1.5903</v>
      </c>
      <c r="AM35" s="7">
        <v>1.2221</v>
      </c>
      <c r="AN35" s="7">
        <v>0.97013000000000005</v>
      </c>
      <c r="AO35" s="7">
        <v>0.97141999999999995</v>
      </c>
      <c r="AP35" s="8">
        <v>0.64261999999999997</v>
      </c>
      <c r="AQ35" s="7">
        <f t="shared" si="20"/>
        <v>9.2914576317778774E-2</v>
      </c>
      <c r="AR35" s="7">
        <f t="shared" si="21"/>
        <v>-0.20617789051632429</v>
      </c>
      <c r="AS35" s="7">
        <f t="shared" si="22"/>
        <v>-0.33847357476683615</v>
      </c>
    </row>
    <row r="36" spans="1:45" x14ac:dyDescent="0.25">
      <c r="A36" s="5">
        <v>1</v>
      </c>
      <c r="B36" s="5" t="s">
        <v>21</v>
      </c>
      <c r="C36" s="5" t="s">
        <v>17</v>
      </c>
      <c r="D36" s="5">
        <v>20</v>
      </c>
      <c r="E36" s="5" t="s">
        <v>18</v>
      </c>
      <c r="F36" s="6">
        <v>0.62222</v>
      </c>
      <c r="G36" s="7">
        <v>0.57142999999999999</v>
      </c>
      <c r="H36" s="7">
        <v>0.85714000000000001</v>
      </c>
      <c r="I36" s="8">
        <v>0.72380999999999995</v>
      </c>
      <c r="J36" s="7">
        <f t="shared" si="3"/>
        <v>0.69364999999999999</v>
      </c>
      <c r="K36" s="7">
        <v>1.1000000000000001</v>
      </c>
      <c r="L36" s="7">
        <v>2.1</v>
      </c>
      <c r="M36" s="7">
        <v>3.1</v>
      </c>
      <c r="N36" s="7">
        <v>4.0999999999999996</v>
      </c>
      <c r="O36" s="7">
        <v>5.0999999999999996</v>
      </c>
      <c r="P36" s="6">
        <v>2.1574</v>
      </c>
      <c r="Q36" s="7">
        <v>2.1589999999999998</v>
      </c>
      <c r="R36" s="7">
        <v>1.5157</v>
      </c>
      <c r="S36" s="7">
        <v>1.6186</v>
      </c>
      <c r="T36" s="7">
        <v>1.1527000000000001</v>
      </c>
      <c r="U36" s="8">
        <v>1.3534999999999999</v>
      </c>
      <c r="V36" s="7">
        <v>1.05</v>
      </c>
      <c r="W36" s="7">
        <v>2.0499999999999998</v>
      </c>
      <c r="X36" s="7">
        <v>3.05</v>
      </c>
      <c r="Y36" s="7">
        <f t="shared" si="23"/>
        <v>7.4163344766842165E-4</v>
      </c>
      <c r="Z36" s="7">
        <f t="shared" si="24"/>
        <v>6.7889424028501733E-2</v>
      </c>
      <c r="AA36" s="7">
        <f t="shared" si="25"/>
        <v>0.17419970504033988</v>
      </c>
      <c r="AB36" s="6">
        <v>0.25</v>
      </c>
      <c r="AC36" s="7">
        <v>0.2</v>
      </c>
      <c r="AD36" s="7">
        <v>0.25</v>
      </c>
      <c r="AE36" s="7">
        <v>0.4</v>
      </c>
      <c r="AF36" s="7">
        <v>0.3</v>
      </c>
      <c r="AG36" s="8">
        <v>0.2</v>
      </c>
      <c r="AH36" s="7">
        <f t="shared" si="26"/>
        <v>-4.9999999999999989E-2</v>
      </c>
      <c r="AI36" s="7">
        <f t="shared" si="27"/>
        <v>0.15000000000000002</v>
      </c>
      <c r="AJ36" s="7">
        <f t="shared" si="28"/>
        <v>-9.9999999999999978E-2</v>
      </c>
      <c r="AK36" s="6">
        <v>0.68040999999999996</v>
      </c>
      <c r="AL36" s="7">
        <v>0.66278999999999999</v>
      </c>
      <c r="AM36" s="7">
        <v>0.54110000000000003</v>
      </c>
      <c r="AN36" s="7">
        <v>0.37542999999999999</v>
      </c>
      <c r="AO36" s="7">
        <v>0.36334</v>
      </c>
      <c r="AP36" s="8">
        <v>0.30331000000000002</v>
      </c>
      <c r="AQ36" s="7">
        <f t="shared" si="20"/>
        <v>-2.5896150850222566E-2</v>
      </c>
      <c r="AR36" s="7">
        <f t="shared" si="21"/>
        <v>-0.3061726113472556</v>
      </c>
      <c r="AS36" s="7">
        <f t="shared" si="22"/>
        <v>-0.16521715197886266</v>
      </c>
    </row>
    <row r="37" spans="1:45" x14ac:dyDescent="0.25">
      <c r="A37" s="5">
        <v>1</v>
      </c>
      <c r="B37" s="5" t="s">
        <v>21</v>
      </c>
      <c r="C37" s="5" t="s">
        <v>17</v>
      </c>
      <c r="D37" s="5">
        <v>20</v>
      </c>
      <c r="E37" s="5" t="s">
        <v>18</v>
      </c>
      <c r="F37" s="6">
        <v>0.74285999999999996</v>
      </c>
      <c r="G37" s="7">
        <v>0.81111</v>
      </c>
      <c r="H37" s="7">
        <v>0.77142999999999995</v>
      </c>
      <c r="I37" s="8">
        <v>0.70476000000000005</v>
      </c>
      <c r="J37" s="7">
        <f t="shared" si="3"/>
        <v>0.7575400000000001</v>
      </c>
      <c r="K37" s="7">
        <v>1.1000000000000001</v>
      </c>
      <c r="L37" s="7">
        <v>2.1</v>
      </c>
      <c r="M37" s="7">
        <v>3.1</v>
      </c>
      <c r="N37" s="7">
        <v>4.0999999999999996</v>
      </c>
      <c r="O37" s="7">
        <v>5.0999999999999996</v>
      </c>
      <c r="P37" s="6">
        <v>2.4904000000000002</v>
      </c>
      <c r="Q37" s="7">
        <v>2.2086999999999999</v>
      </c>
      <c r="R37" s="7">
        <v>1.4894000000000001</v>
      </c>
      <c r="S37" s="7">
        <v>2.0632000000000001</v>
      </c>
      <c r="T37" s="7">
        <v>1.7810999999999999</v>
      </c>
      <c r="U37" s="8">
        <v>2.0503</v>
      </c>
      <c r="V37" s="7">
        <v>1.05</v>
      </c>
      <c r="W37" s="7">
        <v>2.0499999999999998</v>
      </c>
      <c r="X37" s="7">
        <v>3.05</v>
      </c>
      <c r="Y37" s="7">
        <f t="shared" si="23"/>
        <v>-0.11311435913909418</v>
      </c>
      <c r="Z37" s="7">
        <f t="shared" si="24"/>
        <v>0.38525580770780188</v>
      </c>
      <c r="AA37" s="7">
        <f t="shared" si="25"/>
        <v>0.15114255235528606</v>
      </c>
      <c r="AB37" s="6">
        <v>0.5</v>
      </c>
      <c r="AC37" s="7">
        <v>0.25</v>
      </c>
      <c r="AD37" s="7">
        <v>0.15</v>
      </c>
      <c r="AE37" s="7">
        <v>0.5</v>
      </c>
      <c r="AF37" s="7">
        <v>0.05</v>
      </c>
      <c r="AG37" s="8">
        <v>0.25</v>
      </c>
      <c r="AH37" s="7">
        <f t="shared" si="26"/>
        <v>-0.25</v>
      </c>
      <c r="AI37" s="7">
        <f t="shared" si="27"/>
        <v>0.35</v>
      </c>
      <c r="AJ37" s="7">
        <f t="shared" si="28"/>
        <v>0.2</v>
      </c>
      <c r="AK37" s="6">
        <v>1.6734</v>
      </c>
      <c r="AL37" s="7">
        <v>1.3792</v>
      </c>
      <c r="AM37" s="7">
        <v>0.87041000000000002</v>
      </c>
      <c r="AN37" s="7">
        <v>0.88748000000000005</v>
      </c>
      <c r="AO37" s="7">
        <v>0.82279999999999998</v>
      </c>
      <c r="AP37" s="8">
        <v>0.88034999999999997</v>
      </c>
      <c r="AQ37" s="7">
        <f t="shared" si="20"/>
        <v>-0.17580972869606792</v>
      </c>
      <c r="AR37" s="7">
        <f t="shared" si="21"/>
        <v>1.9611447478774302E-2</v>
      </c>
      <c r="AS37" s="7">
        <f t="shared" si="22"/>
        <v>6.9944093339815216E-2</v>
      </c>
    </row>
    <row r="38" spans="1:45" x14ac:dyDescent="0.25">
      <c r="A38" s="5">
        <v>1</v>
      </c>
      <c r="B38" s="5" t="s">
        <v>21</v>
      </c>
      <c r="C38" s="5" t="s">
        <v>17</v>
      </c>
      <c r="D38" s="5">
        <v>19</v>
      </c>
      <c r="E38" s="5" t="s">
        <v>18</v>
      </c>
      <c r="F38" s="6">
        <v>0.77778000000000003</v>
      </c>
      <c r="G38" s="7">
        <v>0.77142999999999995</v>
      </c>
      <c r="H38" s="7">
        <v>0.7</v>
      </c>
      <c r="I38" s="8">
        <v>0.7</v>
      </c>
      <c r="J38" s="7">
        <f t="shared" si="3"/>
        <v>0.73730249999999997</v>
      </c>
      <c r="K38" s="7">
        <v>1.1000000000000001</v>
      </c>
      <c r="L38" s="7">
        <v>2.1</v>
      </c>
      <c r="M38" s="7">
        <v>3.1</v>
      </c>
      <c r="N38" s="7">
        <v>4.0999999999999996</v>
      </c>
      <c r="O38" s="7">
        <v>5.0999999999999996</v>
      </c>
      <c r="P38" s="6">
        <v>2.2393000000000001</v>
      </c>
      <c r="Q38" s="7">
        <v>1.9832000000000001</v>
      </c>
      <c r="R38" s="7">
        <v>2.0289000000000001</v>
      </c>
      <c r="S38" s="7">
        <v>2.4678</v>
      </c>
      <c r="T38" s="7">
        <v>1.6624000000000001</v>
      </c>
      <c r="U38" s="8">
        <v>1.8482000000000001</v>
      </c>
      <c r="V38" s="7">
        <v>1.05</v>
      </c>
      <c r="W38" s="7">
        <v>2.0499999999999998</v>
      </c>
      <c r="X38" s="7">
        <v>3.05</v>
      </c>
      <c r="Y38" s="7">
        <f t="shared" si="23"/>
        <v>-0.11436609654802843</v>
      </c>
      <c r="Z38" s="7">
        <f t="shared" si="24"/>
        <v>0.21632411651633876</v>
      </c>
      <c r="AA38" s="7">
        <f t="shared" si="25"/>
        <v>0.11176612127045238</v>
      </c>
      <c r="AB38" s="6">
        <v>0.45</v>
      </c>
      <c r="AC38" s="7">
        <v>0.4</v>
      </c>
      <c r="AD38" s="7">
        <v>0.1</v>
      </c>
      <c r="AE38" s="7">
        <v>0.2</v>
      </c>
      <c r="AF38" s="7">
        <v>0.15</v>
      </c>
      <c r="AG38" s="8">
        <v>0.1</v>
      </c>
      <c r="AH38" s="7">
        <f t="shared" si="26"/>
        <v>-4.9999999999999989E-2</v>
      </c>
      <c r="AI38" s="7">
        <f t="shared" si="27"/>
        <v>0.1</v>
      </c>
      <c r="AJ38" s="7">
        <f t="shared" si="28"/>
        <v>-4.9999999999999989E-2</v>
      </c>
      <c r="AK38" s="6">
        <v>0.93567</v>
      </c>
      <c r="AL38" s="7">
        <v>0.87929999999999997</v>
      </c>
      <c r="AM38" s="7">
        <v>0.67335999999999996</v>
      </c>
      <c r="AN38" s="7">
        <v>0.86246999999999996</v>
      </c>
      <c r="AO38" s="7">
        <v>0.41937000000000002</v>
      </c>
      <c r="AP38" s="8">
        <v>0.44407999999999997</v>
      </c>
      <c r="AQ38" s="7">
        <f t="shared" si="20"/>
        <v>-6.0245599410048478E-2</v>
      </c>
      <c r="AR38" s="7">
        <f t="shared" si="21"/>
        <v>0.28084531305690863</v>
      </c>
      <c r="AS38" s="7">
        <f t="shared" si="22"/>
        <v>5.8921715907193972E-2</v>
      </c>
    </row>
    <row r="39" spans="1:45" x14ac:dyDescent="0.25">
      <c r="A39" s="5">
        <v>1</v>
      </c>
      <c r="B39" s="5" t="s">
        <v>21</v>
      </c>
      <c r="C39" s="5" t="s">
        <v>17</v>
      </c>
      <c r="D39" s="5">
        <v>19</v>
      </c>
      <c r="E39" s="5" t="s">
        <v>18</v>
      </c>
      <c r="F39" s="6">
        <v>0.62856999999999996</v>
      </c>
      <c r="G39" s="7">
        <v>0.77778000000000003</v>
      </c>
      <c r="H39" s="7">
        <v>0.95238</v>
      </c>
      <c r="I39" s="8">
        <v>1</v>
      </c>
      <c r="J39" s="7">
        <f t="shared" si="3"/>
        <v>0.8396825</v>
      </c>
      <c r="K39" s="7">
        <v>1.1000000000000001</v>
      </c>
      <c r="L39" s="7">
        <v>2.1</v>
      </c>
      <c r="M39" s="7">
        <v>3.1</v>
      </c>
      <c r="N39" s="7">
        <v>4.0999999999999996</v>
      </c>
      <c r="O39" s="7">
        <v>5.0999999999999996</v>
      </c>
      <c r="P39" s="6">
        <v>1.647</v>
      </c>
      <c r="Q39" s="7">
        <v>1.9996</v>
      </c>
      <c r="R39" s="7">
        <v>1.5169999999999999</v>
      </c>
      <c r="S39" s="7">
        <v>1.6820999999999999</v>
      </c>
      <c r="T39" s="7">
        <v>1.252</v>
      </c>
      <c r="U39" s="8">
        <v>1.3131999999999999</v>
      </c>
      <c r="V39" s="7">
        <v>1.05</v>
      </c>
      <c r="W39" s="7">
        <v>2.0499999999999998</v>
      </c>
      <c r="X39" s="7">
        <v>3.05</v>
      </c>
      <c r="Y39" s="7">
        <f t="shared" si="23"/>
        <v>0.21408621736490585</v>
      </c>
      <c r="Z39" s="7">
        <f t="shared" si="24"/>
        <v>0.1088332234673699</v>
      </c>
      <c r="AA39" s="7">
        <f t="shared" si="25"/>
        <v>4.8881789137380061E-2</v>
      </c>
      <c r="AB39" s="6">
        <v>0.35</v>
      </c>
      <c r="AC39" s="7">
        <v>0.15</v>
      </c>
      <c r="AD39" s="7">
        <v>0</v>
      </c>
      <c r="AE39" s="7">
        <v>0.15</v>
      </c>
      <c r="AF39" s="7">
        <v>0.05</v>
      </c>
      <c r="AG39" s="8">
        <v>0.05</v>
      </c>
      <c r="AH39" s="7">
        <f t="shared" si="26"/>
        <v>-0.19999999999999998</v>
      </c>
      <c r="AI39" s="7">
        <f t="shared" si="27"/>
        <v>0.15</v>
      </c>
      <c r="AJ39" s="7">
        <f t="shared" si="28"/>
        <v>0</v>
      </c>
      <c r="AK39" s="6">
        <v>0.81059000000000003</v>
      </c>
      <c r="AL39" s="7">
        <v>1.0522</v>
      </c>
      <c r="AM39" s="7">
        <v>0.7137</v>
      </c>
      <c r="AN39" s="7">
        <v>0.91752999999999996</v>
      </c>
      <c r="AO39" s="7">
        <v>0.56291000000000002</v>
      </c>
      <c r="AP39" s="8">
        <v>0.69205000000000005</v>
      </c>
      <c r="AQ39" s="7">
        <f t="shared" si="20"/>
        <v>0.29806684020281526</v>
      </c>
      <c r="AR39" s="7">
        <f t="shared" si="21"/>
        <v>0.28559618887487725</v>
      </c>
      <c r="AS39" s="7">
        <f t="shared" si="22"/>
        <v>0.22941500417473493</v>
      </c>
    </row>
    <row r="40" spans="1:45" x14ac:dyDescent="0.25">
      <c r="A40" s="5">
        <v>1</v>
      </c>
      <c r="B40" s="5" t="s">
        <v>21</v>
      </c>
      <c r="C40" s="5" t="s">
        <v>17</v>
      </c>
      <c r="D40" s="5">
        <v>24</v>
      </c>
      <c r="E40" s="5" t="s">
        <v>20</v>
      </c>
      <c r="F40" s="6">
        <v>0.79364999999999997</v>
      </c>
      <c r="G40" s="7">
        <v>0.84921000000000002</v>
      </c>
      <c r="H40" s="7">
        <v>1</v>
      </c>
      <c r="I40" s="8">
        <v>0.93332999999999999</v>
      </c>
      <c r="J40" s="7">
        <f t="shared" si="3"/>
        <v>0.89404749999999988</v>
      </c>
      <c r="K40" s="7">
        <v>1.1000000000000001</v>
      </c>
      <c r="L40" s="7">
        <v>2.1</v>
      </c>
      <c r="M40" s="7">
        <v>3.1</v>
      </c>
      <c r="N40" s="7">
        <v>4.0999999999999996</v>
      </c>
      <c r="O40" s="7">
        <v>5.0999999999999996</v>
      </c>
      <c r="P40" s="6">
        <v>1.9331</v>
      </c>
      <c r="Q40" s="7">
        <v>2.0284</v>
      </c>
      <c r="R40" s="7">
        <v>1.5537000000000001</v>
      </c>
      <c r="S40" s="7">
        <v>1.5716000000000001</v>
      </c>
      <c r="T40" s="7">
        <v>1.48</v>
      </c>
      <c r="U40" s="8">
        <v>1.6413</v>
      </c>
      <c r="V40" s="7">
        <v>1.05</v>
      </c>
      <c r="W40" s="7">
        <v>2.0499999999999998</v>
      </c>
      <c r="X40" s="7">
        <v>3.05</v>
      </c>
      <c r="Y40" s="7">
        <f t="shared" si="23"/>
        <v>4.9299053334022958E-2</v>
      </c>
      <c r="Z40" s="7">
        <f t="shared" si="24"/>
        <v>1.1520885627856137E-2</v>
      </c>
      <c r="AA40" s="7">
        <f t="shared" si="25"/>
        <v>0.10898648648648646</v>
      </c>
      <c r="AB40" s="6">
        <v>0.1</v>
      </c>
      <c r="AC40" s="7">
        <v>0.2</v>
      </c>
      <c r="AD40" s="7">
        <v>0.05</v>
      </c>
      <c r="AE40" s="7">
        <v>0</v>
      </c>
      <c r="AF40" s="7">
        <v>0.05</v>
      </c>
      <c r="AG40" s="8">
        <v>0.1</v>
      </c>
      <c r="AH40" s="7">
        <f t="shared" si="26"/>
        <v>0.1</v>
      </c>
      <c r="AI40" s="7">
        <f t="shared" si="27"/>
        <v>-0.05</v>
      </c>
      <c r="AJ40" s="7">
        <f t="shared" si="28"/>
        <v>0.05</v>
      </c>
      <c r="AK40" s="6">
        <v>0.95126999999999995</v>
      </c>
      <c r="AL40" s="7">
        <v>0.85594000000000003</v>
      </c>
      <c r="AM40" s="7">
        <v>0.59891000000000005</v>
      </c>
      <c r="AN40" s="7">
        <v>0.68361000000000005</v>
      </c>
      <c r="AO40" s="7">
        <v>0.39450000000000002</v>
      </c>
      <c r="AP40" s="8">
        <v>0.4052</v>
      </c>
      <c r="AQ40" s="7">
        <f t="shared" si="20"/>
        <v>-0.10021339892985159</v>
      </c>
      <c r="AR40" s="7">
        <f t="shared" si="21"/>
        <v>0.14142358618156314</v>
      </c>
      <c r="AS40" s="7">
        <f t="shared" si="22"/>
        <v>2.7122940430925224E-2</v>
      </c>
    </row>
    <row r="41" spans="1:45" x14ac:dyDescent="0.25">
      <c r="A41" s="5">
        <v>1</v>
      </c>
      <c r="B41" s="5" t="s">
        <v>21</v>
      </c>
      <c r="C41" s="5" t="s">
        <v>23</v>
      </c>
      <c r="D41" s="5">
        <v>19</v>
      </c>
      <c r="E41" s="5" t="s">
        <v>24</v>
      </c>
      <c r="F41" s="6">
        <v>0.63332999999999995</v>
      </c>
      <c r="G41" s="7">
        <v>0.67618999999999996</v>
      </c>
      <c r="H41" s="7">
        <v>0.87778</v>
      </c>
      <c r="I41" s="8">
        <v>0.81904999999999994</v>
      </c>
      <c r="J41" s="7">
        <f t="shared" si="3"/>
        <v>0.75158749999999996</v>
      </c>
      <c r="K41" s="7">
        <v>1.1000000000000001</v>
      </c>
      <c r="L41" s="7">
        <v>2.1</v>
      </c>
      <c r="M41" s="7">
        <v>3.1</v>
      </c>
      <c r="N41" s="7">
        <v>4.0999999999999996</v>
      </c>
      <c r="O41" s="7">
        <v>5.0999999999999996</v>
      </c>
      <c r="P41" s="6">
        <v>3.1221999999999999</v>
      </c>
      <c r="Q41" s="7">
        <v>2.8504</v>
      </c>
      <c r="R41" s="7">
        <v>1.9579</v>
      </c>
      <c r="S41" s="7">
        <v>2.1274999999999999</v>
      </c>
      <c r="T41" s="7">
        <v>1.8689</v>
      </c>
      <c r="U41" s="8">
        <v>2.0387</v>
      </c>
      <c r="V41" s="7">
        <v>1.05</v>
      </c>
      <c r="W41" s="7">
        <v>2.0499999999999998</v>
      </c>
      <c r="X41" s="7">
        <v>3.05</v>
      </c>
      <c r="Y41" s="7">
        <f t="shared" si="23"/>
        <v>-8.7054000384344299E-2</v>
      </c>
      <c r="Z41" s="7">
        <f t="shared" si="24"/>
        <v>8.6623423055314452E-2</v>
      </c>
      <c r="AA41" s="7">
        <f t="shared" si="25"/>
        <v>9.0855583498314463E-2</v>
      </c>
      <c r="AB41" s="6">
        <v>0.15</v>
      </c>
      <c r="AC41" s="7">
        <v>0.4</v>
      </c>
      <c r="AD41" s="7">
        <v>0.1</v>
      </c>
      <c r="AE41" s="7">
        <v>0.1</v>
      </c>
      <c r="AF41" s="7">
        <v>0.15</v>
      </c>
      <c r="AG41" s="8">
        <v>0.1</v>
      </c>
      <c r="AH41" s="7">
        <f t="shared" si="26"/>
        <v>0.25</v>
      </c>
      <c r="AI41" s="7">
        <f t="shared" si="27"/>
        <v>0</v>
      </c>
      <c r="AJ41" s="7">
        <f t="shared" si="28"/>
        <v>-4.9999999999999989E-2</v>
      </c>
      <c r="AK41" s="6">
        <v>1.0153000000000001</v>
      </c>
      <c r="AL41" s="7">
        <v>0.89326000000000005</v>
      </c>
      <c r="AM41" s="7">
        <v>0.43024000000000001</v>
      </c>
      <c r="AN41" s="7">
        <v>0.52622000000000002</v>
      </c>
      <c r="AO41" s="7">
        <v>0.31774000000000002</v>
      </c>
      <c r="AP41" s="8">
        <v>0.65410000000000001</v>
      </c>
      <c r="AQ41" s="7">
        <f t="shared" si="20"/>
        <v>-0.12020092583472863</v>
      </c>
      <c r="AR41" s="7">
        <f t="shared" si="21"/>
        <v>0.22308478988471547</v>
      </c>
      <c r="AS41" s="7">
        <f t="shared" si="22"/>
        <v>1.0586013721910996</v>
      </c>
    </row>
    <row r="42" spans="1:45" x14ac:dyDescent="0.25">
      <c r="A42" s="5">
        <v>1</v>
      </c>
      <c r="B42" s="5" t="s">
        <v>21</v>
      </c>
      <c r="C42" s="5" t="s">
        <v>23</v>
      </c>
      <c r="D42" s="5">
        <v>21</v>
      </c>
      <c r="E42" s="5" t="s">
        <v>24</v>
      </c>
      <c r="F42" s="6">
        <v>0.58730000000000004</v>
      </c>
      <c r="G42" s="7">
        <v>0.62222</v>
      </c>
      <c r="H42" s="7">
        <v>0.87778</v>
      </c>
      <c r="I42" s="8">
        <v>0.75556000000000001</v>
      </c>
      <c r="J42" s="7">
        <f t="shared" si="3"/>
        <v>0.71071499999999999</v>
      </c>
      <c r="K42" s="7">
        <v>1.1000000000000001</v>
      </c>
      <c r="L42" s="7">
        <v>2.1</v>
      </c>
      <c r="M42" s="7">
        <v>3.1</v>
      </c>
      <c r="N42" s="7">
        <v>4.0999999999999996</v>
      </c>
      <c r="O42" s="7">
        <v>5.0999999999999996</v>
      </c>
      <c r="P42" s="6">
        <v>2.1137000000000001</v>
      </c>
      <c r="Q42" s="7">
        <v>2.1983999999999999</v>
      </c>
      <c r="R42" s="7">
        <v>1.7307999999999999</v>
      </c>
      <c r="S42" s="7">
        <v>1.8566</v>
      </c>
      <c r="T42" s="7">
        <v>1.6447000000000001</v>
      </c>
      <c r="U42" s="8">
        <v>1.8044</v>
      </c>
      <c r="V42" s="7">
        <v>1.05</v>
      </c>
      <c r="W42" s="7">
        <v>2.0499999999999998</v>
      </c>
      <c r="X42" s="7">
        <v>3.05</v>
      </c>
      <c r="Y42" s="7">
        <f t="shared" si="23"/>
        <v>4.0071911813407635E-2</v>
      </c>
      <c r="Z42" s="7">
        <f t="shared" si="24"/>
        <v>7.268315229951483E-2</v>
      </c>
      <c r="AA42" s="7">
        <f t="shared" si="25"/>
        <v>9.70997750349607E-2</v>
      </c>
      <c r="AB42" s="6">
        <v>0.3</v>
      </c>
      <c r="AC42" s="7">
        <v>0.75</v>
      </c>
      <c r="AD42" s="7">
        <v>0.15</v>
      </c>
      <c r="AE42" s="7">
        <v>0.25</v>
      </c>
      <c r="AF42" s="7">
        <v>0.15</v>
      </c>
      <c r="AG42" s="8">
        <v>0.1</v>
      </c>
      <c r="AH42" s="7">
        <f t="shared" si="26"/>
        <v>0.45</v>
      </c>
      <c r="AI42" s="7">
        <f t="shared" si="27"/>
        <v>0.1</v>
      </c>
      <c r="AJ42" s="7">
        <f t="shared" si="28"/>
        <v>-4.9999999999999989E-2</v>
      </c>
      <c r="AK42" s="6">
        <v>0.78527000000000002</v>
      </c>
      <c r="AL42" s="7">
        <v>1.3508</v>
      </c>
      <c r="AM42" s="7">
        <v>0.91869000000000001</v>
      </c>
      <c r="AN42" s="7">
        <v>1.0790999999999999</v>
      </c>
      <c r="AO42" s="7">
        <v>0.89278999999999997</v>
      </c>
      <c r="AP42" s="8">
        <v>1.3201000000000001</v>
      </c>
      <c r="AQ42" s="7">
        <f t="shared" si="20"/>
        <v>0.72017267946056762</v>
      </c>
      <c r="AR42" s="7">
        <f t="shared" si="21"/>
        <v>0.17460732129445189</v>
      </c>
      <c r="AS42" s="7">
        <f t="shared" si="22"/>
        <v>0.47862319246407337</v>
      </c>
    </row>
    <row r="43" spans="1:45" x14ac:dyDescent="0.25">
      <c r="A43" s="5">
        <v>1</v>
      </c>
      <c r="B43" s="5" t="s">
        <v>21</v>
      </c>
      <c r="C43" s="5" t="s">
        <v>26</v>
      </c>
      <c r="D43" s="5">
        <v>19</v>
      </c>
      <c r="E43" s="5" t="s">
        <v>24</v>
      </c>
      <c r="F43" s="6">
        <v>0.87778</v>
      </c>
      <c r="G43" s="7">
        <v>0.83809999999999996</v>
      </c>
      <c r="H43" s="7">
        <v>0.86667000000000005</v>
      </c>
      <c r="I43" s="8">
        <v>0.94443999999999995</v>
      </c>
      <c r="J43" s="7">
        <f t="shared" si="3"/>
        <v>0.88174749999999991</v>
      </c>
      <c r="K43" s="7">
        <v>1.1000000000000001</v>
      </c>
      <c r="L43" s="7">
        <v>2.1</v>
      </c>
      <c r="M43" s="7">
        <v>3.1</v>
      </c>
      <c r="N43" s="7">
        <v>4.0999999999999996</v>
      </c>
      <c r="O43" s="7">
        <v>5.0999999999999996</v>
      </c>
      <c r="P43" s="6">
        <v>1.6339999999999999</v>
      </c>
      <c r="Q43" s="7">
        <v>1.7801</v>
      </c>
      <c r="R43" s="7">
        <v>1.31</v>
      </c>
      <c r="S43" s="7">
        <v>1.2677</v>
      </c>
      <c r="T43" s="7">
        <v>1.6581999999999999</v>
      </c>
      <c r="U43" s="8">
        <v>1.4129</v>
      </c>
      <c r="V43" s="7">
        <v>1.05</v>
      </c>
      <c r="W43" s="7">
        <v>2.0499999999999998</v>
      </c>
      <c r="X43" s="7">
        <v>3.05</v>
      </c>
      <c r="Y43" s="7">
        <f t="shared" si="23"/>
        <v>8.941248470012253E-2</v>
      </c>
      <c r="Z43" s="7">
        <f t="shared" si="24"/>
        <v>-3.2290076335877882E-2</v>
      </c>
      <c r="AA43" s="7">
        <f t="shared" si="25"/>
        <v>-0.14793149197925448</v>
      </c>
      <c r="AB43" s="6">
        <v>0.35</v>
      </c>
      <c r="AC43" s="7">
        <v>0.45</v>
      </c>
      <c r="AD43" s="7">
        <v>0.2</v>
      </c>
      <c r="AE43" s="7">
        <v>0.35</v>
      </c>
      <c r="AF43" s="7">
        <v>0.1</v>
      </c>
      <c r="AG43" s="8">
        <v>0.25</v>
      </c>
      <c r="AH43" s="7">
        <f t="shared" si="26"/>
        <v>0.10000000000000003</v>
      </c>
      <c r="AI43" s="7">
        <f t="shared" si="27"/>
        <v>0.14999999999999997</v>
      </c>
      <c r="AJ43" s="7">
        <f t="shared" si="28"/>
        <v>0.15</v>
      </c>
      <c r="AK43" s="6">
        <v>0.69633999999999996</v>
      </c>
      <c r="AL43" s="7">
        <v>0.80225999999999997</v>
      </c>
      <c r="AM43" s="7">
        <v>0.50746999999999998</v>
      </c>
      <c r="AN43" s="7">
        <v>0.82874999999999999</v>
      </c>
      <c r="AO43" s="7">
        <v>0.75612999999999997</v>
      </c>
      <c r="AP43" s="8">
        <v>0.86128000000000005</v>
      </c>
      <c r="AQ43" s="7">
        <f t="shared" si="20"/>
        <v>0.15210960163138698</v>
      </c>
      <c r="AR43" s="7">
        <f t="shared" si="21"/>
        <v>0.63310146412595825</v>
      </c>
      <c r="AS43" s="7">
        <f t="shared" si="22"/>
        <v>0.13906338857074863</v>
      </c>
    </row>
    <row r="44" spans="1:45" x14ac:dyDescent="0.25">
      <c r="A44" s="5">
        <v>1</v>
      </c>
      <c r="B44" s="5" t="s">
        <v>21</v>
      </c>
      <c r="C44" s="5" t="s">
        <v>23</v>
      </c>
      <c r="D44" s="5">
        <v>19</v>
      </c>
      <c r="E44" s="5" t="s">
        <v>24</v>
      </c>
      <c r="F44" s="6">
        <v>0.82221999999999995</v>
      </c>
      <c r="G44" s="7">
        <v>0.87778</v>
      </c>
      <c r="H44" s="7">
        <v>1</v>
      </c>
      <c r="I44" s="8">
        <v>1</v>
      </c>
      <c r="J44" s="7">
        <f t="shared" si="3"/>
        <v>0.92500000000000004</v>
      </c>
      <c r="K44" s="7">
        <v>1.1000000000000001</v>
      </c>
      <c r="L44" s="7">
        <v>2.1</v>
      </c>
      <c r="M44" s="7">
        <v>3.1</v>
      </c>
      <c r="N44" s="7">
        <v>4.0999999999999996</v>
      </c>
      <c r="O44" s="7">
        <v>5.0999999999999996</v>
      </c>
      <c r="P44" s="6">
        <v>2.8407</v>
      </c>
      <c r="Q44" s="7">
        <v>2.6286999999999998</v>
      </c>
      <c r="R44" s="7">
        <v>1.6983999999999999</v>
      </c>
      <c r="S44" s="7">
        <v>2.0051000000000001</v>
      </c>
      <c r="T44" s="7">
        <v>1.3900999999999999</v>
      </c>
      <c r="U44" s="8">
        <v>1.4746999999999999</v>
      </c>
      <c r="V44" s="7">
        <v>1.05</v>
      </c>
      <c r="W44" s="7">
        <v>2.0499999999999998</v>
      </c>
      <c r="X44" s="7">
        <v>3.05</v>
      </c>
      <c r="Y44" s="7">
        <f t="shared" si="23"/>
        <v>-7.4629492730664992E-2</v>
      </c>
      <c r="Z44" s="7">
        <f t="shared" si="24"/>
        <v>0.18058172397550654</v>
      </c>
      <c r="AA44" s="7">
        <f t="shared" si="25"/>
        <v>6.0858931012157447E-2</v>
      </c>
      <c r="AB44" s="6">
        <v>0.35</v>
      </c>
      <c r="AC44" s="7">
        <v>0.4</v>
      </c>
      <c r="AD44" s="7">
        <v>0</v>
      </c>
      <c r="AE44" s="7">
        <v>0.15</v>
      </c>
      <c r="AF44" s="7">
        <v>0</v>
      </c>
      <c r="AG44" s="8">
        <v>0.15</v>
      </c>
      <c r="AH44" s="7">
        <f t="shared" si="26"/>
        <v>5.0000000000000044E-2</v>
      </c>
      <c r="AI44" s="7">
        <f t="shared" si="27"/>
        <v>0.15</v>
      </c>
      <c r="AJ44" s="7">
        <f t="shared" si="28"/>
        <v>0.15</v>
      </c>
      <c r="AK44" s="6">
        <v>1.0043</v>
      </c>
      <c r="AL44" s="7">
        <v>1.1934</v>
      </c>
      <c r="AM44" s="7">
        <v>0.81791999999999998</v>
      </c>
      <c r="AN44" s="7">
        <v>1.1049</v>
      </c>
      <c r="AO44" s="7">
        <v>0.58943000000000001</v>
      </c>
      <c r="AP44" s="8">
        <v>0.75888999999999995</v>
      </c>
      <c r="AQ44" s="7">
        <f t="shared" si="20"/>
        <v>0.18829035148859918</v>
      </c>
      <c r="AR44" s="7">
        <f t="shared" si="21"/>
        <v>0.3508656103286385</v>
      </c>
      <c r="AS44" s="7">
        <f t="shared" si="22"/>
        <v>0.28749809137641447</v>
      </c>
    </row>
    <row r="45" spans="1:45" x14ac:dyDescent="0.25">
      <c r="A45" s="5">
        <v>1</v>
      </c>
      <c r="B45" s="5" t="s">
        <v>21</v>
      </c>
      <c r="C45" s="5" t="s">
        <v>23</v>
      </c>
      <c r="D45" s="5">
        <v>18</v>
      </c>
      <c r="E45" s="5" t="s">
        <v>24</v>
      </c>
      <c r="F45" s="6">
        <v>0.63175000000000003</v>
      </c>
      <c r="G45" s="7">
        <v>0.64444000000000001</v>
      </c>
      <c r="H45" s="7">
        <v>0.74285999999999996</v>
      </c>
      <c r="I45" s="8">
        <v>0.79047999999999996</v>
      </c>
      <c r="J45" s="7">
        <f t="shared" si="3"/>
        <v>0.70238250000000002</v>
      </c>
      <c r="K45" s="7">
        <v>1.1000000000000001</v>
      </c>
      <c r="L45" s="7">
        <v>2.1</v>
      </c>
      <c r="M45" s="7">
        <v>3.1</v>
      </c>
      <c r="N45" s="7">
        <v>4.0999999999999996</v>
      </c>
      <c r="O45" s="7">
        <v>5.0999999999999996</v>
      </c>
      <c r="P45" s="6">
        <v>2.3828999999999998</v>
      </c>
      <c r="Q45" s="7">
        <v>2.5165999999999999</v>
      </c>
      <c r="R45" s="7">
        <v>1.6997</v>
      </c>
      <c r="S45" s="7">
        <v>2.1082000000000001</v>
      </c>
      <c r="T45" s="7">
        <v>1.6819</v>
      </c>
      <c r="U45" s="8">
        <v>1.7234</v>
      </c>
      <c r="V45" s="7">
        <v>1.05</v>
      </c>
      <c r="W45" s="7">
        <v>2.0499999999999998</v>
      </c>
      <c r="X45" s="7">
        <v>3.05</v>
      </c>
      <c r="Y45" s="7">
        <f t="shared" si="23"/>
        <v>5.6108103571278711E-2</v>
      </c>
      <c r="Z45" s="7">
        <f t="shared" si="24"/>
        <v>0.24033652997587818</v>
      </c>
      <c r="AA45" s="7">
        <f t="shared" si="25"/>
        <v>2.4674475295796583E-2</v>
      </c>
      <c r="AB45" s="6">
        <v>0.3</v>
      </c>
      <c r="AC45" s="7">
        <v>0.3</v>
      </c>
      <c r="AD45" s="7">
        <v>0.3</v>
      </c>
      <c r="AE45" s="7">
        <v>0.4</v>
      </c>
      <c r="AF45" s="7">
        <v>0.35</v>
      </c>
      <c r="AG45" s="8">
        <v>0.65</v>
      </c>
      <c r="AH45" s="7">
        <f t="shared" si="26"/>
        <v>0</v>
      </c>
      <c r="AI45" s="7">
        <f t="shared" si="27"/>
        <v>0.10000000000000003</v>
      </c>
      <c r="AJ45" s="7">
        <f t="shared" si="28"/>
        <v>0.30000000000000004</v>
      </c>
      <c r="AK45" s="6">
        <v>1.0682</v>
      </c>
      <c r="AL45" s="7">
        <v>1.0274000000000001</v>
      </c>
      <c r="AM45" s="7">
        <v>0.60216000000000003</v>
      </c>
      <c r="AN45" s="7">
        <v>0.99926999999999999</v>
      </c>
      <c r="AO45" s="7">
        <v>0.71808000000000005</v>
      </c>
      <c r="AP45" s="8">
        <v>0.96558999999999995</v>
      </c>
      <c r="AQ45" s="7">
        <f t="shared" si="20"/>
        <v>-3.8195094551582098E-2</v>
      </c>
      <c r="AR45" s="7">
        <f t="shared" si="21"/>
        <v>0.65947588680749303</v>
      </c>
      <c r="AS45" s="7">
        <f t="shared" si="22"/>
        <v>0.34468304367201408</v>
      </c>
    </row>
    <row r="46" spans="1:45" x14ac:dyDescent="0.25">
      <c r="A46" s="5">
        <v>1</v>
      </c>
      <c r="B46" s="5" t="s">
        <v>21</v>
      </c>
      <c r="C46" s="5" t="s">
        <v>26</v>
      </c>
      <c r="D46" s="5">
        <v>19</v>
      </c>
      <c r="E46" s="5" t="s">
        <v>24</v>
      </c>
      <c r="F46" s="6">
        <v>0.76666999999999996</v>
      </c>
      <c r="G46" s="7">
        <v>0.95238</v>
      </c>
      <c r="H46" s="7">
        <v>0.57142999999999999</v>
      </c>
      <c r="I46" s="8">
        <v>0.95238</v>
      </c>
      <c r="J46" s="7">
        <f t="shared" si="3"/>
        <v>0.81071500000000007</v>
      </c>
      <c r="K46" s="7">
        <v>1.1000000000000001</v>
      </c>
      <c r="L46" s="7">
        <v>2.1</v>
      </c>
      <c r="M46" s="7">
        <v>3.1</v>
      </c>
      <c r="N46" s="7">
        <v>4.0999999999999996</v>
      </c>
      <c r="O46" s="7">
        <v>5.0999999999999996</v>
      </c>
      <c r="P46" s="6">
        <v>1.1028</v>
      </c>
      <c r="Q46" s="7">
        <v>1.0232000000000001</v>
      </c>
      <c r="R46" s="7">
        <v>0.82037000000000004</v>
      </c>
      <c r="S46" s="7">
        <v>1.1773</v>
      </c>
      <c r="T46" s="7">
        <v>0.79063000000000005</v>
      </c>
      <c r="U46" s="8">
        <v>0.94508999999999999</v>
      </c>
      <c r="V46" s="7">
        <v>1.05</v>
      </c>
      <c r="W46" s="7">
        <v>2.0499999999999998</v>
      </c>
      <c r="X46" s="7">
        <v>3.05</v>
      </c>
      <c r="Y46" s="7">
        <f t="shared" si="23"/>
        <v>-7.2179905694595425E-2</v>
      </c>
      <c r="Z46" s="7">
        <f t="shared" si="24"/>
        <v>0.43508416933822547</v>
      </c>
      <c r="AA46" s="7">
        <f t="shared" si="25"/>
        <v>0.1953631913790268</v>
      </c>
      <c r="AB46" s="6">
        <v>0.05</v>
      </c>
      <c r="AC46" s="7">
        <v>0.5</v>
      </c>
      <c r="AD46" s="7">
        <v>0.1</v>
      </c>
      <c r="AE46" s="7">
        <v>0.2</v>
      </c>
      <c r="AF46" s="7">
        <v>0</v>
      </c>
      <c r="AG46" s="8">
        <v>0.05</v>
      </c>
      <c r="AH46" s="7">
        <f t="shared" si="26"/>
        <v>0.45</v>
      </c>
      <c r="AI46" s="7">
        <f t="shared" si="27"/>
        <v>0.1</v>
      </c>
      <c r="AJ46" s="7">
        <f t="shared" si="28"/>
        <v>0.05</v>
      </c>
      <c r="AK46" s="6">
        <v>0.54225000000000001</v>
      </c>
      <c r="AL46" s="7">
        <v>0.41957</v>
      </c>
      <c r="AM46" s="7">
        <v>0.42514999999999997</v>
      </c>
      <c r="AN46" s="7">
        <v>0.45845000000000002</v>
      </c>
      <c r="AO46" s="7">
        <v>0.36201</v>
      </c>
      <c r="AP46" s="8">
        <v>0.39443</v>
      </c>
      <c r="AQ46" s="7">
        <f t="shared" si="20"/>
        <v>-0.2262425080682342</v>
      </c>
      <c r="AR46" s="7">
        <f t="shared" si="21"/>
        <v>7.8325296954016466E-2</v>
      </c>
      <c r="AS46" s="7">
        <f t="shared" si="22"/>
        <v>8.9555537139857977E-2</v>
      </c>
    </row>
    <row r="47" spans="1:45" x14ac:dyDescent="0.25">
      <c r="A47" s="5">
        <v>1</v>
      </c>
      <c r="B47" s="5" t="s">
        <v>21</v>
      </c>
      <c r="C47" s="5" t="s">
        <v>23</v>
      </c>
      <c r="D47" s="5">
        <v>22</v>
      </c>
      <c r="E47" s="5" t="s">
        <v>24</v>
      </c>
      <c r="F47" s="6">
        <v>0.88888999999999996</v>
      </c>
      <c r="G47" s="7">
        <v>0.86667000000000005</v>
      </c>
      <c r="H47" s="7">
        <v>1</v>
      </c>
      <c r="I47" s="8">
        <v>0.95238</v>
      </c>
      <c r="J47" s="7">
        <f t="shared" si="3"/>
        <v>0.92698499999999995</v>
      </c>
      <c r="K47" s="7">
        <v>1.1000000000000001</v>
      </c>
      <c r="L47" s="7">
        <v>2.1</v>
      </c>
      <c r="M47" s="7">
        <v>3.1</v>
      </c>
      <c r="N47" s="7">
        <v>4.0999999999999996</v>
      </c>
      <c r="O47" s="7">
        <v>5.0999999999999996</v>
      </c>
      <c r="P47" s="6">
        <v>1.0149999999999999</v>
      </c>
      <c r="Q47" s="7">
        <v>1.0504</v>
      </c>
      <c r="R47" s="7">
        <v>0.77376</v>
      </c>
      <c r="S47" s="7">
        <v>0.95399</v>
      </c>
      <c r="T47" s="7">
        <v>0.75668000000000002</v>
      </c>
      <c r="U47" s="8">
        <v>0.82159000000000004</v>
      </c>
      <c r="V47" s="7">
        <v>1.05</v>
      </c>
      <c r="W47" s="7">
        <v>2.0499999999999998</v>
      </c>
      <c r="X47" s="7">
        <v>3.05</v>
      </c>
      <c r="Y47" s="7">
        <f t="shared" si="23"/>
        <v>3.4876847290640445E-2</v>
      </c>
      <c r="Z47" s="7">
        <f t="shared" si="24"/>
        <v>0.2329275227460712</v>
      </c>
      <c r="AA47" s="7">
        <f t="shared" si="25"/>
        <v>8.5782629380980024E-2</v>
      </c>
      <c r="AB47" s="6">
        <v>0.05</v>
      </c>
      <c r="AC47" s="7">
        <v>0</v>
      </c>
      <c r="AD47" s="7">
        <v>0.1</v>
      </c>
      <c r="AE47" s="7">
        <v>0</v>
      </c>
      <c r="AF47" s="7">
        <v>0</v>
      </c>
      <c r="AG47" s="8">
        <v>0.1</v>
      </c>
      <c r="AH47" s="7">
        <f t="shared" si="26"/>
        <v>-0.05</v>
      </c>
      <c r="AI47" s="7">
        <f t="shared" si="27"/>
        <v>-0.1</v>
      </c>
      <c r="AJ47" s="7">
        <f t="shared" si="28"/>
        <v>0.1</v>
      </c>
      <c r="AK47" s="6">
        <v>0.52078000000000002</v>
      </c>
      <c r="AL47" s="7">
        <v>0.44640000000000002</v>
      </c>
      <c r="AM47" s="7">
        <v>0.32530999999999999</v>
      </c>
      <c r="AN47" s="7">
        <v>0.45218999999999998</v>
      </c>
      <c r="AO47" s="7">
        <v>0.31313000000000002</v>
      </c>
      <c r="AP47" s="8">
        <v>0.4713</v>
      </c>
      <c r="AQ47" s="7">
        <f t="shared" si="20"/>
        <v>-0.14282422520066052</v>
      </c>
      <c r="AR47" s="7">
        <f t="shared" si="21"/>
        <v>0.39002797331775851</v>
      </c>
      <c r="AS47" s="7">
        <f t="shared" si="22"/>
        <v>0.50512566665602132</v>
      </c>
    </row>
    <row r="48" spans="1:45" x14ac:dyDescent="0.25">
      <c r="A48" s="5">
        <v>1</v>
      </c>
      <c r="B48" s="5" t="s">
        <v>21</v>
      </c>
      <c r="C48" s="5" t="s">
        <v>23</v>
      </c>
      <c r="D48" s="5">
        <v>19</v>
      </c>
      <c r="E48" s="5" t="s">
        <v>24</v>
      </c>
      <c r="F48" s="6">
        <v>0.55713999999999997</v>
      </c>
      <c r="G48" s="7">
        <v>0.60316999999999998</v>
      </c>
      <c r="H48" s="7">
        <v>0.64285999999999999</v>
      </c>
      <c r="I48" s="8">
        <v>0.70635000000000003</v>
      </c>
      <c r="J48" s="7">
        <f t="shared" si="3"/>
        <v>0.62738000000000005</v>
      </c>
      <c r="K48" s="7">
        <v>1.1000000000000001</v>
      </c>
      <c r="L48" s="7">
        <v>2.1</v>
      </c>
      <c r="M48" s="7">
        <v>3.1</v>
      </c>
      <c r="N48" s="7">
        <v>4.0999999999999996</v>
      </c>
      <c r="O48" s="7">
        <v>5.0999999999999996</v>
      </c>
      <c r="P48" s="6">
        <v>1.8178000000000001</v>
      </c>
      <c r="Q48" s="7">
        <v>1.91</v>
      </c>
      <c r="R48" s="7">
        <v>1.5065999999999999</v>
      </c>
      <c r="S48" s="7">
        <v>2.2679</v>
      </c>
      <c r="T48" s="7">
        <v>1.6052999999999999</v>
      </c>
      <c r="U48" s="8">
        <v>2.0983999999999998</v>
      </c>
      <c r="V48" s="7">
        <v>1.05</v>
      </c>
      <c r="W48" s="7">
        <v>2.0499999999999998</v>
      </c>
      <c r="X48" s="7">
        <v>3.05</v>
      </c>
      <c r="Y48" s="7">
        <f t="shared" si="23"/>
        <v>5.0720651336780609E-2</v>
      </c>
      <c r="Z48" s="7">
        <f t="shared" si="24"/>
        <v>0.5053099694676757</v>
      </c>
      <c r="AA48" s="7">
        <f t="shared" si="25"/>
        <v>0.30716999937706335</v>
      </c>
      <c r="AB48" s="6">
        <v>0.55000000000000004</v>
      </c>
      <c r="AC48" s="7">
        <v>0.3</v>
      </c>
      <c r="AD48" s="7">
        <v>0.35</v>
      </c>
      <c r="AE48" s="7">
        <v>0.4</v>
      </c>
      <c r="AF48" s="7">
        <v>0.45</v>
      </c>
      <c r="AG48" s="8">
        <v>0.6</v>
      </c>
      <c r="AH48" s="7">
        <f t="shared" si="26"/>
        <v>-0.25000000000000006</v>
      </c>
      <c r="AI48" s="7">
        <f t="shared" si="27"/>
        <v>5.0000000000000044E-2</v>
      </c>
      <c r="AJ48" s="7">
        <f t="shared" si="28"/>
        <v>0.14999999999999997</v>
      </c>
      <c r="AK48" s="6">
        <v>1.0091000000000001</v>
      </c>
      <c r="AL48" s="7">
        <v>0.97023000000000004</v>
      </c>
      <c r="AM48" s="7">
        <v>0.74983</v>
      </c>
      <c r="AN48" s="7">
        <v>0.81140000000000001</v>
      </c>
      <c r="AO48" s="7">
        <v>0.48847000000000002</v>
      </c>
      <c r="AP48" s="8">
        <v>1.0763</v>
      </c>
      <c r="AQ48" s="7">
        <f t="shared" si="20"/>
        <v>-3.851947279754242E-2</v>
      </c>
      <c r="AR48" s="7">
        <f t="shared" si="21"/>
        <v>8.21119453742849E-2</v>
      </c>
      <c r="AS48" s="7">
        <f t="shared" si="22"/>
        <v>1.2034106495792987</v>
      </c>
    </row>
    <row r="49" spans="1:45" x14ac:dyDescent="0.25">
      <c r="A49" s="5">
        <v>1</v>
      </c>
      <c r="B49" s="5" t="s">
        <v>21</v>
      </c>
      <c r="C49" s="5" t="s">
        <v>17</v>
      </c>
      <c r="D49" s="5">
        <v>18</v>
      </c>
      <c r="E49" s="5" t="s">
        <v>18</v>
      </c>
      <c r="F49" s="6">
        <v>0.54444000000000004</v>
      </c>
      <c r="G49" s="7">
        <v>0.83809999999999996</v>
      </c>
      <c r="H49" s="7">
        <v>0.95238</v>
      </c>
      <c r="I49" s="8">
        <v>1</v>
      </c>
      <c r="J49" s="7">
        <f t="shared" si="3"/>
        <v>0.83373000000000008</v>
      </c>
      <c r="K49" s="7">
        <v>1.1000000000000001</v>
      </c>
      <c r="L49" s="7">
        <v>2.1</v>
      </c>
      <c r="M49" s="7">
        <v>3.1</v>
      </c>
      <c r="N49" s="7">
        <v>4.0999999999999996</v>
      </c>
      <c r="O49" s="7">
        <v>5.0999999999999996</v>
      </c>
      <c r="P49" s="6">
        <v>3.0722999999999998</v>
      </c>
      <c r="Q49" s="7">
        <v>4.8038999999999996</v>
      </c>
      <c r="R49" s="7">
        <v>2.0472999999999999</v>
      </c>
      <c r="S49" s="7">
        <v>2.2745000000000002</v>
      </c>
      <c r="T49" s="7">
        <v>1.9836</v>
      </c>
      <c r="U49" s="8">
        <v>2.1009000000000002</v>
      </c>
      <c r="V49" s="7">
        <v>1.05</v>
      </c>
      <c r="W49" s="7">
        <v>2.0499999999999998</v>
      </c>
      <c r="X49" s="7">
        <v>3.05</v>
      </c>
      <c r="Y49" s="7">
        <f t="shared" si="23"/>
        <v>0.56361683429352594</v>
      </c>
      <c r="Z49" s="7">
        <f t="shared" si="24"/>
        <v>0.11097543105553664</v>
      </c>
      <c r="AA49" s="7">
        <f t="shared" si="25"/>
        <v>5.9134906231095075E-2</v>
      </c>
      <c r="AB49" s="6">
        <v>0.15</v>
      </c>
      <c r="AC49" s="7">
        <v>0.8</v>
      </c>
      <c r="AD49" s="7">
        <v>0</v>
      </c>
      <c r="AE49" s="7">
        <v>0.25</v>
      </c>
      <c r="AF49" s="7">
        <v>0.05</v>
      </c>
      <c r="AG49" s="8">
        <v>0.1</v>
      </c>
      <c r="AH49" s="7">
        <f t="shared" si="26"/>
        <v>0.65</v>
      </c>
      <c r="AI49" s="7">
        <f t="shared" si="27"/>
        <v>0.25</v>
      </c>
      <c r="AJ49" s="7">
        <f t="shared" si="28"/>
        <v>0.05</v>
      </c>
      <c r="AK49" s="6">
        <v>1.0094000000000001</v>
      </c>
      <c r="AL49" s="7">
        <v>1.1873</v>
      </c>
      <c r="AM49" s="7">
        <v>0.50295000000000001</v>
      </c>
      <c r="AN49" s="7">
        <v>0.68899999999999995</v>
      </c>
      <c r="AO49" s="7">
        <v>0.62043999999999999</v>
      </c>
      <c r="AP49" s="8">
        <v>0.61902000000000001</v>
      </c>
      <c r="AQ49" s="7">
        <f t="shared" si="20"/>
        <v>0.17624331285912409</v>
      </c>
      <c r="AR49" s="7">
        <f t="shared" si="21"/>
        <v>0.36991748682771641</v>
      </c>
      <c r="AS49" s="7">
        <f t="shared" si="22"/>
        <v>-2.2886983431112951E-3</v>
      </c>
    </row>
    <row r="50" spans="1:45" x14ac:dyDescent="0.25">
      <c r="A50" s="5">
        <v>1</v>
      </c>
      <c r="B50" s="5" t="s">
        <v>21</v>
      </c>
      <c r="C50" s="5" t="s">
        <v>17</v>
      </c>
      <c r="D50" s="5">
        <v>19</v>
      </c>
      <c r="E50" s="5" t="s">
        <v>18</v>
      </c>
      <c r="F50" s="6">
        <v>0.55556000000000005</v>
      </c>
      <c r="G50" s="7">
        <v>0.83809999999999996</v>
      </c>
      <c r="H50" s="7">
        <v>0.88571</v>
      </c>
      <c r="I50" s="8">
        <v>0.81904999999999994</v>
      </c>
      <c r="J50" s="7">
        <f t="shared" si="3"/>
        <v>0.77460499999999999</v>
      </c>
      <c r="K50" s="7">
        <v>1.1000000000000001</v>
      </c>
      <c r="L50" s="7">
        <v>2.1</v>
      </c>
      <c r="M50" s="7">
        <v>3.1</v>
      </c>
      <c r="N50" s="7">
        <v>4.0999999999999996</v>
      </c>
      <c r="O50" s="7">
        <v>5.0999999999999996</v>
      </c>
      <c r="P50" s="6">
        <v>1.5794999999999999</v>
      </c>
      <c r="Q50" s="7">
        <v>1.8607</v>
      </c>
      <c r="R50" s="7">
        <v>1.4653</v>
      </c>
      <c r="S50" s="7">
        <v>1.8592</v>
      </c>
      <c r="T50" s="7">
        <v>1.5013000000000001</v>
      </c>
      <c r="U50" s="8">
        <v>1.5154000000000001</v>
      </c>
      <c r="V50" s="7">
        <v>1.05</v>
      </c>
      <c r="W50" s="7">
        <v>2.0499999999999998</v>
      </c>
      <c r="X50" s="7">
        <v>3.05</v>
      </c>
      <c r="Y50" s="7">
        <f t="shared" si="23"/>
        <v>0.17803102247546709</v>
      </c>
      <c r="Z50" s="7">
        <f t="shared" si="24"/>
        <v>0.26881867194431175</v>
      </c>
      <c r="AA50" s="7">
        <f t="shared" si="25"/>
        <v>9.3918603876639306E-3</v>
      </c>
      <c r="AB50" s="6">
        <v>0.2</v>
      </c>
      <c r="AC50" s="7">
        <v>0.4</v>
      </c>
      <c r="AD50" s="7">
        <v>0.05</v>
      </c>
      <c r="AE50" s="7">
        <v>0.25</v>
      </c>
      <c r="AF50" s="7">
        <v>0.1</v>
      </c>
      <c r="AG50" s="8">
        <v>0.3</v>
      </c>
      <c r="AH50" s="7">
        <f t="shared" si="26"/>
        <v>0.2</v>
      </c>
      <c r="AI50" s="7">
        <f t="shared" si="27"/>
        <v>0.2</v>
      </c>
      <c r="AJ50" s="7">
        <f t="shared" si="28"/>
        <v>0.19999999999999998</v>
      </c>
      <c r="AK50" s="6">
        <v>0.85296000000000005</v>
      </c>
      <c r="AL50" s="7">
        <v>1.0087999999999999</v>
      </c>
      <c r="AM50" s="7">
        <v>0.75414000000000003</v>
      </c>
      <c r="AN50" s="7">
        <v>0.89005999999999996</v>
      </c>
      <c r="AO50" s="7">
        <v>0.69416999999999995</v>
      </c>
      <c r="AP50" s="8">
        <v>0.63487000000000005</v>
      </c>
      <c r="AQ50" s="7">
        <f t="shared" si="20"/>
        <v>0.18270493340836591</v>
      </c>
      <c r="AR50" s="7">
        <f t="shared" si="21"/>
        <v>0.18023178720131527</v>
      </c>
      <c r="AS50" s="7">
        <f t="shared" si="22"/>
        <v>-8.5425760260454786E-2</v>
      </c>
    </row>
    <row r="51" spans="1:45" x14ac:dyDescent="0.25">
      <c r="A51" s="5">
        <v>1</v>
      </c>
      <c r="B51" s="5" t="s">
        <v>21</v>
      </c>
      <c r="C51" s="5" t="s">
        <v>23</v>
      </c>
      <c r="D51" s="5">
        <v>20</v>
      </c>
      <c r="E51" s="5" t="s">
        <v>24</v>
      </c>
      <c r="F51" s="6">
        <v>0.77142999999999995</v>
      </c>
      <c r="G51" s="7">
        <v>0.73809999999999998</v>
      </c>
      <c r="H51" s="7">
        <v>0.63175000000000003</v>
      </c>
      <c r="I51" s="8">
        <v>0.89683000000000002</v>
      </c>
      <c r="J51" s="7">
        <f t="shared" si="3"/>
        <v>0.75952750000000002</v>
      </c>
      <c r="K51" s="7">
        <v>1.1000000000000001</v>
      </c>
      <c r="L51" s="7">
        <v>2.1</v>
      </c>
      <c r="M51" s="7">
        <v>3.1</v>
      </c>
      <c r="N51" s="7">
        <v>4.0999999999999996</v>
      </c>
      <c r="O51" s="7">
        <v>5.0999999999999996</v>
      </c>
      <c r="P51" s="6">
        <v>1.4906999999999999</v>
      </c>
      <c r="Q51" s="7">
        <v>1.5144</v>
      </c>
      <c r="R51" s="7">
        <v>1.1816</v>
      </c>
      <c r="S51" s="7">
        <v>1.2974000000000001</v>
      </c>
      <c r="T51" s="7">
        <v>1.1003000000000001</v>
      </c>
      <c r="U51" s="8">
        <v>1.1151</v>
      </c>
      <c r="V51" s="7">
        <v>1.05</v>
      </c>
      <c r="W51" s="7">
        <v>2.0499999999999998</v>
      </c>
      <c r="X51" s="7">
        <v>3.05</v>
      </c>
      <c r="Y51" s="7">
        <f t="shared" si="23"/>
        <v>1.5898571141074624E-2</v>
      </c>
      <c r="Z51" s="7">
        <f t="shared" si="24"/>
        <v>9.8002708192281851E-2</v>
      </c>
      <c r="AA51" s="7">
        <f t="shared" si="25"/>
        <v>1.3450877033536202E-2</v>
      </c>
      <c r="AB51" s="6">
        <v>0.15</v>
      </c>
      <c r="AC51" s="7">
        <v>0.15</v>
      </c>
      <c r="AD51" s="7">
        <v>0.1</v>
      </c>
      <c r="AE51" s="7">
        <v>0</v>
      </c>
      <c r="AF51" s="7">
        <v>0.2</v>
      </c>
      <c r="AG51" s="8">
        <v>0.05</v>
      </c>
      <c r="AH51" s="7">
        <f t="shared" si="26"/>
        <v>0</v>
      </c>
      <c r="AI51" s="7">
        <f t="shared" si="27"/>
        <v>-0.1</v>
      </c>
      <c r="AJ51" s="7">
        <f t="shared" si="28"/>
        <v>-0.15000000000000002</v>
      </c>
      <c r="AK51" s="6">
        <v>1.2090000000000001</v>
      </c>
      <c r="AL51" s="7">
        <v>1.1673</v>
      </c>
      <c r="AM51" s="7">
        <v>0.72635000000000005</v>
      </c>
      <c r="AN51" s="7">
        <v>1.0002</v>
      </c>
      <c r="AO51" s="7">
        <v>0.79405999999999999</v>
      </c>
      <c r="AP51" s="8">
        <v>0.63719999999999999</v>
      </c>
      <c r="AQ51" s="7">
        <f t="shared" si="20"/>
        <v>-3.4491315136476519E-2</v>
      </c>
      <c r="AR51" s="7">
        <f t="shared" si="21"/>
        <v>0.37702209678529619</v>
      </c>
      <c r="AS51" s="7">
        <f t="shared" si="22"/>
        <v>-0.19754174747500186</v>
      </c>
    </row>
    <row r="52" spans="1:45" x14ac:dyDescent="0.25">
      <c r="A52" s="5">
        <v>1</v>
      </c>
      <c r="B52" s="5" t="s">
        <v>21</v>
      </c>
      <c r="C52" s="5" t="s">
        <v>17</v>
      </c>
      <c r="D52" s="5">
        <v>22</v>
      </c>
      <c r="E52" s="5" t="s">
        <v>18</v>
      </c>
      <c r="F52" s="6">
        <v>0.81904999999999994</v>
      </c>
      <c r="G52" s="7">
        <v>0.83809999999999996</v>
      </c>
      <c r="H52" s="7">
        <v>0.75556000000000001</v>
      </c>
      <c r="I52" s="8">
        <v>0.70476000000000005</v>
      </c>
      <c r="J52" s="7">
        <f t="shared" si="3"/>
        <v>0.77936749999999999</v>
      </c>
      <c r="K52" s="7">
        <v>1.1000000000000001</v>
      </c>
      <c r="L52" s="7">
        <v>2.1</v>
      </c>
      <c r="M52" s="7">
        <v>3.1</v>
      </c>
      <c r="N52" s="7">
        <v>4.0999999999999996</v>
      </c>
      <c r="O52" s="7">
        <v>5.0999999999999996</v>
      </c>
      <c r="P52" s="6">
        <v>1.6367</v>
      </c>
      <c r="Q52" s="7">
        <v>1.8481000000000001</v>
      </c>
      <c r="R52" s="7">
        <v>1.4961</v>
      </c>
      <c r="S52" s="7">
        <v>1.5057</v>
      </c>
      <c r="T52" s="7">
        <v>1.5123</v>
      </c>
      <c r="U52" s="8">
        <v>1.5901000000000001</v>
      </c>
      <c r="V52" s="7">
        <v>1.05</v>
      </c>
      <c r="W52" s="7">
        <v>2.0499999999999998</v>
      </c>
      <c r="X52" s="7">
        <v>3.05</v>
      </c>
      <c r="Y52" s="7">
        <f t="shared" si="23"/>
        <v>0.12916233885256911</v>
      </c>
      <c r="Z52" s="7">
        <f t="shared" si="24"/>
        <v>6.4166833767795861E-3</v>
      </c>
      <c r="AA52" s="7">
        <f t="shared" si="25"/>
        <v>5.144481914963972E-2</v>
      </c>
      <c r="AB52" s="6">
        <v>0.3</v>
      </c>
      <c r="AC52" s="7">
        <v>0.5</v>
      </c>
      <c r="AD52" s="7">
        <v>0.15</v>
      </c>
      <c r="AE52" s="7">
        <v>0.15</v>
      </c>
      <c r="AF52" s="7">
        <v>0.05</v>
      </c>
      <c r="AG52" s="8">
        <v>0</v>
      </c>
      <c r="AH52" s="7">
        <f t="shared" si="26"/>
        <v>0.2</v>
      </c>
      <c r="AI52" s="7">
        <f t="shared" si="27"/>
        <v>0</v>
      </c>
      <c r="AJ52" s="7">
        <f t="shared" si="28"/>
        <v>-0.05</v>
      </c>
      <c r="AK52" s="6">
        <v>1.1599999999999999</v>
      </c>
      <c r="AL52" s="7">
        <v>1.03</v>
      </c>
      <c r="AM52" s="7">
        <v>0.63043000000000005</v>
      </c>
      <c r="AN52" s="7">
        <v>0.61521000000000003</v>
      </c>
      <c r="AO52" s="7">
        <v>0.61446000000000001</v>
      </c>
      <c r="AP52" s="8">
        <v>0.72743999999999998</v>
      </c>
      <c r="AQ52" s="7">
        <f t="shared" si="20"/>
        <v>-0.11206896551724133</v>
      </c>
      <c r="AR52" s="7">
        <f t="shared" si="21"/>
        <v>-2.4142252113636742E-2</v>
      </c>
      <c r="AS52" s="7">
        <f t="shared" si="22"/>
        <v>0.18386876281613129</v>
      </c>
    </row>
    <row r="53" spans="1:45" x14ac:dyDescent="0.25">
      <c r="A53" s="5">
        <v>1</v>
      </c>
      <c r="B53" s="5" t="s">
        <v>21</v>
      </c>
      <c r="C53" s="5" t="s">
        <v>26</v>
      </c>
      <c r="D53" s="5">
        <v>23</v>
      </c>
      <c r="E53" s="5" t="s">
        <v>24</v>
      </c>
      <c r="F53" s="6">
        <v>0.89683000000000002</v>
      </c>
      <c r="G53" s="7">
        <v>1</v>
      </c>
      <c r="H53" s="7">
        <v>1</v>
      </c>
      <c r="I53" s="8">
        <v>0.93332999999999999</v>
      </c>
      <c r="J53" s="7">
        <f t="shared" si="3"/>
        <v>0.95754000000000006</v>
      </c>
      <c r="K53" s="7">
        <v>1.1000000000000001</v>
      </c>
      <c r="L53" s="7">
        <v>2.1</v>
      </c>
      <c r="M53" s="7">
        <v>3.1</v>
      </c>
      <c r="N53" s="7">
        <v>4.0999999999999996</v>
      </c>
      <c r="O53" s="7">
        <v>5.0999999999999996</v>
      </c>
      <c r="P53" s="6">
        <v>1.0274000000000001</v>
      </c>
      <c r="Q53" s="7">
        <v>1.1354</v>
      </c>
      <c r="R53" s="7">
        <v>0.97536</v>
      </c>
      <c r="S53" s="7">
        <v>1.1709000000000001</v>
      </c>
      <c r="T53" s="7">
        <v>0.93767999999999996</v>
      </c>
      <c r="U53" s="8">
        <v>1.1334</v>
      </c>
      <c r="V53" s="7">
        <v>1.05</v>
      </c>
      <c r="W53" s="7">
        <v>2.0499999999999998</v>
      </c>
      <c r="X53" s="7">
        <v>3.05</v>
      </c>
      <c r="Y53" s="7">
        <f t="shared" ref="Y53:Y54" si="29">Q53/P53-1</f>
        <v>0.1051197196807474</v>
      </c>
      <c r="Z53" s="7">
        <f t="shared" ref="Z53:Z54" si="30">S53/R53-1</f>
        <v>0.20047982283464583</v>
      </c>
      <c r="AA53" s="7">
        <f t="shared" ref="AA53:AA54" si="31">U53/T53-1</f>
        <v>0.20872792423854625</v>
      </c>
      <c r="AB53" s="6">
        <v>0.35</v>
      </c>
      <c r="AC53" s="7">
        <v>0.15</v>
      </c>
      <c r="AD53" s="7">
        <v>0.4</v>
      </c>
      <c r="AE53" s="7">
        <v>0.15</v>
      </c>
      <c r="AF53" s="7">
        <v>0.3</v>
      </c>
      <c r="AG53" s="8">
        <v>0.1</v>
      </c>
      <c r="AH53" s="7">
        <f>(AC53-AB53)</f>
        <v>-0.19999999999999998</v>
      </c>
      <c r="AI53" s="7">
        <f>(AE53-AD53)</f>
        <v>-0.25</v>
      </c>
      <c r="AJ53" s="7">
        <f>(AG53-AF53)</f>
        <v>-0.19999999999999998</v>
      </c>
      <c r="AK53" s="6">
        <v>0.59279999999999999</v>
      </c>
      <c r="AL53" s="7">
        <v>0.57425999999999999</v>
      </c>
      <c r="AM53" s="7">
        <v>0.39317999999999997</v>
      </c>
      <c r="AN53" s="7">
        <v>0.84519</v>
      </c>
      <c r="AO53" s="7">
        <v>0.30980999999999997</v>
      </c>
      <c r="AP53" s="8">
        <v>0.49386000000000002</v>
      </c>
      <c r="AQ53" s="7">
        <f t="shared" si="20"/>
        <v>-3.1275303643724661E-2</v>
      </c>
      <c r="AR53" s="7">
        <f t="shared" si="21"/>
        <v>1.1496261254387306</v>
      </c>
      <c r="AS53" s="7">
        <f t="shared" si="22"/>
        <v>0.59407378715987247</v>
      </c>
    </row>
    <row r="54" spans="1:45" x14ac:dyDescent="0.25">
      <c r="A54" s="9">
        <v>1</v>
      </c>
      <c r="B54" s="9" t="s">
        <v>21</v>
      </c>
      <c r="C54" s="9" t="s">
        <v>19</v>
      </c>
      <c r="D54" s="9">
        <v>23</v>
      </c>
      <c r="E54" s="9" t="s">
        <v>18</v>
      </c>
      <c r="F54" s="10">
        <v>0.72221999999999997</v>
      </c>
      <c r="G54" s="11">
        <v>0.80952000000000002</v>
      </c>
      <c r="H54" s="11">
        <v>1</v>
      </c>
      <c r="I54" s="12">
        <v>0.80952000000000002</v>
      </c>
      <c r="J54" s="7">
        <f>AVERAGE(F54:I54)</f>
        <v>0.83531500000000003</v>
      </c>
      <c r="K54" s="7">
        <v>1.1000000000000001</v>
      </c>
      <c r="L54" s="7">
        <v>2.1</v>
      </c>
      <c r="M54" s="7">
        <v>3.1</v>
      </c>
      <c r="N54" s="7">
        <v>4.0999999999999996</v>
      </c>
      <c r="O54" s="7">
        <v>5.0999999999999996</v>
      </c>
      <c r="P54" s="10">
        <v>2.1947000000000001</v>
      </c>
      <c r="Q54" s="11">
        <v>2.1697000000000002</v>
      </c>
      <c r="R54" s="11">
        <v>1.6224000000000001</v>
      </c>
      <c r="S54" s="11">
        <v>1.8951</v>
      </c>
      <c r="T54" s="11">
        <v>1.3416999999999999</v>
      </c>
      <c r="U54" s="12">
        <v>1.6652</v>
      </c>
      <c r="V54" s="7">
        <v>1.05</v>
      </c>
      <c r="W54" s="7">
        <v>2.0499999999999998</v>
      </c>
      <c r="X54" s="7">
        <v>3.05</v>
      </c>
      <c r="Y54" s="10">
        <f t="shared" si="29"/>
        <v>-1.1391078507313024E-2</v>
      </c>
      <c r="Z54" s="11">
        <f t="shared" si="30"/>
        <v>0.16808431952662728</v>
      </c>
      <c r="AA54" s="12">
        <f t="shared" si="31"/>
        <v>0.2411120220615639</v>
      </c>
      <c r="AB54" s="10">
        <v>0.25</v>
      </c>
      <c r="AC54" s="11">
        <v>0.2</v>
      </c>
      <c r="AD54" s="11">
        <v>0.1</v>
      </c>
      <c r="AE54" s="11">
        <v>0.1</v>
      </c>
      <c r="AF54" s="11">
        <v>0.1</v>
      </c>
      <c r="AG54" s="12">
        <v>0.35</v>
      </c>
      <c r="AH54" s="7">
        <f t="shared" ref="AH54" si="32">(AC54-AB54)</f>
        <v>-4.9999999999999989E-2</v>
      </c>
      <c r="AI54" s="7">
        <f t="shared" ref="AI54" si="33">(AE54-AD54)</f>
        <v>0</v>
      </c>
      <c r="AJ54" s="7">
        <f t="shared" ref="AJ54" si="34">(AG54-AF54)</f>
        <v>0.24999999999999997</v>
      </c>
      <c r="AK54" s="10">
        <v>1.0728</v>
      </c>
      <c r="AL54" s="11">
        <v>0.85343000000000002</v>
      </c>
      <c r="AM54" s="11">
        <v>0.53988999999999998</v>
      </c>
      <c r="AN54" s="11">
        <v>0.62504000000000004</v>
      </c>
      <c r="AO54" s="11">
        <v>0.36856</v>
      </c>
      <c r="AP54" s="12">
        <v>0.60828000000000004</v>
      </c>
      <c r="AQ54" s="10">
        <f t="shared" si="20"/>
        <v>-0.20448359433258756</v>
      </c>
      <c r="AR54" s="11">
        <f t="shared" si="21"/>
        <v>0.15771731278593792</v>
      </c>
      <c r="AS54" s="12">
        <f t="shared" si="22"/>
        <v>0.65042326893857183</v>
      </c>
    </row>
    <row r="55" spans="1:45" x14ac:dyDescent="0.25">
      <c r="A55" s="5"/>
      <c r="B55" s="5"/>
      <c r="C55" s="5"/>
      <c r="D55" s="5"/>
      <c r="E55" s="5"/>
      <c r="F55" s="6">
        <f>AVERAGE(F29:F54)</f>
        <v>0.7164226923076924</v>
      </c>
      <c r="G55" s="7">
        <f t="shared" ref="G55:AP55" si="35">AVERAGE(G29:G54)</f>
        <v>0.78327307692307691</v>
      </c>
      <c r="H55" s="7">
        <f t="shared" si="35"/>
        <v>0.85811999999999977</v>
      </c>
      <c r="I55" s="8">
        <f t="shared" si="35"/>
        <v>0.86227076923076951</v>
      </c>
      <c r="J55" s="7">
        <f>AVERAGE(J29:J54)</f>
        <v>0.80502163461538478</v>
      </c>
      <c r="K55" s="7"/>
      <c r="L55" s="7"/>
      <c r="M55" s="7"/>
      <c r="N55" s="7"/>
      <c r="O55" s="7"/>
      <c r="P55" s="6">
        <f t="shared" si="35"/>
        <v>1.9998961538461537</v>
      </c>
      <c r="Q55" s="7">
        <f t="shared" si="35"/>
        <v>2.0331999999999999</v>
      </c>
      <c r="R55" s="7">
        <f t="shared" si="35"/>
        <v>1.5570888461538459</v>
      </c>
      <c r="S55" s="7">
        <f t="shared" si="35"/>
        <v>1.7580580769230774</v>
      </c>
      <c r="T55" s="7">
        <f t="shared" si="35"/>
        <v>1.4594134615384615</v>
      </c>
      <c r="U55" s="8">
        <f t="shared" si="35"/>
        <v>1.5835184615384617</v>
      </c>
      <c r="V55" s="7"/>
      <c r="W55" s="7"/>
      <c r="X55" s="7"/>
      <c r="Y55" s="7">
        <f t="shared" ref="Y55:AA55" si="36">AVERAGE(Y29:Y54)</f>
        <v>1.6667174424351314E-2</v>
      </c>
      <c r="Z55" s="7">
        <f t="shared" si="36"/>
        <v>0.13738170682039347</v>
      </c>
      <c r="AA55" s="7">
        <f t="shared" si="36"/>
        <v>0.10050566629149439</v>
      </c>
      <c r="AB55" s="6">
        <f t="shared" si="35"/>
        <v>0.27692307692307688</v>
      </c>
      <c r="AC55" s="7">
        <f t="shared" si="35"/>
        <v>0.32115384615384612</v>
      </c>
      <c r="AD55" s="7">
        <f t="shared" si="35"/>
        <v>0.16538461538461538</v>
      </c>
      <c r="AE55" s="7">
        <f t="shared" si="35"/>
        <v>0.2557692307692308</v>
      </c>
      <c r="AF55" s="7">
        <f t="shared" si="35"/>
        <v>0.15576923076923077</v>
      </c>
      <c r="AG55" s="8">
        <f t="shared" si="35"/>
        <v>0.20192307692307684</v>
      </c>
      <c r="AH55" s="7">
        <f t="shared" ref="AH55:AJ55" si="37">AVERAGE(AH29:AH54)</f>
        <v>4.4230769230769226E-2</v>
      </c>
      <c r="AI55" s="7">
        <f t="shared" si="37"/>
        <v>9.0384615384615383E-2</v>
      </c>
      <c r="AJ55" s="7">
        <f t="shared" si="37"/>
        <v>4.6153846153846163E-2</v>
      </c>
      <c r="AK55" s="6">
        <f t="shared" si="35"/>
        <v>0.90065538461538452</v>
      </c>
      <c r="AL55" s="7">
        <f t="shared" si="35"/>
        <v>0.88509884615384626</v>
      </c>
      <c r="AM55" s="7">
        <f t="shared" si="35"/>
        <v>0.63278038461538455</v>
      </c>
      <c r="AN55" s="7">
        <f t="shared" si="35"/>
        <v>0.75058846153846137</v>
      </c>
      <c r="AO55" s="7">
        <f t="shared" si="35"/>
        <v>0.56461192307692309</v>
      </c>
      <c r="AP55" s="8">
        <f t="shared" si="35"/>
        <v>0.66035115384615384</v>
      </c>
      <c r="AQ55" s="7">
        <f t="shared" ref="AQ55:AS55" si="38">AVERAGE(AQ29:AQ54)</f>
        <v>-1.7487480752466242E-2</v>
      </c>
      <c r="AR55" s="7">
        <f t="shared" si="38"/>
        <v>0.23826410738088241</v>
      </c>
      <c r="AS55" s="7">
        <f t="shared" si="38"/>
        <v>0.21044874370321984</v>
      </c>
    </row>
    <row r="56" spans="1:45" ht="15.75" thickBot="1" x14ac:dyDescent="0.3">
      <c r="A56" s="5"/>
      <c r="B56" s="5"/>
      <c r="C56" s="5"/>
      <c r="D56" s="5"/>
      <c r="E56" s="5"/>
      <c r="F56" s="13">
        <f>STDEV(F29:F54)/SQRT(COUNT(F29:F54))*1.96</f>
        <v>4.2911941305346042E-2</v>
      </c>
      <c r="G56" s="14">
        <f t="shared" ref="G56:AP56" si="39">STDEV(G29:G54)/SQRT(COUNT(G29:G54))*1.96</f>
        <v>5.0048758421328866E-2</v>
      </c>
      <c r="H56" s="14">
        <f t="shared" si="39"/>
        <v>5.1134134655133119E-2</v>
      </c>
      <c r="I56" s="15">
        <f t="shared" si="39"/>
        <v>4.5140781795094384E-2</v>
      </c>
      <c r="J56" s="14">
        <f t="shared" ref="J56" si="40">STDEV(J29:J54)/SQRT(COUNT(J29:J54))*1.96</f>
        <v>3.4656228766478836E-2</v>
      </c>
      <c r="K56" s="14"/>
      <c r="L56" s="14"/>
      <c r="M56" s="14"/>
      <c r="N56" s="14"/>
      <c r="O56" s="14"/>
      <c r="P56" s="13">
        <f t="shared" si="39"/>
        <v>0.24280987057400244</v>
      </c>
      <c r="Q56" s="14">
        <f t="shared" si="39"/>
        <v>0.29829735897761772</v>
      </c>
      <c r="R56" s="14">
        <f t="shared" si="39"/>
        <v>0.18444953071793319</v>
      </c>
      <c r="S56" s="14">
        <f t="shared" si="39"/>
        <v>0.20341043220045349</v>
      </c>
      <c r="T56" s="14">
        <f t="shared" si="39"/>
        <v>0.16959095824338621</v>
      </c>
      <c r="U56" s="15">
        <f t="shared" si="39"/>
        <v>0.17182224256666889</v>
      </c>
      <c r="V56" s="14"/>
      <c r="W56" s="14"/>
      <c r="X56" s="14"/>
      <c r="Y56" s="14">
        <f t="shared" ref="Y56:AA56" si="41">STDEV(Y29:Y54)/SQRT(COUNT(Y29:Y54))*1.96</f>
        <v>6.1258248933087622E-2</v>
      </c>
      <c r="Z56" s="14">
        <f t="shared" si="41"/>
        <v>5.4966702231593632E-2</v>
      </c>
      <c r="AA56" s="14">
        <f t="shared" si="41"/>
        <v>4.875980512605179E-2</v>
      </c>
      <c r="AB56" s="13">
        <f t="shared" si="39"/>
        <v>6.0833095943985803E-2</v>
      </c>
      <c r="AC56" s="14">
        <f t="shared" si="39"/>
        <v>8.4245469739313794E-2</v>
      </c>
      <c r="AD56" s="14">
        <f t="shared" si="39"/>
        <v>4.6689800971870705E-2</v>
      </c>
      <c r="AE56" s="14">
        <f t="shared" si="39"/>
        <v>6.7312172158607797E-2</v>
      </c>
      <c r="AF56" s="14">
        <f t="shared" si="39"/>
        <v>4.9919189133909025E-2</v>
      </c>
      <c r="AG56" s="15">
        <f t="shared" si="39"/>
        <v>6.9078802441454978E-2</v>
      </c>
      <c r="AH56" s="14">
        <f t="shared" ref="AH56:AJ56" si="42">STDEV(AH29:AH54)/SQRT(COUNT(AH29:AH54))*1.96</f>
        <v>8.7708955234926653E-2</v>
      </c>
      <c r="AI56" s="14">
        <f t="shared" si="42"/>
        <v>5.7018881955088217E-2</v>
      </c>
      <c r="AJ56" s="14">
        <f t="shared" si="42"/>
        <v>5.6993960024637184E-2</v>
      </c>
      <c r="AK56" s="13">
        <f t="shared" si="39"/>
        <v>0.11796740013301596</v>
      </c>
      <c r="AL56" s="14">
        <f t="shared" si="39"/>
        <v>0.12615548741907748</v>
      </c>
      <c r="AM56" s="14">
        <f t="shared" si="39"/>
        <v>9.2037862834437684E-2</v>
      </c>
      <c r="AN56" s="14">
        <f t="shared" si="39"/>
        <v>8.857793580152995E-2</v>
      </c>
      <c r="AO56" s="14">
        <f t="shared" si="39"/>
        <v>8.7539565113493242E-2</v>
      </c>
      <c r="AP56" s="15">
        <f t="shared" si="39"/>
        <v>0.10746827362549966</v>
      </c>
      <c r="AQ56" s="14">
        <f t="shared" ref="AQ56:AS56" si="43">STDEV(AQ29:AQ54)/SQRT(COUNT(AQ29:AQ54))*1.96</f>
        <v>8.2391442681909649E-2</v>
      </c>
      <c r="AR56" s="14">
        <f t="shared" si="43"/>
        <v>0.11393103077833168</v>
      </c>
      <c r="AS56" s="14">
        <f t="shared" si="43"/>
        <v>0.14028110005920583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Dace</dc:creator>
  <cp:lastModifiedBy>Dace</cp:lastModifiedBy>
  <dcterms:created xsi:type="dcterms:W3CDTF">2016-06-06T20:55:53Z</dcterms:created>
  <dcterms:modified xsi:type="dcterms:W3CDTF">2017-01-11T21:10:21Z</dcterms:modified>
</cp:coreProperties>
</file>