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e\HandyDevices\VaultKeeper\"/>
    </mc:Choice>
  </mc:AlternateContent>
  <bookViews>
    <workbookView xWindow="0" yWindow="0" windowWidth="25200" windowHeight="11985"/>
  </bookViews>
  <sheets>
    <sheet name="Sim cards" sheetId="3" r:id="rId1"/>
    <sheet name="Sheet1" sheetId="1" r:id="rId2"/>
    <sheet name="Counters" sheetId="2" r:id="rId3"/>
  </sheets>
  <calcPr calcId="152511"/>
</workbook>
</file>

<file path=xl/calcChain.xml><?xml version="1.0" encoding="utf-8"?>
<calcChain xmlns="http://schemas.openxmlformats.org/spreadsheetml/2006/main">
  <c r="H6" i="2" l="1"/>
  <c r="H7" i="2" s="1"/>
  <c r="H8" i="2" s="1"/>
  <c r="L6" i="2"/>
  <c r="L7" i="2" s="1"/>
  <c r="L8" i="2" s="1"/>
  <c r="P6" i="2"/>
  <c r="P7" i="2" s="1"/>
  <c r="P8" i="2" s="1"/>
  <c r="C3" i="2"/>
  <c r="C6" i="2" s="1"/>
  <c r="C7" i="2" s="1"/>
  <c r="C8" i="2" s="1"/>
  <c r="D3" i="2"/>
  <c r="D6" i="2" s="1"/>
  <c r="D7" i="2" s="1"/>
  <c r="D8" i="2" s="1"/>
  <c r="E3" i="2"/>
  <c r="E6" i="2" s="1"/>
  <c r="E7" i="2" s="1"/>
  <c r="E8" i="2" s="1"/>
  <c r="F3" i="2"/>
  <c r="F6" i="2" s="1"/>
  <c r="F7" i="2" s="1"/>
  <c r="F8" i="2" s="1"/>
  <c r="G3" i="2"/>
  <c r="G6" i="2" s="1"/>
  <c r="G7" i="2" s="1"/>
  <c r="G8" i="2" s="1"/>
  <c r="H3" i="2"/>
  <c r="I3" i="2"/>
  <c r="I6" i="2" s="1"/>
  <c r="I7" i="2" s="1"/>
  <c r="I8" i="2" s="1"/>
  <c r="J3" i="2"/>
  <c r="J6" i="2" s="1"/>
  <c r="J7" i="2" s="1"/>
  <c r="J8" i="2" s="1"/>
  <c r="K3" i="2"/>
  <c r="K6" i="2" s="1"/>
  <c r="K7" i="2" s="1"/>
  <c r="K8" i="2" s="1"/>
  <c r="L3" i="2"/>
  <c r="M3" i="2"/>
  <c r="M6" i="2" s="1"/>
  <c r="M7" i="2" s="1"/>
  <c r="M8" i="2" s="1"/>
  <c r="N3" i="2"/>
  <c r="N6" i="2" s="1"/>
  <c r="N7" i="2" s="1"/>
  <c r="N8" i="2" s="1"/>
  <c r="O3" i="2"/>
  <c r="O6" i="2" s="1"/>
  <c r="O7" i="2" s="1"/>
  <c r="O8" i="2" s="1"/>
  <c r="P3" i="2"/>
  <c r="B3" i="2"/>
  <c r="B6" i="2" s="1"/>
  <c r="B7" i="2" s="1"/>
  <c r="B8" i="2" s="1"/>
  <c r="B10" i="2" s="1"/>
  <c r="B11" i="2" s="1"/>
  <c r="B8" i="1"/>
  <c r="B16" i="1"/>
  <c r="B9" i="1" l="1"/>
  <c r="B10" i="1" s="1"/>
  <c r="B11" i="1" s="1"/>
</calcChain>
</file>

<file path=xl/sharedStrings.xml><?xml version="1.0" encoding="utf-8"?>
<sst xmlns="http://schemas.openxmlformats.org/spreadsheetml/2006/main" count="36" uniqueCount="27">
  <si>
    <t>Vcc</t>
  </si>
  <si>
    <t>mV</t>
  </si>
  <si>
    <t>R1</t>
  </si>
  <si>
    <t>k</t>
  </si>
  <si>
    <t>R2</t>
  </si>
  <si>
    <t>Rx</t>
  </si>
  <si>
    <t>Rsns</t>
  </si>
  <si>
    <t>Rdown</t>
  </si>
  <si>
    <t>Uadc</t>
  </si>
  <si>
    <t>I</t>
  </si>
  <si>
    <t>Rin</t>
  </si>
  <si>
    <t>uA</t>
  </si>
  <si>
    <t>ADC</t>
  </si>
  <si>
    <t>Uin</t>
  </si>
  <si>
    <t>Расход ном</t>
  </si>
  <si>
    <t>Расход макс</t>
  </si>
  <si>
    <t>л/имп</t>
  </si>
  <si>
    <t>Расход л/ч макс</t>
  </si>
  <si>
    <t>Имп в час</t>
  </si>
  <si>
    <t>Имп в с</t>
  </si>
  <si>
    <t>s</t>
  </si>
  <si>
    <t>Vault ID</t>
  </si>
  <si>
    <t>Address</t>
  </si>
  <si>
    <t>Tel num</t>
  </si>
  <si>
    <t>+7 916 160 1347</t>
  </si>
  <si>
    <t>MTS Pass</t>
  </si>
  <si>
    <t>+7 917 571 4318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</si>
</sst>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0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  <xf numFmtId="0" fontId="2" fillId="3" borderId="1" xfId="2" applyBorder="1"/>
    <xf numFmtId="1" fontId="0" fillId="0" borderId="0" xfId="0" applyNumberFormat="1"/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0" fillId="0" borderId="0" xfId="0" applyNumberFormat="1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28515625" customWidth="1"/>
    <col min="3" max="3" width="15.85546875" style="9" customWidth="1"/>
  </cols>
  <sheetData>
    <row r="1" spans="1:4" s="7" customFormat="1" ht="15.75" thickBot="1" x14ac:dyDescent="0.3">
      <c r="A1" s="7" t="s">
        <v>21</v>
      </c>
      <c r="B1" s="7" t="s">
        <v>22</v>
      </c>
      <c r="C1" s="8" t="s">
        <v>23</v>
      </c>
      <c r="D1" s="7" t="s">
        <v>25</v>
      </c>
    </row>
    <row r="2" spans="1:4" x14ac:dyDescent="0.25">
      <c r="A2">
        <v>1001</v>
      </c>
      <c r="C2" s="9" t="s">
        <v>26</v>
      </c>
      <c r="D2">
        <v>37185130</v>
      </c>
    </row>
    <row r="3" spans="1:4" x14ac:dyDescent="0.25">
      <c r="A3">
        <v>1002</v>
      </c>
      <c r="C3" s="9" t="s">
        <v>24</v>
      </c>
      <c r="D3">
        <v>25197333</v>
      </c>
    </row>
  </sheetData>
  <pageMargins left="0.7" right="0.7" top="0.75" bottom="0.75" header="0.3" footer="0.3"/>
  <pageSetup paperSize="9" orientation="portrait" r:id="rId1"/>
  <ignoredErrors>
    <ignoredError sqref="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7" sqref="B7"/>
    </sheetView>
  </sheetViews>
  <sheetFormatPr defaultRowHeight="15" x14ac:dyDescent="0.25"/>
  <cols>
    <col min="2" max="2" width="10" bestFit="1" customWidth="1"/>
  </cols>
  <sheetData>
    <row r="1" spans="1:3" ht="16.5" thickTop="1" thickBot="1" x14ac:dyDescent="0.3">
      <c r="A1" s="1" t="s">
        <v>0</v>
      </c>
      <c r="B1" s="1">
        <v>3300</v>
      </c>
      <c r="C1" t="s">
        <v>1</v>
      </c>
    </row>
    <row r="2" spans="1:3" ht="16.5" thickTop="1" thickBot="1" x14ac:dyDescent="0.3">
      <c r="A2" s="1" t="s">
        <v>2</v>
      </c>
      <c r="B2" s="1">
        <v>200</v>
      </c>
      <c r="C2" t="s">
        <v>3</v>
      </c>
    </row>
    <row r="3" spans="1:3" ht="16.5" thickTop="1" thickBot="1" x14ac:dyDescent="0.3">
      <c r="A3" s="1" t="s">
        <v>4</v>
      </c>
      <c r="B3" s="1">
        <v>100</v>
      </c>
      <c r="C3" t="s">
        <v>3</v>
      </c>
    </row>
    <row r="4" spans="1:3" ht="16.5" thickTop="1" thickBot="1" x14ac:dyDescent="0.3">
      <c r="A4" s="2" t="s">
        <v>6</v>
      </c>
      <c r="B4" s="2">
        <v>200</v>
      </c>
      <c r="C4" t="s">
        <v>3</v>
      </c>
    </row>
    <row r="5" spans="1:3" ht="16.5" thickTop="1" thickBot="1" x14ac:dyDescent="0.3">
      <c r="A5" s="1" t="s">
        <v>7</v>
      </c>
      <c r="B5" s="1">
        <v>100</v>
      </c>
      <c r="C5" t="s">
        <v>3</v>
      </c>
    </row>
    <row r="6" spans="1:3" ht="15.75" thickTop="1" x14ac:dyDescent="0.25">
      <c r="A6" s="2" t="s">
        <v>5</v>
      </c>
      <c r="B6" s="2">
        <v>0</v>
      </c>
      <c r="C6" t="s">
        <v>3</v>
      </c>
    </row>
    <row r="8" spans="1:3" x14ac:dyDescent="0.25">
      <c r="A8" s="3" t="s">
        <v>10</v>
      </c>
      <c r="B8" s="3">
        <f>B4*B6/(B4+B6)</f>
        <v>0</v>
      </c>
      <c r="C8" t="s">
        <v>3</v>
      </c>
    </row>
    <row r="9" spans="1:3" x14ac:dyDescent="0.25">
      <c r="A9" s="5" t="s">
        <v>9</v>
      </c>
      <c r="B9" s="5">
        <f>B1/(B2+B3+B5+B8)</f>
        <v>8.25</v>
      </c>
      <c r="C9" t="s">
        <v>11</v>
      </c>
    </row>
    <row r="10" spans="1:3" x14ac:dyDescent="0.25">
      <c r="A10" s="4" t="s">
        <v>8</v>
      </c>
      <c r="B10" s="4">
        <f>B9*(B3+B8+B5)</f>
        <v>1650</v>
      </c>
      <c r="C10" t="s">
        <v>1</v>
      </c>
    </row>
    <row r="11" spans="1:3" x14ac:dyDescent="0.25">
      <c r="A11" t="s">
        <v>12</v>
      </c>
      <c r="B11" s="6">
        <f>(B10/3300)*4096</f>
        <v>2048</v>
      </c>
    </row>
    <row r="14" spans="1:3" x14ac:dyDescent="0.25">
      <c r="A14" t="s">
        <v>12</v>
      </c>
      <c r="B14">
        <v>3800</v>
      </c>
    </row>
    <row r="15" spans="1:3" x14ac:dyDescent="0.25">
      <c r="A15" t="s">
        <v>13</v>
      </c>
      <c r="B15">
        <v>11500</v>
      </c>
      <c r="C15" t="s">
        <v>1</v>
      </c>
    </row>
    <row r="16" spans="1:3" x14ac:dyDescent="0.25">
      <c r="A16" t="s">
        <v>3</v>
      </c>
      <c r="B16">
        <f>B15/B14</f>
        <v>3.0263157894736841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2" sqref="C12"/>
    </sheetView>
  </sheetViews>
  <sheetFormatPr defaultRowHeight="15" x14ac:dyDescent="0.25"/>
  <cols>
    <col min="1" max="1" width="16.85546875" customWidth="1"/>
  </cols>
  <sheetData>
    <row r="1" spans="1:16" ht="15.75" thickBot="1" x14ac:dyDescent="0.3"/>
    <row r="2" spans="1:16" ht="16.5" thickTop="1" thickBot="1" x14ac:dyDescent="0.3">
      <c r="A2" s="1" t="s">
        <v>14</v>
      </c>
      <c r="B2">
        <v>0.6</v>
      </c>
      <c r="C2">
        <v>1</v>
      </c>
      <c r="D2">
        <v>1.5</v>
      </c>
      <c r="E2">
        <v>2.5</v>
      </c>
      <c r="F2">
        <v>3.5</v>
      </c>
      <c r="G2">
        <v>6</v>
      </c>
      <c r="H2">
        <v>10</v>
      </c>
      <c r="I2">
        <v>35</v>
      </c>
      <c r="J2">
        <v>50</v>
      </c>
      <c r="K2">
        <v>90</v>
      </c>
      <c r="L2">
        <v>125</v>
      </c>
      <c r="M2">
        <v>170</v>
      </c>
      <c r="N2">
        <v>250</v>
      </c>
      <c r="O2">
        <v>325</v>
      </c>
      <c r="P2">
        <v>600</v>
      </c>
    </row>
    <row r="3" spans="1:16" ht="16.5" thickTop="1" thickBot="1" x14ac:dyDescent="0.3">
      <c r="A3" s="1" t="s">
        <v>15</v>
      </c>
      <c r="B3">
        <f>B2*2</f>
        <v>1.2</v>
      </c>
      <c r="C3">
        <f t="shared" ref="C3:P3" si="0">C2*2</f>
        <v>2</v>
      </c>
      <c r="D3">
        <f t="shared" si="0"/>
        <v>3</v>
      </c>
      <c r="E3">
        <f t="shared" si="0"/>
        <v>5</v>
      </c>
      <c r="F3">
        <f t="shared" si="0"/>
        <v>7</v>
      </c>
      <c r="G3">
        <f t="shared" si="0"/>
        <v>12</v>
      </c>
      <c r="H3">
        <f t="shared" si="0"/>
        <v>20</v>
      </c>
      <c r="I3">
        <f t="shared" si="0"/>
        <v>70</v>
      </c>
      <c r="J3">
        <f t="shared" si="0"/>
        <v>100</v>
      </c>
      <c r="K3">
        <f t="shared" si="0"/>
        <v>180</v>
      </c>
      <c r="L3">
        <f t="shared" si="0"/>
        <v>250</v>
      </c>
      <c r="M3">
        <f t="shared" si="0"/>
        <v>340</v>
      </c>
      <c r="N3">
        <f t="shared" si="0"/>
        <v>500</v>
      </c>
      <c r="O3">
        <f t="shared" si="0"/>
        <v>650</v>
      </c>
      <c r="P3">
        <f t="shared" si="0"/>
        <v>1200</v>
      </c>
    </row>
    <row r="4" spans="1:16" ht="16.5" thickTop="1" thickBot="1" x14ac:dyDescent="0.3">
      <c r="A4" s="1" t="s">
        <v>16</v>
      </c>
      <c r="B4">
        <v>1</v>
      </c>
      <c r="C4">
        <v>1</v>
      </c>
      <c r="D4">
        <v>1</v>
      </c>
      <c r="E4">
        <v>1</v>
      </c>
      <c r="F4">
        <v>10</v>
      </c>
      <c r="G4">
        <v>10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1000</v>
      </c>
      <c r="O4">
        <v>1000</v>
      </c>
      <c r="P4">
        <v>1000</v>
      </c>
    </row>
    <row r="5" spans="1:16" ht="15.75" thickTop="1" x14ac:dyDescent="0.25"/>
    <row r="6" spans="1:16" x14ac:dyDescent="0.25">
      <c r="A6" s="4" t="s">
        <v>17</v>
      </c>
      <c r="B6">
        <f>B3*1000</f>
        <v>1200</v>
      </c>
      <c r="C6">
        <f t="shared" ref="C6:P6" si="1">C3*1000</f>
        <v>2000</v>
      </c>
      <c r="D6">
        <f t="shared" si="1"/>
        <v>3000</v>
      </c>
      <c r="E6">
        <f t="shared" si="1"/>
        <v>5000</v>
      </c>
      <c r="F6">
        <f t="shared" si="1"/>
        <v>7000</v>
      </c>
      <c r="G6">
        <f t="shared" si="1"/>
        <v>12000</v>
      </c>
      <c r="H6">
        <f t="shared" si="1"/>
        <v>20000</v>
      </c>
      <c r="I6">
        <f t="shared" si="1"/>
        <v>70000</v>
      </c>
      <c r="J6">
        <f t="shared" si="1"/>
        <v>100000</v>
      </c>
      <c r="K6">
        <f t="shared" si="1"/>
        <v>180000</v>
      </c>
      <c r="L6">
        <f t="shared" si="1"/>
        <v>250000</v>
      </c>
      <c r="M6">
        <f t="shared" si="1"/>
        <v>340000</v>
      </c>
      <c r="N6">
        <f t="shared" si="1"/>
        <v>500000</v>
      </c>
      <c r="O6">
        <f t="shared" si="1"/>
        <v>650000</v>
      </c>
      <c r="P6">
        <f t="shared" si="1"/>
        <v>1200000</v>
      </c>
    </row>
    <row r="7" spans="1:16" x14ac:dyDescent="0.25">
      <c r="A7" s="4" t="s">
        <v>18</v>
      </c>
      <c r="B7">
        <f>B6/B4</f>
        <v>1200</v>
      </c>
      <c r="C7">
        <f t="shared" ref="C7:P7" si="2">C6/C4</f>
        <v>2000</v>
      </c>
      <c r="D7">
        <f t="shared" si="2"/>
        <v>3000</v>
      </c>
      <c r="E7">
        <f t="shared" si="2"/>
        <v>5000</v>
      </c>
      <c r="F7">
        <f t="shared" si="2"/>
        <v>700</v>
      </c>
      <c r="G7">
        <f t="shared" si="2"/>
        <v>1200</v>
      </c>
      <c r="H7">
        <f t="shared" si="2"/>
        <v>200</v>
      </c>
      <c r="I7">
        <f t="shared" si="2"/>
        <v>700</v>
      </c>
      <c r="J7">
        <f t="shared" si="2"/>
        <v>1000</v>
      </c>
      <c r="K7">
        <f t="shared" si="2"/>
        <v>1800</v>
      </c>
      <c r="L7">
        <f t="shared" si="2"/>
        <v>2500</v>
      </c>
      <c r="M7">
        <f t="shared" si="2"/>
        <v>3400</v>
      </c>
      <c r="N7">
        <f t="shared" si="2"/>
        <v>500</v>
      </c>
      <c r="O7">
        <f t="shared" si="2"/>
        <v>650</v>
      </c>
      <c r="P7">
        <f t="shared" si="2"/>
        <v>1200</v>
      </c>
    </row>
    <row r="8" spans="1:16" x14ac:dyDescent="0.25">
      <c r="A8" s="4" t="s">
        <v>19</v>
      </c>
      <c r="B8">
        <f>B7/3600</f>
        <v>0.33333333333333331</v>
      </c>
      <c r="C8">
        <f t="shared" ref="C8:P8" si="3">C7/3600</f>
        <v>0.55555555555555558</v>
      </c>
      <c r="D8">
        <f t="shared" si="3"/>
        <v>0.83333333333333337</v>
      </c>
      <c r="E8">
        <f t="shared" si="3"/>
        <v>1.3888888888888888</v>
      </c>
      <c r="F8">
        <f t="shared" si="3"/>
        <v>0.19444444444444445</v>
      </c>
      <c r="G8">
        <f t="shared" si="3"/>
        <v>0.33333333333333331</v>
      </c>
      <c r="H8">
        <f t="shared" si="3"/>
        <v>5.5555555555555552E-2</v>
      </c>
      <c r="I8">
        <f t="shared" si="3"/>
        <v>0.19444444444444445</v>
      </c>
      <c r="J8">
        <f t="shared" si="3"/>
        <v>0.27777777777777779</v>
      </c>
      <c r="K8">
        <f t="shared" si="3"/>
        <v>0.5</v>
      </c>
      <c r="L8">
        <f t="shared" si="3"/>
        <v>0.69444444444444442</v>
      </c>
      <c r="M8">
        <f t="shared" si="3"/>
        <v>0.94444444444444442</v>
      </c>
      <c r="N8">
        <f t="shared" si="3"/>
        <v>0.1388888888888889</v>
      </c>
      <c r="O8">
        <f t="shared" si="3"/>
        <v>0.18055555555555555</v>
      </c>
      <c r="P8">
        <f t="shared" si="3"/>
        <v>0.33333333333333331</v>
      </c>
    </row>
    <row r="10" spans="1:16" x14ac:dyDescent="0.25">
      <c r="B10">
        <f>MAX(B8:P8)</f>
        <v>1.3888888888888888</v>
      </c>
    </row>
    <row r="11" spans="1:16" x14ac:dyDescent="0.25">
      <c r="B11">
        <f>1/B10</f>
        <v>0.72</v>
      </c>
      <c r="C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 cards</vt:lpstr>
      <vt:lpstr>Sheet1</vt:lpstr>
      <vt:lpstr>Counters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 Laurelindo</cp:lastModifiedBy>
  <dcterms:created xsi:type="dcterms:W3CDTF">2012-06-21T18:13:47Z</dcterms:created>
  <dcterms:modified xsi:type="dcterms:W3CDTF">2012-08-08T07:36:40Z</dcterms:modified>
</cp:coreProperties>
</file>