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firstSheet="1" activeTab="2"/>
  </bookViews>
  <sheets>
    <sheet name="Sheet1" sheetId="1" r:id="rId1"/>
    <sheet name="Symptoms" sheetId="2" r:id="rId2"/>
    <sheet name="ранение в конечность" sheetId="3" r:id="rId3"/>
    <sheet name="Cure" sheetId="5" r:id="rId4"/>
    <sheet name="Sheet4" sheetId="6" r:id="rId5"/>
    <sheet name="Visera" sheetId="7" r:id="rId6"/>
    <sheet name="OrganDisfunction" sheetId="8" r:id="rId7"/>
    <sheet name="SymptRef" sheetId="9" r:id="rId8"/>
  </sheets>
  <definedNames>
    <definedName name="_xlnm._FilterDatabase" localSheetId="0" hidden="1">Sheet1!$B$1:$F$149</definedName>
    <definedName name="_xlnm._FilterDatabase" localSheetId="1" hidden="1">Symptoms!$A$1:$H$155</definedName>
    <definedName name="BodyContent">Visera!$H$4:$K$11</definedName>
    <definedName name="SymptName">SymptRef!$A$1:$A$76</definedName>
    <definedName name="symptTable">SymptRef!$A$1:$G$76</definedName>
  </definedNames>
  <calcPr calcId="145621"/>
</workbook>
</file>

<file path=xl/calcChain.xml><?xml version="1.0" encoding="utf-8"?>
<calcChain xmlns="http://schemas.openxmlformats.org/spreadsheetml/2006/main">
  <c r="G144" i="3" l="1"/>
  <c r="F144" i="3"/>
  <c r="B144" i="3"/>
  <c r="F143" i="3"/>
  <c r="G143" i="3" s="1"/>
  <c r="B143" i="3"/>
  <c r="G140" i="3"/>
  <c r="F140" i="3"/>
  <c r="B140" i="3"/>
  <c r="F139" i="3"/>
  <c r="G139" i="3" s="1"/>
  <c r="B139" i="3"/>
  <c r="G142" i="3"/>
  <c r="F142" i="3"/>
  <c r="B142" i="3"/>
  <c r="F141" i="3"/>
  <c r="G141" i="3" s="1"/>
  <c r="B141" i="3"/>
  <c r="G138" i="3"/>
  <c r="F138" i="3"/>
  <c r="B138" i="3"/>
  <c r="F137" i="3"/>
  <c r="G137" i="3" s="1"/>
  <c r="B137" i="3"/>
  <c r="G136" i="3"/>
  <c r="F136" i="3"/>
  <c r="B136" i="3"/>
  <c r="F135" i="3"/>
  <c r="G135" i="3" s="1"/>
  <c r="B135" i="3"/>
  <c r="G134" i="3"/>
  <c r="G132" i="3"/>
  <c r="F132" i="3"/>
  <c r="B132" i="3"/>
  <c r="F131" i="3"/>
  <c r="G131" i="3" s="1"/>
  <c r="B131" i="3"/>
  <c r="G130" i="3"/>
  <c r="F130" i="3"/>
  <c r="B130" i="3"/>
  <c r="F129" i="3"/>
  <c r="G129" i="3" s="1"/>
  <c r="B129" i="3"/>
  <c r="G128" i="3"/>
  <c r="F128" i="3"/>
  <c r="B128" i="3"/>
  <c r="F127" i="3"/>
  <c r="G127" i="3" s="1"/>
  <c r="B127" i="3"/>
  <c r="G126" i="3"/>
  <c r="F126" i="3"/>
  <c r="B126" i="3"/>
  <c r="F125" i="3"/>
  <c r="G125" i="3" s="1"/>
  <c r="B125" i="3"/>
  <c r="G124" i="3"/>
  <c r="F124" i="3"/>
  <c r="B124" i="3"/>
  <c r="F123" i="3"/>
  <c r="G123" i="3" s="1"/>
  <c r="B123" i="3"/>
  <c r="G122" i="3"/>
  <c r="G98" i="3"/>
  <c r="B99" i="3"/>
  <c r="F99" i="3"/>
  <c r="G99" i="3" s="1"/>
  <c r="B100" i="3"/>
  <c r="F100" i="3"/>
  <c r="G100" i="3"/>
  <c r="B101" i="3"/>
  <c r="F101" i="3"/>
  <c r="G101" i="3" s="1"/>
  <c r="B102" i="3"/>
  <c r="F102" i="3"/>
  <c r="G102" i="3"/>
  <c r="B105" i="3"/>
  <c r="F105" i="3"/>
  <c r="G105" i="3" s="1"/>
  <c r="B106" i="3"/>
  <c r="F106" i="3"/>
  <c r="G106" i="3"/>
  <c r="B103" i="3"/>
  <c r="F103" i="3"/>
  <c r="G103" i="3" s="1"/>
  <c r="B104" i="3"/>
  <c r="F104" i="3"/>
  <c r="G104" i="3"/>
  <c r="B107" i="3"/>
  <c r="F107" i="3"/>
  <c r="G107" i="3" s="1"/>
  <c r="G96" i="3"/>
  <c r="F96" i="3"/>
  <c r="B96" i="3"/>
  <c r="F95" i="3"/>
  <c r="G95" i="3" s="1"/>
  <c r="B95" i="3"/>
  <c r="G92" i="3"/>
  <c r="F92" i="3"/>
  <c r="B92" i="3"/>
  <c r="F91" i="3"/>
  <c r="G91" i="3" s="1"/>
  <c r="B91" i="3"/>
  <c r="G94" i="3"/>
  <c r="F94" i="3"/>
  <c r="B94" i="3"/>
  <c r="F93" i="3"/>
  <c r="G93" i="3" s="1"/>
  <c r="B93" i="3"/>
  <c r="G90" i="3"/>
  <c r="F90" i="3"/>
  <c r="B90" i="3"/>
  <c r="F89" i="3"/>
  <c r="G89" i="3" s="1"/>
  <c r="B89" i="3"/>
  <c r="G88" i="3"/>
  <c r="F88" i="3"/>
  <c r="B88" i="3"/>
  <c r="F87" i="3"/>
  <c r="G87" i="3" s="1"/>
  <c r="B87" i="3"/>
  <c r="G86" i="3"/>
  <c r="F3" i="8"/>
  <c r="E3" i="8" s="1"/>
  <c r="F4" i="8"/>
  <c r="E4" i="8" s="1"/>
  <c r="F5" i="8"/>
  <c r="E5" i="8" s="1"/>
  <c r="F6" i="8"/>
  <c r="E6" i="8" s="1"/>
  <c r="F7" i="8"/>
  <c r="E7" i="8" s="1"/>
  <c r="F8" i="8"/>
  <c r="E8" i="8" s="1"/>
  <c r="F9" i="8"/>
  <c r="E9" i="8" s="1"/>
  <c r="F10" i="8"/>
  <c r="E10" i="8" s="1"/>
  <c r="F11" i="8"/>
  <c r="E11" i="8" s="1"/>
  <c r="F12" i="8"/>
  <c r="E12" i="8" s="1"/>
  <c r="F13" i="8"/>
  <c r="E13" i="8" s="1"/>
  <c r="F14" i="8"/>
  <c r="E14" i="8" s="1"/>
  <c r="F15" i="8"/>
  <c r="E15" i="8" s="1"/>
  <c r="F16" i="8"/>
  <c r="E16" i="8" s="1"/>
  <c r="F17" i="8"/>
  <c r="E17" i="8" s="1"/>
  <c r="F18" i="8"/>
  <c r="E18" i="8" s="1"/>
  <c r="F19" i="8"/>
  <c r="E19" i="8" s="1"/>
  <c r="F20" i="8"/>
  <c r="E20" i="8" s="1"/>
  <c r="F21" i="8"/>
  <c r="E21" i="8" s="1"/>
  <c r="F22" i="8"/>
  <c r="E22" i="8" s="1"/>
  <c r="F23" i="8"/>
  <c r="E23" i="8" s="1"/>
  <c r="F24" i="8"/>
  <c r="E24" i="8" s="1"/>
  <c r="F25" i="8"/>
  <c r="E25" i="8" s="1"/>
  <c r="F26" i="8"/>
  <c r="E26" i="8" s="1"/>
  <c r="F27" i="8"/>
  <c r="E27" i="8" s="1"/>
  <c r="F28" i="8"/>
  <c r="E28" i="8" s="1"/>
  <c r="F29" i="8"/>
  <c r="E29" i="8" s="1"/>
  <c r="F30" i="8"/>
  <c r="E30" i="8" s="1"/>
  <c r="F31" i="8"/>
  <c r="E31" i="8" s="1"/>
  <c r="F32" i="8"/>
  <c r="E32" i="8" s="1"/>
  <c r="F33" i="8"/>
  <c r="E33" i="8" s="1"/>
  <c r="F2" i="8"/>
  <c r="E2" i="8" s="1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O4" i="6"/>
  <c r="P4" i="6"/>
  <c r="Q4" i="6"/>
  <c r="R4" i="6"/>
  <c r="O5" i="6"/>
  <c r="P5" i="6"/>
  <c r="Q5" i="6"/>
  <c r="R5" i="6"/>
  <c r="O6" i="6"/>
  <c r="P6" i="6"/>
  <c r="Q6" i="6"/>
  <c r="R6" i="6"/>
  <c r="O7" i="6"/>
  <c r="P7" i="6"/>
  <c r="Q7" i="6"/>
  <c r="R7" i="6"/>
  <c r="O8" i="6"/>
  <c r="P8" i="6"/>
  <c r="Q8" i="6"/>
  <c r="R8" i="6"/>
  <c r="O9" i="6"/>
  <c r="P9" i="6"/>
  <c r="Q9" i="6"/>
  <c r="R9" i="6"/>
  <c r="O10" i="6"/>
  <c r="P10" i="6"/>
  <c r="Q10" i="6"/>
  <c r="R10" i="6"/>
  <c r="R3" i="6"/>
  <c r="P3" i="6"/>
  <c r="Q3" i="6"/>
  <c r="O3" i="6"/>
  <c r="G74" i="3"/>
  <c r="G84" i="3"/>
  <c r="F84" i="3"/>
  <c r="B84" i="3"/>
  <c r="F83" i="3"/>
  <c r="G83" i="3" s="1"/>
  <c r="B83" i="3"/>
  <c r="G80" i="3"/>
  <c r="F80" i="3"/>
  <c r="B80" i="3"/>
  <c r="F79" i="3"/>
  <c r="G79" i="3" s="1"/>
  <c r="B79" i="3"/>
  <c r="G82" i="3"/>
  <c r="F82" i="3"/>
  <c r="B82" i="3"/>
  <c r="F81" i="3"/>
  <c r="G81" i="3" s="1"/>
  <c r="B81" i="3"/>
  <c r="G78" i="3"/>
  <c r="F78" i="3"/>
  <c r="B78" i="3"/>
  <c r="F77" i="3"/>
  <c r="G77" i="3" s="1"/>
  <c r="B77" i="3"/>
  <c r="G76" i="3"/>
  <c r="F76" i="3"/>
  <c r="B76" i="3"/>
  <c r="F75" i="3"/>
  <c r="G75" i="3" s="1"/>
  <c r="B75" i="3"/>
  <c r="F74" i="3"/>
  <c r="E62" i="3"/>
  <c r="G62" i="3" s="1"/>
  <c r="G66" i="3"/>
  <c r="G70" i="3"/>
  <c r="G68" i="3"/>
  <c r="G72" i="3"/>
  <c r="G64" i="3"/>
  <c r="F72" i="3"/>
  <c r="B72" i="3"/>
  <c r="F71" i="3"/>
  <c r="G71" i="3" s="1"/>
  <c r="B71" i="3"/>
  <c r="F68" i="3"/>
  <c r="B68" i="3"/>
  <c r="F67" i="3"/>
  <c r="G67" i="3" s="1"/>
  <c r="B67" i="3"/>
  <c r="F70" i="3"/>
  <c r="B70" i="3"/>
  <c r="F69" i="3"/>
  <c r="G69" i="3" s="1"/>
  <c r="B69" i="3"/>
  <c r="F66" i="3"/>
  <c r="B66" i="3"/>
  <c r="F65" i="3"/>
  <c r="G65" i="3" s="1"/>
  <c r="B65" i="3"/>
  <c r="F64" i="3"/>
  <c r="B64" i="3"/>
  <c r="F63" i="3"/>
  <c r="G63" i="3" s="1"/>
  <c r="B63" i="3"/>
  <c r="F62" i="3"/>
  <c r="G114" i="3"/>
  <c r="G118" i="3"/>
  <c r="G116" i="3"/>
  <c r="G120" i="3"/>
  <c r="F112" i="3"/>
  <c r="F113" i="3"/>
  <c r="G113" i="3" s="1"/>
  <c r="F114" i="3"/>
  <c r="F117" i="3"/>
  <c r="G117" i="3" s="1"/>
  <c r="F118" i="3"/>
  <c r="F115" i="3"/>
  <c r="G115" i="3" s="1"/>
  <c r="F116" i="3"/>
  <c r="F119" i="3"/>
  <c r="G119" i="3" s="1"/>
  <c r="F120" i="3"/>
  <c r="F111" i="3"/>
  <c r="G111" i="3" s="1"/>
  <c r="G112" i="3"/>
  <c r="G110" i="3"/>
  <c r="G108" i="3"/>
  <c r="F52" i="3"/>
  <c r="F53" i="3"/>
  <c r="G53" i="3" s="1"/>
  <c r="F56" i="3"/>
  <c r="F57" i="3"/>
  <c r="G57" i="3" s="1"/>
  <c r="F54" i="3"/>
  <c r="F55" i="3"/>
  <c r="G55" i="3" s="1"/>
  <c r="F58" i="3"/>
  <c r="F59" i="3"/>
  <c r="G59" i="3" s="1"/>
  <c r="F60" i="3"/>
  <c r="F51" i="3"/>
  <c r="G51" i="3" s="1"/>
  <c r="F39" i="3"/>
  <c r="G39" i="3" s="1"/>
  <c r="G56" i="3"/>
  <c r="G54" i="3"/>
  <c r="G58" i="3"/>
  <c r="G60" i="3"/>
  <c r="G52" i="3"/>
  <c r="G50" i="3"/>
  <c r="B120" i="3"/>
  <c r="B119" i="3"/>
  <c r="B116" i="3"/>
  <c r="B115" i="3"/>
  <c r="B118" i="3"/>
  <c r="B117" i="3"/>
  <c r="B114" i="3"/>
  <c r="B113" i="3"/>
  <c r="B112" i="3"/>
  <c r="B111" i="3"/>
  <c r="F108" i="3"/>
  <c r="B108" i="3"/>
  <c r="B60" i="3"/>
  <c r="B59" i="3"/>
  <c r="B58" i="3"/>
  <c r="B55" i="3"/>
  <c r="B54" i="3"/>
  <c r="B57" i="3"/>
  <c r="B56" i="3"/>
  <c r="B53" i="3"/>
  <c r="B52" i="3"/>
  <c r="B51" i="3"/>
  <c r="F50" i="3"/>
  <c r="G48" i="3"/>
  <c r="B48" i="3"/>
  <c r="F47" i="3"/>
  <c r="G47" i="3" s="1"/>
  <c r="B47" i="3"/>
  <c r="G44" i="3"/>
  <c r="B44" i="3"/>
  <c r="F43" i="3"/>
  <c r="G43" i="3" s="1"/>
  <c r="B43" i="3"/>
  <c r="G46" i="3"/>
  <c r="B46" i="3"/>
  <c r="F45" i="3"/>
  <c r="G45" i="3" s="1"/>
  <c r="B45" i="3"/>
  <c r="G42" i="3"/>
  <c r="B42" i="3"/>
  <c r="F41" i="3"/>
  <c r="G41" i="3" s="1"/>
  <c r="B41" i="3"/>
  <c r="G40" i="3"/>
  <c r="B40" i="3"/>
  <c r="B39" i="3"/>
  <c r="G38" i="3"/>
  <c r="G36" i="3"/>
  <c r="B36" i="3"/>
  <c r="F35" i="3"/>
  <c r="G35" i="3" s="1"/>
  <c r="B35" i="3"/>
  <c r="G32" i="3"/>
  <c r="B32" i="3"/>
  <c r="F31" i="3"/>
  <c r="G31" i="3" s="1"/>
  <c r="B31" i="3"/>
  <c r="G34" i="3"/>
  <c r="B34" i="3"/>
  <c r="F33" i="3"/>
  <c r="G33" i="3" s="1"/>
  <c r="B33" i="3"/>
  <c r="G30" i="3"/>
  <c r="B30" i="3"/>
  <c r="F29" i="3"/>
  <c r="G29" i="3" s="1"/>
  <c r="B29" i="3"/>
  <c r="G28" i="3"/>
  <c r="B28" i="3"/>
  <c r="F27" i="3"/>
  <c r="G27" i="3" s="1"/>
  <c r="B27" i="3"/>
  <c r="G26" i="3"/>
  <c r="G14" i="3"/>
  <c r="G2" i="3"/>
  <c r="F17" i="3"/>
  <c r="G17" i="3" s="1"/>
  <c r="F21" i="3"/>
  <c r="G21" i="3" s="1"/>
  <c r="F19" i="3"/>
  <c r="G19" i="3" s="1"/>
  <c r="F23" i="3"/>
  <c r="G23" i="3" s="1"/>
  <c r="G24" i="3"/>
  <c r="B24" i="3"/>
  <c r="B23" i="3"/>
  <c r="G20" i="3"/>
  <c r="B20" i="3"/>
  <c r="B19" i="3"/>
  <c r="G22" i="3"/>
  <c r="B22" i="3"/>
  <c r="B21" i="3"/>
  <c r="G18" i="3"/>
  <c r="B18" i="3"/>
  <c r="B17" i="3"/>
  <c r="G16" i="3"/>
  <c r="B16" i="3"/>
  <c r="F15" i="3"/>
  <c r="G15" i="3" s="1"/>
  <c r="B15" i="3"/>
  <c r="G6" i="3"/>
  <c r="G10" i="3"/>
  <c r="G8" i="3"/>
  <c r="G12" i="3"/>
  <c r="G4" i="3"/>
  <c r="F5" i="3"/>
  <c r="G5" i="3" s="1"/>
  <c r="F6" i="3"/>
  <c r="F9" i="3"/>
  <c r="G9" i="3" s="1"/>
  <c r="F10" i="3"/>
  <c r="F7" i="3"/>
  <c r="G7" i="3" s="1"/>
  <c r="F8" i="3"/>
  <c r="F11" i="3"/>
  <c r="G11" i="3" s="1"/>
  <c r="F12" i="3"/>
  <c r="F4" i="3"/>
  <c r="F3" i="3"/>
  <c r="G3" i="3" s="1"/>
  <c r="B4" i="3"/>
  <c r="B5" i="3"/>
  <c r="B6" i="3"/>
  <c r="B9" i="3"/>
  <c r="B10" i="3"/>
  <c r="B7" i="3"/>
  <c r="B8" i="3"/>
  <c r="B11" i="3"/>
  <c r="B12" i="3"/>
  <c r="B3" i="3"/>
  <c r="H15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3" i="2"/>
  <c r="G155" i="2"/>
  <c r="G151" i="2"/>
  <c r="G152" i="2"/>
  <c r="G153" i="2"/>
  <c r="G15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4" i="2"/>
  <c r="G3" i="2"/>
  <c r="C3" i="1" l="1"/>
  <c r="F3" i="1"/>
  <c r="C5" i="1"/>
  <c r="F5" i="1"/>
  <c r="C7" i="1"/>
  <c r="F7" i="1"/>
  <c r="C9" i="1"/>
  <c r="F9" i="1"/>
  <c r="C11" i="1"/>
  <c r="F11" i="1"/>
  <c r="C13" i="1"/>
  <c r="F13" i="1"/>
  <c r="C15" i="1"/>
  <c r="F15" i="1"/>
  <c r="C17" i="1"/>
  <c r="F17" i="1"/>
  <c r="C19" i="1"/>
  <c r="F19" i="1"/>
  <c r="C21" i="1"/>
  <c r="F21" i="1"/>
  <c r="C23" i="1"/>
  <c r="F23" i="1"/>
  <c r="C25" i="1"/>
  <c r="F25" i="1"/>
  <c r="C27" i="1"/>
  <c r="F27" i="1"/>
  <c r="C29" i="1"/>
  <c r="F29" i="1"/>
  <c r="C31" i="1"/>
  <c r="F31" i="1"/>
  <c r="C33" i="1"/>
  <c r="F33" i="1"/>
  <c r="C35" i="1"/>
  <c r="F35" i="1"/>
  <c r="C37" i="1"/>
  <c r="F37" i="1"/>
  <c r="C39" i="1"/>
  <c r="F39" i="1"/>
  <c r="C41" i="1"/>
  <c r="F41" i="1"/>
  <c r="C43" i="1"/>
  <c r="F43" i="1"/>
  <c r="C45" i="1"/>
  <c r="F45" i="1"/>
  <c r="C47" i="1"/>
  <c r="F47" i="1"/>
  <c r="C49" i="1"/>
  <c r="F49" i="1"/>
  <c r="C51" i="1"/>
  <c r="F51" i="1"/>
  <c r="C53" i="1"/>
  <c r="F53" i="1"/>
  <c r="C55" i="1"/>
  <c r="F55" i="1"/>
  <c r="C57" i="1"/>
  <c r="F57" i="1"/>
  <c r="C59" i="1"/>
  <c r="F59" i="1"/>
  <c r="C61" i="1"/>
  <c r="C63" i="1"/>
  <c r="F63" i="1"/>
  <c r="C65" i="1"/>
  <c r="F65" i="1"/>
  <c r="C67" i="1"/>
  <c r="F67" i="1"/>
  <c r="C69" i="1"/>
  <c r="F69" i="1"/>
  <c r="C71" i="1"/>
  <c r="F71" i="1"/>
  <c r="C73" i="1"/>
  <c r="F73" i="1"/>
  <c r="C75" i="1"/>
  <c r="F75" i="1"/>
  <c r="C77" i="1"/>
  <c r="F77" i="1"/>
  <c r="C79" i="1"/>
  <c r="F79" i="1"/>
  <c r="C81" i="1"/>
  <c r="F81" i="1"/>
  <c r="C83" i="1"/>
  <c r="F83" i="1"/>
  <c r="C85" i="1"/>
  <c r="F85" i="1"/>
  <c r="C87" i="1"/>
  <c r="F87" i="1"/>
  <c r="C89" i="1"/>
  <c r="F89" i="1"/>
  <c r="C91" i="1"/>
  <c r="F91" i="1"/>
  <c r="C93" i="1"/>
  <c r="F93" i="1"/>
  <c r="C95" i="1"/>
  <c r="F95" i="1"/>
  <c r="C97" i="1"/>
  <c r="F97" i="1"/>
  <c r="C99" i="1"/>
  <c r="F99" i="1"/>
  <c r="C101" i="1"/>
  <c r="F101" i="1"/>
  <c r="C103" i="1"/>
  <c r="F103" i="1"/>
  <c r="C105" i="1"/>
  <c r="F105" i="1"/>
  <c r="C107" i="1"/>
  <c r="F107" i="1"/>
  <c r="C109" i="1"/>
  <c r="F109" i="1"/>
  <c r="C111" i="1"/>
  <c r="F111" i="1"/>
  <c r="C113" i="1"/>
  <c r="F113" i="1"/>
  <c r="C115" i="1"/>
  <c r="F115" i="1"/>
  <c r="C117" i="1"/>
  <c r="F117" i="1"/>
  <c r="C119" i="1"/>
  <c r="F119" i="1"/>
  <c r="C121" i="1"/>
  <c r="F121" i="1"/>
  <c r="C123" i="1"/>
  <c r="F123" i="1"/>
  <c r="C125" i="1"/>
  <c r="F125" i="1"/>
  <c r="C127" i="1"/>
  <c r="F127" i="1"/>
  <c r="C129" i="1"/>
  <c r="F129" i="1"/>
  <c r="C131" i="1"/>
  <c r="F131" i="1"/>
  <c r="C133" i="1"/>
  <c r="F133" i="1"/>
  <c r="C135" i="1"/>
  <c r="F135" i="1"/>
  <c r="C137" i="1"/>
  <c r="F137" i="1"/>
  <c r="C139" i="1"/>
  <c r="F139" i="1"/>
  <c r="C141" i="1"/>
  <c r="F141" i="1"/>
  <c r="C143" i="1"/>
  <c r="F143" i="1"/>
  <c r="C145" i="1"/>
  <c r="F145" i="1"/>
  <c r="C147" i="1"/>
  <c r="F147" i="1"/>
  <c r="C149" i="1"/>
  <c r="F149" i="1"/>
  <c r="F126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60" i="1"/>
  <c r="C44" i="1"/>
  <c r="C46" i="1"/>
  <c r="C48" i="1"/>
  <c r="C50" i="1"/>
  <c r="C52" i="1"/>
  <c r="C54" i="1"/>
  <c r="C56" i="1"/>
  <c r="C58" i="1"/>
  <c r="C4" i="1" l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2" i="1"/>
  <c r="F4" i="1"/>
  <c r="F6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104" i="1"/>
  <c r="F106" i="1"/>
  <c r="F108" i="1"/>
  <c r="F110" i="1"/>
  <c r="F112" i="1"/>
  <c r="F114" i="1"/>
  <c r="F116" i="1"/>
  <c r="F118" i="1"/>
  <c r="F120" i="1"/>
  <c r="F122" i="1"/>
  <c r="F124" i="1"/>
  <c r="F128" i="1"/>
  <c r="F130" i="1"/>
  <c r="F132" i="1"/>
  <c r="F134" i="1"/>
  <c r="F136" i="1"/>
  <c r="F138" i="1"/>
  <c r="F140" i="1"/>
  <c r="F142" i="1"/>
  <c r="F144" i="1"/>
  <c r="F146" i="1"/>
  <c r="F148" i="1"/>
  <c r="F2" i="1"/>
</calcChain>
</file>

<file path=xl/sharedStrings.xml><?xml version="1.0" encoding="utf-8"?>
<sst xmlns="http://schemas.openxmlformats.org/spreadsheetml/2006/main" count="1324" uniqueCount="460">
  <si>
    <t xml:space="preserve">Боль 1 </t>
  </si>
  <si>
    <t>Ранение побаливает и несколько беспокоит тебя.</t>
  </si>
  <si>
    <t>Боль 2</t>
  </si>
  <si>
    <t>Ранение, черт возьми, изрядно болит, время от времени ты не можешь удержать стон.</t>
  </si>
  <si>
    <t>Боль 3</t>
  </si>
  <si>
    <t>Ранение причиняет тебе такие мучения, что ты стонешь или кричишь почти непрерывно.</t>
  </si>
  <si>
    <t>Боль 4</t>
  </si>
  <si>
    <t>Ранение причиняет тебе такие мучения, что ты стонешь или кричишь почти непрерывно. Обезболивание тебе не помогает.</t>
  </si>
  <si>
    <t>Болевой шок</t>
  </si>
  <si>
    <t>Занятно, что ранение тебя совсем не беспокоит.</t>
  </si>
  <si>
    <t>Мигрень</t>
  </si>
  <si>
    <t>У тебя мучительно болит половина головы (левая или правая), включая глаз, ухо и даже зубы.</t>
  </si>
  <si>
    <t xml:space="preserve">Зрительные галлюцинации </t>
  </si>
  <si>
    <t>Кто-то очень важный для тебя, любимый или ненавидимый, пришел навестить тебя. Наплевать, что люди вокруг его игнорируют, в конце концов, они заняты.</t>
  </si>
  <si>
    <t>Тошнота</t>
  </si>
  <si>
    <t>Тебя сильно тошнит, относительно неплохо ты чувствуешь себя только лежа, с закрытыми глазами.</t>
  </si>
  <si>
    <t>Кашель слабый</t>
  </si>
  <si>
    <t>У тебя свербит в легких, иногда хочется откашляться.</t>
  </si>
  <si>
    <t>Кашель сильный</t>
  </si>
  <si>
    <t>В легких невыносимо жжет, ты кашяешь почти непрерывно.</t>
  </si>
  <si>
    <t xml:space="preserve"> </t>
  </si>
  <si>
    <t>Судороги слабые</t>
  </si>
  <si>
    <t>Время от времени, тебя пробивает сильнейшая дрожь по всему телу. В этот момент ты даже не можешь стоять на ногах.</t>
  </si>
  <si>
    <t>Судороги сильные</t>
  </si>
  <si>
    <t>Ужасная дрожь сотрясает все твое тело, заставляя выгибаться спину, сжиматься кулаки, запрокидываться голову.</t>
  </si>
  <si>
    <t>Без сознания</t>
  </si>
  <si>
    <t>Ты ничего не чувствуешь. Это и к лучшему.</t>
  </si>
  <si>
    <t>Головокружение</t>
  </si>
  <si>
    <t>У тебя так кружится голова, что ты можешь ходить только "по стенке". Лучше всего ты чувствуешь себя лежа.</t>
  </si>
  <si>
    <t>Бред</t>
  </si>
  <si>
    <t>Ты возвращаешься в момент, когда все еще можно изменить или исправить. Это - поворотный момент твоей жизни, главное заставить всех слушаться.</t>
  </si>
  <si>
    <t>Поза боксера</t>
  </si>
  <si>
    <t>Единственное положение, в котором ты можешь находиться - сжавшись в комок на боку, крепко сжав кулаки и спрятав в них голову. Если тебя заставляют разогнуться - ты кричишь во весь голос, пока тебя не отпустят.</t>
  </si>
  <si>
    <t>Остановка дыхания</t>
  </si>
  <si>
    <t>Ты не можешь вдохнуть, если тебе немедленно не помогут, ты умрешь. Хрипи, хватайся за горло, закатывай глаза - дай понять врачу, что помощь нужна немедленно!</t>
  </si>
  <si>
    <t>Озноб</t>
  </si>
  <si>
    <t>Тебя так трясет, что трудно держать в руках кружку.</t>
  </si>
  <si>
    <t>Кровотечение</t>
  </si>
  <si>
    <t>Твое ранение кровоточит.</t>
  </si>
  <si>
    <t>Сознание спутано</t>
  </si>
  <si>
    <t>Ты не можешь сосредоточиться - отвечаешь невпопад на простые вопросы, не можешь сосчитать пальцы на руке.</t>
  </si>
  <si>
    <t>Восприятие нарушено</t>
  </si>
  <si>
    <t>В голове у тебя шумит, ты плохо слышишь врача, не можешь уследить за двигающимся предметом.</t>
  </si>
  <si>
    <t>Мелкая моторика нарушена</t>
  </si>
  <si>
    <t>Если ты вытянешь вперед руку, то увидишь, как дрожат пальцы. Это сильно мешает писать и работать с клавиатурой.</t>
  </si>
  <si>
    <t>Слабость  рук 1</t>
  </si>
  <si>
    <t>Ты чувствуешь слабость в руках, особенно - в пальцах. Все, что раньше удавалось сделать одной рукой, теперь требует обеих.</t>
  </si>
  <si>
    <t>Слабость рук 2</t>
  </si>
  <si>
    <t>Любое усилие дается тебе с огромным трудом, инструменты падают, бумаги рассыпаются, приборы валятся из рук.</t>
  </si>
  <si>
    <t>Слабость ног 1</t>
  </si>
  <si>
    <t>У тебя дрожат колени. Тебе лучше присесть.</t>
  </si>
  <si>
    <t>Слабость ног 2</t>
  </si>
  <si>
    <t>Ты не можешь идти и даже стоять без опоры или помощи.</t>
  </si>
  <si>
    <t xml:space="preserve">Паралич конечности </t>
  </si>
  <si>
    <t>Раненная конечность ведет себя как предатель. Никакими силами ты не можешь заставить ее слушаться.</t>
  </si>
  <si>
    <t>Боль перeлома кости</t>
  </si>
  <si>
    <t>Ты слышишь, как с хрустом ломается кость. На мгновение ты слепнешь и глохнешь от боли.</t>
  </si>
  <si>
    <t>Боль трещины кости</t>
  </si>
  <si>
    <t>Внутри тебя как будто что-то треснуло. Вспышка боли ослепляет тебя на мгновение.</t>
  </si>
  <si>
    <t xml:space="preserve">Боль осколка кости или пули (ощущения чужеродного предмета)   </t>
  </si>
  <si>
    <t>Резкая боль в области органа</t>
  </si>
  <si>
    <t>Резкая боль, как от раскаленного шила пронизывает тебя насквозь.</t>
  </si>
  <si>
    <t>Дергающая боль в области органа</t>
  </si>
  <si>
    <t>Ты чувствуешь сильную дергающую боль. Это плохой, очень плохой признак.</t>
  </si>
  <si>
    <t>Одышка</t>
  </si>
  <si>
    <t>Тебе трудно дышать, каждый новый вдох дается тяжелее, чем предыдущий. Открой рот как можно шире, выпрямись, откинься назад - может быть, так будет легче.</t>
  </si>
  <si>
    <t>Слабая тошнота</t>
  </si>
  <si>
    <t>Тебя мутит. Нужно выпить воды и посидеть, пока не пройдет.</t>
  </si>
  <si>
    <t>Сильная тошнота</t>
  </si>
  <si>
    <t>Тебя тошнит. Все вокруг качается и плывет перед глазами. Прикрой рот рукой, закрой глаза. Немедленно сядь.</t>
  </si>
  <si>
    <t xml:space="preserve">Кровь горлом </t>
  </si>
  <si>
    <t>Горячая волна жидкости поднимается из твоих внутренностей и выплескивается через рот. Эта жидкость - твоя собственная кровь она пахнет и имеет вкус металла.</t>
  </si>
  <si>
    <t>Кровь горлом и рвота</t>
  </si>
  <si>
    <t>Тебя ужасно рвет кровью. Рот и нос наполнены запахом и вкусом железа.</t>
  </si>
  <si>
    <t>Позывы к рвоте (спазмы)</t>
  </si>
  <si>
    <t>Тебя сейчас вырвет! Повернись на бок или наклонись как можно ниже и постарайся не захлебнуться.</t>
  </si>
  <si>
    <t>Симптом спины 1 (почки-печень)</t>
  </si>
  <si>
    <t>Ты чувствуешь сильную колющую боль в боку в области поясницы.</t>
  </si>
  <si>
    <t>Симтом спины 2 (кости)</t>
  </si>
  <si>
    <t>У тебя страшно болит спина, кажется, каждая кость в ней сломана.</t>
  </si>
  <si>
    <t>скованность/паралич корпуса</t>
  </si>
  <si>
    <t>Ты не можешь сгибаться или поворачиваться в поясе. Просто не можешь.</t>
  </si>
  <si>
    <t>скованность/паралич шеи</t>
  </si>
  <si>
    <t>Ты не можешь повернуть или наклонить голову - придется двигать весь корпус.</t>
  </si>
  <si>
    <t>Зуд</t>
  </si>
  <si>
    <t>Одежда мешает тебе, швы врезаются в тело, вызывая зуд и жжение.</t>
  </si>
  <si>
    <t xml:space="preserve">Чесотка </t>
  </si>
  <si>
    <t>Ты испытываешь невыносимый зуд во всем теле, каждый шов и складка одежды как раскаленный прут, даже боль от расчесов не останавливает тебя.</t>
  </si>
  <si>
    <t>Ожоги легкие</t>
  </si>
  <si>
    <t>Кожа на открытых участках тела покраснела и покрылась волдырями.</t>
  </si>
  <si>
    <t>Ожоги тяжелые</t>
  </si>
  <si>
    <t>От твоей кожи остались только клочки, ты видишь обнажившиеся мышцы.</t>
  </si>
  <si>
    <t>Кровавые волдыри (ожоги 3)</t>
  </si>
  <si>
    <t>Твоя кожа вздулась сплошными волдырями, каждое прикосновение к которым вызывает сильную боль.</t>
  </si>
  <si>
    <t xml:space="preserve">Сильное кровотечение </t>
  </si>
  <si>
    <t>Ты слабеешь на глазах, кровь течет струей, пропитывая все вокруг.</t>
  </si>
  <si>
    <t>Ощущение внутреннего кровотечения в полости (колыхание жидкости в животе, груди, голове)</t>
  </si>
  <si>
    <t>Ты ощущаешь себя банкой с жидкостью. И это банку сейчас болтает.</t>
  </si>
  <si>
    <t>Приступ судорог (Событие для отыгрыша)</t>
  </si>
  <si>
    <t>Ужасная дрожь сотрясает все твое тело, заставляя выгибаться спину, сжиматься кулаки, запрокидываться голову. Это продолжается вечность или около минуты.</t>
  </si>
  <si>
    <t xml:space="preserve">Приступ спазмов (событие для отыгрыша) </t>
  </si>
  <si>
    <t>Резкая боль как будто завязывает тебя в узел. Ты сжимаешься в комок, прижимая руки к животу. Это продолжается вечность или около минуты.</t>
  </si>
  <si>
    <t>Общая слабость</t>
  </si>
  <si>
    <t>Ты чувствуешь слабость. Тебе просто необходимо присесть и отдохнуть.</t>
  </si>
  <si>
    <t>Приступ обморока (событие)</t>
  </si>
  <si>
    <t>В ушах у тебя звенит, поле зроения стремительно сужается. Это обморок, не ударься, когда будешь падать.</t>
  </si>
  <si>
    <t>Ощущения от слабой потери крови</t>
  </si>
  <si>
    <t>Ты чувствуешь странную легкость и холодок в затылке и спине.</t>
  </si>
  <si>
    <t xml:space="preserve">Ощущения от средней потери крови </t>
  </si>
  <si>
    <t>Тебя пробивает холодный пот, ты чувствуешь слабость, тебе трудно сосредоточиться.</t>
  </si>
  <si>
    <t>Ощущения от сильной потери крови</t>
  </si>
  <si>
    <t>В голове гудит как в колоколе, ты чувствуешь ужасную слабость. Тебе холодно, нет сил шевелиться или что-то делать.</t>
  </si>
  <si>
    <t>Ощущения от очень сильной потери крови</t>
  </si>
  <si>
    <t>Ты можешь только лежать, закрыв глаза. На самом деле, все равно, что происходит вокруг, все это как-то нереально. Нужно поспать.</t>
  </si>
  <si>
    <t>Кислородное голодание</t>
  </si>
  <si>
    <t>В голове у тебя бешено молотит пульс, тело кажется тяжелым и неповоротливым, во рту пересохло.</t>
  </si>
  <si>
    <t xml:space="preserve">Общая токсикация организма </t>
  </si>
  <si>
    <t>Во рту стоит отвратительный привкус, голова кружится, все тело болит, окружающее кажется тебе зыбким, как будто отделено стеклом.</t>
  </si>
  <si>
    <t xml:space="preserve">Инсульт (событие) </t>
  </si>
  <si>
    <t>Ты чувствуешь внезапную сильную боль в голове. Ты слепнешь на левый глаз. Левая рука безвольно падает. Левая нога больше тебя не слушается.</t>
  </si>
  <si>
    <t>Инфаркт (событие)</t>
  </si>
  <si>
    <t>Ты чувствуешь сильную боль во всем теле. Ты задыхаешься. Тебя прошибает холодный пот от ужаса! Сделай что-нибудь немедленно!</t>
  </si>
  <si>
    <t>Замедленное сердцебиение</t>
  </si>
  <si>
    <t>Сердце у тебя в груди бьется медленно и тяжело, каждый удар отзывается во всем теле.</t>
  </si>
  <si>
    <t>Пульсация в висках = слабая мигрень</t>
  </si>
  <si>
    <t>У тебя болит половина головы - правая или левая и глаз на этой стороне. Яркий свет и звуки причиняют неудобство.</t>
  </si>
  <si>
    <t>Последствия сотрясения мозга (отыгрыш)</t>
  </si>
  <si>
    <t>У тебя болит голова, при резких поворотах или наклонах все плывет перед глазами и слегка мутит.</t>
  </si>
  <si>
    <t>Последствия сотрясения мозга (ощущения)</t>
  </si>
  <si>
    <t xml:space="preserve">Отказ печени *цирроз) </t>
  </si>
  <si>
    <t>Ты чувствуешь ужасный жар и слабость во всем теле, кожа страшно зудит, во рту сухо как в пустыне.</t>
  </si>
  <si>
    <t>Отказ почек</t>
  </si>
  <si>
    <t>Ты чувствуешь сильнейший жар во всем теле, все вокруг плывет, тебя тошнит и хочется пить.</t>
  </si>
  <si>
    <t>Ощущение жара</t>
  </si>
  <si>
    <t>Тебе жарко, одежда душит тебя.</t>
  </si>
  <si>
    <t>Ощущение холода (озноб)</t>
  </si>
  <si>
    <t>Тебе холодно, тебя бьет дрожь, зубы стучат. Может, тут есть одеяло?</t>
  </si>
  <si>
    <t>Жажда (хочу пить - действие к отыгрышу)</t>
  </si>
  <si>
    <t>Тебе хочется пить. Вода, чай, сок - подойдет все, что угодно - лишь бы смочить горло!</t>
  </si>
  <si>
    <t>Лихорадка (отыгрыш)</t>
  </si>
  <si>
    <t>Тебя трясет от холода, одежда не греет, как быдто сделана из бумаги.</t>
  </si>
  <si>
    <t>Загноение раны / воспаление</t>
  </si>
  <si>
    <t>Ты чувствуешь жар и дергающую боль вокруг раны. Во рту стоит мерзкий привкус, голова болит и кружится.</t>
  </si>
  <si>
    <t xml:space="preserve">килородное голодание </t>
  </si>
  <si>
    <t>интоксикация</t>
  </si>
  <si>
    <t>У тебя противный привкус во рту, ты чувствуешь слабость и головокружение, тебе трудно сосредоточиться.</t>
  </si>
  <si>
    <t>При каждом движении внутри тбя смещается что-то острое, причиняя мучительную боль.</t>
  </si>
  <si>
    <t>Pain1</t>
  </si>
  <si>
    <t>Pain2</t>
  </si>
  <si>
    <t>Pain3</t>
  </si>
  <si>
    <t>Pain4</t>
  </si>
  <si>
    <t>PainShock</t>
  </si>
  <si>
    <t>HalfHeadAke</t>
  </si>
  <si>
    <t>Hallucination</t>
  </si>
  <si>
    <t>Funny</t>
  </si>
  <si>
    <t>Delusions</t>
  </si>
  <si>
    <t>SeizureLight</t>
  </si>
  <si>
    <t>SeizureStrong</t>
  </si>
  <si>
    <t>HeadSpin</t>
  </si>
  <si>
    <t>BoxerPose</t>
  </si>
  <si>
    <t>Shake</t>
  </si>
  <si>
    <t>Боль 1</t>
  </si>
  <si>
    <t>PreathStop</t>
  </si>
  <si>
    <t>Bloodloss</t>
  </si>
  <si>
    <t>Unconciuous</t>
  </si>
  <si>
    <t>HandShake</t>
  </si>
  <si>
    <t>Слабость рук 1</t>
  </si>
  <si>
    <t>HandWeak1</t>
  </si>
  <si>
    <t>HandWeak2</t>
  </si>
  <si>
    <t>LegWeak1</t>
  </si>
  <si>
    <t>LegWeak2</t>
  </si>
  <si>
    <t>BoneBreak</t>
  </si>
  <si>
    <t>BoneCrack</t>
  </si>
  <si>
    <t>BonePartPain</t>
  </si>
  <si>
    <t>Остая боль</t>
  </si>
  <si>
    <t>SharpPain</t>
  </si>
  <si>
    <t>PulsePain</t>
  </si>
  <si>
    <t>HardBreathe</t>
  </si>
  <si>
    <t>FunnyLight</t>
  </si>
  <si>
    <t>FunnyStrong</t>
  </si>
  <si>
    <t>BlodThroat</t>
  </si>
  <si>
    <t>BloodPuke</t>
  </si>
  <si>
    <t>Puke</t>
  </si>
  <si>
    <t>BackPain1</t>
  </si>
  <si>
    <t>BackPain2</t>
  </si>
  <si>
    <t>TorsoParalyze</t>
  </si>
  <si>
    <t>NeckParalyze</t>
  </si>
  <si>
    <t>ItchStrong</t>
  </si>
  <si>
    <t>FireLight</t>
  </si>
  <si>
    <t>FireHard1</t>
  </si>
  <si>
    <t>FireHard2</t>
  </si>
  <si>
    <t>BloodLossStrong</t>
  </si>
  <si>
    <t>BloodLossInner</t>
  </si>
  <si>
    <t>Seizure</t>
  </si>
  <si>
    <t>Spasm</t>
  </si>
  <si>
    <t>GeneralWeak</t>
  </si>
  <si>
    <t>BloodLossLight</t>
  </si>
  <si>
    <t>BloodLossStrong1</t>
  </si>
  <si>
    <t>BloodLossMed</t>
  </si>
  <si>
    <t>BloodLossCritical</t>
  </si>
  <si>
    <t>Faint</t>
  </si>
  <si>
    <t>Toxication</t>
  </si>
  <si>
    <t>Insult</t>
  </si>
  <si>
    <t>Infarct</t>
  </si>
  <si>
    <t>SlowHeartBite</t>
  </si>
  <si>
    <t>HalfHeadAke2</t>
  </si>
  <si>
    <t>HeadShake1</t>
  </si>
  <si>
    <t>HeadShake2</t>
  </si>
  <si>
    <t>Fever</t>
  </si>
  <si>
    <t>Cold</t>
  </si>
  <si>
    <t>LiverFail</t>
  </si>
  <si>
    <t>Thirst</t>
  </si>
  <si>
    <t>Hot</t>
  </si>
  <si>
    <t>OxygenStarve1</t>
  </si>
  <si>
    <t>OxygenStarve2</t>
  </si>
  <si>
    <t>Intoxication</t>
  </si>
  <si>
    <t>ConentrationLoss</t>
  </si>
  <si>
    <t>ConcinuousMess</t>
  </si>
  <si>
    <t>ItchLight</t>
  </si>
  <si>
    <t>ButtonFail</t>
  </si>
  <si>
    <t>FeveredWound</t>
  </si>
  <si>
    <t>Ты чувствуешь жар и дергающую боль. Во рту стоит мерзкий привкус, голова болит и кружится.</t>
  </si>
  <si>
    <t>У тебя кружится голова. Лучше всего ты чувствуешь себя лежа.</t>
  </si>
  <si>
    <t>Ты возвращаешься в ситуацию, когда все можно изменить или исправить. Это - поворотный момент твоей жизни, главное заставить всех слушаться.</t>
  </si>
  <si>
    <t>Ты не можешь вдохнуть. Хрипи, хватайся за горло, закатывай глаза - дай понять врачу, что помощь нужна немедленно!</t>
  </si>
  <si>
    <t>Если ты вытянешь вперед руку, то увидишь, как дрожат пальцы. Это мешает писать и работать с клавиатурой.</t>
  </si>
  <si>
    <t>При каждом движении внутри тебя сдвигается что-то острое, вызывая сильнйшую боль.</t>
  </si>
  <si>
    <t>Резкая боль, как от раскаленного шила, пронизывает тебя насквозь.</t>
  </si>
  <si>
    <t>Тебе трудно дышать. Открой рот как можно шире, откинься назад - может быть, так будет легче.</t>
  </si>
  <si>
    <t>Твоя кожа вздулась волдырями, каждое прикосновение к которым вызывает сильную боль.</t>
  </si>
  <si>
    <t>От твоей кожи остались обгоревие клочки, ты видишь обнажившиеся мышцы и кости.</t>
  </si>
  <si>
    <t>Ты чувствуешь невыносимый зуд во всем теле, каждый шов и складка одежды как раскаленный прут, даже боль от расчесов не останавливает тебя.</t>
  </si>
  <si>
    <t>Ты можешь только лежать, закрыв глаза. Все, что происходит вокруг, как-то нереально. Нужно поспать.</t>
  </si>
  <si>
    <t>У тебя болит половина головы - правая или левая и глаз на этой стороне. Яркий свет и звуки раздражают.</t>
  </si>
  <si>
    <t>Тебе холодно, тебя бьет дрожь, зубы стучат.</t>
  </si>
  <si>
    <t>Тебе хочется пить. Подойдет все, что угодно - лишь бы смочить горло!</t>
  </si>
  <si>
    <t>Тебя трясет от холода, одежда не греет, как будто сделана из бумаги.</t>
  </si>
  <si>
    <t>Ранение изрядно болит, время от времени ты не можешь удержать стон.</t>
  </si>
  <si>
    <t>Ранение причиняет тебе такую боль, что ты стонешь или кричишь почти непрерывно.</t>
  </si>
  <si>
    <t>У тебя болит половина головы (левая или правая), включая глаз, ухо и даже зубы.</t>
  </si>
  <si>
    <t>Кто-то очень важный для тебя, любимый или ненавидимый, пришел к тебе. Люди вокруг его игнорируют, они заняты.</t>
  </si>
  <si>
    <t>Тебя сильно тошнит, неплохо ты чувствуешь себя только лежа, закрытыв глаза.</t>
  </si>
  <si>
    <t>Время от времени, тебя пробивает сильнейшая дрожь по всему телу.</t>
  </si>
  <si>
    <t>Ужасная дрожь сотрясает твое тело, спина выгибается, кулаки сжимаютя, голова запрокидывается.</t>
  </si>
  <si>
    <t>Ты без сознания и ничего не чувствуешь. Это и к лучшему.</t>
  </si>
  <si>
    <t>Раненная конечность тредала тебя. Никакими силами ты не можешь заставить ее слушаться.</t>
  </si>
  <si>
    <t>Горячая волна крови поднимается из твоих внутренностей и выплескивается через рот. Она пахнет и имеет вкус металла.</t>
  </si>
  <si>
    <t>Ужасная судорога сотрясает все твое тело, заставляя выгибаться спину, сжиматься кулаки, запрокидываться голову. Это продолжается вечность или около минуты.</t>
  </si>
  <si>
    <t>Резкая боль как будто завязывает тебя в узел. Ты сжимаешься в комок, не в силах разогнуться. Это продолжается вечность или около минуты.</t>
  </si>
  <si>
    <t>Во рту стоит отвратительный привкус, голова кружится, все тело болит, окружающее кажется тебе зыбким, как будто за стеклом.</t>
  </si>
  <si>
    <t>LimbParalyze</t>
  </si>
  <si>
    <t>CoughLight</t>
  </si>
  <si>
    <t>CoughStrong</t>
  </si>
  <si>
    <t>Death</t>
  </si>
  <si>
    <t>Смерть</t>
  </si>
  <si>
    <t>Боль, страх и беспокойство покидают тебя.Ты умираешь. Rest In Peace.</t>
  </si>
  <si>
    <t>typedef enum _SYMPTOMS {</t>
  </si>
  <si>
    <t>last</t>
  </si>
  <si>
    <t>Id</t>
  </si>
  <si>
    <t>Name</t>
  </si>
  <si>
    <t>Comment</t>
  </si>
  <si>
    <t>Text</t>
  </si>
  <si>
    <t>Enum</t>
  </si>
  <si>
    <t>Data</t>
  </si>
  <si>
    <t>} SymptomsEnum;</t>
  </si>
  <si>
    <t>};</t>
  </si>
  <si>
    <t>const char* symptomsData[SymptomsEnum::last] = {</t>
  </si>
  <si>
    <t>Ранение в конечность</t>
  </si>
  <si>
    <t xml:space="preserve">царапина    </t>
  </si>
  <si>
    <t>Тебе обожгло (название конечности) как огнем. Довольно-таки больно, но похоже ничего важного не задето.</t>
  </si>
  <si>
    <t xml:space="preserve">    неопасное</t>
  </si>
  <si>
    <t xml:space="preserve">    опасное</t>
  </si>
  <si>
    <t>Тебе обожгло (название конечности) как огнем. Похоже, ранение серьезное, кровь так и течет</t>
  </si>
  <si>
    <t xml:space="preserve">    коварное</t>
  </si>
  <si>
    <t xml:space="preserve">    критическое</t>
  </si>
  <si>
    <t>Тебя серьезно ранило в (название конечности). Течет кровь! Очень больно!</t>
  </si>
  <si>
    <t>Ранение в корпус</t>
  </si>
  <si>
    <t>царапина</t>
  </si>
  <si>
    <t>Выстрел задел лишь вскользь, почти не больно</t>
  </si>
  <si>
    <t xml:space="preserve">    неопасное </t>
  </si>
  <si>
    <t>Похоже, тебя подстрелили! Острая боль в груди</t>
  </si>
  <si>
    <t xml:space="preserve">    коварное </t>
  </si>
  <si>
    <t>Похоже, тебя подстрелили! Острая боль в груди Сколько крови!</t>
  </si>
  <si>
    <t xml:space="preserve">Последствия нокаута (вбивает игрок) </t>
  </si>
  <si>
    <t>Тебя сбили с ног! Голова ужасно болит</t>
  </si>
  <si>
    <t>Ударная волна (взрыв в отсеке)</t>
  </si>
  <si>
    <t>Сильный невидимый кулак ударил тебя, но, вроде бы, все в порядке.</t>
  </si>
  <si>
    <t>Тебя как будто ударил невидимый кулак. Больно, но жить будешь.</t>
  </si>
  <si>
    <t>Тебя как будто ударил невидимый кулак. Ты никак не можешь прийти в себя. Похоже, дело серьезное.</t>
  </si>
  <si>
    <t>Тебя как будто ударил пневматический молот. Тебе очень больно, и, кажется, ты больше не боец.</t>
  </si>
  <si>
    <t>Scratch</t>
  </si>
  <si>
    <t>NonDangerous</t>
  </si>
  <si>
    <t>Dangerous</t>
  </si>
  <si>
    <t>Critical</t>
  </si>
  <si>
    <t>Tricky</t>
  </si>
  <si>
    <t>}</t>
  </si>
  <si>
    <t>typedef enum _WOUNDTPYE {</t>
  </si>
  <si>
    <t>{</t>
  </si>
  <si>
    <t>const char* BodyPartWoundDescriptionData {</t>
  </si>
  <si>
    <t>левую руку</t>
  </si>
  <si>
    <t>правую руку</t>
  </si>
  <si>
    <t>},</t>
  </si>
  <si>
    <t>левую ногу</t>
  </si>
  <si>
    <t>правую ногу</t>
  </si>
  <si>
    <t>Последствия нокаута</t>
  </si>
  <si>
    <t>Ранение в живот</t>
  </si>
  <si>
    <t>животе</t>
  </si>
  <si>
    <t>груди</t>
  </si>
  <si>
    <t>Ранение в спину</t>
  </si>
  <si>
    <t>спине</t>
  </si>
  <si>
    <t>Ранение в грудь</t>
  </si>
  <si>
    <t>typedef enum _MEDICINE {</t>
  </si>
  <si>
    <t xml:space="preserve">    BloodFactor = 0,    //Фактор свертываемости крови</t>
  </si>
  <si>
    <t xml:space="preserve">    ArtBlood = 1,    //Искуственная кровь</t>
  </si>
  <si>
    <t xml:space="preserve">    SimplePainfag = 2,    //Простое обезболивающее</t>
  </si>
  <si>
    <t xml:space="preserve">    PowerPainfag = 3,    //Сильное обезболивающее</t>
  </si>
  <si>
    <t xml:space="preserve">    Aspirator = 4,    //Аспиратор </t>
  </si>
  <si>
    <t xml:space="preserve">    Antispazm = 5,    //Спазмолитик</t>
  </si>
  <si>
    <t xml:space="preserve">    OuterNS = 6,    //Внешняя нанохирургия </t>
  </si>
  <si>
    <t xml:space="preserve">    RegenStim = 7,    //Стимулятор регенерации </t>
  </si>
  <si>
    <t xml:space="preserve">    Coagulator = 8,    //Коагулятор</t>
  </si>
  <si>
    <t xml:space="preserve">    ArtSkin = 9,    //искусственная кожа</t>
  </si>
  <si>
    <t xml:space="preserve">    Miorelaxant = 10,    //миорелаксант</t>
  </si>
  <si>
    <t xml:space="preserve">    Nanopack = 11,    //нанопак стволовых клеток</t>
  </si>
  <si>
    <t xml:space="preserve">    Absorbent = 12,    //абсорбент</t>
  </si>
  <si>
    <t xml:space="preserve">    Nanogyps = 13,    //наногипс</t>
  </si>
  <si>
    <t xml:space="preserve">    ExoFrame = 14,    //наноэкзокаркас</t>
  </si>
  <si>
    <t xml:space="preserve">    MagicPack = 15,    //волшебный нанопак</t>
  </si>
  <si>
    <t xml:space="preserve">    Pyretic = 16,    //жаропонижающее</t>
  </si>
  <si>
    <t xml:space="preserve">    Antibio = 17,    //антибиотики</t>
  </si>
  <si>
    <t>} Medicine;</t>
  </si>
  <si>
    <t>const char* Med1[] = {</t>
  </si>
  <si>
    <t xml:space="preserve">    "Фактор свертываемости крови",</t>
  </si>
  <si>
    <t xml:space="preserve">    "Искуственная кровь",</t>
  </si>
  <si>
    <t xml:space="preserve">    "Простое обезболивающее",</t>
  </si>
  <si>
    <t xml:space="preserve">    "Сильное обезболивающее",</t>
  </si>
  <si>
    <t xml:space="preserve">    "Аспиратор ",</t>
  </si>
  <si>
    <t xml:space="preserve">    "Спазмолитик",</t>
  </si>
  <si>
    <t xml:space="preserve">    "искусственная кожа",</t>
  </si>
  <si>
    <t xml:space="preserve">    "миорелаксант",</t>
  </si>
  <si>
    <t xml:space="preserve">    "нанопак стволовых клеток",</t>
  </si>
  <si>
    <t xml:space="preserve">    "абсорбент",</t>
  </si>
  <si>
    <t xml:space="preserve">    "наногипс",</t>
  </si>
  <si>
    <t xml:space="preserve">    "наноэкзокаркас",</t>
  </si>
  <si>
    <t xml:space="preserve">    "жаропонижающее",</t>
  </si>
  <si>
    <t xml:space="preserve">    "антибиотики",</t>
  </si>
  <si>
    <t>const char* Med2[] = {</t>
  </si>
  <si>
    <t xml:space="preserve">    "Тебе сделали укол...",</t>
  </si>
  <si>
    <t xml:space="preserve">    "Ты чувствуешь сильный жар",</t>
  </si>
  <si>
    <t xml:space="preserve">    "Дышать стало сильно легче...",</t>
  </si>
  <si>
    <t xml:space="preserve">    "Тебе сделали укол. Ты чувствуешь мгновенное облегчение.",</t>
  </si>
  <si>
    <t xml:space="preserve">    "Ты чувствуешь сильный жар и зуд во всем теле...",</t>
  </si>
  <si>
    <t xml:space="preserve">    "Тебе сделали укол...   ",</t>
  </si>
  <si>
    <t xml:space="preserve">    "Приятно холодящая тонкая пыль оседает на твоих ранах пленкой...",</t>
  </si>
  <si>
    <t>typedef enum _CURE_ID {</t>
  </si>
  <si>
    <t>UnknownCure = -1,</t>
  </si>
  <si>
    <t>Analgetic = 0,</t>
  </si>
  <si>
    <t xml:space="preserve">//"Общее обезболивающее" </t>
  </si>
  <si>
    <t>Antispasmodic = 1,</t>
  </si>
  <si>
    <t>//"Спазмолитик"</t>
  </si>
  <si>
    <t>Pyretic = 2,</t>
  </si>
  <si>
    <t>//"Жаропонижающее"</t>
  </si>
  <si>
    <t>Aspirator =3,</t>
  </si>
  <si>
    <t>//"Аспиратор"</t>
  </si>
  <si>
    <t>CoagulationFactor =4,</t>
  </si>
  <si>
    <t>//"Коагулятор"</t>
  </si>
  <si>
    <t>SyntheticBlood =5,</t>
  </si>
  <si>
    <t>//"Искусственная кровь"</t>
  </si>
  <si>
    <t>Leatherette =6,</t>
  </si>
  <si>
    <t>//"Искусственная кожа"</t>
  </si>
  <si>
    <t>Myorelaxant =7,</t>
  </si>
  <si>
    <t>//"Миорелаксант"</t>
  </si>
  <si>
    <t>VisceraNanoPack =8,</t>
  </si>
  <si>
    <t>//"Нанопак стволовых клеток"</t>
  </si>
  <si>
    <t>Anesthetics =9,</t>
  </si>
  <si>
    <t>//"Местный наркоз"</t>
  </si>
  <si>
    <t>Antibiotic =10,</t>
  </si>
  <si>
    <t>//"Антибиотик"</t>
  </si>
  <si>
    <t>Absorber =11,</t>
  </si>
  <si>
    <t>//"Абсорбент"</t>
  </si>
  <si>
    <t>PlasterNanoPack =12,</t>
  </si>
  <si>
    <t>//"Наногипс"</t>
  </si>
  <si>
    <t>NanoExoFrame =13,</t>
  </si>
  <si>
    <t>//"Наноэкзоскелет"</t>
  </si>
  <si>
    <t>MagicCure =14,</t>
  </si>
  <si>
    <t>//"Панацея"</t>
  </si>
  <si>
    <t>MaxCureId = 15</t>
  </si>
  <si>
    <t>} CURE_ID;</t>
  </si>
  <si>
    <t xml:space="preserve">    "",</t>
  </si>
  <si>
    <t xml:space="preserve">    "Панацея",</t>
  </si>
  <si>
    <t>BodyPart</t>
  </si>
  <si>
    <t>Suface</t>
  </si>
  <si>
    <t>Viscera 1</t>
  </si>
  <si>
    <t>Viscera 2</t>
  </si>
  <si>
    <t>Мышцы</t>
  </si>
  <si>
    <t>Кость</t>
  </si>
  <si>
    <t>Голова</t>
  </si>
  <si>
    <t>Мозг</t>
  </si>
  <si>
    <t>Грудь</t>
  </si>
  <si>
    <t>Легкие</t>
  </si>
  <si>
    <t>Сердце</t>
  </si>
  <si>
    <t>Живот</t>
  </si>
  <si>
    <t>ЖКХ</t>
  </si>
  <si>
    <t>Печень</t>
  </si>
  <si>
    <t>Спина</t>
  </si>
  <si>
    <t>Селезенка</t>
  </si>
  <si>
    <t>Почки</t>
  </si>
  <si>
    <t>Левая Рука</t>
  </si>
  <si>
    <t xml:space="preserve">Cover </t>
  </si>
  <si>
    <t xml:space="preserve">Surface </t>
  </si>
  <si>
    <t xml:space="preserve">Visceral </t>
  </si>
  <si>
    <t xml:space="preserve">Visceral2 </t>
  </si>
  <si>
    <t xml:space="preserve">Skin </t>
  </si>
  <si>
    <t xml:space="preserve">Muscle </t>
  </si>
  <si>
    <t xml:space="preserve">Bone </t>
  </si>
  <si>
    <t xml:space="preserve">Brains </t>
  </si>
  <si>
    <t xml:space="preserve">Lungs </t>
  </si>
  <si>
    <t xml:space="preserve">Heart </t>
  </si>
  <si>
    <t>SBT</t>
  </si>
  <si>
    <t xml:space="preserve">Liver </t>
  </si>
  <si>
    <t xml:space="preserve">Spleen </t>
  </si>
  <si>
    <t xml:space="preserve">Kidney </t>
  </si>
  <si>
    <t xml:space="preserve"> BODY_ORGAN</t>
  </si>
  <si>
    <t>ORGAN_TYPE</t>
  </si>
  <si>
    <t>typedef enum _TARGET {</t>
  </si>
  <si>
    <t xml:space="preserve">LeftArmTarget </t>
  </si>
  <si>
    <t xml:space="preserve">RightArmTarget </t>
  </si>
  <si>
    <t xml:space="preserve">LeftLegTarget </t>
  </si>
  <si>
    <t xml:space="preserve">RightLegTarget </t>
  </si>
  <si>
    <t xml:space="preserve">ChestTarget </t>
  </si>
  <si>
    <t xml:space="preserve">AbdomenTarget </t>
  </si>
  <si>
    <t xml:space="preserve">BackTarget </t>
  </si>
  <si>
    <t xml:space="preserve">HeadTarget </t>
  </si>
  <si>
    <t xml:space="preserve">MaxTarget </t>
  </si>
  <si>
    <t>} TARGET;</t>
  </si>
  <si>
    <t>Левая нога</t>
  </si>
  <si>
    <t>Правая Нога</t>
  </si>
  <si>
    <t>Правая Рука</t>
  </si>
  <si>
    <t>_нет</t>
  </si>
  <si>
    <t xml:space="preserve"> TARGET;</t>
  </si>
  <si>
    <t>disfunct1</t>
  </si>
  <si>
    <t>disfunct2</t>
  </si>
  <si>
    <t>Тебя сбили с ног! Голова  болит</t>
  </si>
  <si>
    <t>Тебя сбили с ног! Голова  болит.</t>
  </si>
  <si>
    <t>Тебя сбили с ног! Голова сильно болит</t>
  </si>
  <si>
    <t>Тебя сбили с ног! Голова болит болит</t>
  </si>
  <si>
    <t>ранение в голову</t>
  </si>
  <si>
    <t>Ожог</t>
  </si>
  <si>
    <t>радиация</t>
  </si>
  <si>
    <t>Ты слышишь сильный грохот. На твоей одежде появились светящиеся пятна, которые вкоре потухли.,</t>
  </si>
  <si>
    <t>Ты слышишь сильный грохот. На твоей одежде появились светящиеся пятна, которые долго не пропадали.,</t>
  </si>
  <si>
    <t>Ты слышишь сильный грохот. На твоей одежде появились светящиеся пятна, которые вкоре пропали.,</t>
  </si>
  <si>
    <t>Ты слышишь сильный грохот. На твоей одежде появились светящиеся пятна, которые долго не пропадали.</t>
  </si>
  <si>
    <t>Похоже, тебя подстрелили!  У тебя здоровенная рана. Болит.</t>
  </si>
  <si>
    <t>Похоже, тебя серьезно подстрелили!  У тебя здоровенная рана. Кровь застилает глаза и почти ничего не видно. Как минимум - ужасный шрам на всю жизнь!</t>
  </si>
  <si>
    <t>Все очень серьезно. Рана такая, что страшно смотреть. Очень больно.  Даже не знаешь, сможешь ли выкарабкаться.</t>
  </si>
  <si>
    <t>Ожог-0</t>
  </si>
  <si>
    <t>Ожог-1</t>
  </si>
  <si>
    <t>Ожог-2</t>
  </si>
  <si>
    <t>Ожог-4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</si>
</sst>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0"/>
      <color rgb="FF0000FF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1" xfId="0" applyNumberFormat="1" applyFill="1" applyBorder="1" applyAlignment="1">
      <alignment wrapText="1"/>
    </xf>
    <xf numFmtId="0" fontId="0" fillId="0" borderId="0" xfId="0" applyFill="1"/>
    <xf numFmtId="0" fontId="0" fillId="5" borderId="0" xfId="0" applyFill="1"/>
    <xf numFmtId="0" fontId="0" fillId="5" borderId="0" xfId="0" applyNumberFormat="1" applyFill="1" applyAlignment="1">
      <alignment wrapText="1"/>
    </xf>
    <xf numFmtId="0" fontId="0" fillId="6" borderId="0" xfId="0" applyFill="1"/>
    <xf numFmtId="0" fontId="0" fillId="7" borderId="0" xfId="0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F149"/>
  <sheetViews>
    <sheetView workbookViewId="0">
      <selection activeCell="D35" sqref="D35"/>
    </sheetView>
  </sheetViews>
  <sheetFormatPr defaultRowHeight="15" x14ac:dyDescent="0.25"/>
  <cols>
    <col min="4" max="4" width="80.7109375" customWidth="1"/>
    <col min="5" max="5" width="56.42578125" customWidth="1"/>
    <col min="6" max="6" width="91.140625" customWidth="1"/>
  </cols>
  <sheetData>
    <row r="2" spans="2:6" hidden="1" x14ac:dyDescent="0.25">
      <c r="B2">
        <v>0</v>
      </c>
      <c r="C2">
        <f>MOD(B2,2)</f>
        <v>0</v>
      </c>
      <c r="D2" t="s">
        <v>0</v>
      </c>
      <c r="F2" t="str">
        <f>D3</f>
        <v>Ранение побаливает и несколько беспокоит тебя.</v>
      </c>
    </row>
    <row r="3" spans="2:6" x14ac:dyDescent="0.25">
      <c r="B3">
        <v>1</v>
      </c>
      <c r="C3">
        <f t="shared" ref="C3:C66" si="0">MOD(B3,2)</f>
        <v>1</v>
      </c>
      <c r="D3" t="s">
        <v>1</v>
      </c>
      <c r="F3" t="str">
        <f t="shared" ref="F3:F66" si="1">D4</f>
        <v>Боль 2</v>
      </c>
    </row>
    <row r="4" spans="2:6" hidden="1" x14ac:dyDescent="0.25">
      <c r="B4">
        <v>2</v>
      </c>
      <c r="C4">
        <f t="shared" si="0"/>
        <v>0</v>
      </c>
      <c r="D4" t="s">
        <v>2</v>
      </c>
      <c r="F4" t="str">
        <f t="shared" si="1"/>
        <v>Ранение, черт возьми, изрядно болит, время от времени ты не можешь удержать стон.</v>
      </c>
    </row>
    <row r="5" spans="2:6" x14ac:dyDescent="0.25">
      <c r="B5">
        <v>3</v>
      </c>
      <c r="C5">
        <f t="shared" si="0"/>
        <v>1</v>
      </c>
      <c r="D5" t="s">
        <v>3</v>
      </c>
      <c r="F5" t="str">
        <f t="shared" si="1"/>
        <v>Боль 3</v>
      </c>
    </row>
    <row r="6" spans="2:6" hidden="1" x14ac:dyDescent="0.25">
      <c r="B6">
        <v>4</v>
      </c>
      <c r="C6">
        <f t="shared" si="0"/>
        <v>0</v>
      </c>
      <c r="D6" t="s">
        <v>4</v>
      </c>
      <c r="F6" t="str">
        <f t="shared" si="1"/>
        <v>Ранение причиняет тебе такие мучения, что ты стонешь или кричишь почти непрерывно.</v>
      </c>
    </row>
    <row r="7" spans="2:6" x14ac:dyDescent="0.25">
      <c r="B7">
        <v>5</v>
      </c>
      <c r="C7">
        <f t="shared" si="0"/>
        <v>1</v>
      </c>
      <c r="D7" t="s">
        <v>5</v>
      </c>
      <c r="F7" t="str">
        <f t="shared" si="1"/>
        <v>Боль 4</v>
      </c>
    </row>
    <row r="8" spans="2:6" hidden="1" x14ac:dyDescent="0.25">
      <c r="B8">
        <v>6</v>
      </c>
      <c r="C8">
        <f t="shared" si="0"/>
        <v>0</v>
      </c>
      <c r="D8" t="s">
        <v>6</v>
      </c>
      <c r="F8" t="str">
        <f t="shared" si="1"/>
        <v>Ранение причиняет тебе такие мучения, что ты стонешь или кричишь почти непрерывно. Обезболивание тебе не помогает.</v>
      </c>
    </row>
    <row r="9" spans="2:6" x14ac:dyDescent="0.25">
      <c r="B9">
        <v>7</v>
      </c>
      <c r="C9">
        <f t="shared" si="0"/>
        <v>1</v>
      </c>
      <c r="D9" t="s">
        <v>7</v>
      </c>
      <c r="F9" t="str">
        <f t="shared" si="1"/>
        <v>Болевой шок</v>
      </c>
    </row>
    <row r="10" spans="2:6" hidden="1" x14ac:dyDescent="0.25">
      <c r="B10">
        <v>8</v>
      </c>
      <c r="C10">
        <f t="shared" si="0"/>
        <v>0</v>
      </c>
      <c r="D10" t="s">
        <v>8</v>
      </c>
      <c r="F10" t="str">
        <f t="shared" si="1"/>
        <v>Занятно, что ранение тебя совсем не беспокоит.</v>
      </c>
    </row>
    <row r="11" spans="2:6" x14ac:dyDescent="0.25">
      <c r="B11">
        <v>9</v>
      </c>
      <c r="C11">
        <f t="shared" si="0"/>
        <v>1</v>
      </c>
      <c r="D11" t="s">
        <v>9</v>
      </c>
      <c r="F11" t="str">
        <f t="shared" si="1"/>
        <v>Мигрень</v>
      </c>
    </row>
    <row r="12" spans="2:6" hidden="1" x14ac:dyDescent="0.25">
      <c r="B12">
        <v>10</v>
      </c>
      <c r="C12">
        <f t="shared" si="0"/>
        <v>0</v>
      </c>
      <c r="D12" t="s">
        <v>10</v>
      </c>
      <c r="F12" t="str">
        <f t="shared" si="1"/>
        <v>У тебя мучительно болит половина головы (левая или правая), включая глаз, ухо и даже зубы.</v>
      </c>
    </row>
    <row r="13" spans="2:6" x14ac:dyDescent="0.25">
      <c r="B13">
        <v>11</v>
      </c>
      <c r="C13">
        <f t="shared" si="0"/>
        <v>1</v>
      </c>
      <c r="D13" t="s">
        <v>11</v>
      </c>
      <c r="F13" t="str">
        <f t="shared" si="1"/>
        <v xml:space="preserve">Зрительные галлюцинации </v>
      </c>
    </row>
    <row r="14" spans="2:6" hidden="1" x14ac:dyDescent="0.25">
      <c r="B14">
        <v>12</v>
      </c>
      <c r="C14">
        <f t="shared" si="0"/>
        <v>0</v>
      </c>
      <c r="D14" t="s">
        <v>12</v>
      </c>
      <c r="F14" t="str">
        <f t="shared" si="1"/>
        <v>Кто-то очень важный для тебя, любимый или ненавидимый, пришел навестить тебя. Наплевать, что люди вокруг его игнорируют, в конце концов, они заняты.</v>
      </c>
    </row>
    <row r="15" spans="2:6" x14ac:dyDescent="0.25">
      <c r="B15">
        <v>13</v>
      </c>
      <c r="C15">
        <f t="shared" si="0"/>
        <v>1</v>
      </c>
      <c r="D15" t="s">
        <v>13</v>
      </c>
      <c r="F15" t="str">
        <f t="shared" si="1"/>
        <v>Тошнота</v>
      </c>
    </row>
    <row r="16" spans="2:6" hidden="1" x14ac:dyDescent="0.25">
      <c r="B16">
        <v>14</v>
      </c>
      <c r="C16">
        <f t="shared" si="0"/>
        <v>0</v>
      </c>
      <c r="D16" t="s">
        <v>14</v>
      </c>
      <c r="F16" t="str">
        <f t="shared" si="1"/>
        <v>Тебя сильно тошнит, относительно неплохо ты чувствуешь себя только лежа, с закрытыми глазами.</v>
      </c>
    </row>
    <row r="17" spans="2:6" x14ac:dyDescent="0.25">
      <c r="B17">
        <v>15</v>
      </c>
      <c r="C17">
        <f t="shared" si="0"/>
        <v>1</v>
      </c>
      <c r="D17" t="s">
        <v>15</v>
      </c>
      <c r="F17" t="str">
        <f t="shared" si="1"/>
        <v>Кашель слабый</v>
      </c>
    </row>
    <row r="18" spans="2:6" hidden="1" x14ac:dyDescent="0.25">
      <c r="B18">
        <v>16</v>
      </c>
      <c r="C18">
        <f t="shared" si="0"/>
        <v>0</v>
      </c>
      <c r="D18" t="s">
        <v>16</v>
      </c>
      <c r="F18" t="str">
        <f t="shared" si="1"/>
        <v>У тебя свербит в легких, иногда хочется откашляться.</v>
      </c>
    </row>
    <row r="19" spans="2:6" x14ac:dyDescent="0.25">
      <c r="B19">
        <v>17</v>
      </c>
      <c r="C19">
        <f t="shared" si="0"/>
        <v>1</v>
      </c>
      <c r="D19" t="s">
        <v>17</v>
      </c>
      <c r="F19" t="str">
        <f t="shared" si="1"/>
        <v>Кашель сильный</v>
      </c>
    </row>
    <row r="20" spans="2:6" hidden="1" x14ac:dyDescent="0.25">
      <c r="B20">
        <v>18</v>
      </c>
      <c r="C20">
        <f t="shared" si="0"/>
        <v>0</v>
      </c>
      <c r="D20" t="s">
        <v>18</v>
      </c>
      <c r="F20" t="str">
        <f t="shared" si="1"/>
        <v>В легких невыносимо жжет, ты кашяешь почти непрерывно.</v>
      </c>
    </row>
    <row r="21" spans="2:6" x14ac:dyDescent="0.25">
      <c r="B21">
        <v>19</v>
      </c>
      <c r="C21">
        <f t="shared" si="0"/>
        <v>1</v>
      </c>
      <c r="D21" t="s">
        <v>19</v>
      </c>
      <c r="E21" t="s">
        <v>20</v>
      </c>
      <c r="F21" t="str">
        <f t="shared" si="1"/>
        <v>Судороги слабые</v>
      </c>
    </row>
    <row r="22" spans="2:6" hidden="1" x14ac:dyDescent="0.25">
      <c r="B22">
        <v>20</v>
      </c>
      <c r="C22">
        <f t="shared" si="0"/>
        <v>0</v>
      </c>
      <c r="D22" t="s">
        <v>21</v>
      </c>
      <c r="F22" t="str">
        <f t="shared" si="1"/>
        <v>Время от времени, тебя пробивает сильнейшая дрожь по всему телу. В этот момент ты даже не можешь стоять на ногах.</v>
      </c>
    </row>
    <row r="23" spans="2:6" x14ac:dyDescent="0.25">
      <c r="B23">
        <v>21</v>
      </c>
      <c r="C23">
        <f t="shared" si="0"/>
        <v>1</v>
      </c>
      <c r="D23" t="s">
        <v>22</v>
      </c>
      <c r="F23" t="str">
        <f t="shared" si="1"/>
        <v>Судороги сильные</v>
      </c>
    </row>
    <row r="24" spans="2:6" hidden="1" x14ac:dyDescent="0.25">
      <c r="B24">
        <v>22</v>
      </c>
      <c r="C24">
        <f t="shared" si="0"/>
        <v>0</v>
      </c>
      <c r="D24" t="s">
        <v>23</v>
      </c>
      <c r="F24" t="str">
        <f t="shared" si="1"/>
        <v>Ужасная дрожь сотрясает все твое тело, заставляя выгибаться спину, сжиматься кулаки, запрокидываться голову.</v>
      </c>
    </row>
    <row r="25" spans="2:6" x14ac:dyDescent="0.25">
      <c r="B25">
        <v>23</v>
      </c>
      <c r="C25">
        <f t="shared" si="0"/>
        <v>1</v>
      </c>
      <c r="D25" t="s">
        <v>24</v>
      </c>
      <c r="E25" t="s">
        <v>20</v>
      </c>
      <c r="F25" t="str">
        <f t="shared" si="1"/>
        <v>Без сознания</v>
      </c>
    </row>
    <row r="26" spans="2:6" hidden="1" x14ac:dyDescent="0.25">
      <c r="B26">
        <v>24</v>
      </c>
      <c r="C26">
        <f t="shared" si="0"/>
        <v>0</v>
      </c>
      <c r="D26" t="s">
        <v>25</v>
      </c>
      <c r="F26" t="str">
        <f t="shared" si="1"/>
        <v>Ты ничего не чувствуешь. Это и к лучшему.</v>
      </c>
    </row>
    <row r="27" spans="2:6" x14ac:dyDescent="0.25">
      <c r="B27">
        <v>25</v>
      </c>
      <c r="C27">
        <f t="shared" si="0"/>
        <v>1</v>
      </c>
      <c r="D27" t="s">
        <v>26</v>
      </c>
      <c r="F27" t="str">
        <f t="shared" si="1"/>
        <v>Головокружение</v>
      </c>
    </row>
    <row r="28" spans="2:6" hidden="1" x14ac:dyDescent="0.25">
      <c r="B28">
        <v>26</v>
      </c>
      <c r="C28">
        <f t="shared" si="0"/>
        <v>0</v>
      </c>
      <c r="D28" t="s">
        <v>27</v>
      </c>
      <c r="F28" t="str">
        <f t="shared" si="1"/>
        <v>У тебя так кружится голова, что ты можешь ходить только "по стенке". Лучше всего ты чувствуешь себя лежа.</v>
      </c>
    </row>
    <row r="29" spans="2:6" x14ac:dyDescent="0.25">
      <c r="B29">
        <v>27</v>
      </c>
      <c r="C29">
        <f t="shared" si="0"/>
        <v>1</v>
      </c>
      <c r="D29" t="s">
        <v>28</v>
      </c>
      <c r="F29" t="str">
        <f t="shared" si="1"/>
        <v>Бред</v>
      </c>
    </row>
    <row r="30" spans="2:6" hidden="1" x14ac:dyDescent="0.25">
      <c r="B30">
        <v>28</v>
      </c>
      <c r="C30">
        <f t="shared" si="0"/>
        <v>0</v>
      </c>
      <c r="D30" t="s">
        <v>29</v>
      </c>
      <c r="F30" t="str">
        <f t="shared" si="1"/>
        <v>Ты возвращаешься в момент, когда все еще можно изменить или исправить. Это - поворотный момент твоей жизни, главное заставить всех слушаться.</v>
      </c>
    </row>
    <row r="31" spans="2:6" x14ac:dyDescent="0.25">
      <c r="B31">
        <v>29</v>
      </c>
      <c r="C31">
        <f t="shared" si="0"/>
        <v>1</v>
      </c>
      <c r="D31" t="s">
        <v>30</v>
      </c>
      <c r="F31" t="str">
        <f t="shared" si="1"/>
        <v>Поза боксера</v>
      </c>
    </row>
    <row r="32" spans="2:6" hidden="1" x14ac:dyDescent="0.25">
      <c r="B32">
        <v>30</v>
      </c>
      <c r="C32">
        <f t="shared" si="0"/>
        <v>0</v>
      </c>
      <c r="D32" t="s">
        <v>31</v>
      </c>
      <c r="F32" t="str">
        <f t="shared" si="1"/>
        <v>Единственное положение, в котором ты можешь находиться - сжавшись в комок на боку, крепко сжав кулаки и спрятав в них голову. Если тебя заставляют разогнуться - ты кричишь во весь голос, пока тебя не отпустят.</v>
      </c>
    </row>
    <row r="33" spans="2:6" x14ac:dyDescent="0.25">
      <c r="B33">
        <v>31</v>
      </c>
      <c r="C33">
        <f t="shared" si="0"/>
        <v>1</v>
      </c>
      <c r="D33" t="s">
        <v>32</v>
      </c>
      <c r="F33" t="str">
        <f t="shared" si="1"/>
        <v>Остановка дыхания</v>
      </c>
    </row>
    <row r="34" spans="2:6" hidden="1" x14ac:dyDescent="0.25">
      <c r="B34">
        <v>32</v>
      </c>
      <c r="C34">
        <f t="shared" si="0"/>
        <v>0</v>
      </c>
      <c r="D34" t="s">
        <v>33</v>
      </c>
      <c r="F34" t="str">
        <f t="shared" si="1"/>
        <v>Ты не можешь вдохнуть, если тебе немедленно не помогут, ты умрешь. Хрипи, хватайся за горло, закатывай глаза - дай понять врачу, что помощь нужна немедленно!</v>
      </c>
    </row>
    <row r="35" spans="2:6" x14ac:dyDescent="0.25">
      <c r="B35">
        <v>33</v>
      </c>
      <c r="C35">
        <f t="shared" si="0"/>
        <v>1</v>
      </c>
      <c r="D35" t="s">
        <v>34</v>
      </c>
      <c r="F35" t="str">
        <f t="shared" si="1"/>
        <v>Озноб</v>
      </c>
    </row>
    <row r="36" spans="2:6" hidden="1" x14ac:dyDescent="0.25">
      <c r="B36">
        <v>34</v>
      </c>
      <c r="C36">
        <f t="shared" si="0"/>
        <v>0</v>
      </c>
      <c r="D36" t="s">
        <v>35</v>
      </c>
      <c r="F36" t="str">
        <f t="shared" si="1"/>
        <v>Тебя так трясет, что трудно держать в руках кружку.</v>
      </c>
    </row>
    <row r="37" spans="2:6" x14ac:dyDescent="0.25">
      <c r="B37">
        <v>35</v>
      </c>
      <c r="C37">
        <f t="shared" si="0"/>
        <v>1</v>
      </c>
      <c r="D37" t="s">
        <v>36</v>
      </c>
      <c r="F37" t="str">
        <f t="shared" si="1"/>
        <v>Кровотечение</v>
      </c>
    </row>
    <row r="38" spans="2:6" hidden="1" x14ac:dyDescent="0.25">
      <c r="B38">
        <v>36</v>
      </c>
      <c r="C38">
        <f t="shared" si="0"/>
        <v>0</v>
      </c>
      <c r="D38" t="s">
        <v>37</v>
      </c>
      <c r="F38" t="str">
        <f t="shared" si="1"/>
        <v>Твое ранение кровоточит.</v>
      </c>
    </row>
    <row r="39" spans="2:6" x14ac:dyDescent="0.25">
      <c r="B39">
        <v>37</v>
      </c>
      <c r="C39">
        <f t="shared" si="0"/>
        <v>1</v>
      </c>
      <c r="D39" t="s">
        <v>38</v>
      </c>
      <c r="F39" t="str">
        <f t="shared" si="1"/>
        <v>Сознание спутано</v>
      </c>
    </row>
    <row r="40" spans="2:6" hidden="1" x14ac:dyDescent="0.25">
      <c r="B40">
        <v>38</v>
      </c>
      <c r="C40">
        <f t="shared" si="0"/>
        <v>0</v>
      </c>
      <c r="D40" t="s">
        <v>39</v>
      </c>
      <c r="F40" t="str">
        <f t="shared" si="1"/>
        <v>Ты не можешь сосредоточиться - отвечаешь невпопад на простые вопросы, не можешь сосчитать пальцы на руке.</v>
      </c>
    </row>
    <row r="41" spans="2:6" x14ac:dyDescent="0.25">
      <c r="B41">
        <v>39</v>
      </c>
      <c r="C41">
        <f t="shared" si="0"/>
        <v>1</v>
      </c>
      <c r="D41" t="s">
        <v>40</v>
      </c>
      <c r="F41" t="str">
        <f t="shared" si="1"/>
        <v>Восприятие нарушено</v>
      </c>
    </row>
    <row r="42" spans="2:6" hidden="1" x14ac:dyDescent="0.25">
      <c r="B42">
        <v>40</v>
      </c>
      <c r="C42">
        <f t="shared" si="0"/>
        <v>0</v>
      </c>
      <c r="D42" t="s">
        <v>41</v>
      </c>
      <c r="F42" t="str">
        <f t="shared" si="1"/>
        <v>В голове у тебя шумит, ты плохо слышишь врача, не можешь уследить за двигающимся предметом.</v>
      </c>
    </row>
    <row r="43" spans="2:6" x14ac:dyDescent="0.25">
      <c r="B43">
        <v>41</v>
      </c>
      <c r="C43">
        <f t="shared" si="0"/>
        <v>1</v>
      </c>
      <c r="D43" t="s">
        <v>42</v>
      </c>
      <c r="F43" t="str">
        <f>D44</f>
        <v>Мелкая моторика нарушена</v>
      </c>
    </row>
    <row r="44" spans="2:6" hidden="1" x14ac:dyDescent="0.25">
      <c r="B44">
        <v>42</v>
      </c>
      <c r="C44">
        <f t="shared" si="0"/>
        <v>0</v>
      </c>
      <c r="D44" t="s">
        <v>43</v>
      </c>
      <c r="F44" t="str">
        <f>D45</f>
        <v>Если ты вытянешь вперед руку, то увидишь, как дрожат пальцы. Это сильно мешает писать и работать с клавиатурой.</v>
      </c>
    </row>
    <row r="45" spans="2:6" x14ac:dyDescent="0.25">
      <c r="B45">
        <v>43</v>
      </c>
      <c r="C45">
        <f t="shared" si="0"/>
        <v>1</v>
      </c>
      <c r="D45" t="s">
        <v>44</v>
      </c>
      <c r="F45" t="e">
        <f>#REF!</f>
        <v>#REF!</v>
      </c>
    </row>
    <row r="46" spans="2:6" hidden="1" x14ac:dyDescent="0.25">
      <c r="B46">
        <v>46</v>
      </c>
      <c r="C46">
        <f t="shared" si="0"/>
        <v>0</v>
      </c>
      <c r="D46" t="s">
        <v>45</v>
      </c>
      <c r="F46" t="str">
        <f t="shared" si="1"/>
        <v>Ты чувствуешь слабость в руках, особенно - в пальцах. Все, что раньше удавалось сделать одной рукой, теперь требует обеих.</v>
      </c>
    </row>
    <row r="47" spans="2:6" x14ac:dyDescent="0.25">
      <c r="B47">
        <v>47</v>
      </c>
      <c r="C47">
        <f t="shared" si="0"/>
        <v>1</v>
      </c>
      <c r="D47" t="s">
        <v>46</v>
      </c>
      <c r="F47" t="str">
        <f t="shared" si="1"/>
        <v>Слабость рук 2</v>
      </c>
    </row>
    <row r="48" spans="2:6" hidden="1" x14ac:dyDescent="0.25">
      <c r="B48">
        <v>48</v>
      </c>
      <c r="C48">
        <f t="shared" si="0"/>
        <v>0</v>
      </c>
      <c r="D48" t="s">
        <v>47</v>
      </c>
      <c r="F48" t="str">
        <f t="shared" si="1"/>
        <v>Любое усилие дается тебе с огромным трудом, инструменты падают, бумаги рассыпаются, приборы валятся из рук.</v>
      </c>
    </row>
    <row r="49" spans="2:6" x14ac:dyDescent="0.25">
      <c r="B49">
        <v>49</v>
      </c>
      <c r="C49">
        <f t="shared" si="0"/>
        <v>1</v>
      </c>
      <c r="D49" t="s">
        <v>48</v>
      </c>
      <c r="F49" t="str">
        <f t="shared" si="1"/>
        <v>Слабость ног 1</v>
      </c>
    </row>
    <row r="50" spans="2:6" hidden="1" x14ac:dyDescent="0.25">
      <c r="B50">
        <v>50</v>
      </c>
      <c r="C50">
        <f t="shared" si="0"/>
        <v>0</v>
      </c>
      <c r="D50" t="s">
        <v>49</v>
      </c>
      <c r="F50" t="str">
        <f t="shared" si="1"/>
        <v>У тебя дрожат колени. Тебе лучше присесть.</v>
      </c>
    </row>
    <row r="51" spans="2:6" x14ac:dyDescent="0.25">
      <c r="B51">
        <v>51</v>
      </c>
      <c r="C51">
        <f t="shared" si="0"/>
        <v>1</v>
      </c>
      <c r="D51" t="s">
        <v>50</v>
      </c>
      <c r="F51" t="str">
        <f t="shared" si="1"/>
        <v>Слабость ног 2</v>
      </c>
    </row>
    <row r="52" spans="2:6" hidden="1" x14ac:dyDescent="0.25">
      <c r="B52">
        <v>52</v>
      </c>
      <c r="C52">
        <f t="shared" si="0"/>
        <v>0</v>
      </c>
      <c r="D52" t="s">
        <v>51</v>
      </c>
      <c r="F52" t="str">
        <f t="shared" si="1"/>
        <v>Ты не можешь идти и даже стоять без опоры или помощи.</v>
      </c>
    </row>
    <row r="53" spans="2:6" x14ac:dyDescent="0.25">
      <c r="B53">
        <v>53</v>
      </c>
      <c r="C53">
        <f t="shared" si="0"/>
        <v>1</v>
      </c>
      <c r="D53" t="s">
        <v>52</v>
      </c>
      <c r="F53" t="str">
        <f t="shared" si="1"/>
        <v xml:space="preserve">Паралич конечности </v>
      </c>
    </row>
    <row r="54" spans="2:6" hidden="1" x14ac:dyDescent="0.25">
      <c r="B54">
        <v>54</v>
      </c>
      <c r="C54">
        <f t="shared" si="0"/>
        <v>0</v>
      </c>
      <c r="D54" t="s">
        <v>53</v>
      </c>
      <c r="F54" t="str">
        <f t="shared" si="1"/>
        <v>Раненная конечность ведет себя как предатель. Никакими силами ты не можешь заставить ее слушаться.</v>
      </c>
    </row>
    <row r="55" spans="2:6" x14ac:dyDescent="0.25">
      <c r="B55">
        <v>55</v>
      </c>
      <c r="C55">
        <f t="shared" si="0"/>
        <v>1</v>
      </c>
      <c r="D55" t="s">
        <v>54</v>
      </c>
      <c r="F55" t="str">
        <f t="shared" si="1"/>
        <v>Боль перeлома кости</v>
      </c>
    </row>
    <row r="56" spans="2:6" hidden="1" x14ac:dyDescent="0.25">
      <c r="B56">
        <v>56</v>
      </c>
      <c r="C56">
        <f t="shared" si="0"/>
        <v>0</v>
      </c>
      <c r="D56" t="s">
        <v>55</v>
      </c>
      <c r="F56" t="str">
        <f t="shared" si="1"/>
        <v>Ты слышишь, как с хрустом ломается кость. На мгновение ты слепнешь и глохнешь от боли.</v>
      </c>
    </row>
    <row r="57" spans="2:6" x14ac:dyDescent="0.25">
      <c r="B57">
        <v>57</v>
      </c>
      <c r="C57">
        <f t="shared" si="0"/>
        <v>1</v>
      </c>
      <c r="D57" t="s">
        <v>56</v>
      </c>
      <c r="F57" t="str">
        <f t="shared" si="1"/>
        <v>Боль трещины кости</v>
      </c>
    </row>
    <row r="58" spans="2:6" hidden="1" x14ac:dyDescent="0.25">
      <c r="B58">
        <v>58</v>
      </c>
      <c r="C58">
        <f t="shared" si="0"/>
        <v>0</v>
      </c>
      <c r="D58" t="s">
        <v>57</v>
      </c>
      <c r="F58" t="str">
        <f t="shared" si="1"/>
        <v>Внутри тебя как будто что-то треснуло. Вспышка боли ослепляет тебя на мгновение.</v>
      </c>
    </row>
    <row r="59" spans="2:6" x14ac:dyDescent="0.25">
      <c r="B59">
        <v>59</v>
      </c>
      <c r="C59">
        <f t="shared" si="0"/>
        <v>1</v>
      </c>
      <c r="D59" t="s">
        <v>58</v>
      </c>
      <c r="F59" t="str">
        <f t="shared" si="1"/>
        <v xml:space="preserve">Боль осколка кости или пули (ощущения чужеродного предмета)   </v>
      </c>
    </row>
    <row r="60" spans="2:6" hidden="1" x14ac:dyDescent="0.25">
      <c r="B60">
        <v>60</v>
      </c>
      <c r="C60">
        <f t="shared" si="0"/>
        <v>0</v>
      </c>
      <c r="D60" t="s">
        <v>59</v>
      </c>
      <c r="F60" t="s">
        <v>146</v>
      </c>
    </row>
    <row r="61" spans="2:6" x14ac:dyDescent="0.25">
      <c r="B61">
        <v>61</v>
      </c>
      <c r="C61">
        <f t="shared" si="0"/>
        <v>1</v>
      </c>
    </row>
    <row r="62" spans="2:6" hidden="1" x14ac:dyDescent="0.25">
      <c r="B62">
        <v>62</v>
      </c>
      <c r="C62">
        <f t="shared" si="0"/>
        <v>0</v>
      </c>
      <c r="D62" t="s">
        <v>60</v>
      </c>
      <c r="F62" t="str">
        <f t="shared" si="1"/>
        <v>Резкая боль, как от раскаленного шила пронизывает тебя насквозь.</v>
      </c>
    </row>
    <row r="63" spans="2:6" x14ac:dyDescent="0.25">
      <c r="B63">
        <v>63</v>
      </c>
      <c r="C63">
        <f t="shared" si="0"/>
        <v>1</v>
      </c>
      <c r="D63" t="s">
        <v>61</v>
      </c>
      <c r="F63" t="str">
        <f t="shared" si="1"/>
        <v>Дергающая боль в области органа</v>
      </c>
    </row>
    <row r="64" spans="2:6" hidden="1" x14ac:dyDescent="0.25">
      <c r="B64">
        <v>64</v>
      </c>
      <c r="C64">
        <f t="shared" si="0"/>
        <v>0</v>
      </c>
      <c r="D64" t="s">
        <v>62</v>
      </c>
      <c r="F64" t="str">
        <f t="shared" si="1"/>
        <v>Ты чувствуешь сильную дергающую боль. Это плохой, очень плохой признак.</v>
      </c>
    </row>
    <row r="65" spans="2:6" x14ac:dyDescent="0.25">
      <c r="B65">
        <v>65</v>
      </c>
      <c r="C65">
        <f t="shared" si="0"/>
        <v>1</v>
      </c>
      <c r="D65" t="s">
        <v>63</v>
      </c>
      <c r="F65" t="str">
        <f t="shared" si="1"/>
        <v>Одышка</v>
      </c>
    </row>
    <row r="66" spans="2:6" hidden="1" x14ac:dyDescent="0.25">
      <c r="B66">
        <v>66</v>
      </c>
      <c r="C66">
        <f t="shared" si="0"/>
        <v>0</v>
      </c>
      <c r="D66" t="s">
        <v>64</v>
      </c>
      <c r="F66" t="str">
        <f t="shared" si="1"/>
        <v>Тебе трудно дышать, каждый новый вдох дается тяжелее, чем предыдущий. Открой рот как можно шире, выпрямись, откинься назад - может быть, так будет легче.</v>
      </c>
    </row>
    <row r="67" spans="2:6" x14ac:dyDescent="0.25">
      <c r="B67">
        <v>67</v>
      </c>
      <c r="C67">
        <f t="shared" ref="C67:C130" si="2">MOD(B67,2)</f>
        <v>1</v>
      </c>
      <c r="D67" t="s">
        <v>65</v>
      </c>
      <c r="F67" t="str">
        <f t="shared" ref="F67:F130" si="3">D68</f>
        <v>Слабая тошнота</v>
      </c>
    </row>
    <row r="68" spans="2:6" hidden="1" x14ac:dyDescent="0.25">
      <c r="B68">
        <v>68</v>
      </c>
      <c r="C68">
        <f t="shared" si="2"/>
        <v>0</v>
      </c>
      <c r="D68" t="s">
        <v>66</v>
      </c>
      <c r="F68" t="str">
        <f t="shared" si="3"/>
        <v>Тебя мутит. Нужно выпить воды и посидеть, пока не пройдет.</v>
      </c>
    </row>
    <row r="69" spans="2:6" x14ac:dyDescent="0.25">
      <c r="B69">
        <v>69</v>
      </c>
      <c r="C69">
        <f t="shared" si="2"/>
        <v>1</v>
      </c>
      <c r="D69" t="s">
        <v>67</v>
      </c>
      <c r="F69" t="str">
        <f t="shared" si="3"/>
        <v>Сильная тошнота</v>
      </c>
    </row>
    <row r="70" spans="2:6" hidden="1" x14ac:dyDescent="0.25">
      <c r="B70">
        <v>70</v>
      </c>
      <c r="C70">
        <f t="shared" si="2"/>
        <v>0</v>
      </c>
      <c r="D70" t="s">
        <v>68</v>
      </c>
      <c r="F70" t="str">
        <f t="shared" si="3"/>
        <v>Тебя тошнит. Все вокруг качается и плывет перед глазами. Прикрой рот рукой, закрой глаза. Немедленно сядь.</v>
      </c>
    </row>
    <row r="71" spans="2:6" x14ac:dyDescent="0.25">
      <c r="B71">
        <v>71</v>
      </c>
      <c r="C71">
        <f t="shared" si="2"/>
        <v>1</v>
      </c>
      <c r="D71" t="s">
        <v>69</v>
      </c>
      <c r="F71" t="str">
        <f t="shared" si="3"/>
        <v xml:space="preserve">Кровь горлом </v>
      </c>
    </row>
    <row r="72" spans="2:6" hidden="1" x14ac:dyDescent="0.25">
      <c r="B72">
        <v>72</v>
      </c>
      <c r="C72">
        <f t="shared" si="2"/>
        <v>0</v>
      </c>
      <c r="D72" t="s">
        <v>70</v>
      </c>
      <c r="F72" t="str">
        <f t="shared" si="3"/>
        <v>Горячая волна жидкости поднимается из твоих внутренностей и выплескивается через рот. Эта жидкость - твоя собственная кровь она пахнет и имеет вкус металла.</v>
      </c>
    </row>
    <row r="73" spans="2:6" x14ac:dyDescent="0.25">
      <c r="B73">
        <v>73</v>
      </c>
      <c r="C73">
        <f t="shared" si="2"/>
        <v>1</v>
      </c>
      <c r="D73" t="s">
        <v>71</v>
      </c>
      <c r="F73" t="str">
        <f t="shared" si="3"/>
        <v>Кровь горлом и рвота</v>
      </c>
    </row>
    <row r="74" spans="2:6" hidden="1" x14ac:dyDescent="0.25">
      <c r="B74">
        <v>74</v>
      </c>
      <c r="C74">
        <f t="shared" si="2"/>
        <v>0</v>
      </c>
      <c r="D74" t="s">
        <v>72</v>
      </c>
      <c r="F74" t="str">
        <f t="shared" si="3"/>
        <v>Тебя ужасно рвет кровью. Рот и нос наполнены запахом и вкусом железа.</v>
      </c>
    </row>
    <row r="75" spans="2:6" x14ac:dyDescent="0.25">
      <c r="B75">
        <v>75</v>
      </c>
      <c r="C75">
        <f t="shared" si="2"/>
        <v>1</v>
      </c>
      <c r="D75" t="s">
        <v>73</v>
      </c>
      <c r="F75" t="str">
        <f t="shared" si="3"/>
        <v>Позывы к рвоте (спазмы)</v>
      </c>
    </row>
    <row r="76" spans="2:6" hidden="1" x14ac:dyDescent="0.25">
      <c r="B76">
        <v>76</v>
      </c>
      <c r="C76">
        <f t="shared" si="2"/>
        <v>0</v>
      </c>
      <c r="D76" t="s">
        <v>74</v>
      </c>
      <c r="F76" t="str">
        <f t="shared" si="3"/>
        <v>Тебя сейчас вырвет! Повернись на бок или наклонись как можно ниже и постарайся не захлебнуться.</v>
      </c>
    </row>
    <row r="77" spans="2:6" x14ac:dyDescent="0.25">
      <c r="B77">
        <v>77</v>
      </c>
      <c r="C77">
        <f t="shared" si="2"/>
        <v>1</v>
      </c>
      <c r="D77" t="s">
        <v>75</v>
      </c>
      <c r="F77" t="str">
        <f t="shared" si="3"/>
        <v>Симптом спины 1 (почки-печень)</v>
      </c>
    </row>
    <row r="78" spans="2:6" hidden="1" x14ac:dyDescent="0.25">
      <c r="B78">
        <v>78</v>
      </c>
      <c r="C78">
        <f t="shared" si="2"/>
        <v>0</v>
      </c>
      <c r="D78" t="s">
        <v>76</v>
      </c>
      <c r="F78" t="str">
        <f t="shared" si="3"/>
        <v>Ты чувствуешь сильную колющую боль в боку в области поясницы.</v>
      </c>
    </row>
    <row r="79" spans="2:6" x14ac:dyDescent="0.25">
      <c r="B79">
        <v>79</v>
      </c>
      <c r="C79">
        <f t="shared" si="2"/>
        <v>1</v>
      </c>
      <c r="D79" t="s">
        <v>77</v>
      </c>
      <c r="F79" t="str">
        <f t="shared" si="3"/>
        <v>Симтом спины 2 (кости)</v>
      </c>
    </row>
    <row r="80" spans="2:6" hidden="1" x14ac:dyDescent="0.25">
      <c r="B80">
        <v>80</v>
      </c>
      <c r="C80">
        <f t="shared" si="2"/>
        <v>0</v>
      </c>
      <c r="D80" t="s">
        <v>78</v>
      </c>
      <c r="F80" t="str">
        <f t="shared" si="3"/>
        <v>У тебя страшно болит спина, кажется, каждая кость в ней сломана.</v>
      </c>
    </row>
    <row r="81" spans="2:6" x14ac:dyDescent="0.25">
      <c r="B81">
        <v>81</v>
      </c>
      <c r="C81">
        <f t="shared" si="2"/>
        <v>1</v>
      </c>
      <c r="D81" t="s">
        <v>79</v>
      </c>
      <c r="F81" t="str">
        <f t="shared" si="3"/>
        <v>скованность/паралич корпуса</v>
      </c>
    </row>
    <row r="82" spans="2:6" hidden="1" x14ac:dyDescent="0.25">
      <c r="B82">
        <v>82</v>
      </c>
      <c r="C82">
        <f t="shared" si="2"/>
        <v>0</v>
      </c>
      <c r="D82" t="s">
        <v>80</v>
      </c>
      <c r="F82" t="str">
        <f t="shared" si="3"/>
        <v>Ты не можешь сгибаться или поворачиваться в поясе. Просто не можешь.</v>
      </c>
    </row>
    <row r="83" spans="2:6" x14ac:dyDescent="0.25">
      <c r="B83">
        <v>83</v>
      </c>
      <c r="C83">
        <f t="shared" si="2"/>
        <v>1</v>
      </c>
      <c r="D83" t="s">
        <v>81</v>
      </c>
      <c r="F83" t="str">
        <f t="shared" si="3"/>
        <v>скованность/паралич шеи</v>
      </c>
    </row>
    <row r="84" spans="2:6" hidden="1" x14ac:dyDescent="0.25">
      <c r="B84">
        <v>84</v>
      </c>
      <c r="C84">
        <f t="shared" si="2"/>
        <v>0</v>
      </c>
      <c r="D84" t="s">
        <v>82</v>
      </c>
      <c r="F84" t="str">
        <f t="shared" si="3"/>
        <v>Ты не можешь повернуть или наклонить голову - придется двигать весь корпус.</v>
      </c>
    </row>
    <row r="85" spans="2:6" x14ac:dyDescent="0.25">
      <c r="B85">
        <v>85</v>
      </c>
      <c r="C85">
        <f t="shared" si="2"/>
        <v>1</v>
      </c>
      <c r="D85" t="s">
        <v>83</v>
      </c>
      <c r="F85" t="str">
        <f t="shared" si="3"/>
        <v>Зуд</v>
      </c>
    </row>
    <row r="86" spans="2:6" hidden="1" x14ac:dyDescent="0.25">
      <c r="B86">
        <v>86</v>
      </c>
      <c r="C86">
        <f t="shared" si="2"/>
        <v>0</v>
      </c>
      <c r="D86" t="s">
        <v>84</v>
      </c>
      <c r="F86" t="str">
        <f t="shared" si="3"/>
        <v>Одежда мешает тебе, швы врезаются в тело, вызывая зуд и жжение.</v>
      </c>
    </row>
    <row r="87" spans="2:6" x14ac:dyDescent="0.25">
      <c r="B87">
        <v>87</v>
      </c>
      <c r="C87">
        <f t="shared" si="2"/>
        <v>1</v>
      </c>
      <c r="D87" t="s">
        <v>85</v>
      </c>
      <c r="F87" t="str">
        <f t="shared" si="3"/>
        <v xml:space="preserve">Чесотка </v>
      </c>
    </row>
    <row r="88" spans="2:6" hidden="1" x14ac:dyDescent="0.25">
      <c r="B88">
        <v>88</v>
      </c>
      <c r="C88">
        <f t="shared" si="2"/>
        <v>0</v>
      </c>
      <c r="D88" t="s">
        <v>86</v>
      </c>
      <c r="F88" t="str">
        <f t="shared" si="3"/>
        <v>Ты испытываешь невыносимый зуд во всем теле, каждый шов и складка одежды как раскаленный прут, даже боль от расчесов не останавливает тебя.</v>
      </c>
    </row>
    <row r="89" spans="2:6" x14ac:dyDescent="0.25">
      <c r="B89">
        <v>89</v>
      </c>
      <c r="C89">
        <f t="shared" si="2"/>
        <v>1</v>
      </c>
      <c r="D89" t="s">
        <v>87</v>
      </c>
      <c r="F89" t="str">
        <f t="shared" si="3"/>
        <v>Ожоги легкие</v>
      </c>
    </row>
    <row r="90" spans="2:6" hidden="1" x14ac:dyDescent="0.25">
      <c r="B90">
        <v>90</v>
      </c>
      <c r="C90">
        <f t="shared" si="2"/>
        <v>0</v>
      </c>
      <c r="D90" t="s">
        <v>88</v>
      </c>
      <c r="F90" t="str">
        <f t="shared" si="3"/>
        <v>Кожа на открытых участках тела покраснела и покрылась волдырями.</v>
      </c>
    </row>
    <row r="91" spans="2:6" x14ac:dyDescent="0.25">
      <c r="B91">
        <v>91</v>
      </c>
      <c r="C91">
        <f t="shared" si="2"/>
        <v>1</v>
      </c>
      <c r="D91" t="s">
        <v>89</v>
      </c>
      <c r="F91" t="str">
        <f t="shared" si="3"/>
        <v>Ожоги тяжелые</v>
      </c>
    </row>
    <row r="92" spans="2:6" hidden="1" x14ac:dyDescent="0.25">
      <c r="B92">
        <v>92</v>
      </c>
      <c r="C92">
        <f t="shared" si="2"/>
        <v>0</v>
      </c>
      <c r="D92" t="s">
        <v>90</v>
      </c>
      <c r="F92" t="str">
        <f t="shared" si="3"/>
        <v>От твоей кожи остались только клочки, ты видишь обнажившиеся мышцы.</v>
      </c>
    </row>
    <row r="93" spans="2:6" x14ac:dyDescent="0.25">
      <c r="B93">
        <v>93</v>
      </c>
      <c r="C93">
        <f t="shared" si="2"/>
        <v>1</v>
      </c>
      <c r="D93" t="s">
        <v>91</v>
      </c>
      <c r="F93" t="str">
        <f t="shared" si="3"/>
        <v>Кровавые волдыри (ожоги 3)</v>
      </c>
    </row>
    <row r="94" spans="2:6" hidden="1" x14ac:dyDescent="0.25">
      <c r="B94">
        <v>94</v>
      </c>
      <c r="C94">
        <f t="shared" si="2"/>
        <v>0</v>
      </c>
      <c r="D94" t="s">
        <v>92</v>
      </c>
      <c r="F94" t="str">
        <f t="shared" si="3"/>
        <v>Твоя кожа вздулась сплошными волдырями, каждое прикосновение к которым вызывает сильную боль.</v>
      </c>
    </row>
    <row r="95" spans="2:6" x14ac:dyDescent="0.25">
      <c r="B95">
        <v>95</v>
      </c>
      <c r="C95">
        <f t="shared" si="2"/>
        <v>1</v>
      </c>
      <c r="D95" t="s">
        <v>93</v>
      </c>
      <c r="F95" t="str">
        <f t="shared" si="3"/>
        <v xml:space="preserve">Сильное кровотечение </v>
      </c>
    </row>
    <row r="96" spans="2:6" hidden="1" x14ac:dyDescent="0.25">
      <c r="B96">
        <v>96</v>
      </c>
      <c r="C96">
        <f t="shared" si="2"/>
        <v>0</v>
      </c>
      <c r="D96" t="s">
        <v>94</v>
      </c>
      <c r="F96" t="str">
        <f t="shared" si="3"/>
        <v>Ты слабеешь на глазах, кровь течет струей, пропитывая все вокруг.</v>
      </c>
    </row>
    <row r="97" spans="2:6" x14ac:dyDescent="0.25">
      <c r="B97">
        <v>97</v>
      </c>
      <c r="C97">
        <f t="shared" si="2"/>
        <v>1</v>
      </c>
      <c r="D97" t="s">
        <v>95</v>
      </c>
      <c r="F97" t="str">
        <f t="shared" si="3"/>
        <v>Ощущение внутреннего кровотечения в полости (колыхание жидкости в животе, груди, голове)</v>
      </c>
    </row>
    <row r="98" spans="2:6" hidden="1" x14ac:dyDescent="0.25">
      <c r="B98">
        <v>98</v>
      </c>
      <c r="C98">
        <f t="shared" si="2"/>
        <v>0</v>
      </c>
      <c r="D98" t="s">
        <v>96</v>
      </c>
      <c r="F98" t="str">
        <f t="shared" si="3"/>
        <v>Ты ощущаешь себя банкой с жидкостью. И это банку сейчас болтает.</v>
      </c>
    </row>
    <row r="99" spans="2:6" x14ac:dyDescent="0.25">
      <c r="B99">
        <v>99</v>
      </c>
      <c r="C99">
        <f t="shared" si="2"/>
        <v>1</v>
      </c>
      <c r="D99" t="s">
        <v>97</v>
      </c>
      <c r="F99" t="str">
        <f t="shared" si="3"/>
        <v>Приступ судорог (Событие для отыгрыша)</v>
      </c>
    </row>
    <row r="100" spans="2:6" hidden="1" x14ac:dyDescent="0.25">
      <c r="B100">
        <v>100</v>
      </c>
      <c r="C100">
        <f t="shared" si="2"/>
        <v>0</v>
      </c>
      <c r="D100" t="s">
        <v>98</v>
      </c>
      <c r="F100" t="str">
        <f t="shared" si="3"/>
        <v>Ужасная дрожь сотрясает все твое тело, заставляя выгибаться спину, сжиматься кулаки, запрокидываться голову. Это продолжается вечность или около минуты.</v>
      </c>
    </row>
    <row r="101" spans="2:6" x14ac:dyDescent="0.25">
      <c r="B101">
        <v>101</v>
      </c>
      <c r="C101">
        <f t="shared" si="2"/>
        <v>1</v>
      </c>
      <c r="D101" t="s">
        <v>99</v>
      </c>
      <c r="F101" t="str">
        <f t="shared" si="3"/>
        <v xml:space="preserve">Приступ спазмов (событие для отыгрыша) </v>
      </c>
    </row>
    <row r="102" spans="2:6" hidden="1" x14ac:dyDescent="0.25">
      <c r="B102">
        <v>102</v>
      </c>
      <c r="C102">
        <f t="shared" si="2"/>
        <v>0</v>
      </c>
      <c r="D102" t="s">
        <v>100</v>
      </c>
      <c r="F102" t="str">
        <f t="shared" si="3"/>
        <v>Резкая боль как будто завязывает тебя в узел. Ты сжимаешься в комок, прижимая руки к животу. Это продолжается вечность или около минуты.</v>
      </c>
    </row>
    <row r="103" spans="2:6" x14ac:dyDescent="0.25">
      <c r="B103">
        <v>103</v>
      </c>
      <c r="C103">
        <f t="shared" si="2"/>
        <v>1</v>
      </c>
      <c r="D103" t="s">
        <v>101</v>
      </c>
      <c r="F103" t="str">
        <f t="shared" si="3"/>
        <v>Общая слабость</v>
      </c>
    </row>
    <row r="104" spans="2:6" hidden="1" x14ac:dyDescent="0.25">
      <c r="B104">
        <v>104</v>
      </c>
      <c r="C104">
        <f t="shared" si="2"/>
        <v>0</v>
      </c>
      <c r="D104" t="s">
        <v>102</v>
      </c>
      <c r="F104" t="str">
        <f t="shared" si="3"/>
        <v>Ты чувствуешь слабость. Тебе просто необходимо присесть и отдохнуть.</v>
      </c>
    </row>
    <row r="105" spans="2:6" x14ac:dyDescent="0.25">
      <c r="B105">
        <v>105</v>
      </c>
      <c r="C105">
        <f t="shared" si="2"/>
        <v>1</v>
      </c>
      <c r="D105" t="s">
        <v>103</v>
      </c>
      <c r="F105" t="str">
        <f t="shared" si="3"/>
        <v>Приступ обморока (событие)</v>
      </c>
    </row>
    <row r="106" spans="2:6" hidden="1" x14ac:dyDescent="0.25">
      <c r="B106">
        <v>106</v>
      </c>
      <c r="C106">
        <f t="shared" si="2"/>
        <v>0</v>
      </c>
      <c r="D106" t="s">
        <v>104</v>
      </c>
      <c r="F106" t="str">
        <f t="shared" si="3"/>
        <v>В ушах у тебя звенит, поле зроения стремительно сужается. Это обморок, не ударься, когда будешь падать.</v>
      </c>
    </row>
    <row r="107" spans="2:6" x14ac:dyDescent="0.25">
      <c r="B107">
        <v>107</v>
      </c>
      <c r="C107">
        <f t="shared" si="2"/>
        <v>1</v>
      </c>
      <c r="D107" t="s">
        <v>105</v>
      </c>
      <c r="F107" t="str">
        <f t="shared" si="3"/>
        <v>Ощущения от слабой потери крови</v>
      </c>
    </row>
    <row r="108" spans="2:6" hidden="1" x14ac:dyDescent="0.25">
      <c r="B108">
        <v>108</v>
      </c>
      <c r="C108">
        <f t="shared" si="2"/>
        <v>0</v>
      </c>
      <c r="D108" t="s">
        <v>106</v>
      </c>
      <c r="F108" t="str">
        <f t="shared" si="3"/>
        <v>Ты чувствуешь странную легкость и холодок в затылке и спине.</v>
      </c>
    </row>
    <row r="109" spans="2:6" x14ac:dyDescent="0.25">
      <c r="B109">
        <v>109</v>
      </c>
      <c r="C109">
        <f t="shared" si="2"/>
        <v>1</v>
      </c>
      <c r="D109" t="s">
        <v>107</v>
      </c>
      <c r="F109" t="str">
        <f t="shared" si="3"/>
        <v xml:space="preserve">Ощущения от средней потери крови </v>
      </c>
    </row>
    <row r="110" spans="2:6" hidden="1" x14ac:dyDescent="0.25">
      <c r="B110">
        <v>110</v>
      </c>
      <c r="C110">
        <f t="shared" si="2"/>
        <v>0</v>
      </c>
      <c r="D110" t="s">
        <v>108</v>
      </c>
      <c r="F110" t="str">
        <f t="shared" si="3"/>
        <v>Тебя пробивает холодный пот, ты чувствуешь слабость, тебе трудно сосредоточиться.</v>
      </c>
    </row>
    <row r="111" spans="2:6" x14ac:dyDescent="0.25">
      <c r="B111">
        <v>111</v>
      </c>
      <c r="C111">
        <f t="shared" si="2"/>
        <v>1</v>
      </c>
      <c r="D111" t="s">
        <v>109</v>
      </c>
      <c r="F111" t="str">
        <f t="shared" si="3"/>
        <v>Ощущения от сильной потери крови</v>
      </c>
    </row>
    <row r="112" spans="2:6" hidden="1" x14ac:dyDescent="0.25">
      <c r="B112">
        <v>112</v>
      </c>
      <c r="C112">
        <f t="shared" si="2"/>
        <v>0</v>
      </c>
      <c r="D112" t="s">
        <v>110</v>
      </c>
      <c r="F112" t="str">
        <f t="shared" si="3"/>
        <v>В голове гудит как в колоколе, ты чувствуешь ужасную слабость. Тебе холодно, нет сил шевелиться или что-то делать.</v>
      </c>
    </row>
    <row r="113" spans="2:6" x14ac:dyDescent="0.25">
      <c r="B113">
        <v>113</v>
      </c>
      <c r="C113">
        <f t="shared" si="2"/>
        <v>1</v>
      </c>
      <c r="D113" t="s">
        <v>111</v>
      </c>
      <c r="F113" t="str">
        <f t="shared" si="3"/>
        <v>Ощущения от очень сильной потери крови</v>
      </c>
    </row>
    <row r="114" spans="2:6" hidden="1" x14ac:dyDescent="0.25">
      <c r="B114">
        <v>114</v>
      </c>
      <c r="C114">
        <f t="shared" si="2"/>
        <v>0</v>
      </c>
      <c r="D114" t="s">
        <v>112</v>
      </c>
      <c r="F114" t="str">
        <f t="shared" si="3"/>
        <v>Ты можешь только лежать, закрыв глаза. На самом деле, все равно, что происходит вокруг, все это как-то нереально. Нужно поспать.</v>
      </c>
    </row>
    <row r="115" spans="2:6" x14ac:dyDescent="0.25">
      <c r="B115">
        <v>115</v>
      </c>
      <c r="C115">
        <f t="shared" si="2"/>
        <v>1</v>
      </c>
      <c r="D115" t="s">
        <v>113</v>
      </c>
      <c r="F115" t="str">
        <f t="shared" si="3"/>
        <v>Кислородное голодание</v>
      </c>
    </row>
    <row r="116" spans="2:6" hidden="1" x14ac:dyDescent="0.25">
      <c r="B116">
        <v>116</v>
      </c>
      <c r="C116">
        <f t="shared" si="2"/>
        <v>0</v>
      </c>
      <c r="D116" t="s">
        <v>114</v>
      </c>
      <c r="F116" t="str">
        <f t="shared" si="3"/>
        <v>В голове у тебя бешено молотит пульс, тело кажется тяжелым и неповоротливым, во рту пересохло.</v>
      </c>
    </row>
    <row r="117" spans="2:6" x14ac:dyDescent="0.25">
      <c r="B117">
        <v>117</v>
      </c>
      <c r="C117">
        <f t="shared" si="2"/>
        <v>1</v>
      </c>
      <c r="D117" t="s">
        <v>115</v>
      </c>
      <c r="F117" t="str">
        <f t="shared" si="3"/>
        <v xml:space="preserve">Общая токсикация организма </v>
      </c>
    </row>
    <row r="118" spans="2:6" hidden="1" x14ac:dyDescent="0.25">
      <c r="B118">
        <v>118</v>
      </c>
      <c r="C118">
        <f t="shared" si="2"/>
        <v>0</v>
      </c>
      <c r="D118" t="s">
        <v>116</v>
      </c>
      <c r="F118" t="str">
        <f t="shared" si="3"/>
        <v>Во рту стоит отвратительный привкус, голова кружится, все тело болит, окружающее кажется тебе зыбким, как будто отделено стеклом.</v>
      </c>
    </row>
    <row r="119" spans="2:6" x14ac:dyDescent="0.25">
      <c r="B119">
        <v>119</v>
      </c>
      <c r="C119">
        <f t="shared" si="2"/>
        <v>1</v>
      </c>
      <c r="D119" t="s">
        <v>117</v>
      </c>
      <c r="F119" t="str">
        <f t="shared" si="3"/>
        <v xml:space="preserve">Инсульт (событие) </v>
      </c>
    </row>
    <row r="120" spans="2:6" hidden="1" x14ac:dyDescent="0.25">
      <c r="B120">
        <v>120</v>
      </c>
      <c r="C120">
        <f t="shared" si="2"/>
        <v>0</v>
      </c>
      <c r="D120" t="s">
        <v>118</v>
      </c>
      <c r="F120" t="str">
        <f t="shared" si="3"/>
        <v>Ты чувствуешь внезапную сильную боль в голове. Ты слепнешь на левый глаз. Левая рука безвольно падает. Левая нога больше тебя не слушается.</v>
      </c>
    </row>
    <row r="121" spans="2:6" x14ac:dyDescent="0.25">
      <c r="B121">
        <v>121</v>
      </c>
      <c r="C121">
        <f t="shared" si="2"/>
        <v>1</v>
      </c>
      <c r="D121" t="s">
        <v>119</v>
      </c>
      <c r="F121" t="str">
        <f t="shared" si="3"/>
        <v>Инфаркт (событие)</v>
      </c>
    </row>
    <row r="122" spans="2:6" hidden="1" x14ac:dyDescent="0.25">
      <c r="B122">
        <v>122</v>
      </c>
      <c r="C122">
        <f t="shared" si="2"/>
        <v>0</v>
      </c>
      <c r="D122" t="s">
        <v>120</v>
      </c>
      <c r="F122" t="str">
        <f t="shared" si="3"/>
        <v>Ты чувствуешь сильную боль во всем теле. Ты задыхаешься. Тебя прошибает холодный пот от ужаса! Сделай что-нибудь немедленно!</v>
      </c>
    </row>
    <row r="123" spans="2:6" x14ac:dyDescent="0.25">
      <c r="B123">
        <v>123</v>
      </c>
      <c r="C123">
        <f t="shared" si="2"/>
        <v>1</v>
      </c>
      <c r="D123" t="s">
        <v>121</v>
      </c>
      <c r="F123" t="str">
        <f t="shared" si="3"/>
        <v>Замедленное сердцебиение</v>
      </c>
    </row>
    <row r="124" spans="2:6" hidden="1" x14ac:dyDescent="0.25">
      <c r="B124">
        <v>124</v>
      </c>
      <c r="C124">
        <f t="shared" si="2"/>
        <v>0</v>
      </c>
      <c r="D124" t="s">
        <v>122</v>
      </c>
      <c r="F124" t="str">
        <f t="shared" si="3"/>
        <v>Сердце у тебя в груди бьется медленно и тяжело, каждый удар отзывается во всем теле.</v>
      </c>
    </row>
    <row r="125" spans="2:6" x14ac:dyDescent="0.25">
      <c r="B125">
        <v>125</v>
      </c>
      <c r="C125">
        <f t="shared" si="2"/>
        <v>1</v>
      </c>
      <c r="D125" t="s">
        <v>123</v>
      </c>
      <c r="F125" t="str">
        <f t="shared" si="3"/>
        <v>Пульсация в висках = слабая мигрень</v>
      </c>
    </row>
    <row r="126" spans="2:6" hidden="1" x14ac:dyDescent="0.25">
      <c r="B126">
        <v>126</v>
      </c>
      <c r="C126">
        <f t="shared" si="2"/>
        <v>0</v>
      </c>
      <c r="D126" t="s">
        <v>124</v>
      </c>
      <c r="F126" t="str">
        <f>D127</f>
        <v>У тебя болит половина головы - правая или левая и глаз на этой стороне. Яркий свет и звуки причиняют неудобство.</v>
      </c>
    </row>
    <row r="127" spans="2:6" x14ac:dyDescent="0.25">
      <c r="B127">
        <v>127</v>
      </c>
      <c r="C127">
        <f t="shared" si="2"/>
        <v>1</v>
      </c>
      <c r="D127" t="s">
        <v>125</v>
      </c>
      <c r="F127" t="str">
        <f t="shared" si="3"/>
        <v>Последствия сотрясения мозга (отыгрыш)</v>
      </c>
    </row>
    <row r="128" spans="2:6" hidden="1" x14ac:dyDescent="0.25">
      <c r="B128">
        <v>128</v>
      </c>
      <c r="C128">
        <f t="shared" si="2"/>
        <v>0</v>
      </c>
      <c r="D128" t="s">
        <v>126</v>
      </c>
      <c r="F128" t="str">
        <f t="shared" si="3"/>
        <v>У тебя болит голова, при резких поворотах или наклонах все плывет перед глазами и слегка мутит.</v>
      </c>
    </row>
    <row r="129" spans="2:6" x14ac:dyDescent="0.25">
      <c r="B129">
        <v>129</v>
      </c>
      <c r="C129">
        <f t="shared" si="2"/>
        <v>1</v>
      </c>
      <c r="D129" t="s">
        <v>127</v>
      </c>
      <c r="F129" t="str">
        <f t="shared" si="3"/>
        <v>Последствия сотрясения мозга (ощущения)</v>
      </c>
    </row>
    <row r="130" spans="2:6" hidden="1" x14ac:dyDescent="0.25">
      <c r="B130">
        <v>130</v>
      </c>
      <c r="C130">
        <f t="shared" si="2"/>
        <v>0</v>
      </c>
      <c r="D130" t="s">
        <v>128</v>
      </c>
      <c r="F130" t="str">
        <f t="shared" si="3"/>
        <v>У тебя болит голова, при резких поворотах или наклонах все плывет перед глазами и слегка мутит.</v>
      </c>
    </row>
    <row r="131" spans="2:6" x14ac:dyDescent="0.25">
      <c r="B131">
        <v>131</v>
      </c>
      <c r="C131">
        <f t="shared" ref="C131:C149" si="4">MOD(B131,2)</f>
        <v>1</v>
      </c>
      <c r="D131" t="s">
        <v>127</v>
      </c>
      <c r="F131" t="str">
        <f t="shared" ref="F131:F149" si="5">D132</f>
        <v xml:space="preserve">Отказ печени *цирроз) </v>
      </c>
    </row>
    <row r="132" spans="2:6" hidden="1" x14ac:dyDescent="0.25">
      <c r="B132">
        <v>132</v>
      </c>
      <c r="C132">
        <f t="shared" si="4"/>
        <v>0</v>
      </c>
      <c r="D132" t="s">
        <v>129</v>
      </c>
      <c r="F132" t="str">
        <f t="shared" si="5"/>
        <v>Ты чувствуешь ужасный жар и слабость во всем теле, кожа страшно зудит, во рту сухо как в пустыне.</v>
      </c>
    </row>
    <row r="133" spans="2:6" x14ac:dyDescent="0.25">
      <c r="B133">
        <v>133</v>
      </c>
      <c r="C133">
        <f t="shared" si="4"/>
        <v>1</v>
      </c>
      <c r="D133" t="s">
        <v>130</v>
      </c>
      <c r="F133" t="str">
        <f t="shared" si="5"/>
        <v>Отказ почек</v>
      </c>
    </row>
    <row r="134" spans="2:6" hidden="1" x14ac:dyDescent="0.25">
      <c r="B134">
        <v>134</v>
      </c>
      <c r="C134">
        <f t="shared" si="4"/>
        <v>0</v>
      </c>
      <c r="D134" t="s">
        <v>131</v>
      </c>
      <c r="F134" t="str">
        <f t="shared" si="5"/>
        <v>Ты чувствуешь сильнейший жар во всем теле, все вокруг плывет, тебя тошнит и хочется пить.</v>
      </c>
    </row>
    <row r="135" spans="2:6" x14ac:dyDescent="0.25">
      <c r="B135">
        <v>135</v>
      </c>
      <c r="C135">
        <f t="shared" si="4"/>
        <v>1</v>
      </c>
      <c r="D135" t="s">
        <v>132</v>
      </c>
      <c r="F135" t="str">
        <f t="shared" si="5"/>
        <v>Ощущение жара</v>
      </c>
    </row>
    <row r="136" spans="2:6" hidden="1" x14ac:dyDescent="0.25">
      <c r="B136">
        <v>136</v>
      </c>
      <c r="C136">
        <f t="shared" si="4"/>
        <v>0</v>
      </c>
      <c r="D136" t="s">
        <v>133</v>
      </c>
      <c r="F136" t="str">
        <f t="shared" si="5"/>
        <v>Тебе жарко, одежда душит тебя.</v>
      </c>
    </row>
    <row r="137" spans="2:6" x14ac:dyDescent="0.25">
      <c r="B137">
        <v>137</v>
      </c>
      <c r="C137">
        <f t="shared" si="4"/>
        <v>1</v>
      </c>
      <c r="D137" t="s">
        <v>134</v>
      </c>
      <c r="F137" t="str">
        <f t="shared" si="5"/>
        <v>Ощущение холода (озноб)</v>
      </c>
    </row>
    <row r="138" spans="2:6" hidden="1" x14ac:dyDescent="0.25">
      <c r="B138">
        <v>138</v>
      </c>
      <c r="C138">
        <f t="shared" si="4"/>
        <v>0</v>
      </c>
      <c r="D138" t="s">
        <v>135</v>
      </c>
      <c r="F138" t="str">
        <f t="shared" si="5"/>
        <v>Тебе холодно, тебя бьет дрожь, зубы стучат. Может, тут есть одеяло?</v>
      </c>
    </row>
    <row r="139" spans="2:6" x14ac:dyDescent="0.25">
      <c r="B139">
        <v>139</v>
      </c>
      <c r="C139">
        <f t="shared" si="4"/>
        <v>1</v>
      </c>
      <c r="D139" t="s">
        <v>136</v>
      </c>
      <c r="F139" t="str">
        <f t="shared" si="5"/>
        <v>Жажда (хочу пить - действие к отыгрышу)</v>
      </c>
    </row>
    <row r="140" spans="2:6" hidden="1" x14ac:dyDescent="0.25">
      <c r="B140">
        <v>140</v>
      </c>
      <c r="C140">
        <f t="shared" si="4"/>
        <v>0</v>
      </c>
      <c r="D140" t="s">
        <v>137</v>
      </c>
      <c r="F140" t="str">
        <f t="shared" si="5"/>
        <v>Тебе хочется пить. Вода, чай, сок - подойдет все, что угодно - лишь бы смочить горло!</v>
      </c>
    </row>
    <row r="141" spans="2:6" x14ac:dyDescent="0.25">
      <c r="B141">
        <v>141</v>
      </c>
      <c r="C141">
        <f t="shared" si="4"/>
        <v>1</v>
      </c>
      <c r="D141" t="s">
        <v>138</v>
      </c>
      <c r="F141" t="str">
        <f t="shared" si="5"/>
        <v>Лихорадка (отыгрыш)</v>
      </c>
    </row>
    <row r="142" spans="2:6" hidden="1" x14ac:dyDescent="0.25">
      <c r="B142">
        <v>142</v>
      </c>
      <c r="C142">
        <f t="shared" si="4"/>
        <v>0</v>
      </c>
      <c r="D142" t="s">
        <v>139</v>
      </c>
      <c r="F142" t="str">
        <f t="shared" si="5"/>
        <v>Тебя трясет от холода, одежда не греет, как быдто сделана из бумаги.</v>
      </c>
    </row>
    <row r="143" spans="2:6" x14ac:dyDescent="0.25">
      <c r="B143">
        <v>143</v>
      </c>
      <c r="C143">
        <f t="shared" si="4"/>
        <v>1</v>
      </c>
      <c r="D143" t="s">
        <v>140</v>
      </c>
      <c r="F143" t="str">
        <f t="shared" si="5"/>
        <v>Загноение раны / воспаление</v>
      </c>
    </row>
    <row r="144" spans="2:6" hidden="1" x14ac:dyDescent="0.25">
      <c r="B144">
        <v>144</v>
      </c>
      <c r="C144">
        <f t="shared" si="4"/>
        <v>0</v>
      </c>
      <c r="D144" t="s">
        <v>141</v>
      </c>
      <c r="F144" t="str">
        <f t="shared" si="5"/>
        <v>Ты чувствуешь жар и дергающую боль вокруг раны. Во рту стоит мерзкий привкус, голова болит и кружится.</v>
      </c>
    </row>
    <row r="145" spans="2:6" x14ac:dyDescent="0.25">
      <c r="B145">
        <v>145</v>
      </c>
      <c r="C145">
        <f t="shared" si="4"/>
        <v>1</v>
      </c>
      <c r="D145" t="s">
        <v>142</v>
      </c>
      <c r="F145" t="str">
        <f t="shared" si="5"/>
        <v xml:space="preserve">килородное голодание </v>
      </c>
    </row>
    <row r="146" spans="2:6" hidden="1" x14ac:dyDescent="0.25">
      <c r="B146">
        <v>146</v>
      </c>
      <c r="C146">
        <f t="shared" si="4"/>
        <v>0</v>
      </c>
      <c r="D146" t="s">
        <v>143</v>
      </c>
      <c r="F146" t="str">
        <f t="shared" si="5"/>
        <v>В голове у тебя бешено молотит пульс, тело кажется тяжелым и неповоротливым, во рту пересохло.</v>
      </c>
    </row>
    <row r="147" spans="2:6" x14ac:dyDescent="0.25">
      <c r="B147">
        <v>147</v>
      </c>
      <c r="C147">
        <f t="shared" si="4"/>
        <v>1</v>
      </c>
      <c r="D147" t="s">
        <v>115</v>
      </c>
      <c r="F147" t="str">
        <f t="shared" si="5"/>
        <v>интоксикация</v>
      </c>
    </row>
    <row r="148" spans="2:6" hidden="1" x14ac:dyDescent="0.25">
      <c r="B148">
        <v>148</v>
      </c>
      <c r="C148">
        <f t="shared" si="4"/>
        <v>0</v>
      </c>
      <c r="D148" t="s">
        <v>144</v>
      </c>
      <c r="F148" t="str">
        <f t="shared" si="5"/>
        <v>У тебя противный привкус во рту, ты чувствуешь слабость и головокружение, тебе трудно сосредоточиться.</v>
      </c>
    </row>
    <row r="149" spans="2:6" x14ac:dyDescent="0.25">
      <c r="B149">
        <v>149</v>
      </c>
      <c r="C149">
        <f t="shared" si="4"/>
        <v>1</v>
      </c>
      <c r="D149" t="s">
        <v>145</v>
      </c>
      <c r="F149">
        <f t="shared" si="5"/>
        <v>0</v>
      </c>
    </row>
  </sheetData>
  <autoFilter ref="B1:F149">
    <filterColumn colId="1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Y156"/>
  <sheetViews>
    <sheetView topLeftCell="A25" zoomScaleNormal="100" workbookViewId="0">
      <selection activeCell="E49" sqref="E49"/>
    </sheetView>
  </sheetViews>
  <sheetFormatPr defaultRowHeight="15" x14ac:dyDescent="0.25"/>
  <cols>
    <col min="2" max="3" width="4.85546875" style="5" customWidth="1"/>
    <col min="4" max="4" width="16" customWidth="1"/>
    <col min="5" max="5" width="16.140625" customWidth="1"/>
    <col min="6" max="6" width="77.5703125" style="2" customWidth="1"/>
    <col min="7" max="7" width="36.5703125" customWidth="1"/>
  </cols>
  <sheetData>
    <row r="1" spans="1:9" x14ac:dyDescent="0.25">
      <c r="A1" s="6" t="s">
        <v>258</v>
      </c>
      <c r="B1" s="6"/>
      <c r="C1" s="6"/>
      <c r="D1" s="6" t="s">
        <v>259</v>
      </c>
      <c r="E1" s="6" t="s">
        <v>260</v>
      </c>
      <c r="F1" s="7" t="s">
        <v>261</v>
      </c>
      <c r="G1" s="6" t="s">
        <v>262</v>
      </c>
      <c r="H1" s="6" t="s">
        <v>263</v>
      </c>
    </row>
    <row r="2" spans="1:9" x14ac:dyDescent="0.25">
      <c r="A2" s="5"/>
      <c r="D2" s="5"/>
      <c r="E2" s="5"/>
      <c r="F2" s="5"/>
      <c r="G2" s="2" t="s">
        <v>256</v>
      </c>
      <c r="H2" t="s">
        <v>266</v>
      </c>
    </row>
    <row r="3" spans="1:9" x14ac:dyDescent="0.25">
      <c r="A3">
        <v>0</v>
      </c>
      <c r="B3" s="5">
        <v>1</v>
      </c>
      <c r="C3" s="5">
        <v>0</v>
      </c>
      <c r="D3" t="s">
        <v>147</v>
      </c>
      <c r="E3" t="s">
        <v>161</v>
      </c>
      <c r="F3" t="s">
        <v>1</v>
      </c>
      <c r="G3" s="2" t="str">
        <f>"    //"  &amp;E3</f>
        <v xml:space="preserve">    //Боль 1</v>
      </c>
      <c r="H3" t="str">
        <f>"    """&amp;F3&amp;""","</f>
        <v xml:space="preserve">    "Ранение побаливает и несколько беспокоит тебя.",</v>
      </c>
    </row>
    <row r="4" spans="1:9" hidden="1" x14ac:dyDescent="0.25">
      <c r="C4" s="5">
        <v>1</v>
      </c>
      <c r="F4"/>
      <c r="G4" s="2" t="str">
        <f>"    "  &amp;D3&amp;" = "&amp;A3 &amp;","</f>
        <v xml:space="preserve">    Pain1 = 0,</v>
      </c>
      <c r="H4" t="str">
        <f t="shared" ref="H4:H67" si="0">"    """&amp;F4&amp;""","</f>
        <v xml:space="preserve">    "",</v>
      </c>
      <c r="I4" s="1"/>
    </row>
    <row r="5" spans="1:9" x14ac:dyDescent="0.25">
      <c r="A5">
        <v>1</v>
      </c>
      <c r="B5" s="5">
        <v>1</v>
      </c>
      <c r="C5" s="5">
        <v>10</v>
      </c>
      <c r="D5" t="s">
        <v>148</v>
      </c>
      <c r="E5" t="s">
        <v>2</v>
      </c>
      <c r="F5" t="s">
        <v>237</v>
      </c>
      <c r="G5" s="2" t="str">
        <f t="shared" ref="G5:G36" si="1">"    //"  &amp;E5</f>
        <v xml:space="preserve">    //Боль 2</v>
      </c>
      <c r="H5" t="str">
        <f t="shared" si="0"/>
        <v xml:space="preserve">    "Ранение изрядно болит, время от времени ты не можешь удержать стон.",</v>
      </c>
    </row>
    <row r="6" spans="1:9" hidden="1" x14ac:dyDescent="0.25">
      <c r="C6" s="5">
        <v>11</v>
      </c>
      <c r="F6"/>
      <c r="G6" s="2" t="str">
        <f t="shared" ref="G6:G37" si="2">"    "  &amp;D5&amp;" = "&amp;A5 &amp;","</f>
        <v xml:space="preserve">    Pain2 = 1,</v>
      </c>
      <c r="H6" t="str">
        <f t="shared" si="0"/>
        <v xml:space="preserve">    "",</v>
      </c>
    </row>
    <row r="7" spans="1:9" x14ac:dyDescent="0.25">
      <c r="A7">
        <v>2</v>
      </c>
      <c r="B7" s="5">
        <v>1</v>
      </c>
      <c r="C7" s="5">
        <v>20</v>
      </c>
      <c r="D7" t="s">
        <v>149</v>
      </c>
      <c r="E7" t="s">
        <v>4</v>
      </c>
      <c r="F7" t="s">
        <v>238</v>
      </c>
      <c r="G7" s="2" t="str">
        <f t="shared" ref="G7:G38" si="3">"    //"  &amp;E7</f>
        <v xml:space="preserve">    //Боль 3</v>
      </c>
      <c r="H7" t="str">
        <f t="shared" si="0"/>
        <v xml:space="preserve">    "Ранение причиняет тебе такую боль, что ты стонешь или кричишь почти непрерывно.",</v>
      </c>
    </row>
    <row r="8" spans="1:9" hidden="1" x14ac:dyDescent="0.25">
      <c r="C8" s="5">
        <v>21</v>
      </c>
      <c r="F8"/>
      <c r="G8" s="2" t="str">
        <f t="shared" ref="G8:G39" si="4">"    "  &amp;D7&amp;" = "&amp;A7 &amp;","</f>
        <v xml:space="preserve">    Pain3 = 2,</v>
      </c>
      <c r="H8" t="str">
        <f t="shared" si="0"/>
        <v xml:space="preserve">    "",</v>
      </c>
    </row>
    <row r="9" spans="1:9" x14ac:dyDescent="0.25">
      <c r="A9">
        <v>3</v>
      </c>
      <c r="B9" s="5">
        <v>1</v>
      </c>
      <c r="C9" s="5">
        <v>30</v>
      </c>
      <c r="D9" t="s">
        <v>150</v>
      </c>
      <c r="E9" t="s">
        <v>6</v>
      </c>
      <c r="F9" t="s">
        <v>238</v>
      </c>
      <c r="G9" s="2" t="str">
        <f t="shared" ref="G9:G40" si="5">"    //"  &amp;E9</f>
        <v xml:space="preserve">    //Боль 4</v>
      </c>
      <c r="H9" t="str">
        <f t="shared" si="0"/>
        <v xml:space="preserve">    "Ранение причиняет тебе такую боль, что ты стонешь или кричишь почти непрерывно.",</v>
      </c>
    </row>
    <row r="10" spans="1:9" hidden="1" x14ac:dyDescent="0.25">
      <c r="C10" s="5">
        <v>31</v>
      </c>
      <c r="F10"/>
      <c r="G10" s="2" t="str">
        <f t="shared" ref="G10:G41" si="6">"    "  &amp;D9&amp;" = "&amp;A9 &amp;","</f>
        <v xml:space="preserve">    Pain4 = 3,</v>
      </c>
      <c r="H10" t="str">
        <f t="shared" si="0"/>
        <v xml:space="preserve">    "",</v>
      </c>
    </row>
    <row r="11" spans="1:9" x14ac:dyDescent="0.25">
      <c r="A11">
        <v>4</v>
      </c>
      <c r="B11" s="5">
        <v>1</v>
      </c>
      <c r="C11" s="5">
        <v>40</v>
      </c>
      <c r="D11" t="s">
        <v>151</v>
      </c>
      <c r="E11" t="s">
        <v>8</v>
      </c>
      <c r="F11" t="s">
        <v>9</v>
      </c>
      <c r="G11" s="2" t="str">
        <f t="shared" ref="G11:G42" si="7">"    //"  &amp;E11</f>
        <v xml:space="preserve">    //Болевой шок</v>
      </c>
      <c r="H11" t="str">
        <f t="shared" si="0"/>
        <v xml:space="preserve">    "Занятно, что ранение тебя совсем не беспокоит.",</v>
      </c>
    </row>
    <row r="12" spans="1:9" hidden="1" x14ac:dyDescent="0.25">
      <c r="C12" s="5">
        <v>41</v>
      </c>
      <c r="F12"/>
      <c r="G12" s="2" t="str">
        <f t="shared" ref="G12:G43" si="8">"    "  &amp;D11&amp;" = "&amp;A11 &amp;","</f>
        <v xml:space="preserve">    PainShock = 4,</v>
      </c>
      <c r="H12" t="str">
        <f t="shared" si="0"/>
        <v xml:space="preserve">    "",</v>
      </c>
    </row>
    <row r="13" spans="1:9" x14ac:dyDescent="0.25">
      <c r="A13">
        <v>5</v>
      </c>
      <c r="B13" s="5">
        <v>1</v>
      </c>
      <c r="C13" s="5">
        <v>50</v>
      </c>
      <c r="D13" t="s">
        <v>152</v>
      </c>
      <c r="E13" t="s">
        <v>10</v>
      </c>
      <c r="F13" t="s">
        <v>239</v>
      </c>
      <c r="G13" s="2" t="str">
        <f t="shared" ref="G13:G44" si="9">"    //"  &amp;E13</f>
        <v xml:space="preserve">    //Мигрень</v>
      </c>
      <c r="H13" t="str">
        <f t="shared" si="0"/>
        <v xml:space="preserve">    "У тебя болит половина головы (левая или правая), включая глаз, ухо и даже зубы.",</v>
      </c>
    </row>
    <row r="14" spans="1:9" hidden="1" x14ac:dyDescent="0.25">
      <c r="C14" s="5">
        <v>51</v>
      </c>
      <c r="F14"/>
      <c r="G14" s="2" t="str">
        <f t="shared" ref="G14:G45" si="10">"    "  &amp;D13&amp;" = "&amp;A13 &amp;","</f>
        <v xml:space="preserve">    HalfHeadAke = 5,</v>
      </c>
      <c r="H14" t="str">
        <f t="shared" si="0"/>
        <v xml:space="preserve">    "",</v>
      </c>
    </row>
    <row r="15" spans="1:9" x14ac:dyDescent="0.25">
      <c r="A15">
        <v>6</v>
      </c>
      <c r="B15" s="5">
        <v>1</v>
      </c>
      <c r="C15" s="5">
        <v>60</v>
      </c>
      <c r="D15" t="s">
        <v>153</v>
      </c>
      <c r="E15" t="s">
        <v>12</v>
      </c>
      <c r="F15" t="s">
        <v>240</v>
      </c>
      <c r="G15" s="2" t="str">
        <f t="shared" ref="G15:G46" si="11">"    //"  &amp;E15</f>
        <v xml:space="preserve">    //Зрительные галлюцинации </v>
      </c>
      <c r="H15" t="str">
        <f t="shared" si="0"/>
        <v xml:space="preserve">    "Кто-то очень важный для тебя, любимый или ненавидимый, пришел к тебе. Люди вокруг его игнорируют, они заняты.",</v>
      </c>
    </row>
    <row r="16" spans="1:9" hidden="1" x14ac:dyDescent="0.25">
      <c r="C16" s="5">
        <v>61</v>
      </c>
      <c r="F16"/>
      <c r="G16" s="2" t="str">
        <f t="shared" ref="G16:G47" si="12">"    "  &amp;D15&amp;" = "&amp;A15 &amp;","</f>
        <v xml:space="preserve">    Hallucination = 6,</v>
      </c>
      <c r="H16" t="str">
        <f t="shared" si="0"/>
        <v xml:space="preserve">    "",</v>
      </c>
    </row>
    <row r="17" spans="1:8" x14ac:dyDescent="0.25">
      <c r="A17">
        <v>7</v>
      </c>
      <c r="B17" s="5">
        <v>1</v>
      </c>
      <c r="C17" s="5">
        <v>70</v>
      </c>
      <c r="D17" t="s">
        <v>154</v>
      </c>
      <c r="E17" t="s">
        <v>14</v>
      </c>
      <c r="F17" t="s">
        <v>241</v>
      </c>
      <c r="G17" s="2" t="str">
        <f t="shared" ref="G17:G48" si="13">"    //"  &amp;E17</f>
        <v xml:space="preserve">    //Тошнота</v>
      </c>
      <c r="H17" t="str">
        <f t="shared" si="0"/>
        <v xml:space="preserve">    "Тебя сильно тошнит, неплохо ты чувствуешь себя только лежа, закрытыв глаза.",</v>
      </c>
    </row>
    <row r="18" spans="1:8" hidden="1" x14ac:dyDescent="0.25">
      <c r="C18" s="5">
        <v>71</v>
      </c>
      <c r="F18"/>
      <c r="G18" s="2" t="str">
        <f t="shared" ref="G18:G49" si="14">"    "  &amp;D17&amp;" = "&amp;A17 &amp;","</f>
        <v xml:space="preserve">    Funny = 7,</v>
      </c>
      <c r="H18" t="str">
        <f t="shared" si="0"/>
        <v xml:space="preserve">    "",</v>
      </c>
    </row>
    <row r="19" spans="1:8" x14ac:dyDescent="0.25">
      <c r="A19">
        <v>8</v>
      </c>
      <c r="B19" s="5">
        <v>1</v>
      </c>
      <c r="C19" s="5">
        <v>80</v>
      </c>
      <c r="D19" t="s">
        <v>251</v>
      </c>
      <c r="E19" t="s">
        <v>16</v>
      </c>
      <c r="F19" t="s">
        <v>17</v>
      </c>
      <c r="G19" s="2" t="str">
        <f t="shared" ref="G19:G50" si="15">"    //"  &amp;E19</f>
        <v xml:space="preserve">    //Кашель слабый</v>
      </c>
      <c r="H19" t="str">
        <f t="shared" si="0"/>
        <v xml:space="preserve">    "У тебя свербит в легких, иногда хочется откашляться.",</v>
      </c>
    </row>
    <row r="20" spans="1:8" hidden="1" x14ac:dyDescent="0.25">
      <c r="C20" s="5">
        <v>81</v>
      </c>
      <c r="F20"/>
      <c r="G20" s="2" t="str">
        <f t="shared" ref="G20:G51" si="16">"    "  &amp;D19&amp;" = "&amp;A19 &amp;","</f>
        <v xml:space="preserve">    CoughLight = 8,</v>
      </c>
      <c r="H20" t="str">
        <f t="shared" si="0"/>
        <v xml:space="preserve">    "",</v>
      </c>
    </row>
    <row r="21" spans="1:8" x14ac:dyDescent="0.25">
      <c r="A21">
        <v>9</v>
      </c>
      <c r="B21" s="5">
        <v>1</v>
      </c>
      <c r="C21" s="5">
        <v>90</v>
      </c>
      <c r="D21" t="s">
        <v>252</v>
      </c>
      <c r="E21" t="s">
        <v>18</v>
      </c>
      <c r="F21" t="s">
        <v>19</v>
      </c>
      <c r="G21" s="2" t="str">
        <f t="shared" ref="G21:G52" si="17">"    //"  &amp;E21</f>
        <v xml:space="preserve">    //Кашель сильный</v>
      </c>
      <c r="H21" t="str">
        <f t="shared" si="0"/>
        <v xml:space="preserve">    "В легких невыносимо жжет, ты кашяешь почти непрерывно.",</v>
      </c>
    </row>
    <row r="22" spans="1:8" hidden="1" x14ac:dyDescent="0.25">
      <c r="C22" s="5">
        <v>91</v>
      </c>
      <c r="F22"/>
      <c r="G22" s="2" t="str">
        <f t="shared" ref="G22:G53" si="18">"    "  &amp;D21&amp;" = "&amp;A21 &amp;","</f>
        <v xml:space="preserve">    CoughStrong = 9,</v>
      </c>
      <c r="H22" t="str">
        <f t="shared" si="0"/>
        <v xml:space="preserve">    "",</v>
      </c>
    </row>
    <row r="23" spans="1:8" x14ac:dyDescent="0.25">
      <c r="A23">
        <v>10</v>
      </c>
      <c r="B23" s="5">
        <v>1</v>
      </c>
      <c r="C23" s="5">
        <v>100</v>
      </c>
      <c r="D23" t="s">
        <v>156</v>
      </c>
      <c r="E23" t="s">
        <v>21</v>
      </c>
      <c r="F23" t="s">
        <v>242</v>
      </c>
      <c r="G23" s="2" t="str">
        <f t="shared" ref="G23:G54" si="19">"    //"  &amp;E23</f>
        <v xml:space="preserve">    //Судороги слабые</v>
      </c>
      <c r="H23" t="str">
        <f t="shared" si="0"/>
        <v xml:space="preserve">    "Время от времени, тебя пробивает сильнейшая дрожь по всему телу.",</v>
      </c>
    </row>
    <row r="24" spans="1:8" hidden="1" x14ac:dyDescent="0.25">
      <c r="C24" s="5">
        <v>101</v>
      </c>
      <c r="F24"/>
      <c r="G24" s="2" t="str">
        <f t="shared" ref="G24:G55" si="20">"    "  &amp;D23&amp;" = "&amp;A23 &amp;","</f>
        <v xml:space="preserve">    SeizureLight = 10,</v>
      </c>
      <c r="H24" t="str">
        <f t="shared" si="0"/>
        <v xml:space="preserve">    "",</v>
      </c>
    </row>
    <row r="25" spans="1:8" x14ac:dyDescent="0.25">
      <c r="A25">
        <v>11</v>
      </c>
      <c r="B25" s="5">
        <v>1</v>
      </c>
      <c r="C25" s="5">
        <v>110</v>
      </c>
      <c r="D25" t="s">
        <v>157</v>
      </c>
      <c r="E25" t="s">
        <v>23</v>
      </c>
      <c r="F25" t="s">
        <v>243</v>
      </c>
      <c r="G25" s="2" t="str">
        <f t="shared" ref="G25:G56" si="21">"    //"  &amp;E25</f>
        <v xml:space="preserve">    //Судороги сильные</v>
      </c>
      <c r="H25" t="str">
        <f t="shared" si="0"/>
        <v xml:space="preserve">    "Ужасная дрожь сотрясает твое тело, спина выгибается, кулаки сжимаютя, голова запрокидывается.",</v>
      </c>
    </row>
    <row r="26" spans="1:8" hidden="1" x14ac:dyDescent="0.25">
      <c r="C26" s="5">
        <v>111</v>
      </c>
      <c r="F26"/>
      <c r="G26" s="2" t="str">
        <f t="shared" ref="G26:G57" si="22">"    "  &amp;D25&amp;" = "&amp;A25 &amp;","</f>
        <v xml:space="preserve">    SeizureStrong = 11,</v>
      </c>
      <c r="H26" t="str">
        <f t="shared" si="0"/>
        <v xml:space="preserve">    "",</v>
      </c>
    </row>
    <row r="27" spans="1:8" x14ac:dyDescent="0.25">
      <c r="A27">
        <v>12</v>
      </c>
      <c r="B27" s="5">
        <v>1</v>
      </c>
      <c r="C27" s="5">
        <v>120</v>
      </c>
      <c r="D27" t="s">
        <v>164</v>
      </c>
      <c r="E27" t="s">
        <v>25</v>
      </c>
      <c r="F27" t="s">
        <v>244</v>
      </c>
      <c r="G27" s="2" t="str">
        <f t="shared" ref="G27:G58" si="23">"    //"  &amp;E27</f>
        <v xml:space="preserve">    //Без сознания</v>
      </c>
      <c r="H27" t="str">
        <f t="shared" si="0"/>
        <v xml:space="preserve">    "Ты без сознания и ничего не чувствуешь. Это и к лучшему.",</v>
      </c>
    </row>
    <row r="28" spans="1:8" hidden="1" x14ac:dyDescent="0.25">
      <c r="C28" s="5">
        <v>121</v>
      </c>
      <c r="F28"/>
      <c r="G28" s="2" t="str">
        <f t="shared" ref="G28:G59" si="24">"    "  &amp;D27&amp;" = "&amp;A27 &amp;","</f>
        <v xml:space="preserve">    Unconciuous = 12,</v>
      </c>
      <c r="H28" t="str">
        <f t="shared" si="0"/>
        <v xml:space="preserve">    "",</v>
      </c>
    </row>
    <row r="29" spans="1:8" x14ac:dyDescent="0.25">
      <c r="A29">
        <v>13</v>
      </c>
      <c r="B29" s="5">
        <v>1</v>
      </c>
      <c r="C29" s="5">
        <v>130</v>
      </c>
      <c r="D29" t="s">
        <v>158</v>
      </c>
      <c r="E29" t="s">
        <v>27</v>
      </c>
      <c r="F29" t="s">
        <v>222</v>
      </c>
      <c r="G29" s="2" t="str">
        <f t="shared" ref="G29:G60" si="25">"    //"  &amp;E29</f>
        <v xml:space="preserve">    //Головокружение</v>
      </c>
      <c r="H29" t="str">
        <f t="shared" si="0"/>
        <v xml:space="preserve">    "У тебя кружится голова. Лучше всего ты чувствуешь себя лежа.",</v>
      </c>
    </row>
    <row r="30" spans="1:8" hidden="1" x14ac:dyDescent="0.25">
      <c r="C30" s="5">
        <v>131</v>
      </c>
      <c r="F30"/>
      <c r="G30" s="2" t="str">
        <f t="shared" ref="G30:G61" si="26">"    "  &amp;D29&amp;" = "&amp;A29 &amp;","</f>
        <v xml:space="preserve">    HeadSpin = 13,</v>
      </c>
      <c r="H30" t="str">
        <f t="shared" si="0"/>
        <v xml:space="preserve">    "",</v>
      </c>
    </row>
    <row r="31" spans="1:8" x14ac:dyDescent="0.25">
      <c r="A31">
        <v>14</v>
      </c>
      <c r="B31" s="5">
        <v>1</v>
      </c>
      <c r="C31" s="5">
        <v>140</v>
      </c>
      <c r="D31" t="s">
        <v>155</v>
      </c>
      <c r="E31" t="s">
        <v>29</v>
      </c>
      <c r="F31" t="s">
        <v>223</v>
      </c>
      <c r="G31" s="2" t="str">
        <f t="shared" ref="G31:G62" si="27">"    //"  &amp;E31</f>
        <v xml:space="preserve">    //Бред</v>
      </c>
      <c r="H31" t="str">
        <f t="shared" si="0"/>
        <v xml:space="preserve">    "Ты возвращаешься в ситуацию, когда все можно изменить или исправить. Это - поворотный момент твоей жизни, главное заставить всех слушаться.",</v>
      </c>
    </row>
    <row r="32" spans="1:8" hidden="1" x14ac:dyDescent="0.25">
      <c r="C32" s="5">
        <v>141</v>
      </c>
      <c r="F32"/>
      <c r="G32" s="2" t="str">
        <f t="shared" ref="G32:G63" si="28">"    "  &amp;D31&amp;" = "&amp;A31 &amp;","</f>
        <v xml:space="preserve">    Delusions = 14,</v>
      </c>
      <c r="H32" t="str">
        <f t="shared" si="0"/>
        <v xml:space="preserve">    "",</v>
      </c>
    </row>
    <row r="33" spans="1:8" x14ac:dyDescent="0.25">
      <c r="A33">
        <v>15</v>
      </c>
      <c r="B33" s="5">
        <v>1</v>
      </c>
      <c r="C33" s="5">
        <v>150</v>
      </c>
      <c r="D33" t="s">
        <v>159</v>
      </c>
      <c r="E33" t="s">
        <v>31</v>
      </c>
      <c r="F33" t="s">
        <v>32</v>
      </c>
      <c r="G33" s="2" t="str">
        <f t="shared" ref="G33:G64" si="29">"    //"  &amp;E33</f>
        <v xml:space="preserve">    //Поза боксера</v>
      </c>
      <c r="H33" t="str">
        <f t="shared" si="0"/>
        <v xml:space="preserve">    "Единственное положение, в котором ты можешь находиться - сжавшись в комок на боку, крепко сжав кулаки и спрятав в них голову. Если тебя заставляют разогнуться - ты кричишь во весь голос, пока тебя не отпустят.",</v>
      </c>
    </row>
    <row r="34" spans="1:8" hidden="1" x14ac:dyDescent="0.25">
      <c r="C34" s="5">
        <v>151</v>
      </c>
      <c r="F34"/>
      <c r="G34" s="2" t="str">
        <f t="shared" ref="G34:G65" si="30">"    "  &amp;D33&amp;" = "&amp;A33 &amp;","</f>
        <v xml:space="preserve">    BoxerPose = 15,</v>
      </c>
      <c r="H34" t="str">
        <f t="shared" si="0"/>
        <v xml:space="preserve">    "",</v>
      </c>
    </row>
    <row r="35" spans="1:8" x14ac:dyDescent="0.25">
      <c r="A35">
        <v>16</v>
      </c>
      <c r="B35" s="5">
        <v>1</v>
      </c>
      <c r="C35" s="5">
        <v>160</v>
      </c>
      <c r="D35" t="s">
        <v>162</v>
      </c>
      <c r="E35" t="s">
        <v>33</v>
      </c>
      <c r="F35" t="s">
        <v>224</v>
      </c>
      <c r="G35" s="2" t="str">
        <f t="shared" ref="G35:G66" si="31">"    //"  &amp;E35</f>
        <v xml:space="preserve">    //Остановка дыхания</v>
      </c>
      <c r="H35" t="str">
        <f t="shared" si="0"/>
        <v xml:space="preserve">    "Ты не можешь вдохнуть. Хрипи, хватайся за горло, закатывай глаза - дай понять врачу, что помощь нужна немедленно!",</v>
      </c>
    </row>
    <row r="36" spans="1:8" hidden="1" x14ac:dyDescent="0.25">
      <c r="C36" s="5">
        <v>161</v>
      </c>
      <c r="F36"/>
      <c r="G36" s="2" t="str">
        <f t="shared" ref="G36:G67" si="32">"    "  &amp;D35&amp;" = "&amp;A35 &amp;","</f>
        <v xml:space="preserve">    PreathStop = 16,</v>
      </c>
      <c r="H36" t="str">
        <f t="shared" si="0"/>
        <v xml:space="preserve">    "",</v>
      </c>
    </row>
    <row r="37" spans="1:8" x14ac:dyDescent="0.25">
      <c r="A37">
        <v>17</v>
      </c>
      <c r="B37" s="5">
        <v>1</v>
      </c>
      <c r="C37" s="5">
        <v>170</v>
      </c>
      <c r="D37" t="s">
        <v>160</v>
      </c>
      <c r="E37" t="s">
        <v>35</v>
      </c>
      <c r="F37" t="s">
        <v>36</v>
      </c>
      <c r="G37" s="2" t="str">
        <f t="shared" ref="G37:G68" si="33">"    //"  &amp;E37</f>
        <v xml:space="preserve">    //Озноб</v>
      </c>
      <c r="H37" t="str">
        <f t="shared" si="0"/>
        <v xml:space="preserve">    "Тебя так трясет, что трудно держать в руках кружку.",</v>
      </c>
    </row>
    <row r="38" spans="1:8" hidden="1" x14ac:dyDescent="0.25">
      <c r="C38" s="5">
        <v>171</v>
      </c>
      <c r="F38"/>
      <c r="G38" s="2" t="str">
        <f t="shared" ref="G38:G69" si="34">"    "  &amp;D37&amp;" = "&amp;A37 &amp;","</f>
        <v xml:space="preserve">    Shake = 17,</v>
      </c>
      <c r="H38" t="str">
        <f t="shared" si="0"/>
        <v xml:space="preserve">    "",</v>
      </c>
    </row>
    <row r="39" spans="1:8" x14ac:dyDescent="0.25">
      <c r="A39">
        <v>18</v>
      </c>
      <c r="B39" s="5">
        <v>1</v>
      </c>
      <c r="C39" s="5">
        <v>180</v>
      </c>
      <c r="D39" t="s">
        <v>163</v>
      </c>
      <c r="E39" t="s">
        <v>37</v>
      </c>
      <c r="F39" t="s">
        <v>38</v>
      </c>
      <c r="G39" s="2" t="str">
        <f t="shared" ref="G39:G70" si="35">"    //"  &amp;E39</f>
        <v xml:space="preserve">    //Кровотечение</v>
      </c>
      <c r="H39" t="str">
        <f t="shared" si="0"/>
        <v xml:space="preserve">    "Твое ранение кровоточит.",</v>
      </c>
    </row>
    <row r="40" spans="1:8" hidden="1" x14ac:dyDescent="0.25">
      <c r="C40" s="5">
        <v>181</v>
      </c>
      <c r="F40"/>
      <c r="G40" s="2" t="str">
        <f t="shared" ref="G40:G71" si="36">"    "  &amp;D39&amp;" = "&amp;A39 &amp;","</f>
        <v xml:space="preserve">    Bloodloss = 18,</v>
      </c>
      <c r="H40" t="str">
        <f t="shared" si="0"/>
        <v xml:space="preserve">    "",</v>
      </c>
    </row>
    <row r="41" spans="1:8" x14ac:dyDescent="0.25">
      <c r="A41">
        <v>19</v>
      </c>
      <c r="B41" s="5">
        <v>1</v>
      </c>
      <c r="C41" s="5">
        <v>190</v>
      </c>
      <c r="D41" t="s">
        <v>217</v>
      </c>
      <c r="E41" t="s">
        <v>39</v>
      </c>
      <c r="F41" t="s">
        <v>40</v>
      </c>
      <c r="G41" s="2" t="str">
        <f t="shared" ref="G41:G72" si="37">"    //"  &amp;E41</f>
        <v xml:space="preserve">    //Сознание спутано</v>
      </c>
      <c r="H41" t="str">
        <f t="shared" si="0"/>
        <v xml:space="preserve">    "Ты не можешь сосредоточиться - отвечаешь невпопад на простые вопросы, не можешь сосчитать пальцы на руке.",</v>
      </c>
    </row>
    <row r="42" spans="1:8" hidden="1" x14ac:dyDescent="0.25">
      <c r="C42" s="5">
        <v>191</v>
      </c>
      <c r="F42"/>
      <c r="G42" s="2" t="str">
        <f t="shared" ref="G42:G73" si="38">"    "  &amp;D41&amp;" = "&amp;A41 &amp;","</f>
        <v xml:space="preserve">    ConcinuousMess = 19,</v>
      </c>
      <c r="H42" t="str">
        <f t="shared" si="0"/>
        <v xml:space="preserve">    "",</v>
      </c>
    </row>
    <row r="43" spans="1:8" x14ac:dyDescent="0.25">
      <c r="A43">
        <v>20</v>
      </c>
      <c r="B43" s="5">
        <v>1</v>
      </c>
      <c r="C43" s="5">
        <v>200</v>
      </c>
      <c r="D43" t="s">
        <v>216</v>
      </c>
      <c r="E43" t="s">
        <v>41</v>
      </c>
      <c r="F43" t="s">
        <v>42</v>
      </c>
      <c r="G43" s="2" t="str">
        <f t="shared" ref="G43:G74" si="39">"    //"  &amp;E43</f>
        <v xml:space="preserve">    //Восприятие нарушено</v>
      </c>
      <c r="H43" t="str">
        <f t="shared" si="0"/>
        <v xml:space="preserve">    "В голове у тебя шумит, ты плохо слышишь врача, не можешь уследить за двигающимся предметом.",</v>
      </c>
    </row>
    <row r="44" spans="1:8" hidden="1" x14ac:dyDescent="0.25">
      <c r="C44" s="5">
        <v>201</v>
      </c>
      <c r="F44"/>
      <c r="G44" s="2" t="str">
        <f t="shared" ref="G44:G75" si="40">"    "  &amp;D43&amp;" = "&amp;A43 &amp;","</f>
        <v xml:space="preserve">    ConentrationLoss = 20,</v>
      </c>
      <c r="H44" t="str">
        <f t="shared" si="0"/>
        <v xml:space="preserve">    "",</v>
      </c>
    </row>
    <row r="45" spans="1:8" x14ac:dyDescent="0.25">
      <c r="A45">
        <v>21</v>
      </c>
      <c r="B45" s="5">
        <v>1</v>
      </c>
      <c r="C45" s="5">
        <v>210</v>
      </c>
      <c r="D45" t="s">
        <v>165</v>
      </c>
      <c r="E45" t="s">
        <v>43</v>
      </c>
      <c r="F45" t="s">
        <v>225</v>
      </c>
      <c r="G45" s="2" t="str">
        <f t="shared" ref="G45:G76" si="41">"    //"  &amp;E45</f>
        <v xml:space="preserve">    //Мелкая моторика нарушена</v>
      </c>
      <c r="H45" t="str">
        <f t="shared" si="0"/>
        <v xml:space="preserve">    "Если ты вытянешь вперед руку, то увидишь, как дрожат пальцы. Это мешает писать и работать с клавиатурой.",</v>
      </c>
    </row>
    <row r="46" spans="1:8" hidden="1" x14ac:dyDescent="0.25">
      <c r="C46" s="5">
        <v>211</v>
      </c>
      <c r="F46"/>
      <c r="G46" s="2" t="str">
        <f t="shared" ref="G46:G77" si="42">"    "  &amp;D45&amp;" = "&amp;A45 &amp;","</f>
        <v xml:space="preserve">    HandShake = 21,</v>
      </c>
      <c r="H46" t="str">
        <f t="shared" si="0"/>
        <v xml:space="preserve">    "",</v>
      </c>
    </row>
    <row r="47" spans="1:8" x14ac:dyDescent="0.25">
      <c r="A47">
        <v>22</v>
      </c>
      <c r="B47" s="5">
        <v>1</v>
      </c>
      <c r="C47" s="5">
        <v>220</v>
      </c>
      <c r="D47" t="s">
        <v>167</v>
      </c>
      <c r="E47" t="s">
        <v>166</v>
      </c>
      <c r="F47" t="s">
        <v>46</v>
      </c>
      <c r="G47" s="2" t="str">
        <f t="shared" ref="G47:G78" si="43">"    //"  &amp;E47</f>
        <v xml:space="preserve">    //Слабость рук 1</v>
      </c>
      <c r="H47" t="str">
        <f t="shared" si="0"/>
        <v xml:space="preserve">    "Ты чувствуешь слабость в руках, особенно - в пальцах. Все, что раньше удавалось сделать одной рукой, теперь требует обеих.",</v>
      </c>
    </row>
    <row r="48" spans="1:8" hidden="1" x14ac:dyDescent="0.25">
      <c r="C48" s="5">
        <v>221</v>
      </c>
      <c r="F48"/>
      <c r="G48" s="2" t="str">
        <f t="shared" ref="G48:G79" si="44">"    "  &amp;D47&amp;" = "&amp;A47 &amp;","</f>
        <v xml:space="preserve">    HandWeak1 = 22,</v>
      </c>
      <c r="H48" t="str">
        <f t="shared" si="0"/>
        <v xml:space="preserve">    "",</v>
      </c>
    </row>
    <row r="49" spans="1:8" x14ac:dyDescent="0.25">
      <c r="A49">
        <v>23</v>
      </c>
      <c r="B49" s="5">
        <v>1</v>
      </c>
      <c r="C49" s="5">
        <v>230</v>
      </c>
      <c r="D49" t="s">
        <v>168</v>
      </c>
      <c r="E49" t="s">
        <v>47</v>
      </c>
      <c r="F49" t="s">
        <v>48</v>
      </c>
      <c r="G49" s="2" t="str">
        <f t="shared" ref="G49:G80" si="45">"    //"  &amp;E49</f>
        <v xml:space="preserve">    //Слабость рук 2</v>
      </c>
      <c r="H49" t="str">
        <f t="shared" si="0"/>
        <v xml:space="preserve">    "Любое усилие дается тебе с огромным трудом, инструменты падают, бумаги рассыпаются, приборы валятся из рук.",</v>
      </c>
    </row>
    <row r="50" spans="1:8" hidden="1" x14ac:dyDescent="0.25">
      <c r="C50" s="5">
        <v>231</v>
      </c>
      <c r="F50"/>
      <c r="G50" s="2" t="str">
        <f t="shared" ref="G50:G81" si="46">"    "  &amp;D49&amp;" = "&amp;A49 &amp;","</f>
        <v xml:space="preserve">    HandWeak2 = 23,</v>
      </c>
      <c r="H50" t="str">
        <f t="shared" si="0"/>
        <v xml:space="preserve">    "",</v>
      </c>
    </row>
    <row r="51" spans="1:8" x14ac:dyDescent="0.25">
      <c r="A51">
        <v>24</v>
      </c>
      <c r="B51" s="5">
        <v>1</v>
      </c>
      <c r="C51" s="5">
        <v>240</v>
      </c>
      <c r="D51" t="s">
        <v>169</v>
      </c>
      <c r="E51" t="s">
        <v>49</v>
      </c>
      <c r="F51" t="s">
        <v>50</v>
      </c>
      <c r="G51" s="2" t="str">
        <f t="shared" ref="G51:G82" si="47">"    //"  &amp;E51</f>
        <v xml:space="preserve">    //Слабость ног 1</v>
      </c>
      <c r="H51" t="str">
        <f t="shared" si="0"/>
        <v xml:space="preserve">    "У тебя дрожат колени. Тебе лучше присесть.",</v>
      </c>
    </row>
    <row r="52" spans="1:8" hidden="1" x14ac:dyDescent="0.25">
      <c r="C52" s="5">
        <v>241</v>
      </c>
      <c r="F52"/>
      <c r="G52" s="2" t="str">
        <f t="shared" ref="G52:G83" si="48">"    "  &amp;D51&amp;" = "&amp;A51 &amp;","</f>
        <v xml:space="preserve">    LegWeak1 = 24,</v>
      </c>
      <c r="H52" t="str">
        <f t="shared" si="0"/>
        <v xml:space="preserve">    "",</v>
      </c>
    </row>
    <row r="53" spans="1:8" x14ac:dyDescent="0.25">
      <c r="A53">
        <v>25</v>
      </c>
      <c r="B53" s="5">
        <v>1</v>
      </c>
      <c r="C53" s="5">
        <v>250</v>
      </c>
      <c r="D53" t="s">
        <v>170</v>
      </c>
      <c r="E53" t="s">
        <v>51</v>
      </c>
      <c r="F53" t="s">
        <v>52</v>
      </c>
      <c r="G53" s="2" t="str">
        <f t="shared" ref="G53:G84" si="49">"    //"  &amp;E53</f>
        <v xml:space="preserve">    //Слабость ног 2</v>
      </c>
      <c r="H53" t="str">
        <f t="shared" si="0"/>
        <v xml:space="preserve">    "Ты не можешь идти и даже стоять без опоры или помощи.",</v>
      </c>
    </row>
    <row r="54" spans="1:8" hidden="1" x14ac:dyDescent="0.25">
      <c r="C54" s="5">
        <v>251</v>
      </c>
      <c r="F54"/>
      <c r="G54" s="2" t="str">
        <f t="shared" ref="G54:G85" si="50">"    "  &amp;D53&amp;" = "&amp;A53 &amp;","</f>
        <v xml:space="preserve">    LegWeak2 = 25,</v>
      </c>
      <c r="H54" t="str">
        <f t="shared" si="0"/>
        <v xml:space="preserve">    "",</v>
      </c>
    </row>
    <row r="55" spans="1:8" x14ac:dyDescent="0.25">
      <c r="A55">
        <v>26</v>
      </c>
      <c r="B55" s="5">
        <v>1</v>
      </c>
      <c r="C55" s="5">
        <v>260</v>
      </c>
      <c r="D55" t="s">
        <v>250</v>
      </c>
      <c r="E55" t="s">
        <v>53</v>
      </c>
      <c r="F55" t="s">
        <v>245</v>
      </c>
      <c r="G55" s="2" t="str">
        <f t="shared" ref="G55:G86" si="51">"    //"  &amp;E55</f>
        <v xml:space="preserve">    //Паралич конечности </v>
      </c>
      <c r="H55" t="str">
        <f t="shared" si="0"/>
        <v xml:space="preserve">    "Раненная конечность тредала тебя. Никакими силами ты не можешь заставить ее слушаться.",</v>
      </c>
    </row>
    <row r="56" spans="1:8" hidden="1" x14ac:dyDescent="0.25">
      <c r="C56" s="5">
        <v>261</v>
      </c>
      <c r="F56"/>
      <c r="G56" s="2" t="str">
        <f t="shared" ref="G56:G87" si="52">"    "  &amp;D55&amp;" = "&amp;A55 &amp;","</f>
        <v xml:space="preserve">    LimbParalyze = 26,</v>
      </c>
      <c r="H56" t="str">
        <f t="shared" si="0"/>
        <v xml:space="preserve">    "",</v>
      </c>
    </row>
    <row r="57" spans="1:8" x14ac:dyDescent="0.25">
      <c r="A57">
        <v>27</v>
      </c>
      <c r="B57" s="5">
        <v>1</v>
      </c>
      <c r="C57" s="5">
        <v>270</v>
      </c>
      <c r="D57" t="s">
        <v>171</v>
      </c>
      <c r="E57" t="s">
        <v>55</v>
      </c>
      <c r="F57" t="s">
        <v>56</v>
      </c>
      <c r="G57" s="2" t="str">
        <f t="shared" ref="G57:G88" si="53">"    //"  &amp;E57</f>
        <v xml:space="preserve">    //Боль перeлома кости</v>
      </c>
      <c r="H57" t="str">
        <f t="shared" si="0"/>
        <v xml:space="preserve">    "Ты слышишь, как с хрустом ломается кость. На мгновение ты слепнешь и глохнешь от боли.",</v>
      </c>
    </row>
    <row r="58" spans="1:8" hidden="1" x14ac:dyDescent="0.25">
      <c r="C58" s="5">
        <v>271</v>
      </c>
      <c r="F58"/>
      <c r="G58" s="2" t="str">
        <f t="shared" ref="G58:G89" si="54">"    "  &amp;D57&amp;" = "&amp;A57 &amp;","</f>
        <v xml:space="preserve">    BoneBreak = 27,</v>
      </c>
      <c r="H58" t="str">
        <f t="shared" si="0"/>
        <v xml:space="preserve">    "",</v>
      </c>
    </row>
    <row r="59" spans="1:8" x14ac:dyDescent="0.25">
      <c r="A59">
        <v>28</v>
      </c>
      <c r="B59" s="5">
        <v>1</v>
      </c>
      <c r="C59" s="5">
        <v>280</v>
      </c>
      <c r="D59" t="s">
        <v>172</v>
      </c>
      <c r="E59" t="s">
        <v>57</v>
      </c>
      <c r="F59" t="s">
        <v>58</v>
      </c>
      <c r="G59" s="2" t="str">
        <f t="shared" ref="G59:G90" si="55">"    //"  &amp;E59</f>
        <v xml:space="preserve">    //Боль трещины кости</v>
      </c>
      <c r="H59" t="str">
        <f t="shared" si="0"/>
        <v xml:space="preserve">    "Внутри тебя как будто что-то треснуло. Вспышка боли ослепляет тебя на мгновение.",</v>
      </c>
    </row>
    <row r="60" spans="1:8" hidden="1" x14ac:dyDescent="0.25">
      <c r="C60" s="5">
        <v>281</v>
      </c>
      <c r="F60"/>
      <c r="G60" s="2" t="str">
        <f t="shared" ref="G60:G91" si="56">"    "  &amp;D59&amp;" = "&amp;A59 &amp;","</f>
        <v xml:space="preserve">    BoneCrack = 28,</v>
      </c>
      <c r="H60" t="str">
        <f t="shared" si="0"/>
        <v xml:space="preserve">    "",</v>
      </c>
    </row>
    <row r="61" spans="1:8" ht="30" x14ac:dyDescent="0.25">
      <c r="A61">
        <v>29</v>
      </c>
      <c r="B61" s="5">
        <v>1</v>
      </c>
      <c r="C61" s="5">
        <v>290</v>
      </c>
      <c r="D61" t="s">
        <v>173</v>
      </c>
      <c r="E61" t="s">
        <v>59</v>
      </c>
      <c r="F61" t="s">
        <v>226</v>
      </c>
      <c r="G61" s="2" t="str">
        <f t="shared" ref="G61:G92" si="57">"    //"  &amp;E61</f>
        <v xml:space="preserve">    //Боль осколка кости или пули (ощущения чужеродного предмета)   </v>
      </c>
      <c r="H61" t="str">
        <f t="shared" si="0"/>
        <v xml:space="preserve">    "При каждом движении внутри тебя сдвигается что-то острое, вызывая сильнйшую боль.",</v>
      </c>
    </row>
    <row r="62" spans="1:8" hidden="1" x14ac:dyDescent="0.25">
      <c r="C62" s="5">
        <v>291</v>
      </c>
      <c r="F62"/>
      <c r="G62" s="2" t="str">
        <f t="shared" ref="G62:G93" si="58">"    "  &amp;D61&amp;" = "&amp;A61 &amp;","</f>
        <v xml:space="preserve">    BonePartPain = 29,</v>
      </c>
      <c r="H62" t="str">
        <f t="shared" si="0"/>
        <v xml:space="preserve">    "",</v>
      </c>
    </row>
    <row r="63" spans="1:8" x14ac:dyDescent="0.25">
      <c r="A63">
        <v>30</v>
      </c>
      <c r="B63" s="5">
        <v>1</v>
      </c>
      <c r="C63" s="5">
        <v>300</v>
      </c>
      <c r="D63" t="s">
        <v>175</v>
      </c>
      <c r="E63" t="s">
        <v>174</v>
      </c>
      <c r="F63" t="s">
        <v>227</v>
      </c>
      <c r="G63" s="2" t="str">
        <f t="shared" ref="G63:G94" si="59">"    //"  &amp;E63</f>
        <v xml:space="preserve">    //Остая боль</v>
      </c>
      <c r="H63" t="str">
        <f t="shared" si="0"/>
        <v xml:space="preserve">    "Резкая боль, как от раскаленного шила, пронизывает тебя насквозь.",</v>
      </c>
    </row>
    <row r="64" spans="1:8" hidden="1" x14ac:dyDescent="0.25">
      <c r="C64" s="5">
        <v>301</v>
      </c>
      <c r="F64"/>
      <c r="G64" s="2" t="str">
        <f t="shared" ref="G64:G95" si="60">"    "  &amp;D63&amp;" = "&amp;A63 &amp;","</f>
        <v xml:space="preserve">    SharpPain = 30,</v>
      </c>
      <c r="H64" t="str">
        <f t="shared" si="0"/>
        <v xml:space="preserve">    "",</v>
      </c>
    </row>
    <row r="65" spans="1:77" x14ac:dyDescent="0.25">
      <c r="A65">
        <v>31</v>
      </c>
      <c r="B65" s="5">
        <v>1</v>
      </c>
      <c r="C65" s="5">
        <v>310</v>
      </c>
      <c r="D65" t="s">
        <v>176</v>
      </c>
      <c r="E65" t="s">
        <v>62</v>
      </c>
      <c r="F65" t="s">
        <v>63</v>
      </c>
      <c r="G65" s="2" t="str">
        <f t="shared" ref="G65:G96" si="61">"    //"  &amp;E65</f>
        <v xml:space="preserve">    //Дергающая боль в области органа</v>
      </c>
      <c r="H65" t="str">
        <f t="shared" si="0"/>
        <v xml:space="preserve">    "Ты чувствуешь сильную дергающую боль. Это плохой, очень плохой признак.",</v>
      </c>
    </row>
    <row r="66" spans="1:77" hidden="1" x14ac:dyDescent="0.25">
      <c r="C66" s="5">
        <v>311</v>
      </c>
      <c r="F66"/>
      <c r="G66" s="2" t="str">
        <f t="shared" ref="G66:G97" si="62">"    "  &amp;D65&amp;" = "&amp;A65 &amp;","</f>
        <v xml:space="preserve">    PulsePain = 31,</v>
      </c>
      <c r="H66" t="str">
        <f t="shared" si="0"/>
        <v xml:space="preserve">    "",</v>
      </c>
    </row>
    <row r="67" spans="1:77" x14ac:dyDescent="0.25">
      <c r="A67">
        <v>32</v>
      </c>
      <c r="B67" s="5">
        <v>1</v>
      </c>
      <c r="C67" s="5">
        <v>320</v>
      </c>
      <c r="D67" t="s">
        <v>177</v>
      </c>
      <c r="E67" t="s">
        <v>64</v>
      </c>
      <c r="F67" t="s">
        <v>228</v>
      </c>
      <c r="G67" s="2" t="str">
        <f t="shared" ref="G67:G98" si="63">"    //"  &amp;E67</f>
        <v xml:space="preserve">    //Одышка</v>
      </c>
      <c r="H67" t="str">
        <f t="shared" si="0"/>
        <v xml:space="preserve">    "Тебе трудно дышать. Открой рот как можно шире, откинься назад - может быть, так будет легче.",</v>
      </c>
    </row>
    <row r="68" spans="1:77" hidden="1" x14ac:dyDescent="0.25">
      <c r="C68" s="5">
        <v>321</v>
      </c>
      <c r="F68"/>
      <c r="G68" s="2" t="str">
        <f t="shared" ref="G68:G99" si="64">"    "  &amp;D67&amp;" = "&amp;A67 &amp;","</f>
        <v xml:space="preserve">    HardBreathe = 32,</v>
      </c>
      <c r="H68" t="str">
        <f t="shared" ref="H68:H131" si="65">"    """&amp;F68&amp;""","</f>
        <v xml:space="preserve">    "",</v>
      </c>
    </row>
    <row r="69" spans="1:77" x14ac:dyDescent="0.25">
      <c r="A69">
        <v>33</v>
      </c>
      <c r="B69" s="5">
        <v>1</v>
      </c>
      <c r="C69" s="5">
        <v>330</v>
      </c>
      <c r="D69" t="s">
        <v>178</v>
      </c>
      <c r="E69" t="s">
        <v>66</v>
      </c>
      <c r="F69" t="s">
        <v>67</v>
      </c>
      <c r="G69" s="2" t="str">
        <f t="shared" ref="G69:G100" si="66">"    //"  &amp;E69</f>
        <v xml:space="preserve">    //Слабая тошнота</v>
      </c>
      <c r="H69" t="str">
        <f t="shared" si="65"/>
        <v xml:space="preserve">    "Тебя мутит. Нужно выпить воды и посидеть, пока не пройдет.",</v>
      </c>
    </row>
    <row r="70" spans="1:77" hidden="1" x14ac:dyDescent="0.25">
      <c r="C70" s="5">
        <v>331</v>
      </c>
      <c r="F70"/>
      <c r="G70" s="2" t="str">
        <f t="shared" ref="G70:G101" si="67">"    "  &amp;D69&amp;" = "&amp;A69 &amp;","</f>
        <v xml:space="preserve">    FunnyLight = 33,</v>
      </c>
      <c r="H70" t="str">
        <f t="shared" si="65"/>
        <v xml:space="preserve">    "",</v>
      </c>
    </row>
    <row r="71" spans="1:77" x14ac:dyDescent="0.25">
      <c r="A71">
        <v>34</v>
      </c>
      <c r="B71" s="5">
        <v>1</v>
      </c>
      <c r="C71" s="5">
        <v>340</v>
      </c>
      <c r="D71" t="s">
        <v>179</v>
      </c>
      <c r="E71" t="s">
        <v>68</v>
      </c>
      <c r="F71" t="s">
        <v>69</v>
      </c>
      <c r="G71" s="2" t="str">
        <f t="shared" ref="G71:G102" si="68">"    //"  &amp;E71</f>
        <v xml:space="preserve">    //Сильная тошнота</v>
      </c>
      <c r="H71" t="str">
        <f t="shared" si="65"/>
        <v xml:space="preserve">    "Тебя тошнит. Все вокруг качается и плывет перед глазами. Прикрой рот рукой, закрой глаза. Немедленно сядь.",</v>
      </c>
    </row>
    <row r="72" spans="1:77" hidden="1" x14ac:dyDescent="0.25">
      <c r="C72" s="5">
        <v>341</v>
      </c>
      <c r="F72"/>
      <c r="G72" s="2" t="str">
        <f t="shared" ref="G72:G103" si="69">"    "  &amp;D71&amp;" = "&amp;A71 &amp;","</f>
        <v xml:space="preserve">    FunnyStrong = 34,</v>
      </c>
      <c r="H72" t="str">
        <f t="shared" si="65"/>
        <v xml:space="preserve">    "",</v>
      </c>
    </row>
    <row r="73" spans="1:77" x14ac:dyDescent="0.25">
      <c r="A73">
        <v>35</v>
      </c>
      <c r="B73" s="5">
        <v>1</v>
      </c>
      <c r="C73" s="5">
        <v>350</v>
      </c>
      <c r="D73" t="s">
        <v>180</v>
      </c>
      <c r="E73" t="s">
        <v>70</v>
      </c>
      <c r="F73" t="s">
        <v>246</v>
      </c>
      <c r="G73" s="2" t="str">
        <f t="shared" ref="G73:G104" si="70">"    //"  &amp;E73</f>
        <v xml:space="preserve">    //Кровь горлом </v>
      </c>
      <c r="H73" t="str">
        <f t="shared" si="65"/>
        <v xml:space="preserve">    "Горячая волна крови поднимается из твоих внутренностей и выплескивается через рот. Она пахнет и имеет вкус металла.",</v>
      </c>
    </row>
    <row r="74" spans="1:77" hidden="1" x14ac:dyDescent="0.25">
      <c r="C74" s="5">
        <v>351</v>
      </c>
      <c r="F74"/>
      <c r="G74" s="2" t="str">
        <f t="shared" ref="G74:G105" si="71">"    "  &amp;D73&amp;" = "&amp;A73 &amp;","</f>
        <v xml:space="preserve">    BlodThroat = 35,</v>
      </c>
      <c r="H74" t="str">
        <f t="shared" si="65"/>
        <v xml:space="preserve">    "",</v>
      </c>
    </row>
    <row r="75" spans="1:77" x14ac:dyDescent="0.25">
      <c r="A75">
        <v>36</v>
      </c>
      <c r="B75" s="5">
        <v>1</v>
      </c>
      <c r="C75" s="5">
        <v>360</v>
      </c>
      <c r="D75" t="s">
        <v>181</v>
      </c>
      <c r="E75" t="s">
        <v>72</v>
      </c>
      <c r="F75" t="s">
        <v>73</v>
      </c>
      <c r="G75" s="2" t="str">
        <f t="shared" ref="G75:G106" si="72">"    //"  &amp;E75</f>
        <v xml:space="preserve">    //Кровь горлом и рвота</v>
      </c>
      <c r="H75" t="str">
        <f t="shared" si="65"/>
        <v xml:space="preserve">    "Тебя ужасно рвет кровью. Рот и нос наполнены запахом и вкусом железа.",</v>
      </c>
    </row>
    <row r="76" spans="1:77" hidden="1" x14ac:dyDescent="0.25">
      <c r="C76" s="5">
        <v>361</v>
      </c>
      <c r="F76"/>
      <c r="G76" s="2" t="str">
        <f t="shared" ref="G76:G107" si="73">"    "  &amp;D75&amp;" = "&amp;A75 &amp;","</f>
        <v xml:space="preserve">    BloodPuke = 36,</v>
      </c>
      <c r="H76" t="str">
        <f t="shared" si="65"/>
        <v xml:space="preserve">    "",</v>
      </c>
    </row>
    <row r="77" spans="1:77" x14ac:dyDescent="0.25">
      <c r="A77">
        <v>37</v>
      </c>
      <c r="B77" s="5">
        <v>1</v>
      </c>
      <c r="C77" s="5">
        <v>370</v>
      </c>
      <c r="D77" t="s">
        <v>182</v>
      </c>
      <c r="E77" t="s">
        <v>74</v>
      </c>
      <c r="F77" t="s">
        <v>75</v>
      </c>
      <c r="G77" s="2" t="str">
        <f t="shared" ref="G77:G108" si="74">"    //"  &amp;E77</f>
        <v xml:space="preserve">    //Позывы к рвоте (спазмы)</v>
      </c>
      <c r="H77" t="str">
        <f t="shared" si="65"/>
        <v xml:space="preserve">    "Тебя сейчас вырвет! Повернись на бок или наклонись как можно ниже и постарайся не захлебнуться.",</v>
      </c>
    </row>
    <row r="78" spans="1:77" hidden="1" x14ac:dyDescent="0.25">
      <c r="C78" s="5">
        <v>371</v>
      </c>
      <c r="F78"/>
      <c r="G78" s="2" t="str">
        <f t="shared" ref="G78:G109" si="75">"    "  &amp;D77&amp;" = "&amp;A77 &amp;","</f>
        <v xml:space="preserve">    Puke = 37,</v>
      </c>
      <c r="H78" t="str">
        <f t="shared" si="65"/>
        <v xml:space="preserve">    "",</v>
      </c>
    </row>
    <row r="79" spans="1:77" s="3" customFormat="1" x14ac:dyDescent="0.25">
      <c r="A79">
        <v>38</v>
      </c>
      <c r="B79" s="5">
        <v>1</v>
      </c>
      <c r="C79" s="5">
        <v>380</v>
      </c>
      <c r="D79" t="s">
        <v>183</v>
      </c>
      <c r="E79" t="s">
        <v>76</v>
      </c>
      <c r="F79" t="s">
        <v>77</v>
      </c>
      <c r="G79" s="2" t="str">
        <f t="shared" ref="G79:G110" si="76">"    //"  &amp;E79</f>
        <v xml:space="preserve">    //Симптом спины 1 (почки-печень)</v>
      </c>
      <c r="H79" t="str">
        <f t="shared" si="65"/>
        <v xml:space="preserve">    "Ты чувствуешь сильную колющую боль в боку в области поясницы.",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</row>
    <row r="80" spans="1:77" hidden="1" x14ac:dyDescent="0.25">
      <c r="C80" s="5">
        <v>381</v>
      </c>
      <c r="F80"/>
      <c r="G80" s="2" t="str">
        <f t="shared" ref="G80:G111" si="77">"    "  &amp;D79&amp;" = "&amp;A79 &amp;","</f>
        <v xml:space="preserve">    BackPain1 = 38,</v>
      </c>
      <c r="H80" t="str">
        <f t="shared" si="65"/>
        <v xml:space="preserve">    "",</v>
      </c>
    </row>
    <row r="81" spans="1:8" x14ac:dyDescent="0.25">
      <c r="A81">
        <v>39</v>
      </c>
      <c r="B81" s="5">
        <v>1</v>
      </c>
      <c r="C81" s="5">
        <v>390</v>
      </c>
      <c r="D81" t="s">
        <v>184</v>
      </c>
      <c r="E81" t="s">
        <v>78</v>
      </c>
      <c r="F81" t="s">
        <v>79</v>
      </c>
      <c r="G81" s="2" t="str">
        <f t="shared" ref="G81:G112" si="78">"    //"  &amp;E81</f>
        <v xml:space="preserve">    //Симтом спины 2 (кости)</v>
      </c>
      <c r="H81" t="str">
        <f t="shared" si="65"/>
        <v xml:space="preserve">    "У тебя страшно болит спина, кажется, каждая кость в ней сломана.",</v>
      </c>
    </row>
    <row r="82" spans="1:8" hidden="1" x14ac:dyDescent="0.25">
      <c r="C82" s="5">
        <v>391</v>
      </c>
      <c r="F82"/>
      <c r="G82" s="2" t="str">
        <f t="shared" ref="G82:G113" si="79">"    "  &amp;D81&amp;" = "&amp;A81 &amp;","</f>
        <v xml:space="preserve">    BackPain2 = 39,</v>
      </c>
      <c r="H82" t="str">
        <f t="shared" si="65"/>
        <v xml:space="preserve">    "",</v>
      </c>
    </row>
    <row r="83" spans="1:8" x14ac:dyDescent="0.25">
      <c r="A83">
        <v>40</v>
      </c>
      <c r="B83" s="5">
        <v>1</v>
      </c>
      <c r="C83" s="5">
        <v>400</v>
      </c>
      <c r="D83" t="s">
        <v>185</v>
      </c>
      <c r="E83" t="s">
        <v>80</v>
      </c>
      <c r="F83" t="s">
        <v>81</v>
      </c>
      <c r="G83" s="2" t="str">
        <f t="shared" ref="G83:G114" si="80">"    //"  &amp;E83</f>
        <v xml:space="preserve">    //скованность/паралич корпуса</v>
      </c>
      <c r="H83" t="str">
        <f t="shared" si="65"/>
        <v xml:space="preserve">    "Ты не можешь сгибаться или поворачиваться в поясе. Просто не можешь.",</v>
      </c>
    </row>
    <row r="84" spans="1:8" hidden="1" x14ac:dyDescent="0.25">
      <c r="C84" s="5">
        <v>401</v>
      </c>
      <c r="F84"/>
      <c r="G84" s="2" t="str">
        <f t="shared" ref="G84:G115" si="81">"    "  &amp;D83&amp;" = "&amp;A83 &amp;","</f>
        <v xml:space="preserve">    TorsoParalyze = 40,</v>
      </c>
      <c r="H84" t="str">
        <f t="shared" si="65"/>
        <v xml:space="preserve">    "",</v>
      </c>
    </row>
    <row r="85" spans="1:8" x14ac:dyDescent="0.25">
      <c r="A85">
        <v>41</v>
      </c>
      <c r="B85" s="5">
        <v>1</v>
      </c>
      <c r="C85" s="5">
        <v>410</v>
      </c>
      <c r="D85" t="s">
        <v>186</v>
      </c>
      <c r="E85" t="s">
        <v>82</v>
      </c>
      <c r="F85" t="s">
        <v>83</v>
      </c>
      <c r="G85" s="2" t="str">
        <f t="shared" ref="G85:G116" si="82">"    //"  &amp;E85</f>
        <v xml:space="preserve">    //скованность/паралич шеи</v>
      </c>
      <c r="H85" t="str">
        <f t="shared" si="65"/>
        <v xml:space="preserve">    "Ты не можешь повернуть или наклонить голову - придется двигать весь корпус.",</v>
      </c>
    </row>
    <row r="86" spans="1:8" hidden="1" x14ac:dyDescent="0.25">
      <c r="C86" s="5">
        <v>411</v>
      </c>
      <c r="F86"/>
      <c r="G86" s="2" t="str">
        <f t="shared" ref="G86:G117" si="83">"    "  &amp;D85&amp;" = "&amp;A85 &amp;","</f>
        <v xml:space="preserve">    NeckParalyze = 41,</v>
      </c>
      <c r="H86" t="str">
        <f t="shared" si="65"/>
        <v xml:space="preserve">    "",</v>
      </c>
    </row>
    <row r="87" spans="1:8" x14ac:dyDescent="0.25">
      <c r="A87">
        <v>42</v>
      </c>
      <c r="B87" s="5">
        <v>1</v>
      </c>
      <c r="C87" s="5">
        <v>420</v>
      </c>
      <c r="D87" t="s">
        <v>218</v>
      </c>
      <c r="E87" t="s">
        <v>84</v>
      </c>
      <c r="F87" t="s">
        <v>85</v>
      </c>
      <c r="G87" s="2" t="str">
        <f t="shared" ref="G87:G118" si="84">"    //"  &amp;E87</f>
        <v xml:space="preserve">    //Зуд</v>
      </c>
      <c r="H87" t="str">
        <f t="shared" si="65"/>
        <v xml:space="preserve">    "Одежда мешает тебе, швы врезаются в тело, вызывая зуд и жжение.",</v>
      </c>
    </row>
    <row r="88" spans="1:8" hidden="1" x14ac:dyDescent="0.25">
      <c r="C88" s="5">
        <v>421</v>
      </c>
      <c r="F88"/>
      <c r="G88" s="2" t="str">
        <f t="shared" ref="G88:G119" si="85">"    "  &amp;D87&amp;" = "&amp;A87 &amp;","</f>
        <v xml:space="preserve">    ItchLight = 42,</v>
      </c>
      <c r="H88" t="str">
        <f t="shared" si="65"/>
        <v xml:space="preserve">    "",</v>
      </c>
    </row>
    <row r="89" spans="1:8" x14ac:dyDescent="0.25">
      <c r="A89">
        <v>43</v>
      </c>
      <c r="B89" s="5">
        <v>1</v>
      </c>
      <c r="C89" s="5">
        <v>430</v>
      </c>
      <c r="D89" t="s">
        <v>187</v>
      </c>
      <c r="E89" t="s">
        <v>86</v>
      </c>
      <c r="F89" t="s">
        <v>231</v>
      </c>
      <c r="G89" s="2" t="str">
        <f t="shared" ref="G89:G120" si="86">"    //"  &amp;E89</f>
        <v xml:space="preserve">    //Чесотка </v>
      </c>
      <c r="H89" t="str">
        <f t="shared" si="65"/>
        <v xml:space="preserve">    "Ты чувствуешь невыносимый зуд во всем теле, каждый шов и складка одежды как раскаленный прут, даже боль от расчесов не останавливает тебя.",</v>
      </c>
    </row>
    <row r="90" spans="1:8" hidden="1" x14ac:dyDescent="0.25">
      <c r="C90" s="5">
        <v>431</v>
      </c>
      <c r="F90"/>
      <c r="G90" s="2" t="str">
        <f t="shared" ref="G90:G121" si="87">"    "  &amp;D89&amp;" = "&amp;A89 &amp;","</f>
        <v xml:space="preserve">    ItchStrong = 43,</v>
      </c>
      <c r="H90" t="str">
        <f t="shared" si="65"/>
        <v xml:space="preserve">    "",</v>
      </c>
    </row>
    <row r="91" spans="1:8" x14ac:dyDescent="0.25">
      <c r="A91">
        <v>44</v>
      </c>
      <c r="B91" s="5">
        <v>1</v>
      </c>
      <c r="C91" s="5">
        <v>440</v>
      </c>
      <c r="D91" t="s">
        <v>188</v>
      </c>
      <c r="E91" t="s">
        <v>88</v>
      </c>
      <c r="F91" t="s">
        <v>89</v>
      </c>
      <c r="G91" s="2" t="str">
        <f t="shared" ref="G91:G122" si="88">"    //"  &amp;E91</f>
        <v xml:space="preserve">    //Ожоги легкие</v>
      </c>
      <c r="H91" t="str">
        <f t="shared" si="65"/>
        <v xml:space="preserve">    "Кожа на открытых участках тела покраснела и покрылась волдырями.",</v>
      </c>
    </row>
    <row r="92" spans="1:8" hidden="1" x14ac:dyDescent="0.25">
      <c r="C92" s="5">
        <v>441</v>
      </c>
      <c r="F92"/>
      <c r="G92" s="2" t="str">
        <f t="shared" ref="G92:G123" si="89">"    "  &amp;D91&amp;" = "&amp;A91 &amp;","</f>
        <v xml:space="preserve">    FireLight = 44,</v>
      </c>
      <c r="H92" t="str">
        <f t="shared" si="65"/>
        <v xml:space="preserve">    "",</v>
      </c>
    </row>
    <row r="93" spans="1:8" x14ac:dyDescent="0.25">
      <c r="A93">
        <v>45</v>
      </c>
      <c r="B93" s="5">
        <v>1</v>
      </c>
      <c r="C93" s="5">
        <v>450</v>
      </c>
      <c r="D93" t="s">
        <v>189</v>
      </c>
      <c r="E93" t="s">
        <v>90</v>
      </c>
      <c r="F93" t="s">
        <v>230</v>
      </c>
      <c r="G93" s="2" t="str">
        <f t="shared" ref="G93:G124" si="90">"    //"  &amp;E93</f>
        <v xml:space="preserve">    //Ожоги тяжелые</v>
      </c>
      <c r="H93" t="str">
        <f t="shared" si="65"/>
        <v xml:space="preserve">    "От твоей кожи остались обгоревие клочки, ты видишь обнажившиеся мышцы и кости.",</v>
      </c>
    </row>
    <row r="94" spans="1:8" hidden="1" x14ac:dyDescent="0.25">
      <c r="C94" s="5">
        <v>451</v>
      </c>
      <c r="F94"/>
      <c r="G94" s="2" t="str">
        <f t="shared" ref="G94:G125" si="91">"    "  &amp;D93&amp;" = "&amp;A93 &amp;","</f>
        <v xml:space="preserve">    FireHard1 = 45,</v>
      </c>
      <c r="H94" t="str">
        <f t="shared" si="65"/>
        <v xml:space="preserve">    "",</v>
      </c>
    </row>
    <row r="95" spans="1:8" x14ac:dyDescent="0.25">
      <c r="A95">
        <v>46</v>
      </c>
      <c r="B95" s="5">
        <v>1</v>
      </c>
      <c r="C95" s="5">
        <v>460</v>
      </c>
      <c r="D95" t="s">
        <v>190</v>
      </c>
      <c r="E95" t="s">
        <v>92</v>
      </c>
      <c r="F95" t="s">
        <v>229</v>
      </c>
      <c r="G95" s="2" t="str">
        <f t="shared" ref="G95:G126" si="92">"    //"  &amp;E95</f>
        <v xml:space="preserve">    //Кровавые волдыри (ожоги 3)</v>
      </c>
      <c r="H95" t="str">
        <f t="shared" si="65"/>
        <v xml:space="preserve">    "Твоя кожа вздулась волдырями, каждое прикосновение к которым вызывает сильную боль.",</v>
      </c>
    </row>
    <row r="96" spans="1:8" hidden="1" x14ac:dyDescent="0.25">
      <c r="C96" s="5">
        <v>461</v>
      </c>
      <c r="F96"/>
      <c r="G96" s="2" t="str">
        <f t="shared" ref="G96:G127" si="93">"    "  &amp;D95&amp;" = "&amp;A95 &amp;","</f>
        <v xml:space="preserve">    FireHard2 = 46,</v>
      </c>
      <c r="H96" t="str">
        <f t="shared" si="65"/>
        <v xml:space="preserve">    "",</v>
      </c>
    </row>
    <row r="97" spans="1:8" x14ac:dyDescent="0.25">
      <c r="A97">
        <v>47</v>
      </c>
      <c r="B97" s="5">
        <v>1</v>
      </c>
      <c r="C97" s="5">
        <v>470</v>
      </c>
      <c r="D97" t="s">
        <v>197</v>
      </c>
      <c r="E97" t="s">
        <v>94</v>
      </c>
      <c r="F97" t="s">
        <v>95</v>
      </c>
      <c r="G97" s="2" t="str">
        <f t="shared" ref="G97:G128" si="94">"    //"  &amp;E97</f>
        <v xml:space="preserve">    //Сильное кровотечение </v>
      </c>
      <c r="H97" t="str">
        <f t="shared" si="65"/>
        <v xml:space="preserve">    "Ты слабеешь на глазах, кровь течет струей, пропитывая все вокруг.",</v>
      </c>
    </row>
    <row r="98" spans="1:8" hidden="1" x14ac:dyDescent="0.25">
      <c r="C98" s="5">
        <v>471</v>
      </c>
      <c r="F98"/>
      <c r="G98" s="2" t="str">
        <f t="shared" ref="G98:G129" si="95">"    "  &amp;D97&amp;" = "&amp;A97 &amp;","</f>
        <v xml:space="preserve">    BloodLossStrong1 = 47,</v>
      </c>
      <c r="H98" t="str">
        <f t="shared" si="65"/>
        <v xml:space="preserve">    "",</v>
      </c>
    </row>
    <row r="99" spans="1:8" ht="45" x14ac:dyDescent="0.25">
      <c r="A99">
        <v>48</v>
      </c>
      <c r="B99" s="5">
        <v>1</v>
      </c>
      <c r="C99" s="5">
        <v>480</v>
      </c>
      <c r="D99" t="s">
        <v>192</v>
      </c>
      <c r="E99" t="s">
        <v>96</v>
      </c>
      <c r="F99" t="s">
        <v>97</v>
      </c>
      <c r="G99" s="2" t="str">
        <f t="shared" ref="G99:G130" si="96">"    //"  &amp;E99</f>
        <v xml:space="preserve">    //Ощущение внутреннего кровотечения в полости (колыхание жидкости в животе, груди, голове)</v>
      </c>
      <c r="H99" t="str">
        <f t="shared" si="65"/>
        <v xml:space="preserve">    "Ты ощущаешь себя банкой с жидкостью. И это банку сейчас болтает.",</v>
      </c>
    </row>
    <row r="100" spans="1:8" hidden="1" x14ac:dyDescent="0.25">
      <c r="C100" s="5">
        <v>481</v>
      </c>
      <c r="F100"/>
      <c r="G100" s="2" t="str">
        <f t="shared" ref="G100:G131" si="97">"    "  &amp;D99&amp;" = "&amp;A99 &amp;","</f>
        <v xml:space="preserve">    BloodLossInner = 48,</v>
      </c>
      <c r="H100" t="str">
        <f t="shared" si="65"/>
        <v xml:space="preserve">    "",</v>
      </c>
    </row>
    <row r="101" spans="1:8" ht="30" x14ac:dyDescent="0.25">
      <c r="A101">
        <v>49</v>
      </c>
      <c r="B101" s="5">
        <v>1</v>
      </c>
      <c r="C101" s="5">
        <v>490</v>
      </c>
      <c r="D101" t="s">
        <v>193</v>
      </c>
      <c r="E101" t="s">
        <v>98</v>
      </c>
      <c r="F101" t="s">
        <v>247</v>
      </c>
      <c r="G101" s="2" t="str">
        <f t="shared" ref="G101:G132" si="98">"    //"  &amp;E101</f>
        <v xml:space="preserve">    //Приступ судорог (Событие для отыгрыша)</v>
      </c>
      <c r="H101" t="str">
        <f t="shared" si="65"/>
        <v xml:space="preserve">    "Ужасная судорога сотрясает все твое тело, заставляя выгибаться спину, сжиматься кулаки, запрокидываться голову. Это продолжается вечность или около минуты.",</v>
      </c>
    </row>
    <row r="102" spans="1:8" hidden="1" x14ac:dyDescent="0.25">
      <c r="C102" s="5">
        <v>491</v>
      </c>
      <c r="F102"/>
      <c r="G102" s="2" t="str">
        <f t="shared" ref="G102:G133" si="99">"    "  &amp;D101&amp;" = "&amp;A101 &amp;","</f>
        <v xml:space="preserve">    Seizure = 49,</v>
      </c>
      <c r="H102" t="str">
        <f t="shared" si="65"/>
        <v xml:space="preserve">    "",</v>
      </c>
    </row>
    <row r="103" spans="1:8" ht="30" x14ac:dyDescent="0.25">
      <c r="A103">
        <v>50</v>
      </c>
      <c r="B103" s="5">
        <v>1</v>
      </c>
      <c r="C103" s="5">
        <v>500</v>
      </c>
      <c r="D103" t="s">
        <v>194</v>
      </c>
      <c r="E103" t="s">
        <v>100</v>
      </c>
      <c r="F103" t="s">
        <v>248</v>
      </c>
      <c r="G103" s="2" t="str">
        <f t="shared" ref="G103:G134" si="100">"    //"  &amp;E103</f>
        <v xml:space="preserve">    //Приступ спазмов (событие для отыгрыша) </v>
      </c>
      <c r="H103" t="str">
        <f t="shared" si="65"/>
        <v xml:space="preserve">    "Резкая боль как будто завязывает тебя в узел. Ты сжимаешься в комок, не в силах разогнуться. Это продолжается вечность или около минуты.",</v>
      </c>
    </row>
    <row r="104" spans="1:8" hidden="1" x14ac:dyDescent="0.25">
      <c r="C104" s="5">
        <v>501</v>
      </c>
      <c r="F104"/>
      <c r="G104" s="2" t="str">
        <f t="shared" ref="G104:G135" si="101">"    "  &amp;D103&amp;" = "&amp;A103 &amp;","</f>
        <v xml:space="preserve">    Spasm = 50,</v>
      </c>
      <c r="H104" t="str">
        <f t="shared" si="65"/>
        <v xml:space="preserve">    "",</v>
      </c>
    </row>
    <row r="105" spans="1:8" x14ac:dyDescent="0.25">
      <c r="A105">
        <v>51</v>
      </c>
      <c r="B105" s="5">
        <v>1</v>
      </c>
      <c r="C105" s="5">
        <v>510</v>
      </c>
      <c r="D105" t="s">
        <v>195</v>
      </c>
      <c r="E105" t="s">
        <v>102</v>
      </c>
      <c r="F105" t="s">
        <v>103</v>
      </c>
      <c r="G105" s="2" t="str">
        <f t="shared" ref="G105:G152" si="102">"    //"  &amp;E105</f>
        <v xml:space="preserve">    //Общая слабость</v>
      </c>
      <c r="H105" t="str">
        <f t="shared" si="65"/>
        <v xml:space="preserve">    "Ты чувствуешь слабость. Тебе просто необходимо присесть и отдохнуть.",</v>
      </c>
    </row>
    <row r="106" spans="1:8" hidden="1" x14ac:dyDescent="0.25">
      <c r="C106" s="5">
        <v>511</v>
      </c>
      <c r="F106"/>
      <c r="G106" s="2" t="str">
        <f t="shared" ref="G106:G152" si="103">"    "  &amp;D105&amp;" = "&amp;A105 &amp;","</f>
        <v xml:space="preserve">    GeneralWeak = 51,</v>
      </c>
      <c r="H106" t="str">
        <f t="shared" si="65"/>
        <v xml:space="preserve">    "",</v>
      </c>
    </row>
    <row r="107" spans="1:8" x14ac:dyDescent="0.25">
      <c r="A107">
        <v>52</v>
      </c>
      <c r="B107" s="5">
        <v>1</v>
      </c>
      <c r="C107" s="5">
        <v>520</v>
      </c>
      <c r="D107" t="s">
        <v>200</v>
      </c>
      <c r="E107" t="s">
        <v>104</v>
      </c>
      <c r="F107" t="s">
        <v>105</v>
      </c>
      <c r="G107" s="2" t="str">
        <f t="shared" ref="G107:G152" si="104">"    //"  &amp;E107</f>
        <v xml:space="preserve">    //Приступ обморока (событие)</v>
      </c>
      <c r="H107" t="str">
        <f t="shared" si="65"/>
        <v xml:space="preserve">    "В ушах у тебя звенит, поле зроения стремительно сужается. Это обморок, не ударься, когда будешь падать.",</v>
      </c>
    </row>
    <row r="108" spans="1:8" hidden="1" x14ac:dyDescent="0.25">
      <c r="C108" s="5">
        <v>521</v>
      </c>
      <c r="F108"/>
      <c r="G108" s="2" t="str">
        <f t="shared" ref="G108:G152" si="105">"    "  &amp;D107&amp;" = "&amp;A107 &amp;","</f>
        <v xml:space="preserve">    Faint = 52,</v>
      </c>
      <c r="H108" t="str">
        <f t="shared" si="65"/>
        <v xml:space="preserve">    "",</v>
      </c>
    </row>
    <row r="109" spans="1:8" ht="30" x14ac:dyDescent="0.25">
      <c r="A109">
        <v>53</v>
      </c>
      <c r="B109" s="5">
        <v>1</v>
      </c>
      <c r="C109" s="5">
        <v>530</v>
      </c>
      <c r="D109" t="s">
        <v>196</v>
      </c>
      <c r="E109" t="s">
        <v>106</v>
      </c>
      <c r="F109" t="s">
        <v>107</v>
      </c>
      <c r="G109" s="2" t="str">
        <f t="shared" ref="G109:G152" si="106">"    //"  &amp;E109</f>
        <v xml:space="preserve">    //Ощущения от слабой потери крови</v>
      </c>
      <c r="H109" t="str">
        <f t="shared" si="65"/>
        <v xml:space="preserve">    "Ты чувствуешь странную легкость и холодок в затылке и спине.",</v>
      </c>
    </row>
    <row r="110" spans="1:8" hidden="1" x14ac:dyDescent="0.25">
      <c r="C110" s="5">
        <v>531</v>
      </c>
      <c r="F110"/>
      <c r="G110" s="2" t="str">
        <f t="shared" ref="G110:G152" si="107">"    "  &amp;D109&amp;" = "&amp;A109 &amp;","</f>
        <v xml:space="preserve">    BloodLossLight = 53,</v>
      </c>
      <c r="H110" t="str">
        <f t="shared" si="65"/>
        <v xml:space="preserve">    "",</v>
      </c>
    </row>
    <row r="111" spans="1:8" ht="30" x14ac:dyDescent="0.25">
      <c r="A111">
        <v>54</v>
      </c>
      <c r="B111" s="5">
        <v>1</v>
      </c>
      <c r="C111" s="5">
        <v>540</v>
      </c>
      <c r="D111" t="s">
        <v>198</v>
      </c>
      <c r="E111" t="s">
        <v>108</v>
      </c>
      <c r="F111" t="s">
        <v>109</v>
      </c>
      <c r="G111" s="2" t="str">
        <f t="shared" ref="G111:G152" si="108">"    //"  &amp;E111</f>
        <v xml:space="preserve">    //Ощущения от средней потери крови </v>
      </c>
      <c r="H111" t="str">
        <f t="shared" si="65"/>
        <v xml:space="preserve">    "Тебя пробивает холодный пот, ты чувствуешь слабость, тебе трудно сосредоточиться.",</v>
      </c>
    </row>
    <row r="112" spans="1:8" hidden="1" x14ac:dyDescent="0.25">
      <c r="C112" s="5">
        <v>541</v>
      </c>
      <c r="F112"/>
      <c r="G112" s="2" t="str">
        <f t="shared" ref="G112:G152" si="109">"    "  &amp;D111&amp;" = "&amp;A111 &amp;","</f>
        <v xml:space="preserve">    BloodLossMed = 54,</v>
      </c>
      <c r="H112" t="str">
        <f t="shared" si="65"/>
        <v xml:space="preserve">    "",</v>
      </c>
    </row>
    <row r="113" spans="1:8" ht="30" x14ac:dyDescent="0.25">
      <c r="A113">
        <v>55</v>
      </c>
      <c r="B113" s="5">
        <v>1</v>
      </c>
      <c r="C113" s="5">
        <v>550</v>
      </c>
      <c r="D113" t="s">
        <v>191</v>
      </c>
      <c r="E113" t="s">
        <v>110</v>
      </c>
      <c r="F113" t="s">
        <v>111</v>
      </c>
      <c r="G113" s="2" t="str">
        <f t="shared" ref="G113:G152" si="110">"    //"  &amp;E113</f>
        <v xml:space="preserve">    //Ощущения от сильной потери крови</v>
      </c>
      <c r="H113" t="str">
        <f t="shared" si="65"/>
        <v xml:space="preserve">    "В голове гудит как в колоколе, ты чувствуешь ужасную слабость. Тебе холодно, нет сил шевелиться или что-то делать.",</v>
      </c>
    </row>
    <row r="114" spans="1:8" hidden="1" x14ac:dyDescent="0.25">
      <c r="C114" s="5">
        <v>551</v>
      </c>
      <c r="F114"/>
      <c r="G114" s="2" t="str">
        <f t="shared" ref="G114:G152" si="111">"    "  &amp;D113&amp;" = "&amp;A113 &amp;","</f>
        <v xml:space="preserve">    BloodLossStrong = 55,</v>
      </c>
      <c r="H114" t="str">
        <f t="shared" si="65"/>
        <v xml:space="preserve">    "",</v>
      </c>
    </row>
    <row r="115" spans="1:8" ht="30" x14ac:dyDescent="0.25">
      <c r="A115">
        <v>56</v>
      </c>
      <c r="B115" s="5">
        <v>1</v>
      </c>
      <c r="C115" s="5">
        <v>560</v>
      </c>
      <c r="D115" t="s">
        <v>199</v>
      </c>
      <c r="E115" t="s">
        <v>112</v>
      </c>
      <c r="F115" t="s">
        <v>232</v>
      </c>
      <c r="G115" s="2" t="str">
        <f t="shared" ref="G115:G152" si="112">"    //"  &amp;E115</f>
        <v xml:space="preserve">    //Ощущения от очень сильной потери крови</v>
      </c>
      <c r="H115" t="str">
        <f t="shared" si="65"/>
        <v xml:space="preserve">    "Ты можешь только лежать, закрыв глаза. Все, что происходит вокруг, как-то нереально. Нужно поспать.",</v>
      </c>
    </row>
    <row r="116" spans="1:8" hidden="1" x14ac:dyDescent="0.25">
      <c r="C116" s="5">
        <v>561</v>
      </c>
      <c r="F116"/>
      <c r="G116" s="2" t="str">
        <f t="shared" ref="G116:G152" si="113">"    "  &amp;D115&amp;" = "&amp;A115 &amp;","</f>
        <v xml:space="preserve">    BloodLossCritical = 56,</v>
      </c>
      <c r="H116" t="str">
        <f t="shared" si="65"/>
        <v xml:space="preserve">    "",</v>
      </c>
    </row>
    <row r="117" spans="1:8" x14ac:dyDescent="0.25">
      <c r="A117">
        <v>57</v>
      </c>
      <c r="B117" s="5">
        <v>1</v>
      </c>
      <c r="C117" s="5">
        <v>570</v>
      </c>
      <c r="D117" t="s">
        <v>213</v>
      </c>
      <c r="E117" t="s">
        <v>114</v>
      </c>
      <c r="F117" t="s">
        <v>115</v>
      </c>
      <c r="G117" s="2" t="str">
        <f t="shared" ref="G117:G152" si="114">"    //"  &amp;E117</f>
        <v xml:space="preserve">    //Кислородное голодание</v>
      </c>
      <c r="H117" t="str">
        <f t="shared" si="65"/>
        <v xml:space="preserve">    "В голове у тебя бешено молотит пульс, тело кажется тяжелым и неповоротливым, во рту пересохло.",</v>
      </c>
    </row>
    <row r="118" spans="1:8" hidden="1" x14ac:dyDescent="0.25">
      <c r="C118" s="5">
        <v>571</v>
      </c>
      <c r="F118"/>
      <c r="G118" s="2" t="str">
        <f t="shared" ref="G118:G152" si="115">"    "  &amp;D117&amp;" = "&amp;A117 &amp;","</f>
        <v xml:space="preserve">    OxygenStarve1 = 57,</v>
      </c>
      <c r="H118" t="str">
        <f t="shared" si="65"/>
        <v xml:space="preserve">    "",</v>
      </c>
    </row>
    <row r="119" spans="1:8" x14ac:dyDescent="0.25">
      <c r="A119">
        <v>58</v>
      </c>
      <c r="B119" s="5">
        <v>1</v>
      </c>
      <c r="C119" s="5">
        <v>580</v>
      </c>
      <c r="D119" t="s">
        <v>201</v>
      </c>
      <c r="E119" t="s">
        <v>116</v>
      </c>
      <c r="F119" t="s">
        <v>249</v>
      </c>
      <c r="G119" s="2" t="str">
        <f t="shared" ref="G119:G152" si="116">"    //"  &amp;E119</f>
        <v xml:space="preserve">    //Общая токсикация организма </v>
      </c>
      <c r="H119" t="str">
        <f t="shared" si="65"/>
        <v xml:space="preserve">    "Во рту стоит отвратительный привкус, голова кружится, все тело болит, окружающее кажется тебе зыбким, как будто за стеклом.",</v>
      </c>
    </row>
    <row r="120" spans="1:8" hidden="1" x14ac:dyDescent="0.25">
      <c r="C120" s="5">
        <v>581</v>
      </c>
      <c r="F120"/>
      <c r="G120" s="2" t="str">
        <f t="shared" ref="G120:G152" si="117">"    "  &amp;D119&amp;" = "&amp;A119 &amp;","</f>
        <v xml:space="preserve">    Toxication = 58,</v>
      </c>
      <c r="H120" t="str">
        <f t="shared" si="65"/>
        <v xml:space="preserve">    "",</v>
      </c>
    </row>
    <row r="121" spans="1:8" x14ac:dyDescent="0.25">
      <c r="A121">
        <v>59</v>
      </c>
      <c r="B121" s="5">
        <v>1</v>
      </c>
      <c r="C121" s="5">
        <v>590</v>
      </c>
      <c r="D121" t="s">
        <v>202</v>
      </c>
      <c r="E121" t="s">
        <v>118</v>
      </c>
      <c r="F121" t="s">
        <v>119</v>
      </c>
      <c r="G121" s="2" t="str">
        <f t="shared" ref="G121:G152" si="118">"    //"  &amp;E121</f>
        <v xml:space="preserve">    //Инсульт (событие) </v>
      </c>
      <c r="H121" t="str">
        <f t="shared" si="65"/>
        <v xml:space="preserve">    "Ты чувствуешь внезапную сильную боль в голове. Ты слепнешь на левый глаз. Левая рука безвольно падает. Левая нога больше тебя не слушается.",</v>
      </c>
    </row>
    <row r="122" spans="1:8" hidden="1" x14ac:dyDescent="0.25">
      <c r="C122" s="5">
        <v>591</v>
      </c>
      <c r="F122"/>
      <c r="G122" s="2" t="str">
        <f t="shared" ref="G122:G152" si="119">"    "  &amp;D121&amp;" = "&amp;A121 &amp;","</f>
        <v xml:space="preserve">    Insult = 59,</v>
      </c>
      <c r="H122" t="str">
        <f t="shared" si="65"/>
        <v xml:space="preserve">    "",</v>
      </c>
    </row>
    <row r="123" spans="1:8" x14ac:dyDescent="0.25">
      <c r="A123">
        <v>60</v>
      </c>
      <c r="B123" s="5">
        <v>1</v>
      </c>
      <c r="C123" s="5">
        <v>600</v>
      </c>
      <c r="D123" t="s">
        <v>203</v>
      </c>
      <c r="E123" t="s">
        <v>120</v>
      </c>
      <c r="F123" t="s">
        <v>121</v>
      </c>
      <c r="G123" s="2" t="str">
        <f t="shared" ref="G123:G152" si="120">"    //"  &amp;E123</f>
        <v xml:space="preserve">    //Инфаркт (событие)</v>
      </c>
      <c r="H123" t="str">
        <f t="shared" si="65"/>
        <v xml:space="preserve">    "Ты чувствуешь сильную боль во всем теле. Ты задыхаешься. Тебя прошибает холодный пот от ужаса! Сделай что-нибудь немедленно!",</v>
      </c>
    </row>
    <row r="124" spans="1:8" hidden="1" x14ac:dyDescent="0.25">
      <c r="C124" s="5">
        <v>601</v>
      </c>
      <c r="F124"/>
      <c r="G124" s="2" t="str">
        <f t="shared" ref="G124:G152" si="121">"    "  &amp;D123&amp;" = "&amp;A123 &amp;","</f>
        <v xml:space="preserve">    Infarct = 60,</v>
      </c>
      <c r="H124" t="str">
        <f t="shared" si="65"/>
        <v xml:space="preserve">    "",</v>
      </c>
    </row>
    <row r="125" spans="1:8" x14ac:dyDescent="0.25">
      <c r="A125">
        <v>61</v>
      </c>
      <c r="B125" s="5">
        <v>1</v>
      </c>
      <c r="C125" s="5">
        <v>610</v>
      </c>
      <c r="D125" t="s">
        <v>204</v>
      </c>
      <c r="E125" t="s">
        <v>122</v>
      </c>
      <c r="F125" t="s">
        <v>123</v>
      </c>
      <c r="G125" s="2" t="str">
        <f t="shared" ref="G125:G152" si="122">"    //"  &amp;E125</f>
        <v xml:space="preserve">    //Замедленное сердцебиение</v>
      </c>
      <c r="H125" t="str">
        <f t="shared" si="65"/>
        <v xml:space="preserve">    "Сердце у тебя в груди бьется медленно и тяжело, каждый удар отзывается во всем теле.",</v>
      </c>
    </row>
    <row r="126" spans="1:8" hidden="1" x14ac:dyDescent="0.25">
      <c r="C126" s="5">
        <v>611</v>
      </c>
      <c r="F126"/>
      <c r="G126" s="2" t="str">
        <f t="shared" ref="G126:G152" si="123">"    "  &amp;D125&amp;" = "&amp;A125 &amp;","</f>
        <v xml:space="preserve">    SlowHeartBite = 61,</v>
      </c>
      <c r="H126" t="str">
        <f t="shared" si="65"/>
        <v xml:space="preserve">    "",</v>
      </c>
    </row>
    <row r="127" spans="1:8" ht="30" x14ac:dyDescent="0.25">
      <c r="A127">
        <v>62</v>
      </c>
      <c r="B127" s="5">
        <v>1</v>
      </c>
      <c r="C127" s="5">
        <v>620</v>
      </c>
      <c r="D127" t="s">
        <v>205</v>
      </c>
      <c r="E127" t="s">
        <v>124</v>
      </c>
      <c r="F127" t="s">
        <v>233</v>
      </c>
      <c r="G127" s="2" t="str">
        <f t="shared" ref="G127:G152" si="124">"    //"  &amp;E127</f>
        <v xml:space="preserve">    //Пульсация в висках = слабая мигрень</v>
      </c>
      <c r="H127" t="str">
        <f t="shared" si="65"/>
        <v xml:space="preserve">    "У тебя болит половина головы - правая или левая и глаз на этой стороне. Яркий свет и звуки раздражают.",</v>
      </c>
    </row>
    <row r="128" spans="1:8" hidden="1" x14ac:dyDescent="0.25">
      <c r="C128" s="5">
        <v>621</v>
      </c>
      <c r="F128"/>
      <c r="G128" s="2" t="str">
        <f t="shared" ref="G128:G152" si="125">"    "  &amp;D127&amp;" = "&amp;A127 &amp;","</f>
        <v xml:space="preserve">    HalfHeadAke2 = 62,</v>
      </c>
      <c r="H128" t="str">
        <f t="shared" si="65"/>
        <v xml:space="preserve">    "",</v>
      </c>
    </row>
    <row r="129" spans="1:8" ht="30" x14ac:dyDescent="0.25">
      <c r="A129">
        <v>63</v>
      </c>
      <c r="B129" s="5">
        <v>1</v>
      </c>
      <c r="C129" s="5">
        <v>630</v>
      </c>
      <c r="D129" t="s">
        <v>206</v>
      </c>
      <c r="E129" t="s">
        <v>126</v>
      </c>
      <c r="F129" t="s">
        <v>127</v>
      </c>
      <c r="G129" s="2" t="str">
        <f t="shared" ref="G129:G152" si="126">"    //"  &amp;E129</f>
        <v xml:space="preserve">    //Последствия сотрясения мозга (отыгрыш)</v>
      </c>
      <c r="H129" t="str">
        <f t="shared" si="65"/>
        <v xml:space="preserve">    "У тебя болит голова, при резких поворотах или наклонах все плывет перед глазами и слегка мутит.",</v>
      </c>
    </row>
    <row r="130" spans="1:8" hidden="1" x14ac:dyDescent="0.25">
      <c r="C130" s="5">
        <v>631</v>
      </c>
      <c r="F130"/>
      <c r="G130" s="2" t="str">
        <f t="shared" ref="G130:G152" si="127">"    "  &amp;D129&amp;" = "&amp;A129 &amp;","</f>
        <v xml:space="preserve">    HeadShake1 = 63,</v>
      </c>
      <c r="H130" t="str">
        <f t="shared" si="65"/>
        <v xml:space="preserve">    "",</v>
      </c>
    </row>
    <row r="131" spans="1:8" ht="30" x14ac:dyDescent="0.25">
      <c r="A131">
        <v>64</v>
      </c>
      <c r="B131" s="5">
        <v>1</v>
      </c>
      <c r="C131" s="5">
        <v>640</v>
      </c>
      <c r="D131" t="s">
        <v>207</v>
      </c>
      <c r="E131" t="s">
        <v>128</v>
      </c>
      <c r="F131" t="s">
        <v>127</v>
      </c>
      <c r="G131" s="2" t="str">
        <f t="shared" ref="G131:G152" si="128">"    //"  &amp;E131</f>
        <v xml:space="preserve">    //Последствия сотрясения мозга (ощущения)</v>
      </c>
      <c r="H131" t="str">
        <f t="shared" si="65"/>
        <v xml:space="preserve">    "У тебя болит голова, при резких поворотах или наклонах все плывет перед глазами и слегка мутит.",</v>
      </c>
    </row>
    <row r="132" spans="1:8" hidden="1" x14ac:dyDescent="0.25">
      <c r="C132" s="5">
        <v>641</v>
      </c>
      <c r="F132"/>
      <c r="G132" s="2" t="str">
        <f t="shared" ref="G132:G152" si="129">"    "  &amp;D131&amp;" = "&amp;A131 &amp;","</f>
        <v xml:space="preserve">    HeadShake2 = 64,</v>
      </c>
      <c r="H132" t="str">
        <f t="shared" ref="H132:H154" si="130">"    """&amp;F132&amp;""","</f>
        <v xml:space="preserve">    "",</v>
      </c>
    </row>
    <row r="133" spans="1:8" x14ac:dyDescent="0.25">
      <c r="A133">
        <v>65</v>
      </c>
      <c r="B133" s="5">
        <v>1</v>
      </c>
      <c r="C133" s="5">
        <v>650</v>
      </c>
      <c r="D133" t="s">
        <v>210</v>
      </c>
      <c r="E133" t="s">
        <v>129</v>
      </c>
      <c r="F133" t="s">
        <v>130</v>
      </c>
      <c r="G133" s="2" t="str">
        <f t="shared" ref="G133:G152" si="131">"    //"  &amp;E133</f>
        <v xml:space="preserve">    //Отказ печени *цирроз) </v>
      </c>
      <c r="H133" t="str">
        <f t="shared" si="130"/>
        <v xml:space="preserve">    "Ты чувствуешь ужасный жар и слабость во всем теле, кожа страшно зудит, во рту сухо как в пустыне.",</v>
      </c>
    </row>
    <row r="134" spans="1:8" hidden="1" x14ac:dyDescent="0.25">
      <c r="C134" s="5">
        <v>651</v>
      </c>
      <c r="F134"/>
      <c r="G134" s="2" t="str">
        <f t="shared" ref="G134:G152" si="132">"    "  &amp;D133&amp;" = "&amp;A133 &amp;","</f>
        <v xml:space="preserve">    LiverFail = 65,</v>
      </c>
      <c r="H134" t="str">
        <f t="shared" si="130"/>
        <v xml:space="preserve">    "",</v>
      </c>
    </row>
    <row r="135" spans="1:8" x14ac:dyDescent="0.25">
      <c r="A135">
        <v>66</v>
      </c>
      <c r="B135" s="5">
        <v>1</v>
      </c>
      <c r="C135" s="5">
        <v>660</v>
      </c>
      <c r="D135" t="s">
        <v>219</v>
      </c>
      <c r="E135" t="s">
        <v>131</v>
      </c>
      <c r="F135" t="s">
        <v>132</v>
      </c>
      <c r="G135" s="2" t="str">
        <f t="shared" ref="G135:G152" si="133">"    //"  &amp;E135</f>
        <v xml:space="preserve">    //Отказ почек</v>
      </c>
      <c r="H135" t="str">
        <f t="shared" si="130"/>
        <v xml:space="preserve">    "Ты чувствуешь сильнейший жар во всем теле, все вокруг плывет, тебя тошнит и хочется пить.",</v>
      </c>
    </row>
    <row r="136" spans="1:8" hidden="1" x14ac:dyDescent="0.25">
      <c r="C136" s="5">
        <v>661</v>
      </c>
      <c r="F136"/>
      <c r="G136" s="2" t="str">
        <f t="shared" ref="G136:G152" si="134">"    "  &amp;D135&amp;" = "&amp;A135 &amp;","</f>
        <v xml:space="preserve">    ButtonFail = 66,</v>
      </c>
      <c r="H136" t="str">
        <f t="shared" si="130"/>
        <v xml:space="preserve">    "",</v>
      </c>
    </row>
    <row r="137" spans="1:8" x14ac:dyDescent="0.25">
      <c r="A137">
        <v>67</v>
      </c>
      <c r="B137" s="5">
        <v>1</v>
      </c>
      <c r="C137" s="5">
        <v>670</v>
      </c>
      <c r="D137" t="s">
        <v>212</v>
      </c>
      <c r="E137" t="s">
        <v>133</v>
      </c>
      <c r="F137" t="s">
        <v>134</v>
      </c>
      <c r="G137" s="2" t="str">
        <f t="shared" ref="G137:G152" si="135">"    //"  &amp;E137</f>
        <v xml:space="preserve">    //Ощущение жара</v>
      </c>
      <c r="H137" t="str">
        <f t="shared" si="130"/>
        <v xml:space="preserve">    "Тебе жарко, одежда душит тебя.",</v>
      </c>
    </row>
    <row r="138" spans="1:8" hidden="1" x14ac:dyDescent="0.25">
      <c r="C138" s="5">
        <v>671</v>
      </c>
      <c r="F138"/>
      <c r="G138" s="2" t="str">
        <f t="shared" ref="G138:G152" si="136">"    "  &amp;D137&amp;" = "&amp;A137 &amp;","</f>
        <v xml:space="preserve">    Hot = 67,</v>
      </c>
      <c r="H138" t="str">
        <f t="shared" si="130"/>
        <v xml:space="preserve">    "",</v>
      </c>
    </row>
    <row r="139" spans="1:8" x14ac:dyDescent="0.25">
      <c r="A139">
        <v>68</v>
      </c>
      <c r="B139" s="5">
        <v>1</v>
      </c>
      <c r="C139" s="5">
        <v>680</v>
      </c>
      <c r="D139" t="s">
        <v>209</v>
      </c>
      <c r="E139" t="s">
        <v>135</v>
      </c>
      <c r="F139" t="s">
        <v>234</v>
      </c>
      <c r="G139" s="2" t="str">
        <f t="shared" ref="G139:G152" si="137">"    //"  &amp;E139</f>
        <v xml:space="preserve">    //Ощущение холода (озноб)</v>
      </c>
      <c r="H139" t="str">
        <f t="shared" si="130"/>
        <v xml:space="preserve">    "Тебе холодно, тебя бьет дрожь, зубы стучат.",</v>
      </c>
    </row>
    <row r="140" spans="1:8" hidden="1" x14ac:dyDescent="0.25">
      <c r="C140" s="5">
        <v>681</v>
      </c>
      <c r="F140"/>
      <c r="G140" s="2" t="str">
        <f t="shared" ref="G140:G152" si="138">"    "  &amp;D139&amp;" = "&amp;A139 &amp;","</f>
        <v xml:space="preserve">    Cold = 68,</v>
      </c>
      <c r="H140" t="str">
        <f t="shared" si="130"/>
        <v xml:space="preserve">    "",</v>
      </c>
    </row>
    <row r="141" spans="1:8" ht="30" x14ac:dyDescent="0.25">
      <c r="A141">
        <v>69</v>
      </c>
      <c r="B141" s="5">
        <v>1</v>
      </c>
      <c r="C141" s="5">
        <v>690</v>
      </c>
      <c r="D141" t="s">
        <v>211</v>
      </c>
      <c r="E141" t="s">
        <v>137</v>
      </c>
      <c r="F141" t="s">
        <v>235</v>
      </c>
      <c r="G141" s="2" t="str">
        <f t="shared" ref="G141:G152" si="139">"    //"  &amp;E141</f>
        <v xml:space="preserve">    //Жажда (хочу пить - действие к отыгрышу)</v>
      </c>
      <c r="H141" t="str">
        <f t="shared" si="130"/>
        <v xml:space="preserve">    "Тебе хочется пить. Подойдет все, что угодно - лишь бы смочить горло!",</v>
      </c>
    </row>
    <row r="142" spans="1:8" hidden="1" x14ac:dyDescent="0.25">
      <c r="C142" s="5">
        <v>691</v>
      </c>
      <c r="F142"/>
      <c r="G142" s="2" t="str">
        <f t="shared" ref="G142:G152" si="140">"    "  &amp;D141&amp;" = "&amp;A141 &amp;","</f>
        <v xml:space="preserve">    Thirst = 69,</v>
      </c>
      <c r="H142" t="str">
        <f t="shared" si="130"/>
        <v xml:space="preserve">    "",</v>
      </c>
    </row>
    <row r="143" spans="1:8" x14ac:dyDescent="0.25">
      <c r="A143">
        <v>70</v>
      </c>
      <c r="B143" s="5">
        <v>1</v>
      </c>
      <c r="C143" s="5">
        <v>700</v>
      </c>
      <c r="D143" t="s">
        <v>208</v>
      </c>
      <c r="E143" t="s">
        <v>139</v>
      </c>
      <c r="F143" t="s">
        <v>236</v>
      </c>
      <c r="G143" s="2" t="str">
        <f t="shared" ref="G143:G152" si="141">"    //"  &amp;E143</f>
        <v xml:space="preserve">    //Лихорадка (отыгрыш)</v>
      </c>
      <c r="H143" t="str">
        <f t="shared" si="130"/>
        <v xml:space="preserve">    "Тебя трясет от холода, одежда не греет, как будто сделана из бумаги.",</v>
      </c>
    </row>
    <row r="144" spans="1:8" hidden="1" x14ac:dyDescent="0.25">
      <c r="C144" s="5">
        <v>701</v>
      </c>
      <c r="F144"/>
      <c r="G144" s="2" t="str">
        <f t="shared" ref="G144:G152" si="142">"    "  &amp;D143&amp;" = "&amp;A143 &amp;","</f>
        <v xml:space="preserve">    Fever = 70,</v>
      </c>
      <c r="H144" t="str">
        <f t="shared" si="130"/>
        <v xml:space="preserve">    "",</v>
      </c>
    </row>
    <row r="145" spans="1:8" x14ac:dyDescent="0.25">
      <c r="A145">
        <v>71</v>
      </c>
      <c r="B145" s="5">
        <v>1</v>
      </c>
      <c r="C145" s="5">
        <v>710</v>
      </c>
      <c r="D145" t="s">
        <v>220</v>
      </c>
      <c r="E145" t="s">
        <v>141</v>
      </c>
      <c r="F145" t="s">
        <v>221</v>
      </c>
      <c r="G145" s="2" t="str">
        <f t="shared" ref="G145:G152" si="143">"    //"  &amp;E145</f>
        <v xml:space="preserve">    //Загноение раны / воспаление</v>
      </c>
      <c r="H145" t="str">
        <f t="shared" si="130"/>
        <v xml:space="preserve">    "Ты чувствуешь жар и дергающую боль. Во рту стоит мерзкий привкус, голова болит и кружится.",</v>
      </c>
    </row>
    <row r="146" spans="1:8" hidden="1" x14ac:dyDescent="0.25">
      <c r="C146" s="5">
        <v>711</v>
      </c>
      <c r="F146"/>
      <c r="G146" s="2" t="str">
        <f t="shared" ref="G146:G152" si="144">"    "  &amp;D145&amp;" = "&amp;A145 &amp;","</f>
        <v xml:space="preserve">    FeveredWound = 71,</v>
      </c>
      <c r="H146" t="str">
        <f t="shared" si="130"/>
        <v xml:space="preserve">    "",</v>
      </c>
    </row>
    <row r="147" spans="1:8" x14ac:dyDescent="0.25">
      <c r="A147">
        <v>72</v>
      </c>
      <c r="B147" s="5">
        <v>1</v>
      </c>
      <c r="C147" s="5">
        <v>720</v>
      </c>
      <c r="D147" t="s">
        <v>214</v>
      </c>
      <c r="E147" t="s">
        <v>143</v>
      </c>
      <c r="F147" t="s">
        <v>115</v>
      </c>
      <c r="G147" s="2" t="str">
        <f t="shared" ref="G147:G152" si="145">"    //"  &amp;E147</f>
        <v xml:space="preserve">    //килородное голодание </v>
      </c>
      <c r="H147" t="str">
        <f t="shared" si="130"/>
        <v xml:space="preserve">    "В голове у тебя бешено молотит пульс, тело кажется тяжелым и неповоротливым, во рту пересохло.",</v>
      </c>
    </row>
    <row r="148" spans="1:8" hidden="1" x14ac:dyDescent="0.25">
      <c r="C148" s="5">
        <v>721</v>
      </c>
      <c r="F148"/>
      <c r="G148" s="2" t="str">
        <f t="shared" ref="G148:G152" si="146">"    "  &amp;D147&amp;" = "&amp;A147 &amp;","</f>
        <v xml:space="preserve">    OxygenStarve2 = 72,</v>
      </c>
      <c r="H148" t="str">
        <f t="shared" si="130"/>
        <v xml:space="preserve">    "",</v>
      </c>
    </row>
    <row r="149" spans="1:8" x14ac:dyDescent="0.25">
      <c r="A149">
        <v>73</v>
      </c>
      <c r="B149" s="5">
        <v>1</v>
      </c>
      <c r="C149" s="5">
        <v>730</v>
      </c>
      <c r="D149" t="s">
        <v>215</v>
      </c>
      <c r="E149" t="s">
        <v>144</v>
      </c>
      <c r="F149" t="s">
        <v>145</v>
      </c>
      <c r="G149" s="2" t="str">
        <f t="shared" ref="G149:G155" si="147">"    //"  &amp;E149</f>
        <v xml:space="preserve">    //интоксикация</v>
      </c>
      <c r="H149" t="str">
        <f t="shared" si="130"/>
        <v xml:space="preserve">    "У тебя противный привкус во рту, ты чувствуешь слабость и головокружение, тебе трудно сосредоточиться.",</v>
      </c>
    </row>
    <row r="150" spans="1:8" hidden="1" x14ac:dyDescent="0.25">
      <c r="C150" s="5">
        <v>731</v>
      </c>
      <c r="F150"/>
      <c r="G150" s="2" t="str">
        <f t="shared" ref="G150:G154" si="148">"    "  &amp;D149&amp;" = "&amp;A149 &amp;","</f>
        <v xml:space="preserve">    Intoxication = 73,</v>
      </c>
      <c r="H150" t="str">
        <f t="shared" si="130"/>
        <v xml:space="preserve">    "",</v>
      </c>
    </row>
    <row r="151" spans="1:8" x14ac:dyDescent="0.25">
      <c r="A151">
        <v>74</v>
      </c>
      <c r="B151" s="5">
        <v>1</v>
      </c>
      <c r="C151" s="5">
        <v>740</v>
      </c>
      <c r="D151" t="s">
        <v>253</v>
      </c>
      <c r="E151" t="s">
        <v>254</v>
      </c>
      <c r="F151" t="s">
        <v>255</v>
      </c>
      <c r="G151" s="2" t="str">
        <f t="shared" si="147"/>
        <v xml:space="preserve">    //Смерть</v>
      </c>
      <c r="H151" t="str">
        <f t="shared" si="130"/>
        <v xml:space="preserve">    "Боль, страх и беспокойство покидают тебя.Ты умираешь. Rest In Peace.",</v>
      </c>
    </row>
    <row r="152" spans="1:8" hidden="1" x14ac:dyDescent="0.25">
      <c r="C152" s="5">
        <v>741</v>
      </c>
      <c r="F152"/>
      <c r="G152" s="2" t="str">
        <f t="shared" si="148"/>
        <v xml:space="preserve">    Death = 74,</v>
      </c>
      <c r="H152" t="str">
        <f t="shared" si="130"/>
        <v xml:space="preserve">    "",</v>
      </c>
    </row>
    <row r="153" spans="1:8" hidden="1" x14ac:dyDescent="0.25">
      <c r="A153">
        <v>75</v>
      </c>
      <c r="B153" s="5">
        <v>1</v>
      </c>
      <c r="C153" s="5">
        <v>750</v>
      </c>
      <c r="D153" t="s">
        <v>257</v>
      </c>
      <c r="E153" t="s">
        <v>257</v>
      </c>
      <c r="F153"/>
      <c r="G153" s="2" t="str">
        <f t="shared" si="147"/>
        <v xml:space="preserve">    //last</v>
      </c>
      <c r="H153" t="str">
        <f t="shared" si="130"/>
        <v xml:space="preserve">    "",</v>
      </c>
    </row>
    <row r="154" spans="1:8" hidden="1" x14ac:dyDescent="0.25">
      <c r="C154" s="5">
        <v>751</v>
      </c>
      <c r="G154" s="2" t="str">
        <f t="shared" si="148"/>
        <v xml:space="preserve">    last = 75,</v>
      </c>
      <c r="H154" t="str">
        <f t="shared" si="130"/>
        <v xml:space="preserve">    "",</v>
      </c>
    </row>
    <row r="155" spans="1:8" s="9" customFormat="1" x14ac:dyDescent="0.25">
      <c r="A155" s="9">
        <v>752</v>
      </c>
      <c r="B155" s="9">
        <v>1</v>
      </c>
      <c r="C155" s="9">
        <v>752</v>
      </c>
      <c r="E155" s="9" t="s">
        <v>264</v>
      </c>
      <c r="G155" s="10" t="str">
        <f>E155</f>
        <v>} SymptomsEnum;</v>
      </c>
      <c r="H155" s="9" t="s">
        <v>265</v>
      </c>
    </row>
    <row r="156" spans="1:8" x14ac:dyDescent="0.25">
      <c r="G156" s="2"/>
    </row>
  </sheetData>
  <autoFilter ref="A1:H155">
    <filterColumn colId="7">
      <filters>
        <filter val="&quot;Боль, страх и беспокойство покидают тебя.Ты умираешь. Rest In Peace.&quot;,"/>
        <filter val="&quot;В голове гудит как в колоколе, ты чувствуешь ужасную слабость. Тебе холодно, нет сил шевелиться или что-то делать.&quot;,"/>
        <filter val="&quot;В голове у тебя бешено молотит пульс, тело кажется тяжелым и неповоротливым, во рту пересохло.&quot;,"/>
        <filter val="&quot;В голове у тебя шумит, ты плохо слышишь врача, не можешь уследить за двигающимся предметом.&quot;,"/>
        <filter val="&quot;В легких невыносимо жжет, ты кашяешь почти непрерывно.&quot;,"/>
        <filter val="&quot;В ушах у тебя звенит, поле зроения стремительно сужается. Это обморок, не ударься, когда будешь падать.&quot;,"/>
        <filter val="&quot;Внутри тебя как будто что-то треснуло. Вспышка боли ослепляет тебя на мгновение.&quot;,"/>
        <filter val="&quot;Во рту стоит отвратительный привкус, голова кружится, все тело болит, окружающее кажется тебе зыбким, как будто за стеклом.&quot;,"/>
        <filter val="&quot;Время от времени, тебя пробивает сильнейшая дрожь по всему телу.&quot;,"/>
        <filter val="&quot;Горячая волна крови поднимается из твоих внутренностей и выплескивается через рот. Она пахнет и имеет вкус металла.&quot;,"/>
        <filter val="&quot;Единственное положение, в котором ты можешь находиться - сжавшись в комок на боку, крепко сжав кулаки и спрятав в них голову. Если тебя заставляют разогнуться - ты кричишь во весь голос, пока тебя не отпустят.&quot;,"/>
        <filter val="&quot;Если ты вытянешь вперед руку, то увидишь, как дрожат пальцы. Это мешает писать и работать с клавиатурой.&quot;,"/>
        <filter val="&quot;Занятно, что ранение тебя совсем не беспокоит.&quot;,"/>
        <filter val="&quot;Кожа на открытых участках тела покраснела и покрылась волдырями.&quot;,"/>
        <filter val="&quot;Кто-то очень важный для тебя, любимый или ненавидимый, пришел к тебе. Люди вокруг его игнорируют, они заняты.&quot;,"/>
        <filter val="&quot;Любое усилие дается тебе с огромным трудом, инструменты падают, бумаги рассыпаются, приборы валятся из рук.&quot;,"/>
        <filter val="&quot;Одежда мешает тебе, швы врезаются в тело, вызывая зуд и жжение.&quot;,"/>
        <filter val="&quot;От твоей кожи остались обгоревие клочки, ты видишь обнажившиеся мышцы и кости.&quot;,"/>
        <filter val="&quot;При каждом движении внутри тебя сдвигается что-то острое, вызывая сильнйшую боль.&quot;,"/>
        <filter val="&quot;Ранение изрядно болит, время от времени ты не можешь удержать стон.&quot;,"/>
        <filter val="&quot;Ранение побаливает и несколько беспокоит тебя.&quot;,"/>
        <filter val="&quot;Ранение причиняет тебе такую боль, что ты стонешь или кричишь почти непрерывно.&quot;,"/>
        <filter val="&quot;Раненная конечность тредала тебя. Никакими силами ты не можешь заставить ее слушаться.&quot;,"/>
        <filter val="&quot;Резкая боль как будто завязывает тебя в узел. Ты сжимаешься в комок, не в силах разогнуться. Это продолжается вечность или около минуты.&quot;,"/>
        <filter val="&quot;Резкая боль, как от раскаленного шила, пронизывает тебя насквозь.&quot;,"/>
        <filter val="&quot;Сердце у тебя в груди бьется медленно и тяжело, каждый удар отзывается во всем теле.&quot;,"/>
        <filter val="&quot;Твое ранение кровоточит.&quot;,"/>
        <filter val="&quot;Твоя кожа вздулась волдырями, каждое прикосновение к которым вызывает сильную боль.&quot;,"/>
        <filter val="&quot;Тебе жарко, одежда душит тебя.&quot;,"/>
        <filter val="&quot;Тебе трудно дышать. Открой рот как можно шире, откинься назад - может быть, так будет легче.&quot;,"/>
        <filter val="&quot;Тебе холодно, тебя бьет дрожь, зубы стучат.&quot;,"/>
        <filter val="&quot;Тебе хочется пить. Подойдет все, что угодно - лишь бы смочить горло!&quot;,"/>
        <filter val="&quot;Тебя мутит. Нужно выпить воды и посидеть, пока не пройдет.&quot;,"/>
        <filter val="&quot;Тебя пробивает холодный пот, ты чувствуешь слабость, тебе трудно сосредоточиться.&quot;,"/>
        <filter val="&quot;Тебя сейчас вырвет! Повернись на бок или наклонись как можно ниже и постарайся не захлебнуться.&quot;,"/>
        <filter val="&quot;Тебя сильно тошнит, неплохо ты чувствуешь себя только лежа, закрытыв глаза.&quot;,"/>
        <filter val="&quot;Тебя так трясет, что трудно держать в руках кружку.&quot;,"/>
        <filter val="&quot;Тебя тошнит. Все вокруг качается и плывет перед глазами. Прикрой рот рукой, закрой глаза. Немедленно сядь.&quot;,"/>
        <filter val="&quot;Тебя трясет от холода, одежда не греет, как будто сделана из бумаги.&quot;,"/>
        <filter val="&quot;Тебя ужасно рвет кровью. Рот и нос наполнены запахом и вкусом железа.&quot;,"/>
        <filter val="&quot;Ты без сознания и ничего не чувствуешь. Это и к лучшему.&quot;,"/>
        <filter val="&quot;Ты возвращаешься в ситуацию, когда все можно изменить или исправить. Это - поворотный момент твоей жизни, главное заставить всех слушаться.&quot;,"/>
        <filter val="&quot;Ты можешь только лежать, закрыв глаза. Все, что происходит вокруг, как-то нереально. Нужно поспать.&quot;,"/>
        <filter val="&quot;Ты не можешь вдохнуть. Хрипи, хватайся за горло, закатывай глаза - дай понять врачу, что помощь нужна немедленно!&quot;,"/>
        <filter val="&quot;Ты не можешь идти и даже стоять без опоры или помощи.&quot;,"/>
        <filter val="&quot;Ты не можешь повернуть или наклонить голову - придется двигать весь корпус.&quot;,"/>
        <filter val="&quot;Ты не можешь сгибаться или поворачиваться в поясе. Просто не можешь.&quot;,"/>
        <filter val="&quot;Ты не можешь сосредоточиться - отвечаешь невпопад на простые вопросы, не можешь сосчитать пальцы на руке.&quot;,"/>
        <filter val="&quot;Ты ощущаешь себя банкой с жидкостью. И это банку сейчас болтает.&quot;,"/>
        <filter val="&quot;Ты слабеешь на глазах, кровь течет струей, пропитывая все вокруг.&quot;,"/>
        <filter val="&quot;Ты слышишь, как с хрустом ломается кость. На мгновение ты слепнешь и глохнешь от боли.&quot;,"/>
        <filter val="&quot;Ты чувствуешь внезапную сильную боль в голове. Ты слепнешь на левый глаз. Левая рука безвольно падает. Левая нога больше тебя не слушается.&quot;,"/>
        <filter val="&quot;Ты чувствуешь жар и дергающую боль. Во рту стоит мерзкий привкус, голова болит и кружится.&quot;,"/>
        <filter val="&quot;Ты чувствуешь невыносимый зуд во всем теле, каждый шов и складка одежды как раскаленный прут, даже боль от расчесов не останавливает тебя.&quot;,"/>
        <filter val="&quot;Ты чувствуешь сильнейший жар во всем теле, все вокруг плывет, тебя тошнит и хочется пить.&quot;,"/>
        <filter val="&quot;Ты чувствуешь сильную боль во всем теле. Ты задыхаешься. Тебя прошибает холодный пот от ужаса! Сделай что-нибудь немедленно!&quot;,"/>
        <filter val="&quot;Ты чувствуешь сильную дергающую боль. Это плохой, очень плохой признак.&quot;,"/>
        <filter val="&quot;Ты чувствуешь сильную колющую боль в боку в области поясницы.&quot;,"/>
        <filter val="&quot;Ты чувствуешь слабость в руках, особенно - в пальцах. Все, что раньше удавалось сделать одной рукой, теперь требует обеих.&quot;,"/>
        <filter val="&quot;Ты чувствуешь слабость. Тебе просто необходимо присесть и отдохнуть.&quot;,"/>
        <filter val="&quot;Ты чувствуешь странную легкость и холодок в затылке и спине.&quot;,"/>
        <filter val="&quot;Ты чувствуешь ужасный жар и слабость во всем теле, кожа страшно зудит, во рту сухо как в пустыне.&quot;,"/>
        <filter val="&quot;У тебя болит голова, при резких поворотах или наклонах все плывет перед глазами и слегка мутит.&quot;,"/>
        <filter val="&quot;У тебя болит половина головы - правая или левая и глаз на этой стороне. Яркий свет и звуки раздражают.&quot;,"/>
        <filter val="&quot;У тебя болит половина головы (левая или правая), включая глаз, ухо и даже зубы.&quot;,"/>
        <filter val="&quot;У тебя дрожат колени. Тебе лучше присесть.&quot;,"/>
        <filter val="&quot;У тебя кружится голова. Лучше всего ты чувствуешь себя лежа.&quot;,"/>
        <filter val="&quot;У тебя противный привкус во рту, ты чувствуешь слабость и головокружение, тебе трудно сосредоточиться.&quot;,"/>
        <filter val="&quot;У тебя свербит в легких, иногда хочется откашляться.&quot;,"/>
        <filter val="&quot;У тебя страшно болит спина, кажется, каждая кость в ней сломана.&quot;,"/>
        <filter val="&quot;Ужасная дрожь сотрясает твое тело, спина выгибается, кулаки сжимаютя, голова запрокидывается.&quot;,"/>
        <filter val="&quot;Ужасная судорога сотрясает все твое тело, заставляя выгибаться спину, сжиматься кулаки, запрокидываться голову. Это продолжается вечность или около минуты.&quot;,"/>
        <filter val="};"/>
        <filter val="const char* symptomsData[SymptomsEnum::last] = {"/>
      </filters>
    </filterColumn>
  </autoFilter>
  <sortState ref="A2:F154">
    <sortCondition ref="C2:C15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topLeftCell="A139" zoomScaleNormal="100" workbookViewId="0">
      <selection activeCell="A50" sqref="A50:XFD50"/>
    </sheetView>
  </sheetViews>
  <sheetFormatPr defaultRowHeight="15" x14ac:dyDescent="0.25"/>
  <cols>
    <col min="3" max="3" width="17" customWidth="1"/>
    <col min="4" max="4" width="50.42578125" customWidth="1"/>
    <col min="5" max="5" width="11.7109375" customWidth="1"/>
    <col min="6" max="6" width="33.7109375" customWidth="1"/>
    <col min="7" max="7" width="42" customWidth="1"/>
  </cols>
  <sheetData>
    <row r="1" spans="1:7" x14ac:dyDescent="0.25">
      <c r="A1" t="s">
        <v>267</v>
      </c>
      <c r="G1" t="s">
        <v>298</v>
      </c>
    </row>
    <row r="2" spans="1:7" x14ac:dyDescent="0.25">
      <c r="C2" t="s">
        <v>299</v>
      </c>
      <c r="E2" t="s">
        <v>299</v>
      </c>
      <c r="F2" t="s">
        <v>296</v>
      </c>
      <c r="G2" t="str">
        <f>"{"&amp; " //"&amp;E3</f>
        <v>{ //левую руку</v>
      </c>
    </row>
    <row r="3" spans="1:7" x14ac:dyDescent="0.25">
      <c r="A3">
        <v>0</v>
      </c>
      <c r="B3">
        <f>MOD(A3,2)</f>
        <v>0</v>
      </c>
      <c r="C3" t="s">
        <v>290</v>
      </c>
      <c r="D3" t="s">
        <v>268</v>
      </c>
      <c r="E3" t="s">
        <v>299</v>
      </c>
      <c r="F3" t="str">
        <f>"    //"&amp;D3</f>
        <v xml:space="preserve">    //царапина    </v>
      </c>
      <c r="G3" t="str">
        <f>F3</f>
        <v xml:space="preserve">    //царапина    </v>
      </c>
    </row>
    <row r="4" spans="1:7" x14ac:dyDescent="0.25">
      <c r="A4">
        <v>1</v>
      </c>
      <c r="B4">
        <f>MOD(A4,2)</f>
        <v>1</v>
      </c>
      <c r="D4" t="s">
        <v>269</v>
      </c>
      <c r="E4" t="s">
        <v>299</v>
      </c>
      <c r="F4" t="str">
        <f>"   "&amp;C3&amp;"="&amp;A3/2&amp;","</f>
        <v xml:space="preserve">   Scratch=0,</v>
      </c>
      <c r="G4" t="str">
        <f>"    """&amp;SUBSTITUTE(D4,"(название конечности)",E4)&amp;""","</f>
        <v xml:space="preserve">    "Тебе обожгло левую руку как огнем. Довольно-таки больно, но похоже ничего важного не задето.",</v>
      </c>
    </row>
    <row r="5" spans="1:7" x14ac:dyDescent="0.25">
      <c r="A5">
        <v>2</v>
      </c>
      <c r="B5">
        <f>MOD(A5,2)</f>
        <v>0</v>
      </c>
      <c r="C5" t="s">
        <v>291</v>
      </c>
      <c r="D5" t="s">
        <v>270</v>
      </c>
      <c r="E5" t="s">
        <v>299</v>
      </c>
      <c r="F5" t="str">
        <f>"    //"&amp;D5</f>
        <v xml:space="preserve">    //    неопасное</v>
      </c>
      <c r="G5" t="str">
        <f t="shared" ref="G5" si="0">F5</f>
        <v xml:space="preserve">    //    неопасное</v>
      </c>
    </row>
    <row r="6" spans="1:7" x14ac:dyDescent="0.25">
      <c r="A6">
        <v>3</v>
      </c>
      <c r="B6">
        <f>MOD(A6,2)</f>
        <v>1</v>
      </c>
      <c r="D6" t="s">
        <v>269</v>
      </c>
      <c r="E6" t="s">
        <v>299</v>
      </c>
      <c r="F6" t="str">
        <f>"   "&amp;C5&amp;"="&amp;A5/2&amp;","</f>
        <v xml:space="preserve">   NonDangerous=1,</v>
      </c>
      <c r="G6" t="str">
        <f>"    """&amp;SUBSTITUTE(D6,"(название конечности)",E6)&amp;""","</f>
        <v xml:space="preserve">    "Тебе обожгло левую руку как огнем. Довольно-таки больно, но похоже ничего важного не задето.",</v>
      </c>
    </row>
    <row r="7" spans="1:7" x14ac:dyDescent="0.25">
      <c r="A7">
        <v>6</v>
      </c>
      <c r="B7">
        <f>MOD(A7,2)</f>
        <v>0</v>
      </c>
      <c r="C7" t="s">
        <v>294</v>
      </c>
      <c r="D7" t="s">
        <v>273</v>
      </c>
      <c r="E7" t="s">
        <v>299</v>
      </c>
      <c r="F7" t="str">
        <f>"    //"&amp;D7</f>
        <v xml:space="preserve">    //    коварное</v>
      </c>
      <c r="G7" t="str">
        <f t="shared" ref="G7" si="1">F7</f>
        <v xml:space="preserve">    //    коварное</v>
      </c>
    </row>
    <row r="8" spans="1:7" x14ac:dyDescent="0.25">
      <c r="A8">
        <v>7</v>
      </c>
      <c r="B8">
        <f>MOD(A8,2)</f>
        <v>1</v>
      </c>
      <c r="D8" t="s">
        <v>269</v>
      </c>
      <c r="E8" t="s">
        <v>299</v>
      </c>
      <c r="F8" t="str">
        <f>"   "&amp;C7&amp;"="&amp;A7/2&amp;","</f>
        <v xml:space="preserve">   Tricky=3,</v>
      </c>
      <c r="G8" t="str">
        <f>"    """&amp;SUBSTITUTE(D8,"(название конечности)",E8)&amp;""","</f>
        <v xml:space="preserve">    "Тебе обожгло левую руку как огнем. Довольно-таки больно, но похоже ничего важного не задето.",</v>
      </c>
    </row>
    <row r="9" spans="1:7" x14ac:dyDescent="0.25">
      <c r="A9">
        <v>4</v>
      </c>
      <c r="B9">
        <f>MOD(A9,2)</f>
        <v>0</v>
      </c>
      <c r="C9" t="s">
        <v>292</v>
      </c>
      <c r="D9" t="s">
        <v>271</v>
      </c>
      <c r="E9" t="s">
        <v>299</v>
      </c>
      <c r="F9" t="str">
        <f>"    //"&amp;D9</f>
        <v xml:space="preserve">    //    опасное</v>
      </c>
      <c r="G9" t="str">
        <f t="shared" ref="G9" si="2">F9</f>
        <v xml:space="preserve">    //    опасное</v>
      </c>
    </row>
    <row r="10" spans="1:7" x14ac:dyDescent="0.25">
      <c r="A10">
        <v>5</v>
      </c>
      <c r="B10">
        <f>MOD(A10,2)</f>
        <v>1</v>
      </c>
      <c r="D10" t="s">
        <v>272</v>
      </c>
      <c r="E10" t="s">
        <v>299</v>
      </c>
      <c r="F10" t="str">
        <f>"   "&amp;C9&amp;"="&amp;A9/2&amp;","</f>
        <v xml:space="preserve">   Dangerous=2,</v>
      </c>
      <c r="G10" t="str">
        <f>"    """&amp;SUBSTITUTE(D10,"(название конечности)",E10)&amp;""","</f>
        <v xml:space="preserve">    "Тебе обожгло левую руку как огнем. Похоже, ранение серьезное, кровь так и течет",</v>
      </c>
    </row>
    <row r="11" spans="1:7" x14ac:dyDescent="0.25">
      <c r="A11">
        <v>8</v>
      </c>
      <c r="B11">
        <f>MOD(A11,2)</f>
        <v>0</v>
      </c>
      <c r="C11" t="s">
        <v>293</v>
      </c>
      <c r="D11" t="s">
        <v>274</v>
      </c>
      <c r="E11" t="s">
        <v>299</v>
      </c>
      <c r="F11" t="str">
        <f>"    //"&amp;D11</f>
        <v xml:space="preserve">    //    критическое</v>
      </c>
      <c r="G11" t="str">
        <f t="shared" ref="G11" si="3">F11</f>
        <v xml:space="preserve">    //    критическое</v>
      </c>
    </row>
    <row r="12" spans="1:7" x14ac:dyDescent="0.25">
      <c r="A12">
        <v>9</v>
      </c>
      <c r="B12">
        <f>MOD(A12,2)</f>
        <v>1</v>
      </c>
      <c r="D12" t="s">
        <v>275</v>
      </c>
      <c r="E12" t="s">
        <v>299</v>
      </c>
      <c r="F12" t="str">
        <f>"   "&amp;C11&amp;"="&amp;A11/2&amp;","</f>
        <v xml:space="preserve">   Critical=4,</v>
      </c>
      <c r="G12" t="str">
        <f>"    """&amp;SUBSTITUTE(D12,"(название конечности)",E12)&amp;""","</f>
        <v xml:space="preserve">    "Тебя серьезно ранило в левую руку. Течет кровь! Очень больно!",</v>
      </c>
    </row>
    <row r="13" spans="1:7" x14ac:dyDescent="0.25">
      <c r="G13" t="s">
        <v>301</v>
      </c>
    </row>
    <row r="14" spans="1:7" x14ac:dyDescent="0.25">
      <c r="A14" t="s">
        <v>267</v>
      </c>
      <c r="E14" t="s">
        <v>300</v>
      </c>
      <c r="G14" t="str">
        <f>"{"&amp; " //"&amp;E14</f>
        <v>{ //правую руку</v>
      </c>
    </row>
    <row r="15" spans="1:7" x14ac:dyDescent="0.25">
      <c r="A15">
        <v>0</v>
      </c>
      <c r="B15">
        <f>MOD(A15,2)</f>
        <v>0</v>
      </c>
      <c r="D15" t="s">
        <v>268</v>
      </c>
      <c r="E15" t="s">
        <v>300</v>
      </c>
      <c r="F15" t="str">
        <f>"    //"&amp;D15</f>
        <v xml:space="preserve">    //царапина    </v>
      </c>
      <c r="G15" t="str">
        <f>F15</f>
        <v xml:space="preserve">    //царапина    </v>
      </c>
    </row>
    <row r="16" spans="1:7" x14ac:dyDescent="0.25">
      <c r="A16">
        <v>1</v>
      </c>
      <c r="B16">
        <f>MOD(A16,2)</f>
        <v>1</v>
      </c>
      <c r="D16" t="s">
        <v>269</v>
      </c>
      <c r="E16" t="s">
        <v>300</v>
      </c>
      <c r="G16" t="str">
        <f>"    """&amp;SUBSTITUTE(D16,"(название конечности)",E16)&amp;""","</f>
        <v xml:space="preserve">    "Тебе обожгло правую руку как огнем. Довольно-таки больно, но похоже ничего важного не задето.",</v>
      </c>
    </row>
    <row r="17" spans="1:7" x14ac:dyDescent="0.25">
      <c r="A17">
        <v>2</v>
      </c>
      <c r="B17">
        <f>MOD(A17,2)</f>
        <v>0</v>
      </c>
      <c r="D17" t="s">
        <v>270</v>
      </c>
      <c r="E17" t="s">
        <v>300</v>
      </c>
      <c r="F17" t="str">
        <f t="shared" ref="F17" si="4">"    //"&amp;D17</f>
        <v xml:space="preserve">    //    неопасное</v>
      </c>
      <c r="G17" t="str">
        <f t="shared" ref="G17" si="5">F17</f>
        <v xml:space="preserve">    //    неопасное</v>
      </c>
    </row>
    <row r="18" spans="1:7" x14ac:dyDescent="0.25">
      <c r="A18">
        <v>3</v>
      </c>
      <c r="B18">
        <f>MOD(A18,2)</f>
        <v>1</v>
      </c>
      <c r="D18" t="s">
        <v>269</v>
      </c>
      <c r="E18" t="s">
        <v>300</v>
      </c>
      <c r="G18" t="str">
        <f>"    """&amp;SUBSTITUTE(D18,"(название конечности)",E18)&amp;""","</f>
        <v xml:space="preserve">    "Тебе обожгло правую руку как огнем. Довольно-таки больно, но похоже ничего важного не задето.",</v>
      </c>
    </row>
    <row r="19" spans="1:7" x14ac:dyDescent="0.25">
      <c r="A19">
        <v>6</v>
      </c>
      <c r="B19">
        <f>MOD(A19,2)</f>
        <v>0</v>
      </c>
      <c r="D19" t="s">
        <v>273</v>
      </c>
      <c r="E19" t="s">
        <v>300</v>
      </c>
      <c r="F19" t="str">
        <f>"    //"&amp;D19</f>
        <v xml:space="preserve">    //    коварное</v>
      </c>
      <c r="G19" t="str">
        <f>F19</f>
        <v xml:space="preserve">    //    коварное</v>
      </c>
    </row>
    <row r="20" spans="1:7" x14ac:dyDescent="0.25">
      <c r="A20">
        <v>7</v>
      </c>
      <c r="B20">
        <f>MOD(A20,2)</f>
        <v>1</v>
      </c>
      <c r="D20" t="s">
        <v>269</v>
      </c>
      <c r="E20" t="s">
        <v>300</v>
      </c>
      <c r="G20" t="str">
        <f>"    """&amp;SUBSTITUTE(D20,"(название конечности)",E20)&amp;""","</f>
        <v xml:space="preserve">    "Тебе обожгло правую руку как огнем. Довольно-таки больно, но похоже ничего важного не задето.",</v>
      </c>
    </row>
    <row r="21" spans="1:7" x14ac:dyDescent="0.25">
      <c r="A21">
        <v>4</v>
      </c>
      <c r="B21">
        <f>MOD(A21,2)</f>
        <v>0</v>
      </c>
      <c r="D21" t="s">
        <v>271</v>
      </c>
      <c r="E21" t="s">
        <v>300</v>
      </c>
      <c r="F21" t="str">
        <f>"    //"&amp;D21</f>
        <v xml:space="preserve">    //    опасное</v>
      </c>
      <c r="G21" t="str">
        <f>F21</f>
        <v xml:space="preserve">    //    опасное</v>
      </c>
    </row>
    <row r="22" spans="1:7" x14ac:dyDescent="0.25">
      <c r="A22">
        <v>5</v>
      </c>
      <c r="B22">
        <f>MOD(A22,2)</f>
        <v>1</v>
      </c>
      <c r="D22" t="s">
        <v>272</v>
      </c>
      <c r="E22" t="s">
        <v>300</v>
      </c>
      <c r="G22" t="str">
        <f>"    """&amp;SUBSTITUTE(D22,"(название конечности)",E22)&amp;""","</f>
        <v xml:space="preserve">    "Тебе обожгло правую руку как огнем. Похоже, ранение серьезное, кровь так и течет",</v>
      </c>
    </row>
    <row r="23" spans="1:7" x14ac:dyDescent="0.25">
      <c r="A23">
        <v>8</v>
      </c>
      <c r="B23">
        <f>MOD(A23,2)</f>
        <v>0</v>
      </c>
      <c r="D23" t="s">
        <v>274</v>
      </c>
      <c r="E23" t="s">
        <v>300</v>
      </c>
      <c r="F23" t="str">
        <f t="shared" ref="F23" si="6">"    //"&amp;D23</f>
        <v xml:space="preserve">    //    критическое</v>
      </c>
      <c r="G23" t="str">
        <f t="shared" ref="G23" si="7">F23</f>
        <v xml:space="preserve">    //    критическое</v>
      </c>
    </row>
    <row r="24" spans="1:7" x14ac:dyDescent="0.25">
      <c r="A24">
        <v>9</v>
      </c>
      <c r="B24">
        <f>MOD(A24,2)</f>
        <v>1</v>
      </c>
      <c r="D24" t="s">
        <v>275</v>
      </c>
      <c r="E24" t="s">
        <v>300</v>
      </c>
      <c r="G24" t="str">
        <f>"    """&amp;SUBSTITUTE(D24,"(название конечности)",E24)&amp;""","</f>
        <v xml:space="preserve">    "Тебя серьезно ранило в правую руку. Течет кровь! Очень больно!",</v>
      </c>
    </row>
    <row r="25" spans="1:7" x14ac:dyDescent="0.25">
      <c r="G25" t="s">
        <v>301</v>
      </c>
    </row>
    <row r="26" spans="1:7" x14ac:dyDescent="0.25">
      <c r="A26" t="s">
        <v>267</v>
      </c>
      <c r="E26" t="s">
        <v>302</v>
      </c>
      <c r="G26" t="str">
        <f>"{"&amp; " //"&amp;E26</f>
        <v>{ //левую ногу</v>
      </c>
    </row>
    <row r="27" spans="1:7" x14ac:dyDescent="0.25">
      <c r="A27">
        <v>0</v>
      </c>
      <c r="B27">
        <f>MOD(A27,2)</f>
        <v>0</v>
      </c>
      <c r="D27" t="s">
        <v>268</v>
      </c>
      <c r="E27" t="s">
        <v>302</v>
      </c>
      <c r="F27" t="str">
        <f>"    //"&amp;D27</f>
        <v xml:space="preserve">    //царапина    </v>
      </c>
      <c r="G27" t="str">
        <f>F27</f>
        <v xml:space="preserve">    //царапина    </v>
      </c>
    </row>
    <row r="28" spans="1:7" x14ac:dyDescent="0.25">
      <c r="A28">
        <v>1</v>
      </c>
      <c r="B28">
        <f>MOD(A28,2)</f>
        <v>1</v>
      </c>
      <c r="D28" t="s">
        <v>269</v>
      </c>
      <c r="E28" t="s">
        <v>302</v>
      </c>
      <c r="G28" t="str">
        <f>"    """&amp;SUBSTITUTE(D28,"(название конечности)",E28)&amp;""","</f>
        <v xml:space="preserve">    "Тебе обожгло левую ногу как огнем. Довольно-таки больно, но похоже ничего важного не задето.",</v>
      </c>
    </row>
    <row r="29" spans="1:7" x14ac:dyDescent="0.25">
      <c r="A29">
        <v>2</v>
      </c>
      <c r="B29">
        <f>MOD(A29,2)</f>
        <v>0</v>
      </c>
      <c r="D29" t="s">
        <v>270</v>
      </c>
      <c r="E29" t="s">
        <v>302</v>
      </c>
      <c r="F29" t="str">
        <f t="shared" ref="F29" si="8">"    //"&amp;D29</f>
        <v xml:space="preserve">    //    неопасное</v>
      </c>
      <c r="G29" t="str">
        <f t="shared" ref="G29" si="9">F29</f>
        <v xml:space="preserve">    //    неопасное</v>
      </c>
    </row>
    <row r="30" spans="1:7" x14ac:dyDescent="0.25">
      <c r="A30">
        <v>3</v>
      </c>
      <c r="B30">
        <f>MOD(A30,2)</f>
        <v>1</v>
      </c>
      <c r="D30" t="s">
        <v>269</v>
      </c>
      <c r="E30" t="s">
        <v>302</v>
      </c>
      <c r="G30" t="str">
        <f>"    """&amp;SUBSTITUTE(D30,"(название конечности)",E30)&amp;""","</f>
        <v xml:space="preserve">    "Тебе обожгло левую ногу как огнем. Довольно-таки больно, но похоже ничего важного не задето.",</v>
      </c>
    </row>
    <row r="31" spans="1:7" x14ac:dyDescent="0.25">
      <c r="A31">
        <v>6</v>
      </c>
      <c r="B31">
        <f>MOD(A31,2)</f>
        <v>0</v>
      </c>
      <c r="D31" t="s">
        <v>273</v>
      </c>
      <c r="E31" t="s">
        <v>302</v>
      </c>
      <c r="F31" t="str">
        <f t="shared" ref="F31" si="10">"    //"&amp;D31</f>
        <v xml:space="preserve">    //    коварное</v>
      </c>
      <c r="G31" t="str">
        <f t="shared" ref="G31" si="11">F31</f>
        <v xml:space="preserve">    //    коварное</v>
      </c>
    </row>
    <row r="32" spans="1:7" x14ac:dyDescent="0.25">
      <c r="A32">
        <v>7</v>
      </c>
      <c r="B32">
        <f>MOD(A32,2)</f>
        <v>1</v>
      </c>
      <c r="D32" t="s">
        <v>269</v>
      </c>
      <c r="E32" t="s">
        <v>302</v>
      </c>
      <c r="G32" t="str">
        <f>"    """&amp;SUBSTITUTE(D32,"(название конечности)",E32)&amp;""","</f>
        <v xml:space="preserve">    "Тебе обожгло левую ногу как огнем. Довольно-таки больно, но похоже ничего важного не задето.",</v>
      </c>
    </row>
    <row r="33" spans="1:7" x14ac:dyDescent="0.25">
      <c r="A33">
        <v>4</v>
      </c>
      <c r="B33">
        <f>MOD(A33,2)</f>
        <v>0</v>
      </c>
      <c r="D33" t="s">
        <v>271</v>
      </c>
      <c r="E33" t="s">
        <v>302</v>
      </c>
      <c r="F33" t="str">
        <f t="shared" ref="F33" si="12">"    //"&amp;D33</f>
        <v xml:space="preserve">    //    опасное</v>
      </c>
      <c r="G33" t="str">
        <f t="shared" ref="G33" si="13">F33</f>
        <v xml:space="preserve">    //    опасное</v>
      </c>
    </row>
    <row r="34" spans="1:7" x14ac:dyDescent="0.25">
      <c r="A34">
        <v>5</v>
      </c>
      <c r="B34">
        <f>MOD(A34,2)</f>
        <v>1</v>
      </c>
      <c r="D34" t="s">
        <v>272</v>
      </c>
      <c r="E34" t="s">
        <v>302</v>
      </c>
      <c r="G34" t="str">
        <f>"    """&amp;SUBSTITUTE(D34,"(название конечности)",E34)&amp;""","</f>
        <v xml:space="preserve">    "Тебе обожгло левую ногу как огнем. Похоже, ранение серьезное, кровь так и течет",</v>
      </c>
    </row>
    <row r="35" spans="1:7" x14ac:dyDescent="0.25">
      <c r="A35">
        <v>8</v>
      </c>
      <c r="B35">
        <f>MOD(A35,2)</f>
        <v>0</v>
      </c>
      <c r="D35" t="s">
        <v>274</v>
      </c>
      <c r="E35" t="s">
        <v>302</v>
      </c>
      <c r="F35" t="str">
        <f t="shared" ref="F35" si="14">"    //"&amp;D35</f>
        <v xml:space="preserve">    //    критическое</v>
      </c>
      <c r="G35" t="str">
        <f t="shared" ref="G35" si="15">F35</f>
        <v xml:space="preserve">    //    критическое</v>
      </c>
    </row>
    <row r="36" spans="1:7" x14ac:dyDescent="0.25">
      <c r="A36">
        <v>9</v>
      </c>
      <c r="B36">
        <f>MOD(A36,2)</f>
        <v>1</v>
      </c>
      <c r="D36" t="s">
        <v>275</v>
      </c>
      <c r="E36" t="s">
        <v>302</v>
      </c>
      <c r="G36" t="str">
        <f>"    """&amp;SUBSTITUTE(D36,"(название конечности)",E36)&amp;""","</f>
        <v xml:space="preserve">    "Тебя серьезно ранило в левую ногу. Течет кровь! Очень больно!",</v>
      </c>
    </row>
    <row r="37" spans="1:7" x14ac:dyDescent="0.25">
      <c r="G37" t="s">
        <v>301</v>
      </c>
    </row>
    <row r="38" spans="1:7" x14ac:dyDescent="0.25">
      <c r="A38" t="s">
        <v>267</v>
      </c>
      <c r="E38" t="s">
        <v>303</v>
      </c>
      <c r="G38" t="str">
        <f>"{"&amp; " //"&amp;E38</f>
        <v>{ //правую ногу</v>
      </c>
    </row>
    <row r="39" spans="1:7" x14ac:dyDescent="0.25">
      <c r="A39">
        <v>0</v>
      </c>
      <c r="B39">
        <f>MOD(A39,2)</f>
        <v>0</v>
      </c>
      <c r="D39" t="s">
        <v>268</v>
      </c>
      <c r="E39" t="s">
        <v>303</v>
      </c>
      <c r="F39" t="str">
        <f>"    //"&amp;D39</f>
        <v xml:space="preserve">    //царапина    </v>
      </c>
      <c r="G39" t="str">
        <f>F39</f>
        <v xml:space="preserve">    //царапина    </v>
      </c>
    </row>
    <row r="40" spans="1:7" x14ac:dyDescent="0.25">
      <c r="A40">
        <v>1</v>
      </c>
      <c r="B40">
        <f>MOD(A40,2)</f>
        <v>1</v>
      </c>
      <c r="D40" t="s">
        <v>269</v>
      </c>
      <c r="E40" t="s">
        <v>303</v>
      </c>
      <c r="G40" t="str">
        <f>"    """&amp;SUBSTITUTE(D40,"(название конечности)",E40)&amp;""","</f>
        <v xml:space="preserve">    "Тебе обожгло правую ногу как огнем. Довольно-таки больно, но похоже ничего важного не задето.",</v>
      </c>
    </row>
    <row r="41" spans="1:7" x14ac:dyDescent="0.25">
      <c r="A41">
        <v>2</v>
      </c>
      <c r="B41">
        <f>MOD(A41,2)</f>
        <v>0</v>
      </c>
      <c r="D41" t="s">
        <v>270</v>
      </c>
      <c r="E41" t="s">
        <v>303</v>
      </c>
      <c r="F41" t="str">
        <f t="shared" ref="F41" si="16">"    //"&amp;D41</f>
        <v xml:space="preserve">    //    неопасное</v>
      </c>
      <c r="G41" t="str">
        <f t="shared" ref="G41" si="17">F41</f>
        <v xml:space="preserve">    //    неопасное</v>
      </c>
    </row>
    <row r="42" spans="1:7" x14ac:dyDescent="0.25">
      <c r="A42">
        <v>3</v>
      </c>
      <c r="B42">
        <f>MOD(A42,2)</f>
        <v>1</v>
      </c>
      <c r="D42" t="s">
        <v>269</v>
      </c>
      <c r="E42" t="s">
        <v>303</v>
      </c>
      <c r="G42" t="str">
        <f>"    """&amp;SUBSTITUTE(D42,"(название конечности)",E42)&amp;""","</f>
        <v xml:space="preserve">    "Тебе обожгло правую ногу как огнем. Довольно-таки больно, но похоже ничего важного не задето.",</v>
      </c>
    </row>
    <row r="43" spans="1:7" x14ac:dyDescent="0.25">
      <c r="A43">
        <v>6</v>
      </c>
      <c r="B43">
        <f>MOD(A43,2)</f>
        <v>0</v>
      </c>
      <c r="D43" t="s">
        <v>273</v>
      </c>
      <c r="E43" t="s">
        <v>303</v>
      </c>
      <c r="F43" t="str">
        <f t="shared" ref="F43" si="18">"    //"&amp;D43</f>
        <v xml:space="preserve">    //    коварное</v>
      </c>
      <c r="G43" t="str">
        <f t="shared" ref="G43" si="19">F43</f>
        <v xml:space="preserve">    //    коварное</v>
      </c>
    </row>
    <row r="44" spans="1:7" x14ac:dyDescent="0.25">
      <c r="A44">
        <v>7</v>
      </c>
      <c r="B44">
        <f>MOD(A44,2)</f>
        <v>1</v>
      </c>
      <c r="D44" t="s">
        <v>269</v>
      </c>
      <c r="E44" t="s">
        <v>303</v>
      </c>
      <c r="G44" t="str">
        <f>"    """&amp;SUBSTITUTE(D44,"(название конечности)",E44)&amp;""","</f>
        <v xml:space="preserve">    "Тебе обожгло правую ногу как огнем. Довольно-таки больно, но похоже ничего важного не задето.",</v>
      </c>
    </row>
    <row r="45" spans="1:7" x14ac:dyDescent="0.25">
      <c r="A45">
        <v>4</v>
      </c>
      <c r="B45">
        <f>MOD(A45,2)</f>
        <v>0</v>
      </c>
      <c r="D45" t="s">
        <v>271</v>
      </c>
      <c r="E45" t="s">
        <v>303</v>
      </c>
      <c r="F45" t="str">
        <f t="shared" ref="F45" si="20">"    //"&amp;D45</f>
        <v xml:space="preserve">    //    опасное</v>
      </c>
      <c r="G45" t="str">
        <f t="shared" ref="G45" si="21">F45</f>
        <v xml:space="preserve">    //    опасное</v>
      </c>
    </row>
    <row r="46" spans="1:7" x14ac:dyDescent="0.25">
      <c r="A46">
        <v>5</v>
      </c>
      <c r="B46">
        <f>MOD(A46,2)</f>
        <v>1</v>
      </c>
      <c r="D46" t="s">
        <v>272</v>
      </c>
      <c r="E46" t="s">
        <v>303</v>
      </c>
      <c r="G46" t="str">
        <f>"    """&amp;SUBSTITUTE(D46,"(название конечности)",E46)&amp;""","</f>
        <v xml:space="preserve">    "Тебе обожгло правую ногу как огнем. Похоже, ранение серьезное, кровь так и течет",</v>
      </c>
    </row>
    <row r="47" spans="1:7" x14ac:dyDescent="0.25">
      <c r="A47">
        <v>8</v>
      </c>
      <c r="B47">
        <f>MOD(A47,2)</f>
        <v>0</v>
      </c>
      <c r="D47" t="s">
        <v>274</v>
      </c>
      <c r="E47" t="s">
        <v>303</v>
      </c>
      <c r="F47" t="str">
        <f t="shared" ref="F47" si="22">"    //"&amp;D47</f>
        <v xml:space="preserve">    //    критическое</v>
      </c>
      <c r="G47" t="str">
        <f t="shared" ref="G47" si="23">F47</f>
        <v xml:space="preserve">    //    критическое</v>
      </c>
    </row>
    <row r="48" spans="1:7" x14ac:dyDescent="0.25">
      <c r="A48">
        <v>9</v>
      </c>
      <c r="B48">
        <f>MOD(A48,2)</f>
        <v>1</v>
      </c>
      <c r="D48" t="s">
        <v>275</v>
      </c>
      <c r="E48" t="s">
        <v>303</v>
      </c>
      <c r="G48" t="str">
        <f>"    """&amp;SUBSTITUTE(D48,"(название конечности)",E48)&amp;""","</f>
        <v xml:space="preserve">    "Тебя серьезно ранило в правую ногу. Течет кровь! Очень больно!",</v>
      </c>
    </row>
    <row r="49" spans="1:7" x14ac:dyDescent="0.25">
      <c r="G49" t="s">
        <v>301</v>
      </c>
    </row>
    <row r="50" spans="1:7" x14ac:dyDescent="0.25">
      <c r="A50" t="s">
        <v>310</v>
      </c>
      <c r="D50" t="s">
        <v>276</v>
      </c>
      <c r="E50" t="s">
        <v>276</v>
      </c>
      <c r="F50" t="str">
        <f>"    //"&amp;D50</f>
        <v xml:space="preserve">    //Ранение в корпус</v>
      </c>
      <c r="G50" t="str">
        <f>"{"&amp; " //"&amp;E50</f>
        <v>{ //Ранение в корпус</v>
      </c>
    </row>
    <row r="51" spans="1:7" x14ac:dyDescent="0.25">
      <c r="A51">
        <v>11</v>
      </c>
      <c r="B51">
        <f>MOD(A51,2)</f>
        <v>1</v>
      </c>
      <c r="D51" t="s">
        <v>277</v>
      </c>
      <c r="E51" t="s">
        <v>276</v>
      </c>
      <c r="F51" t="str">
        <f>"    //"&amp;D51</f>
        <v xml:space="preserve">    //царапина</v>
      </c>
      <c r="G51" t="str">
        <f>F51</f>
        <v xml:space="preserve">    //царапина</v>
      </c>
    </row>
    <row r="52" spans="1:7" x14ac:dyDescent="0.25">
      <c r="A52">
        <v>12</v>
      </c>
      <c r="B52">
        <f>MOD(A52,2)</f>
        <v>0</v>
      </c>
      <c r="D52" t="s">
        <v>278</v>
      </c>
      <c r="E52" t="s">
        <v>276</v>
      </c>
      <c r="F52" t="str">
        <f t="shared" ref="F52:F60" si="24">"    //"&amp;D52</f>
        <v xml:space="preserve">    //Выстрел задел лишь вскользь, почти не больно</v>
      </c>
      <c r="G52" t="str">
        <f>"    """&amp;SUBSTITUTE(D52,"(название конечности)",E52)&amp;""","</f>
        <v xml:space="preserve">    "Выстрел задел лишь вскользь, почти не больно",</v>
      </c>
    </row>
    <row r="53" spans="1:7" x14ac:dyDescent="0.25">
      <c r="A53">
        <v>13</v>
      </c>
      <c r="B53">
        <f>MOD(A53,2)</f>
        <v>1</v>
      </c>
      <c r="D53" t="s">
        <v>279</v>
      </c>
      <c r="E53" t="s">
        <v>276</v>
      </c>
      <c r="F53" t="str">
        <f t="shared" si="24"/>
        <v xml:space="preserve">    //    неопасное </v>
      </c>
      <c r="G53" t="str">
        <f t="shared" ref="G53" si="25">F53</f>
        <v xml:space="preserve">    //    неопасное </v>
      </c>
    </row>
    <row r="54" spans="1:7" x14ac:dyDescent="0.25">
      <c r="A54">
        <v>16</v>
      </c>
      <c r="B54">
        <f>MOD(A54,2)</f>
        <v>0</v>
      </c>
      <c r="D54" t="s">
        <v>280</v>
      </c>
      <c r="E54" t="s">
        <v>276</v>
      </c>
      <c r="F54" t="str">
        <f>"    //"&amp;D54</f>
        <v xml:space="preserve">    //Похоже, тебя подстрелили! Острая боль в груди</v>
      </c>
      <c r="G54" t="str">
        <f t="shared" ref="G54" si="26">"    """&amp;SUBSTITUTE(D54,"(название конечности)",E54)&amp;""","</f>
        <v xml:space="preserve">    "Похоже, тебя подстрелили! Острая боль в груди",</v>
      </c>
    </row>
    <row r="55" spans="1:7" x14ac:dyDescent="0.25">
      <c r="A55">
        <v>17</v>
      </c>
      <c r="B55">
        <f>MOD(A55,2)</f>
        <v>1</v>
      </c>
      <c r="D55" t="s">
        <v>281</v>
      </c>
      <c r="E55" t="s">
        <v>276</v>
      </c>
      <c r="F55" t="str">
        <f>"    //"&amp;D55</f>
        <v xml:space="preserve">    //    коварное </v>
      </c>
      <c r="G55" t="str">
        <f t="shared" ref="G55" si="27">F55</f>
        <v xml:space="preserve">    //    коварное </v>
      </c>
    </row>
    <row r="56" spans="1:7" x14ac:dyDescent="0.25">
      <c r="A56">
        <v>14</v>
      </c>
      <c r="B56">
        <f>MOD(A56,2)</f>
        <v>0</v>
      </c>
      <c r="D56" t="s">
        <v>280</v>
      </c>
      <c r="E56" t="s">
        <v>276</v>
      </c>
      <c r="F56" t="str">
        <f>"    //"&amp;D56</f>
        <v xml:space="preserve">    //Похоже, тебя подстрелили! Острая боль в груди</v>
      </c>
      <c r="G56" t="str">
        <f t="shared" ref="G56" si="28">"    """&amp;SUBSTITUTE(D56,"(название конечности)",E56)&amp;""","</f>
        <v xml:space="preserve">    "Похоже, тебя подстрелили! Острая боль в груди",</v>
      </c>
    </row>
    <row r="57" spans="1:7" x14ac:dyDescent="0.25">
      <c r="A57">
        <v>15</v>
      </c>
      <c r="B57">
        <f>MOD(A57,2)</f>
        <v>1</v>
      </c>
      <c r="D57" t="s">
        <v>271</v>
      </c>
      <c r="E57" t="s">
        <v>276</v>
      </c>
      <c r="F57" t="str">
        <f>"    //"&amp;D57</f>
        <v xml:space="preserve">    //    опасное</v>
      </c>
      <c r="G57" t="str">
        <f t="shared" ref="G57" si="29">F57</f>
        <v xml:space="preserve">    //    опасное</v>
      </c>
    </row>
    <row r="58" spans="1:7" x14ac:dyDescent="0.25">
      <c r="A58">
        <v>18</v>
      </c>
      <c r="B58">
        <f>MOD(A58,2)</f>
        <v>0</v>
      </c>
      <c r="D58" t="s">
        <v>278</v>
      </c>
      <c r="E58" t="s">
        <v>276</v>
      </c>
      <c r="F58" t="str">
        <f t="shared" si="24"/>
        <v xml:space="preserve">    //Выстрел задел лишь вскользь, почти не больно</v>
      </c>
      <c r="G58" t="str">
        <f t="shared" ref="G58" si="30">"    """&amp;SUBSTITUTE(D58,"(название конечности)",E58)&amp;""","</f>
        <v xml:space="preserve">    "Выстрел задел лишь вскользь, почти не больно",</v>
      </c>
    </row>
    <row r="59" spans="1:7" x14ac:dyDescent="0.25">
      <c r="A59">
        <v>19</v>
      </c>
      <c r="B59">
        <f>MOD(A59,2)</f>
        <v>1</v>
      </c>
      <c r="D59" t="s">
        <v>274</v>
      </c>
      <c r="E59" t="s">
        <v>276</v>
      </c>
      <c r="F59" t="str">
        <f t="shared" si="24"/>
        <v xml:space="preserve">    //    критическое</v>
      </c>
      <c r="G59" t="str">
        <f t="shared" ref="G59" si="31">F59</f>
        <v xml:space="preserve">    //    критическое</v>
      </c>
    </row>
    <row r="60" spans="1:7" x14ac:dyDescent="0.25">
      <c r="A60">
        <v>20</v>
      </c>
      <c r="B60">
        <f>MOD(A60,2)</f>
        <v>0</v>
      </c>
      <c r="D60" t="s">
        <v>282</v>
      </c>
      <c r="E60" t="s">
        <v>276</v>
      </c>
      <c r="F60" t="str">
        <f t="shared" si="24"/>
        <v xml:space="preserve">    //Похоже, тебя подстрелили! Острая боль в груди Сколько крови!</v>
      </c>
      <c r="G60" t="str">
        <f t="shared" ref="G60" si="32">"    """&amp;SUBSTITUTE(D60,"(название конечности)",E60)&amp;""","</f>
        <v xml:space="preserve">    "Похоже, тебя подстрелили! Острая боль в груди Сколько крови!",</v>
      </c>
    </row>
    <row r="61" spans="1:7" ht="14.25" customHeight="1" x14ac:dyDescent="0.25">
      <c r="G61" t="s">
        <v>301</v>
      </c>
    </row>
    <row r="62" spans="1:7" x14ac:dyDescent="0.25">
      <c r="A62" t="s">
        <v>305</v>
      </c>
      <c r="D62" t="s">
        <v>307</v>
      </c>
      <c r="E62" t="str">
        <f>A62</f>
        <v>Ранение в живот</v>
      </c>
      <c r="F62" t="str">
        <f>"    //"&amp;D62</f>
        <v xml:space="preserve">    //груди</v>
      </c>
      <c r="G62" t="str">
        <f>"{"&amp; " //"&amp;E62</f>
        <v>{ //Ранение в живот</v>
      </c>
    </row>
    <row r="63" spans="1:7" x14ac:dyDescent="0.25">
      <c r="A63">
        <v>11</v>
      </c>
      <c r="B63">
        <f>MOD(A63,2)</f>
        <v>1</v>
      </c>
      <c r="D63" t="s">
        <v>277</v>
      </c>
      <c r="E63" t="s">
        <v>306</v>
      </c>
      <c r="F63" t="str">
        <f>"    //"&amp;D63</f>
        <v xml:space="preserve">    //царапина</v>
      </c>
      <c r="G63" t="str">
        <f>F63</f>
        <v xml:space="preserve">    //царапина</v>
      </c>
    </row>
    <row r="64" spans="1:7" x14ac:dyDescent="0.25">
      <c r="A64">
        <v>12</v>
      </c>
      <c r="B64">
        <f>MOD(A64,2)</f>
        <v>0</v>
      </c>
      <c r="D64" t="s">
        <v>278</v>
      </c>
      <c r="E64" t="s">
        <v>306</v>
      </c>
      <c r="F64" t="str">
        <f t="shared" ref="F64:F72" si="33">"    //"&amp;D64</f>
        <v xml:space="preserve">    //Выстрел задел лишь вскользь, почти не больно</v>
      </c>
      <c r="G64" t="str">
        <f>"    """&amp;SUBSTITUTE(D64,D$62,E64)&amp;""","</f>
        <v xml:space="preserve">    "Выстрел задел лишь вскользь, почти не больно",</v>
      </c>
    </row>
    <row r="65" spans="1:7" x14ac:dyDescent="0.25">
      <c r="A65">
        <v>13</v>
      </c>
      <c r="B65">
        <f>MOD(A65,2)</f>
        <v>1</v>
      </c>
      <c r="D65" t="s">
        <v>279</v>
      </c>
      <c r="E65" t="s">
        <v>306</v>
      </c>
      <c r="F65" t="str">
        <f t="shared" si="33"/>
        <v xml:space="preserve">    //    неопасное </v>
      </c>
      <c r="G65" t="str">
        <f t="shared" ref="G65" si="34">F65</f>
        <v xml:space="preserve">    //    неопасное </v>
      </c>
    </row>
    <row r="66" spans="1:7" x14ac:dyDescent="0.25">
      <c r="A66">
        <v>14</v>
      </c>
      <c r="B66">
        <f>MOD(A66,2)</f>
        <v>0</v>
      </c>
      <c r="D66" t="s">
        <v>280</v>
      </c>
      <c r="E66" t="s">
        <v>306</v>
      </c>
      <c r="F66" t="str">
        <f t="shared" si="33"/>
        <v xml:space="preserve">    //Похоже, тебя подстрелили! Острая боль в груди</v>
      </c>
      <c r="G66" t="str">
        <f t="shared" ref="G66" si="35">"    """&amp;SUBSTITUTE(D66,D$62,E66)&amp;""","</f>
        <v xml:space="preserve">    "Похоже, тебя подстрелили! Острая боль в животе",</v>
      </c>
    </row>
    <row r="67" spans="1:7" x14ac:dyDescent="0.25">
      <c r="A67">
        <v>17</v>
      </c>
      <c r="B67">
        <f>MOD(A67,2)</f>
        <v>1</v>
      </c>
      <c r="D67" t="s">
        <v>281</v>
      </c>
      <c r="E67" t="s">
        <v>306</v>
      </c>
      <c r="F67" t="str">
        <f>"    //"&amp;D67</f>
        <v xml:space="preserve">    //    коварное </v>
      </c>
      <c r="G67" t="str">
        <f t="shared" ref="G67" si="36">F67</f>
        <v xml:space="preserve">    //    коварное </v>
      </c>
    </row>
    <row r="68" spans="1:7" x14ac:dyDescent="0.25">
      <c r="A68">
        <v>18</v>
      </c>
      <c r="B68">
        <f>MOD(A68,2)</f>
        <v>0</v>
      </c>
      <c r="D68" t="s">
        <v>278</v>
      </c>
      <c r="E68" t="s">
        <v>306</v>
      </c>
      <c r="F68" t="str">
        <f>"    //"&amp;D68</f>
        <v xml:space="preserve">    //Выстрел задел лишь вскользь, почти не больно</v>
      </c>
      <c r="G68" t="str">
        <f>"    """&amp;SUBSTITUTE(D68,D$62,E68)&amp;""","</f>
        <v xml:space="preserve">    "Выстрел задел лишь вскользь, почти не больно",</v>
      </c>
    </row>
    <row r="69" spans="1:7" x14ac:dyDescent="0.25">
      <c r="A69">
        <v>15</v>
      </c>
      <c r="B69">
        <f>MOD(A69,2)</f>
        <v>1</v>
      </c>
      <c r="D69" t="s">
        <v>271</v>
      </c>
      <c r="E69" t="s">
        <v>306</v>
      </c>
      <c r="F69" t="str">
        <f>"    //"&amp;D69</f>
        <v xml:space="preserve">    //    опасное</v>
      </c>
      <c r="G69" t="str">
        <f t="shared" ref="G69" si="37">F69</f>
        <v xml:space="preserve">    //    опасное</v>
      </c>
    </row>
    <row r="70" spans="1:7" x14ac:dyDescent="0.25">
      <c r="A70">
        <v>16</v>
      </c>
      <c r="B70">
        <f>MOD(A70,2)</f>
        <v>0</v>
      </c>
      <c r="D70" t="s">
        <v>280</v>
      </c>
      <c r="E70" t="s">
        <v>306</v>
      </c>
      <c r="F70" t="str">
        <f>"    //"&amp;D70</f>
        <v xml:space="preserve">    //Похоже, тебя подстрелили! Острая боль в груди</v>
      </c>
      <c r="G70" t="str">
        <f>"    """&amp;SUBSTITUTE(D70,D$62,E70)&amp;""","</f>
        <v xml:space="preserve">    "Похоже, тебя подстрелили! Острая боль в животе",</v>
      </c>
    </row>
    <row r="71" spans="1:7" x14ac:dyDescent="0.25">
      <c r="A71">
        <v>19</v>
      </c>
      <c r="B71">
        <f>MOD(A71,2)</f>
        <v>1</v>
      </c>
      <c r="D71" t="s">
        <v>274</v>
      </c>
      <c r="E71" t="s">
        <v>306</v>
      </c>
      <c r="F71" t="str">
        <f t="shared" si="33"/>
        <v xml:space="preserve">    //    критическое</v>
      </c>
      <c r="G71" t="str">
        <f t="shared" ref="G71" si="38">F71</f>
        <v xml:space="preserve">    //    критическое</v>
      </c>
    </row>
    <row r="72" spans="1:7" x14ac:dyDescent="0.25">
      <c r="A72">
        <v>20</v>
      </c>
      <c r="B72">
        <f>MOD(A72,2)</f>
        <v>0</v>
      </c>
      <c r="D72" t="s">
        <v>282</v>
      </c>
      <c r="E72" t="s">
        <v>306</v>
      </c>
      <c r="F72" t="str">
        <f t="shared" si="33"/>
        <v xml:space="preserve">    //Похоже, тебя подстрелили! Острая боль в груди Сколько крови!</v>
      </c>
      <c r="G72" t="str">
        <f t="shared" ref="G72" si="39">"    """&amp;SUBSTITUTE(D72,D$62,E72)&amp;""","</f>
        <v xml:space="preserve">    "Похоже, тебя подстрелили! Острая боль в животе Сколько крови!",</v>
      </c>
    </row>
    <row r="73" spans="1:7" x14ac:dyDescent="0.25">
      <c r="G73" t="s">
        <v>301</v>
      </c>
    </row>
    <row r="74" spans="1:7" x14ac:dyDescent="0.25">
      <c r="A74" t="s">
        <v>308</v>
      </c>
      <c r="D74" t="s">
        <v>307</v>
      </c>
      <c r="E74" t="s">
        <v>309</v>
      </c>
      <c r="F74" t="str">
        <f>"    //"&amp;D74</f>
        <v xml:space="preserve">    //груди</v>
      </c>
      <c r="G74" t="str">
        <f>"{"&amp; " //"&amp;A74</f>
        <v>{ //Ранение в спину</v>
      </c>
    </row>
    <row r="75" spans="1:7" x14ac:dyDescent="0.25">
      <c r="A75">
        <v>11</v>
      </c>
      <c r="B75">
        <f>MOD(A75,2)</f>
        <v>1</v>
      </c>
      <c r="D75" t="s">
        <v>277</v>
      </c>
      <c r="E75" t="s">
        <v>309</v>
      </c>
      <c r="F75" t="str">
        <f>"    //"&amp;D75</f>
        <v xml:space="preserve">    //царапина</v>
      </c>
      <c r="G75" t="str">
        <f>F75</f>
        <v xml:space="preserve">    //царапина</v>
      </c>
    </row>
    <row r="76" spans="1:7" x14ac:dyDescent="0.25">
      <c r="A76">
        <v>12</v>
      </c>
      <c r="B76">
        <f>MOD(A76,2)</f>
        <v>0</v>
      </c>
      <c r="D76" t="s">
        <v>278</v>
      </c>
      <c r="E76" t="s">
        <v>309</v>
      </c>
      <c r="F76" t="str">
        <f t="shared" ref="F76:F84" si="40">"    //"&amp;D76</f>
        <v xml:space="preserve">    //Выстрел задел лишь вскользь, почти не больно</v>
      </c>
      <c r="G76" t="str">
        <f>"    """&amp;SUBSTITUTE(D76,D$62,E76)&amp;""","</f>
        <v xml:space="preserve">    "Выстрел задел лишь вскользь, почти не больно",</v>
      </c>
    </row>
    <row r="77" spans="1:7" x14ac:dyDescent="0.25">
      <c r="A77">
        <v>13</v>
      </c>
      <c r="B77">
        <f>MOD(A77,2)</f>
        <v>1</v>
      </c>
      <c r="D77" t="s">
        <v>279</v>
      </c>
      <c r="E77" t="s">
        <v>309</v>
      </c>
      <c r="F77" t="str">
        <f t="shared" si="40"/>
        <v xml:space="preserve">    //    неопасное </v>
      </c>
      <c r="G77" t="str">
        <f t="shared" ref="G77" si="41">F77</f>
        <v xml:space="preserve">    //    неопасное </v>
      </c>
    </row>
    <row r="78" spans="1:7" x14ac:dyDescent="0.25">
      <c r="A78">
        <v>14</v>
      </c>
      <c r="B78">
        <f>MOD(A78,2)</f>
        <v>0</v>
      </c>
      <c r="D78" t="s">
        <v>280</v>
      </c>
      <c r="E78" t="s">
        <v>309</v>
      </c>
      <c r="F78" t="str">
        <f t="shared" si="40"/>
        <v xml:space="preserve">    //Похоже, тебя подстрелили! Острая боль в груди</v>
      </c>
      <c r="G78" t="str">
        <f t="shared" ref="G78" si="42">"    """&amp;SUBSTITUTE(D78,D$62,E78)&amp;""","</f>
        <v xml:space="preserve">    "Похоже, тебя подстрелили! Острая боль в спине",</v>
      </c>
    </row>
    <row r="79" spans="1:7" x14ac:dyDescent="0.25">
      <c r="A79">
        <v>17</v>
      </c>
      <c r="B79">
        <f>MOD(A79,2)</f>
        <v>1</v>
      </c>
      <c r="D79" t="s">
        <v>281</v>
      </c>
      <c r="E79" t="s">
        <v>309</v>
      </c>
      <c r="F79" t="str">
        <f>"    //"&amp;D79</f>
        <v xml:space="preserve">    //    коварное </v>
      </c>
      <c r="G79" t="str">
        <f t="shared" ref="G79" si="43">F79</f>
        <v xml:space="preserve">    //    коварное </v>
      </c>
    </row>
    <row r="80" spans="1:7" x14ac:dyDescent="0.25">
      <c r="A80">
        <v>18</v>
      </c>
      <c r="B80">
        <f>MOD(A80,2)</f>
        <v>0</v>
      </c>
      <c r="D80" t="s">
        <v>278</v>
      </c>
      <c r="E80" t="s">
        <v>309</v>
      </c>
      <c r="F80" t="str">
        <f>"    //"&amp;D80</f>
        <v xml:space="preserve">    //Выстрел задел лишь вскользь, почти не больно</v>
      </c>
      <c r="G80" t="str">
        <f>"    """&amp;SUBSTITUTE(D80,D$62,E80)&amp;""","</f>
        <v xml:space="preserve">    "Выстрел задел лишь вскользь, почти не больно",</v>
      </c>
    </row>
    <row r="81" spans="1:7" x14ac:dyDescent="0.25">
      <c r="A81">
        <v>15</v>
      </c>
      <c r="B81">
        <f>MOD(A81,2)</f>
        <v>1</v>
      </c>
      <c r="D81" t="s">
        <v>271</v>
      </c>
      <c r="E81" t="s">
        <v>309</v>
      </c>
      <c r="F81" t="str">
        <f>"    //"&amp;D81</f>
        <v xml:space="preserve">    //    опасное</v>
      </c>
      <c r="G81" t="str">
        <f t="shared" ref="G81" si="44">F81</f>
        <v xml:space="preserve">    //    опасное</v>
      </c>
    </row>
    <row r="82" spans="1:7" x14ac:dyDescent="0.25">
      <c r="A82">
        <v>16</v>
      </c>
      <c r="B82">
        <f>MOD(A82,2)</f>
        <v>0</v>
      </c>
      <c r="D82" t="s">
        <v>280</v>
      </c>
      <c r="E82" t="s">
        <v>309</v>
      </c>
      <c r="F82" t="str">
        <f>"    //"&amp;D82</f>
        <v xml:space="preserve">    //Похоже, тебя подстрелили! Острая боль в груди</v>
      </c>
      <c r="G82" t="str">
        <f>"    """&amp;SUBSTITUTE(D82,D$62,E82)&amp;""","</f>
        <v xml:space="preserve">    "Похоже, тебя подстрелили! Острая боль в спине",</v>
      </c>
    </row>
    <row r="83" spans="1:7" x14ac:dyDescent="0.25">
      <c r="A83">
        <v>19</v>
      </c>
      <c r="B83">
        <f>MOD(A83,2)</f>
        <v>1</v>
      </c>
      <c r="D83" t="s">
        <v>274</v>
      </c>
      <c r="E83" t="s">
        <v>309</v>
      </c>
      <c r="F83" t="str">
        <f t="shared" si="40"/>
        <v xml:space="preserve">    //    критическое</v>
      </c>
      <c r="G83" t="str">
        <f t="shared" ref="G83" si="45">F83</f>
        <v xml:space="preserve">    //    критическое</v>
      </c>
    </row>
    <row r="84" spans="1:7" x14ac:dyDescent="0.25">
      <c r="A84">
        <v>20</v>
      </c>
      <c r="B84">
        <f>MOD(A84,2)</f>
        <v>0</v>
      </c>
      <c r="D84" t="s">
        <v>282</v>
      </c>
      <c r="E84" t="s">
        <v>309</v>
      </c>
      <c r="F84" t="str">
        <f t="shared" si="40"/>
        <v xml:space="preserve">    //Похоже, тебя подстрелили! Острая боль в груди Сколько крови!</v>
      </c>
      <c r="G84" t="str">
        <f t="shared" ref="G84" si="46">"    """&amp;SUBSTITUTE(D84,D$62,E84)&amp;""","</f>
        <v xml:space="preserve">    "Похоже, тебя подстрелили! Острая боль в спине Сколько крови!",</v>
      </c>
    </row>
    <row r="85" spans="1:7" x14ac:dyDescent="0.25">
      <c r="G85" t="s">
        <v>301</v>
      </c>
    </row>
    <row r="86" spans="1:7" x14ac:dyDescent="0.25">
      <c r="A86" t="s">
        <v>446</v>
      </c>
      <c r="E86" t="s">
        <v>446</v>
      </c>
      <c r="G86" t="str">
        <f>"{"&amp; " //"&amp;E86</f>
        <v>{ //ранение в голову</v>
      </c>
    </row>
    <row r="87" spans="1:7" x14ac:dyDescent="0.25">
      <c r="A87">
        <v>22</v>
      </c>
      <c r="B87">
        <f>MOD(A87,2)</f>
        <v>0</v>
      </c>
      <c r="D87" t="s">
        <v>277</v>
      </c>
      <c r="E87" t="s">
        <v>446</v>
      </c>
      <c r="F87" t="str">
        <f>"    //"&amp;D87</f>
        <v xml:space="preserve">    //царапина</v>
      </c>
      <c r="G87" t="str">
        <f>F87</f>
        <v xml:space="preserve">    //царапина</v>
      </c>
    </row>
    <row r="88" spans="1:7" x14ac:dyDescent="0.25">
      <c r="A88">
        <v>23</v>
      </c>
      <c r="B88">
        <f>MOD(A88,2)</f>
        <v>1</v>
      </c>
      <c r="D88" t="s">
        <v>278</v>
      </c>
      <c r="E88" t="s">
        <v>446</v>
      </c>
      <c r="F88" t="str">
        <f>"   "&amp;C87&amp;"="&amp;A87/2&amp;","</f>
        <v xml:space="preserve">   =11,</v>
      </c>
      <c r="G88" t="str">
        <f>"    """&amp;SUBSTITUTE(D88,"(название конечности)",E88)&amp;""","</f>
        <v xml:space="preserve">    "Выстрел задел лишь вскользь, почти не больно",</v>
      </c>
    </row>
    <row r="89" spans="1:7" x14ac:dyDescent="0.25">
      <c r="A89">
        <v>24</v>
      </c>
      <c r="B89">
        <f>MOD(A89,2)</f>
        <v>0</v>
      </c>
      <c r="D89" t="s">
        <v>270</v>
      </c>
      <c r="E89" t="s">
        <v>446</v>
      </c>
      <c r="F89" t="str">
        <f>"    //"&amp;D89</f>
        <v xml:space="preserve">    //    неопасное</v>
      </c>
      <c r="G89" t="str">
        <f>F89</f>
        <v xml:space="preserve">    //    неопасное</v>
      </c>
    </row>
    <row r="90" spans="1:7" x14ac:dyDescent="0.25">
      <c r="A90">
        <v>25</v>
      </c>
      <c r="B90">
        <f>MOD(A90,2)</f>
        <v>1</v>
      </c>
      <c r="D90" t="s">
        <v>453</v>
      </c>
      <c r="E90" t="s">
        <v>446</v>
      </c>
      <c r="F90" t="str">
        <f>"   "&amp;C89&amp;"="&amp;A89/2&amp;","</f>
        <v xml:space="preserve">   =12,</v>
      </c>
      <c r="G90" t="str">
        <f>"    """&amp;SUBSTITUTE(D90,"(название конечности)",E90)&amp;""","</f>
        <v xml:space="preserve">    "Похоже, тебя подстрелили!  У тебя здоровенная рана. Болит.",</v>
      </c>
    </row>
    <row r="91" spans="1:7" x14ac:dyDescent="0.25">
      <c r="A91">
        <v>28</v>
      </c>
      <c r="B91">
        <f>MOD(A91,2)</f>
        <v>0</v>
      </c>
      <c r="D91" t="s">
        <v>273</v>
      </c>
      <c r="E91" t="s">
        <v>446</v>
      </c>
      <c r="F91" t="str">
        <f>"    //"&amp;D91</f>
        <v xml:space="preserve">    //    коварное</v>
      </c>
      <c r="G91" t="str">
        <f>F91</f>
        <v xml:space="preserve">    //    коварное</v>
      </c>
    </row>
    <row r="92" spans="1:7" x14ac:dyDescent="0.25">
      <c r="A92">
        <v>29</v>
      </c>
      <c r="B92">
        <f>MOD(A92,2)</f>
        <v>1</v>
      </c>
      <c r="D92" t="s">
        <v>454</v>
      </c>
      <c r="E92" t="s">
        <v>446</v>
      </c>
      <c r="F92" t="str">
        <f>"   "&amp;C91&amp;"="&amp;A91/2&amp;","</f>
        <v xml:space="preserve">   =14,</v>
      </c>
      <c r="G92" t="str">
        <f>"    """&amp;SUBSTITUTE(D92,"(название конечности)",E92)&amp;""","</f>
        <v xml:space="preserve">    "Похоже, тебя серьезно подстрелили!  У тебя здоровенная рана. Кровь застилает глаза и почти ничего не видно. Как минимум - ужасный шрам на всю жизнь!",</v>
      </c>
    </row>
    <row r="93" spans="1:7" x14ac:dyDescent="0.25">
      <c r="A93">
        <v>26</v>
      </c>
      <c r="B93">
        <f>MOD(A93,2)</f>
        <v>0</v>
      </c>
      <c r="D93" t="s">
        <v>271</v>
      </c>
      <c r="E93" t="s">
        <v>446</v>
      </c>
      <c r="F93" t="str">
        <f>"    //"&amp;D93</f>
        <v xml:space="preserve">    //    опасное</v>
      </c>
      <c r="G93" t="str">
        <f>F93</f>
        <v xml:space="preserve">    //    опасное</v>
      </c>
    </row>
    <row r="94" spans="1:7" x14ac:dyDescent="0.25">
      <c r="A94">
        <v>27</v>
      </c>
      <c r="B94">
        <f>MOD(A94,2)</f>
        <v>1</v>
      </c>
      <c r="D94" t="s">
        <v>444</v>
      </c>
      <c r="E94" t="s">
        <v>446</v>
      </c>
      <c r="F94" t="str">
        <f>"   "&amp;C93&amp;"="&amp;A93/2&amp;","</f>
        <v xml:space="preserve">   =13,</v>
      </c>
      <c r="G94" t="str">
        <f>"    """&amp;SUBSTITUTE(D94,"(название конечности)",E94)&amp;""","</f>
        <v xml:space="preserve">    "Тебя сбили с ног! Голова сильно болит",</v>
      </c>
    </row>
    <row r="95" spans="1:7" x14ac:dyDescent="0.25">
      <c r="A95">
        <v>30</v>
      </c>
      <c r="B95">
        <f>MOD(A95,2)</f>
        <v>0</v>
      </c>
      <c r="D95" t="s">
        <v>274</v>
      </c>
      <c r="E95" t="s">
        <v>446</v>
      </c>
      <c r="F95" t="str">
        <f>"    //"&amp;D95</f>
        <v xml:space="preserve">    //    критическое</v>
      </c>
      <c r="G95" t="str">
        <f>F95</f>
        <v xml:space="preserve">    //    критическое</v>
      </c>
    </row>
    <row r="96" spans="1:7" x14ac:dyDescent="0.25">
      <c r="A96">
        <v>31</v>
      </c>
      <c r="B96">
        <f>MOD(A96,2)</f>
        <v>1</v>
      </c>
      <c r="D96" t="s">
        <v>455</v>
      </c>
      <c r="E96" t="s">
        <v>446</v>
      </c>
      <c r="F96" t="str">
        <f>"   "&amp;C95&amp;"="&amp;A95/2&amp;","</f>
        <v xml:space="preserve">   =15,</v>
      </c>
      <c r="G96" t="str">
        <f>"    """&amp;SUBSTITUTE(D96,"(название конечности)",E96)&amp;""","</f>
        <v xml:space="preserve">    "Все очень серьезно. Рана такая, что страшно смотреть. Очень больно.  Даже не знаешь, сможешь ли выкарабкаться.",</v>
      </c>
    </row>
    <row r="97" spans="1:7" x14ac:dyDescent="0.25">
      <c r="G97" t="s">
        <v>301</v>
      </c>
    </row>
    <row r="98" spans="1:7" x14ac:dyDescent="0.25">
      <c r="A98" t="s">
        <v>283</v>
      </c>
      <c r="D98" t="s">
        <v>304</v>
      </c>
      <c r="E98" t="s">
        <v>304</v>
      </c>
      <c r="G98" t="str">
        <f>"{"&amp; " //"&amp;E98</f>
        <v>{ //Последствия нокаута</v>
      </c>
    </row>
    <row r="99" spans="1:7" x14ac:dyDescent="0.25">
      <c r="A99">
        <v>22</v>
      </c>
      <c r="B99">
        <f>MOD(A99,2)</f>
        <v>0</v>
      </c>
      <c r="D99" t="s">
        <v>277</v>
      </c>
      <c r="E99" t="s">
        <v>304</v>
      </c>
      <c r="F99" t="str">
        <f>"    //"&amp;D99</f>
        <v xml:space="preserve">    //царапина</v>
      </c>
      <c r="G99" t="str">
        <f>F99</f>
        <v xml:space="preserve">    //царапина</v>
      </c>
    </row>
    <row r="100" spans="1:7" x14ac:dyDescent="0.25">
      <c r="A100">
        <v>23</v>
      </c>
      <c r="B100">
        <f>MOD(A100,2)</f>
        <v>1</v>
      </c>
      <c r="D100" t="s">
        <v>442</v>
      </c>
      <c r="E100" t="s">
        <v>304</v>
      </c>
      <c r="F100" t="str">
        <f>"   "&amp;C99&amp;"="&amp;A99/2&amp;","</f>
        <v xml:space="preserve">   =11,</v>
      </c>
      <c r="G100" t="str">
        <f>"    """&amp;SUBSTITUTE(D100,"(название конечности)",E100)&amp;""","</f>
        <v xml:space="preserve">    "Тебя сбили с ног! Голова  болит",</v>
      </c>
    </row>
    <row r="101" spans="1:7" x14ac:dyDescent="0.25">
      <c r="A101">
        <v>24</v>
      </c>
      <c r="B101">
        <f>MOD(A101,2)</f>
        <v>0</v>
      </c>
      <c r="D101" t="s">
        <v>270</v>
      </c>
      <c r="E101" t="s">
        <v>304</v>
      </c>
      <c r="F101" t="str">
        <f>"    //"&amp;D101</f>
        <v xml:space="preserve">    //    неопасное</v>
      </c>
      <c r="G101" t="str">
        <f t="shared" ref="G101" si="47">F101</f>
        <v xml:space="preserve">    //    неопасное</v>
      </c>
    </row>
    <row r="102" spans="1:7" x14ac:dyDescent="0.25">
      <c r="A102">
        <v>25</v>
      </c>
      <c r="B102">
        <f>MOD(A102,2)</f>
        <v>1</v>
      </c>
      <c r="D102" t="s">
        <v>443</v>
      </c>
      <c r="E102" t="s">
        <v>304</v>
      </c>
      <c r="F102" t="str">
        <f>"   "&amp;C101&amp;"="&amp;A101/2&amp;","</f>
        <v xml:space="preserve">   =12,</v>
      </c>
      <c r="G102" t="str">
        <f t="shared" ref="G102" si="48">"    """&amp;SUBSTITUTE(D102,"(название конечности)",E102)&amp;""","</f>
        <v xml:space="preserve">    "Тебя сбили с ног! Голова  болит.",</v>
      </c>
    </row>
    <row r="103" spans="1:7" x14ac:dyDescent="0.25">
      <c r="A103">
        <v>28</v>
      </c>
      <c r="B103">
        <f>MOD(A103,2)</f>
        <v>0</v>
      </c>
      <c r="D103" t="s">
        <v>273</v>
      </c>
      <c r="E103" t="s">
        <v>304</v>
      </c>
      <c r="F103" t="str">
        <f>"    //"&amp;D103</f>
        <v xml:space="preserve">    //    коварное</v>
      </c>
      <c r="G103" t="str">
        <f t="shared" ref="G103" si="49">F103</f>
        <v xml:space="preserve">    //    коварное</v>
      </c>
    </row>
    <row r="104" spans="1:7" x14ac:dyDescent="0.25">
      <c r="A104">
        <v>29</v>
      </c>
      <c r="B104">
        <f>MOD(A104,2)</f>
        <v>1</v>
      </c>
      <c r="D104" t="s">
        <v>445</v>
      </c>
      <c r="E104" t="s">
        <v>304</v>
      </c>
      <c r="F104" t="str">
        <f>"   "&amp;C103&amp;"="&amp;A103/2&amp;","</f>
        <v xml:space="preserve">   =14,</v>
      </c>
      <c r="G104" t="str">
        <f t="shared" ref="G104" si="50">"    """&amp;SUBSTITUTE(D104,"(название конечности)",E104)&amp;""","</f>
        <v xml:space="preserve">    "Тебя сбили с ног! Голова болит болит",</v>
      </c>
    </row>
    <row r="105" spans="1:7" x14ac:dyDescent="0.25">
      <c r="A105">
        <v>26</v>
      </c>
      <c r="B105">
        <f>MOD(A105,2)</f>
        <v>0</v>
      </c>
      <c r="D105" t="s">
        <v>271</v>
      </c>
      <c r="E105" t="s">
        <v>304</v>
      </c>
      <c r="F105" t="str">
        <f>"    //"&amp;D105</f>
        <v xml:space="preserve">    //    опасное</v>
      </c>
      <c r="G105" t="str">
        <f t="shared" ref="G105" si="51">F105</f>
        <v xml:space="preserve">    //    опасное</v>
      </c>
    </row>
    <row r="106" spans="1:7" x14ac:dyDescent="0.25">
      <c r="A106">
        <v>27</v>
      </c>
      <c r="B106">
        <f>MOD(A106,2)</f>
        <v>1</v>
      </c>
      <c r="D106" t="s">
        <v>444</v>
      </c>
      <c r="E106" t="s">
        <v>304</v>
      </c>
      <c r="F106" t="str">
        <f>"   "&amp;C105&amp;"="&amp;A105/2&amp;","</f>
        <v xml:space="preserve">   =13,</v>
      </c>
      <c r="G106" t="str">
        <f t="shared" ref="G106" si="52">"    """&amp;SUBSTITUTE(D106,"(название конечности)",E106)&amp;""","</f>
        <v xml:space="preserve">    "Тебя сбили с ног! Голова сильно болит",</v>
      </c>
    </row>
    <row r="107" spans="1:7" x14ac:dyDescent="0.25">
      <c r="A107">
        <v>30</v>
      </c>
      <c r="B107">
        <f>MOD(A107,2)</f>
        <v>0</v>
      </c>
      <c r="D107" t="s">
        <v>274</v>
      </c>
      <c r="E107" t="s">
        <v>304</v>
      </c>
      <c r="F107" t="str">
        <f>"    //"&amp;D107</f>
        <v xml:space="preserve">    //    критическое</v>
      </c>
      <c r="G107" t="str">
        <f t="shared" ref="G107" si="53">F107</f>
        <v xml:space="preserve">    //    критическое</v>
      </c>
    </row>
    <row r="108" spans="1:7" x14ac:dyDescent="0.25">
      <c r="A108">
        <v>31</v>
      </c>
      <c r="B108">
        <f>MOD(A108,2)</f>
        <v>1</v>
      </c>
      <c r="D108" t="s">
        <v>284</v>
      </c>
      <c r="E108" t="s">
        <v>304</v>
      </c>
      <c r="F108" t="str">
        <f>"   "&amp;C107&amp;"="&amp;A107/2&amp;","</f>
        <v xml:space="preserve">   =15,</v>
      </c>
      <c r="G108" t="str">
        <f t="shared" ref="G108" si="54">"    """&amp;SUBSTITUTE(D108,"(название конечности)",E108)&amp;""","</f>
        <v xml:space="preserve">    "Тебя сбили с ног! Голова ужасно болит",</v>
      </c>
    </row>
    <row r="109" spans="1:7" x14ac:dyDescent="0.25">
      <c r="G109" t="s">
        <v>301</v>
      </c>
    </row>
    <row r="110" spans="1:7" x14ac:dyDescent="0.25">
      <c r="A110" t="s">
        <v>285</v>
      </c>
      <c r="E110" t="s">
        <v>285</v>
      </c>
      <c r="G110" t="str">
        <f>"{"&amp; " //"&amp;E110</f>
        <v>{ //Ударная волна (взрыв в отсеке)</v>
      </c>
    </row>
    <row r="111" spans="1:7" x14ac:dyDescent="0.25">
      <c r="A111">
        <v>33</v>
      </c>
      <c r="B111">
        <f>MOD(A111,2)</f>
        <v>1</v>
      </c>
      <c r="D111" t="s">
        <v>277</v>
      </c>
      <c r="E111" t="s">
        <v>285</v>
      </c>
      <c r="F111" t="str">
        <f>"    //"&amp;D111</f>
        <v xml:space="preserve">    //царапина</v>
      </c>
      <c r="G111" t="str">
        <f>F111</f>
        <v xml:space="preserve">    //царапина</v>
      </c>
    </row>
    <row r="112" spans="1:7" x14ac:dyDescent="0.25">
      <c r="A112">
        <v>34</v>
      </c>
      <c r="B112">
        <f>MOD(A112,2)</f>
        <v>0</v>
      </c>
      <c r="D112" t="s">
        <v>286</v>
      </c>
      <c r="E112" t="s">
        <v>285</v>
      </c>
      <c r="F112" t="str">
        <f t="shared" ref="F112:F120" si="55">"    //"&amp;D112</f>
        <v xml:space="preserve">    //Сильный невидимый кулак ударил тебя, но, вроде бы, все в порядке.</v>
      </c>
      <c r="G112" t="str">
        <f>"    """&amp;SUBSTITUTE(D112,"(название конечности)",E112)&amp;""","</f>
        <v xml:space="preserve">    "Сильный невидимый кулак ударил тебя, но, вроде бы, все в порядке.",</v>
      </c>
    </row>
    <row r="113" spans="1:7" x14ac:dyDescent="0.25">
      <c r="A113">
        <v>35</v>
      </c>
      <c r="B113">
        <f>MOD(A113,2)</f>
        <v>1</v>
      </c>
      <c r="D113" t="s">
        <v>270</v>
      </c>
      <c r="E113" t="s">
        <v>285</v>
      </c>
      <c r="F113" t="str">
        <f t="shared" si="55"/>
        <v xml:space="preserve">    //    неопасное</v>
      </c>
      <c r="G113" t="str">
        <f t="shared" ref="G113" si="56">F113</f>
        <v xml:space="preserve">    //    неопасное</v>
      </c>
    </row>
    <row r="114" spans="1:7" x14ac:dyDescent="0.25">
      <c r="A114">
        <v>36</v>
      </c>
      <c r="B114">
        <f>MOD(A114,2)</f>
        <v>0</v>
      </c>
      <c r="D114" t="s">
        <v>287</v>
      </c>
      <c r="E114" t="s">
        <v>285</v>
      </c>
      <c r="F114" t="str">
        <f t="shared" si="55"/>
        <v xml:space="preserve">    //Тебя как будто ударил невидимый кулак. Больно, но жить будешь.</v>
      </c>
      <c r="G114" t="str">
        <f t="shared" ref="G114" si="57">"    """&amp;SUBSTITUTE(D114,"(название конечности)",E114)&amp;""","</f>
        <v xml:space="preserve">    "Тебя как будто ударил невидимый кулак. Больно, но жить будешь.",</v>
      </c>
    </row>
    <row r="115" spans="1:7" x14ac:dyDescent="0.25">
      <c r="A115">
        <v>39</v>
      </c>
      <c r="B115">
        <f>MOD(A115,2)</f>
        <v>1</v>
      </c>
      <c r="D115" t="s">
        <v>273</v>
      </c>
      <c r="E115" t="s">
        <v>285</v>
      </c>
      <c r="F115" t="str">
        <f>"    //"&amp;D115</f>
        <v xml:space="preserve">    //    коварное</v>
      </c>
      <c r="G115" t="str">
        <f t="shared" ref="G115" si="58">F115</f>
        <v xml:space="preserve">    //    коварное</v>
      </c>
    </row>
    <row r="116" spans="1:7" x14ac:dyDescent="0.25">
      <c r="A116">
        <v>40</v>
      </c>
      <c r="B116">
        <f>MOD(A116,2)</f>
        <v>0</v>
      </c>
      <c r="D116" t="s">
        <v>287</v>
      </c>
      <c r="E116" t="s">
        <v>285</v>
      </c>
      <c r="F116" t="str">
        <f>"    //"&amp;D116</f>
        <v xml:space="preserve">    //Тебя как будто ударил невидимый кулак. Больно, но жить будешь.</v>
      </c>
      <c r="G116" t="str">
        <f>"    """&amp;SUBSTITUTE(D116,"(название конечности)",E116)&amp;""","</f>
        <v xml:space="preserve">    "Тебя как будто ударил невидимый кулак. Больно, но жить будешь.",</v>
      </c>
    </row>
    <row r="117" spans="1:7" x14ac:dyDescent="0.25">
      <c r="A117">
        <v>37</v>
      </c>
      <c r="B117">
        <f>MOD(A117,2)</f>
        <v>1</v>
      </c>
      <c r="D117" t="s">
        <v>271</v>
      </c>
      <c r="E117" t="s">
        <v>285</v>
      </c>
      <c r="F117" t="str">
        <f>"    //"&amp;D117</f>
        <v xml:space="preserve">    //    опасное</v>
      </c>
      <c r="G117" t="str">
        <f t="shared" ref="G117" si="59">F117</f>
        <v xml:space="preserve">    //    опасное</v>
      </c>
    </row>
    <row r="118" spans="1:7" x14ac:dyDescent="0.25">
      <c r="A118">
        <v>38</v>
      </c>
      <c r="B118">
        <f>MOD(A118,2)</f>
        <v>0</v>
      </c>
      <c r="D118" t="s">
        <v>288</v>
      </c>
      <c r="E118" t="s">
        <v>285</v>
      </c>
      <c r="F118" t="str">
        <f>"    //"&amp;D118</f>
        <v xml:space="preserve">    //Тебя как будто ударил невидимый кулак. Ты никак не можешь прийти в себя. Похоже, дело серьезное.</v>
      </c>
      <c r="G118" t="str">
        <f t="shared" ref="G118" si="60">"    """&amp;SUBSTITUTE(D118,"(название конечности)",E118)&amp;""","</f>
        <v xml:space="preserve">    "Тебя как будто ударил невидимый кулак. Ты никак не можешь прийти в себя. Похоже, дело серьезное.",</v>
      </c>
    </row>
    <row r="119" spans="1:7" x14ac:dyDescent="0.25">
      <c r="A119">
        <v>41</v>
      </c>
      <c r="B119">
        <f>MOD(A119,2)</f>
        <v>1</v>
      </c>
      <c r="D119" t="s">
        <v>274</v>
      </c>
      <c r="E119" t="s">
        <v>285</v>
      </c>
      <c r="F119" t="str">
        <f t="shared" si="55"/>
        <v xml:space="preserve">    //    критическое</v>
      </c>
      <c r="G119" t="str">
        <f t="shared" ref="G119" si="61">F119</f>
        <v xml:space="preserve">    //    критическое</v>
      </c>
    </row>
    <row r="120" spans="1:7" x14ac:dyDescent="0.25">
      <c r="A120">
        <v>42</v>
      </c>
      <c r="B120">
        <f>MOD(A120,2)</f>
        <v>0</v>
      </c>
      <c r="D120" t="s">
        <v>289</v>
      </c>
      <c r="E120" t="s">
        <v>285</v>
      </c>
      <c r="F120" t="str">
        <f t="shared" si="55"/>
        <v xml:space="preserve">    //Тебя как будто ударил пневматический молот. Тебе очень больно, и, кажется, ты больше не боец.</v>
      </c>
      <c r="G120" t="str">
        <f t="shared" ref="G120" si="62">"    """&amp;SUBSTITUTE(D120,"(название конечности)",E120)&amp;""","</f>
        <v xml:space="preserve">    "Тебя как будто ударил пневматический молот. Тебе очень больно, и, кажется, ты больше не боец.",</v>
      </c>
    </row>
    <row r="121" spans="1:7" x14ac:dyDescent="0.25">
      <c r="G121" t="s">
        <v>301</v>
      </c>
    </row>
    <row r="122" spans="1:7" x14ac:dyDescent="0.25">
      <c r="A122" t="s">
        <v>447</v>
      </c>
      <c r="D122" t="s">
        <v>304</v>
      </c>
      <c r="E122" t="s">
        <v>304</v>
      </c>
      <c r="G122" t="str">
        <f>"{"&amp; " //"&amp;E122</f>
        <v>{ //Последствия нокаута</v>
      </c>
    </row>
    <row r="123" spans="1:7" x14ac:dyDescent="0.25">
      <c r="A123">
        <v>22</v>
      </c>
      <c r="B123">
        <f>MOD(A123,2)</f>
        <v>0</v>
      </c>
      <c r="D123" t="s">
        <v>277</v>
      </c>
      <c r="E123" t="s">
        <v>304</v>
      </c>
      <c r="F123" t="str">
        <f>"    //"&amp;D123</f>
        <v xml:space="preserve">    //царапина</v>
      </c>
      <c r="G123" t="str">
        <f>F123</f>
        <v xml:space="preserve">    //царапина</v>
      </c>
    </row>
    <row r="124" spans="1:7" x14ac:dyDescent="0.25">
      <c r="A124">
        <v>23</v>
      </c>
      <c r="B124">
        <f>MOD(A124,2)</f>
        <v>1</v>
      </c>
      <c r="D124" t="s">
        <v>456</v>
      </c>
      <c r="E124" t="s">
        <v>304</v>
      </c>
      <c r="F124" t="str">
        <f>"   "&amp;C123&amp;"="&amp;A123/2&amp;","</f>
        <v xml:space="preserve">   =11,</v>
      </c>
      <c r="G124" t="str">
        <f>"    """&amp;SUBSTITUTE(D124,"(название конечности)",E124)&amp;""","</f>
        <v xml:space="preserve">    "Ожог-0",</v>
      </c>
    </row>
    <row r="125" spans="1:7" x14ac:dyDescent="0.25">
      <c r="A125">
        <v>24</v>
      </c>
      <c r="B125">
        <f>MOD(A125,2)</f>
        <v>0</v>
      </c>
      <c r="D125" t="s">
        <v>270</v>
      </c>
      <c r="E125" t="s">
        <v>304</v>
      </c>
      <c r="F125" t="str">
        <f>"    //"&amp;D125</f>
        <v xml:space="preserve">    //    неопасное</v>
      </c>
      <c r="G125" t="str">
        <f t="shared" ref="G125" si="63">F125</f>
        <v xml:space="preserve">    //    неопасное</v>
      </c>
    </row>
    <row r="126" spans="1:7" x14ac:dyDescent="0.25">
      <c r="A126">
        <v>25</v>
      </c>
      <c r="B126">
        <f>MOD(A126,2)</f>
        <v>1</v>
      </c>
      <c r="D126" t="s">
        <v>457</v>
      </c>
      <c r="E126" t="s">
        <v>304</v>
      </c>
      <c r="F126" t="str">
        <f>"   "&amp;C125&amp;"="&amp;A125/2&amp;","</f>
        <v xml:space="preserve">   =12,</v>
      </c>
      <c r="G126" t="str">
        <f t="shared" ref="G126" si="64">"    """&amp;SUBSTITUTE(D126,"(название конечности)",E126)&amp;""","</f>
        <v xml:space="preserve">    "Ожог-1",</v>
      </c>
    </row>
    <row r="127" spans="1:7" x14ac:dyDescent="0.25">
      <c r="A127">
        <v>26</v>
      </c>
      <c r="B127">
        <f>MOD(A127,2)</f>
        <v>0</v>
      </c>
      <c r="D127" t="s">
        <v>273</v>
      </c>
      <c r="E127" t="s">
        <v>304</v>
      </c>
      <c r="F127" t="str">
        <f>"    //"&amp;D127</f>
        <v xml:space="preserve">    //    коварное</v>
      </c>
      <c r="G127" t="str">
        <f t="shared" ref="G127" si="65">F127</f>
        <v xml:space="preserve">    //    коварное</v>
      </c>
    </row>
    <row r="128" spans="1:7" x14ac:dyDescent="0.25">
      <c r="A128">
        <v>27</v>
      </c>
      <c r="B128">
        <f>MOD(A128,2)</f>
        <v>1</v>
      </c>
      <c r="D128" t="s">
        <v>458</v>
      </c>
      <c r="E128" t="s">
        <v>304</v>
      </c>
      <c r="F128" t="str">
        <f>"   "&amp;C127&amp;"="&amp;A127/2&amp;","</f>
        <v xml:space="preserve">   =13,</v>
      </c>
      <c r="G128" t="str">
        <f t="shared" ref="G128" si="66">"    """&amp;SUBSTITUTE(D128,"(название конечности)",E128)&amp;""","</f>
        <v xml:space="preserve">    "Ожог-2",</v>
      </c>
    </row>
    <row r="129" spans="1:7" x14ac:dyDescent="0.25">
      <c r="A129">
        <v>28</v>
      </c>
      <c r="B129">
        <f>MOD(A129,2)</f>
        <v>0</v>
      </c>
      <c r="D129" t="s">
        <v>271</v>
      </c>
      <c r="E129" t="s">
        <v>304</v>
      </c>
      <c r="F129" t="str">
        <f>"    //"&amp;D129</f>
        <v xml:space="preserve">    //    опасное</v>
      </c>
      <c r="G129" t="str">
        <f t="shared" ref="G129" si="67">F129</f>
        <v xml:space="preserve">    //    опасное</v>
      </c>
    </row>
    <row r="130" spans="1:7" x14ac:dyDescent="0.25">
      <c r="A130">
        <v>29</v>
      </c>
      <c r="B130">
        <f>MOD(A130,2)</f>
        <v>1</v>
      </c>
      <c r="D130" t="s">
        <v>457</v>
      </c>
      <c r="E130" t="s">
        <v>304</v>
      </c>
      <c r="F130" t="str">
        <f>"   "&amp;C129&amp;"="&amp;A129/2&amp;","</f>
        <v xml:space="preserve">   =14,</v>
      </c>
      <c r="G130" t="str">
        <f t="shared" ref="G130" si="68">"    """&amp;SUBSTITUTE(D130,"(название конечности)",E130)&amp;""","</f>
        <v xml:space="preserve">    "Ожог-1",</v>
      </c>
    </row>
    <row r="131" spans="1:7" x14ac:dyDescent="0.25">
      <c r="A131">
        <v>30</v>
      </c>
      <c r="B131">
        <f>MOD(A131,2)</f>
        <v>0</v>
      </c>
      <c r="D131" t="s">
        <v>274</v>
      </c>
      <c r="E131" t="s">
        <v>304</v>
      </c>
      <c r="F131" t="str">
        <f>"    //"&amp;D131</f>
        <v xml:space="preserve">    //    критическое</v>
      </c>
      <c r="G131" t="str">
        <f t="shared" ref="G131" si="69">F131</f>
        <v xml:space="preserve">    //    критическое</v>
      </c>
    </row>
    <row r="132" spans="1:7" x14ac:dyDescent="0.25">
      <c r="A132">
        <v>31</v>
      </c>
      <c r="B132">
        <f>MOD(A132,2)</f>
        <v>1</v>
      </c>
      <c r="D132" t="s">
        <v>459</v>
      </c>
      <c r="E132" t="s">
        <v>304</v>
      </c>
      <c r="F132" t="str">
        <f>"   "&amp;C131&amp;"="&amp;A131/2&amp;","</f>
        <v xml:space="preserve">   =15,</v>
      </c>
      <c r="G132" t="str">
        <f t="shared" ref="G132" si="70">"    """&amp;SUBSTITUTE(D132,"(название конечности)",E132)&amp;""","</f>
        <v xml:space="preserve">    "Ожог-4",</v>
      </c>
    </row>
    <row r="133" spans="1:7" x14ac:dyDescent="0.25">
      <c r="G133" t="s">
        <v>301</v>
      </c>
    </row>
    <row r="134" spans="1:7" x14ac:dyDescent="0.25">
      <c r="A134" t="s">
        <v>448</v>
      </c>
      <c r="D134" t="s">
        <v>304</v>
      </c>
      <c r="E134" t="s">
        <v>304</v>
      </c>
      <c r="G134" t="str">
        <f>"{"&amp; " //"&amp;E134</f>
        <v>{ //Последствия нокаута</v>
      </c>
    </row>
    <row r="135" spans="1:7" x14ac:dyDescent="0.25">
      <c r="A135">
        <v>22</v>
      </c>
      <c r="B135">
        <f>MOD(A135,2)</f>
        <v>0</v>
      </c>
      <c r="D135" t="s">
        <v>277</v>
      </c>
      <c r="E135" t="s">
        <v>304</v>
      </c>
      <c r="F135" t="str">
        <f>"    //"&amp;D135</f>
        <v xml:space="preserve">    //царапина</v>
      </c>
      <c r="G135" t="str">
        <f>F135</f>
        <v xml:space="preserve">    //царапина</v>
      </c>
    </row>
    <row r="136" spans="1:7" x14ac:dyDescent="0.25">
      <c r="A136">
        <v>23</v>
      </c>
      <c r="B136">
        <f>MOD(A136,2)</f>
        <v>1</v>
      </c>
      <c r="D136" t="s">
        <v>449</v>
      </c>
      <c r="E136" t="s">
        <v>304</v>
      </c>
      <c r="F136" t="str">
        <f>"   "&amp;C135&amp;"="&amp;A135/2&amp;","</f>
        <v xml:space="preserve">   =11,</v>
      </c>
      <c r="G136" t="str">
        <f>"    """&amp;SUBSTITUTE(D136,"(название конечности)",E136)&amp;""","</f>
        <v xml:space="preserve">    "Ты слышишь сильный грохот. На твоей одежде появились светящиеся пятна, которые вкоре потухли.,",</v>
      </c>
    </row>
    <row r="137" spans="1:7" x14ac:dyDescent="0.25">
      <c r="A137">
        <v>24</v>
      </c>
      <c r="B137">
        <f>MOD(A137,2)</f>
        <v>0</v>
      </c>
      <c r="D137" t="s">
        <v>270</v>
      </c>
      <c r="E137" t="s">
        <v>304</v>
      </c>
      <c r="F137" t="str">
        <f>"    //"&amp;D137</f>
        <v xml:space="preserve">    //    неопасное</v>
      </c>
      <c r="G137" t="str">
        <f t="shared" ref="G137" si="71">F137</f>
        <v xml:space="preserve">    //    неопасное</v>
      </c>
    </row>
    <row r="138" spans="1:7" x14ac:dyDescent="0.25">
      <c r="A138">
        <v>25</v>
      </c>
      <c r="B138">
        <f>MOD(A138,2)</f>
        <v>1</v>
      </c>
      <c r="D138" t="s">
        <v>449</v>
      </c>
      <c r="E138" t="s">
        <v>304</v>
      </c>
      <c r="F138" t="str">
        <f>"   "&amp;C137&amp;"="&amp;A137/2&amp;","</f>
        <v xml:space="preserve">   =12,</v>
      </c>
      <c r="G138" t="str">
        <f t="shared" ref="G138" si="72">"    """&amp;SUBSTITUTE(D138,"(название конечности)",E138)&amp;""","</f>
        <v xml:space="preserve">    "Ты слышишь сильный грохот. На твоей одежде появились светящиеся пятна, которые вкоре потухли.,",</v>
      </c>
    </row>
    <row r="139" spans="1:7" x14ac:dyDescent="0.25">
      <c r="A139">
        <v>28</v>
      </c>
      <c r="B139">
        <f>MOD(A139,2)</f>
        <v>0</v>
      </c>
      <c r="D139" t="s">
        <v>273</v>
      </c>
      <c r="E139" t="s">
        <v>304</v>
      </c>
      <c r="F139" t="str">
        <f>"    //"&amp;D139</f>
        <v xml:space="preserve">    //    коварное</v>
      </c>
      <c r="G139" t="str">
        <f t="shared" ref="G139" si="73">F139</f>
        <v xml:space="preserve">    //    коварное</v>
      </c>
    </row>
    <row r="140" spans="1:7" x14ac:dyDescent="0.25">
      <c r="A140">
        <v>29</v>
      </c>
      <c r="B140">
        <f>MOD(A140,2)</f>
        <v>1</v>
      </c>
      <c r="D140" t="s">
        <v>451</v>
      </c>
      <c r="E140" t="s">
        <v>304</v>
      </c>
      <c r="F140" t="str">
        <f>"   "&amp;C139&amp;"="&amp;A139/2&amp;","</f>
        <v xml:space="preserve">   =14,</v>
      </c>
      <c r="G140" t="str">
        <f t="shared" ref="G140" si="74">"    """&amp;SUBSTITUTE(D140,"(название конечности)",E140)&amp;""","</f>
        <v xml:space="preserve">    "Ты слышишь сильный грохот. На твоей одежде появились светящиеся пятна, которые вкоре пропали.,",</v>
      </c>
    </row>
    <row r="141" spans="1:7" x14ac:dyDescent="0.25">
      <c r="A141">
        <v>26</v>
      </c>
      <c r="B141">
        <f>MOD(A141,2)</f>
        <v>0</v>
      </c>
      <c r="D141" t="s">
        <v>271</v>
      </c>
      <c r="E141" t="s">
        <v>304</v>
      </c>
      <c r="F141" t="str">
        <f>"    //"&amp;D141</f>
        <v xml:space="preserve">    //    опасное</v>
      </c>
      <c r="G141" t="str">
        <f t="shared" ref="G141" si="75">F141</f>
        <v xml:space="preserve">    //    опасное</v>
      </c>
    </row>
    <row r="142" spans="1:7" x14ac:dyDescent="0.25">
      <c r="A142">
        <v>27</v>
      </c>
      <c r="B142">
        <f>MOD(A142,2)</f>
        <v>1</v>
      </c>
      <c r="D142" t="s">
        <v>450</v>
      </c>
      <c r="E142" t="s">
        <v>304</v>
      </c>
      <c r="F142" t="str">
        <f>"   "&amp;C141&amp;"="&amp;A141/2&amp;","</f>
        <v xml:space="preserve">   =13,</v>
      </c>
      <c r="G142" t="str">
        <f t="shared" ref="G142" si="76">"    """&amp;SUBSTITUTE(D142,"(название конечности)",E142)&amp;""","</f>
        <v xml:space="preserve">    "Ты слышишь сильный грохот. На твоей одежде появились светящиеся пятна, которые долго не пропадали.,",</v>
      </c>
    </row>
    <row r="143" spans="1:7" x14ac:dyDescent="0.25">
      <c r="A143">
        <v>30</v>
      </c>
      <c r="B143">
        <f>MOD(A143,2)</f>
        <v>0</v>
      </c>
      <c r="D143" t="s">
        <v>274</v>
      </c>
      <c r="E143" t="s">
        <v>304</v>
      </c>
      <c r="F143" t="str">
        <f>"    //"&amp;D143</f>
        <v xml:space="preserve">    //    критическое</v>
      </c>
      <c r="G143" t="str">
        <f t="shared" ref="G143" si="77">F143</f>
        <v xml:space="preserve">    //    критическое</v>
      </c>
    </row>
    <row r="144" spans="1:7" x14ac:dyDescent="0.25">
      <c r="A144">
        <v>31</v>
      </c>
      <c r="B144">
        <f>MOD(A144,2)</f>
        <v>1</v>
      </c>
      <c r="D144" t="s">
        <v>452</v>
      </c>
      <c r="E144" t="s">
        <v>304</v>
      </c>
      <c r="F144" t="str">
        <f>"   "&amp;C143&amp;"="&amp;A143/2&amp;","</f>
        <v xml:space="preserve">   =15,</v>
      </c>
      <c r="G144" t="str">
        <f t="shared" ref="G144" si="78">"    """&amp;SUBSTITUTE(D144,"(название конечности)",E144)&amp;""","</f>
        <v xml:space="preserve">    "Ты слышишь сильный грохот. На твоей одежде появились светящиеся пятна, которые долго не пропадали.",</v>
      </c>
    </row>
    <row r="145" spans="7:7" x14ac:dyDescent="0.25">
      <c r="G145" t="s">
        <v>301</v>
      </c>
    </row>
    <row r="146" spans="7:7" x14ac:dyDescent="0.25">
      <c r="G146" t="s">
        <v>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G21" sqref="G21"/>
    </sheetView>
  </sheetViews>
  <sheetFormatPr defaultRowHeight="15" x14ac:dyDescent="0.25"/>
  <cols>
    <col min="2" max="2" width="21" customWidth="1"/>
    <col min="3" max="3" width="31.7109375" customWidth="1"/>
    <col min="4" max="4" width="2.7109375" customWidth="1"/>
    <col min="5" max="5" width="57.140625" hidden="1" customWidth="1"/>
    <col min="7" max="7" width="25.140625" customWidth="1"/>
  </cols>
  <sheetData>
    <row r="1" spans="1:8" x14ac:dyDescent="0.25">
      <c r="A1" t="s">
        <v>354</v>
      </c>
      <c r="E1" t="s">
        <v>311</v>
      </c>
      <c r="F1" t="s">
        <v>331</v>
      </c>
      <c r="H1" t="s">
        <v>346</v>
      </c>
    </row>
    <row r="2" spans="1:8" x14ac:dyDescent="0.25">
      <c r="B2" s="11" t="s">
        <v>355</v>
      </c>
      <c r="C2" s="11"/>
      <c r="D2" s="11"/>
    </row>
    <row r="3" spans="1:8" x14ac:dyDescent="0.25">
      <c r="B3" s="11" t="s">
        <v>356</v>
      </c>
      <c r="C3" s="11" t="s">
        <v>357</v>
      </c>
      <c r="D3" s="11">
        <v>0</v>
      </c>
      <c r="E3" t="s">
        <v>314</v>
      </c>
      <c r="F3" t="s">
        <v>334</v>
      </c>
      <c r="H3" t="s">
        <v>347</v>
      </c>
    </row>
    <row r="4" spans="1:8" x14ac:dyDescent="0.25">
      <c r="B4" s="11" t="s">
        <v>358</v>
      </c>
      <c r="C4" s="11" t="s">
        <v>359</v>
      </c>
      <c r="D4" s="11">
        <v>1</v>
      </c>
      <c r="E4" t="s">
        <v>317</v>
      </c>
      <c r="F4" t="s">
        <v>337</v>
      </c>
      <c r="H4" t="s">
        <v>350</v>
      </c>
    </row>
    <row r="5" spans="1:8" x14ac:dyDescent="0.25">
      <c r="B5" s="11" t="s">
        <v>360</v>
      </c>
      <c r="C5" s="11" t="s">
        <v>361</v>
      </c>
      <c r="D5" s="11">
        <v>2</v>
      </c>
      <c r="E5" t="s">
        <v>328</v>
      </c>
      <c r="F5" t="s">
        <v>344</v>
      </c>
      <c r="H5" t="s">
        <v>347</v>
      </c>
    </row>
    <row r="6" spans="1:8" x14ac:dyDescent="0.25">
      <c r="B6" s="11" t="s">
        <v>362</v>
      </c>
      <c r="C6" s="11" t="s">
        <v>363</v>
      </c>
      <c r="D6" s="11">
        <v>3</v>
      </c>
      <c r="E6" t="s">
        <v>316</v>
      </c>
      <c r="F6" t="s">
        <v>336</v>
      </c>
      <c r="H6" t="s">
        <v>349</v>
      </c>
    </row>
    <row r="7" spans="1:8" x14ac:dyDescent="0.25">
      <c r="B7" s="11" t="s">
        <v>364</v>
      </c>
      <c r="C7" s="11" t="s">
        <v>365</v>
      </c>
      <c r="D7" s="11">
        <v>4</v>
      </c>
      <c r="E7" t="s">
        <v>312</v>
      </c>
      <c r="F7" t="s">
        <v>332</v>
      </c>
      <c r="H7" t="s">
        <v>347</v>
      </c>
    </row>
    <row r="8" spans="1:8" x14ac:dyDescent="0.25">
      <c r="B8" s="11" t="s">
        <v>366</v>
      </c>
      <c r="C8" s="11" t="s">
        <v>367</v>
      </c>
      <c r="D8" s="11">
        <v>5</v>
      </c>
      <c r="E8" t="s">
        <v>313</v>
      </c>
      <c r="F8" t="s">
        <v>333</v>
      </c>
      <c r="H8" t="s">
        <v>348</v>
      </c>
    </row>
    <row r="9" spans="1:8" x14ac:dyDescent="0.25">
      <c r="B9" s="11" t="s">
        <v>368</v>
      </c>
      <c r="C9" s="11" t="s">
        <v>369</v>
      </c>
      <c r="D9" s="11">
        <v>6</v>
      </c>
      <c r="E9" t="s">
        <v>321</v>
      </c>
      <c r="F9" t="s">
        <v>338</v>
      </c>
      <c r="H9" t="s">
        <v>353</v>
      </c>
    </row>
    <row r="10" spans="1:8" x14ac:dyDescent="0.25">
      <c r="B10" s="11" t="s">
        <v>370</v>
      </c>
      <c r="C10" s="11" t="s">
        <v>371</v>
      </c>
      <c r="D10" s="11">
        <v>7</v>
      </c>
      <c r="E10" t="s">
        <v>322</v>
      </c>
      <c r="F10" t="s">
        <v>339</v>
      </c>
      <c r="H10" t="s">
        <v>347</v>
      </c>
    </row>
    <row r="11" spans="1:8" x14ac:dyDescent="0.25">
      <c r="B11" s="11" t="s">
        <v>372</v>
      </c>
      <c r="C11" s="11" t="s">
        <v>373</v>
      </c>
      <c r="D11" s="11">
        <v>8</v>
      </c>
      <c r="E11" t="s">
        <v>323</v>
      </c>
      <c r="F11" t="s">
        <v>340</v>
      </c>
      <c r="H11" t="s">
        <v>347</v>
      </c>
    </row>
    <row r="12" spans="1:8" x14ac:dyDescent="0.25">
      <c r="B12" s="11" t="s">
        <v>374</v>
      </c>
      <c r="C12" s="11" t="s">
        <v>375</v>
      </c>
      <c r="D12" s="11">
        <v>9</v>
      </c>
      <c r="E12" t="s">
        <v>315</v>
      </c>
      <c r="F12" t="s">
        <v>335</v>
      </c>
      <c r="H12" t="s">
        <v>347</v>
      </c>
    </row>
    <row r="13" spans="1:8" x14ac:dyDescent="0.25">
      <c r="B13" s="11" t="s">
        <v>376</v>
      </c>
      <c r="C13" s="11" t="s">
        <v>377</v>
      </c>
      <c r="D13" s="11">
        <v>10</v>
      </c>
      <c r="E13" t="s">
        <v>329</v>
      </c>
      <c r="F13" t="s">
        <v>345</v>
      </c>
      <c r="H13" t="s">
        <v>347</v>
      </c>
    </row>
    <row r="14" spans="1:8" x14ac:dyDescent="0.25">
      <c r="B14" s="11" t="s">
        <v>378</v>
      </c>
      <c r="C14" s="11" t="s">
        <v>379</v>
      </c>
      <c r="D14" s="11">
        <v>11</v>
      </c>
      <c r="E14" t="s">
        <v>324</v>
      </c>
      <c r="F14" t="s">
        <v>341</v>
      </c>
      <c r="H14" t="s">
        <v>347</v>
      </c>
    </row>
    <row r="15" spans="1:8" x14ac:dyDescent="0.25">
      <c r="B15" s="11" t="s">
        <v>380</v>
      </c>
      <c r="C15" s="11" t="s">
        <v>381</v>
      </c>
      <c r="D15" s="11">
        <v>12</v>
      </c>
      <c r="E15" t="s">
        <v>325</v>
      </c>
      <c r="F15" t="s">
        <v>342</v>
      </c>
      <c r="H15" t="s">
        <v>347</v>
      </c>
    </row>
    <row r="16" spans="1:8" x14ac:dyDescent="0.25">
      <c r="B16" s="11" t="s">
        <v>382</v>
      </c>
      <c r="C16" s="11" t="s">
        <v>383</v>
      </c>
      <c r="D16" s="11">
        <v>13</v>
      </c>
      <c r="E16" t="s">
        <v>326</v>
      </c>
      <c r="F16" t="s">
        <v>343</v>
      </c>
      <c r="H16" t="s">
        <v>388</v>
      </c>
    </row>
    <row r="17" spans="1:8" x14ac:dyDescent="0.25">
      <c r="B17" s="11" t="s">
        <v>384</v>
      </c>
      <c r="C17" s="11" t="s">
        <v>385</v>
      </c>
      <c r="D17" s="11">
        <v>14</v>
      </c>
      <c r="E17" t="s">
        <v>327</v>
      </c>
      <c r="F17" t="s">
        <v>389</v>
      </c>
      <c r="H17" t="s">
        <v>347</v>
      </c>
    </row>
    <row r="18" spans="1:8" x14ac:dyDescent="0.25">
      <c r="B18" s="11" t="s">
        <v>386</v>
      </c>
      <c r="C18" s="11"/>
      <c r="D18" s="11"/>
      <c r="E18" t="s">
        <v>318</v>
      </c>
      <c r="F18" t="s">
        <v>265</v>
      </c>
      <c r="H18" t="s">
        <v>265</v>
      </c>
    </row>
    <row r="19" spans="1:8" x14ac:dyDescent="0.25">
      <c r="A19" t="s">
        <v>387</v>
      </c>
      <c r="D19" s="11"/>
      <c r="E19" t="s">
        <v>319</v>
      </c>
    </row>
    <row r="20" spans="1:8" x14ac:dyDescent="0.25">
      <c r="D20" s="11"/>
      <c r="E20" t="s">
        <v>320</v>
      </c>
    </row>
    <row r="21" spans="1:8" x14ac:dyDescent="0.25">
      <c r="E21" t="s">
        <v>330</v>
      </c>
    </row>
    <row r="43" spans="5:5" x14ac:dyDescent="0.25">
      <c r="E43" t="s">
        <v>346</v>
      </c>
    </row>
    <row r="44" spans="5:5" x14ac:dyDescent="0.25">
      <c r="E44" t="s">
        <v>347</v>
      </c>
    </row>
    <row r="45" spans="5:5" x14ac:dyDescent="0.25">
      <c r="E45" t="s">
        <v>348</v>
      </c>
    </row>
    <row r="46" spans="5:5" x14ac:dyDescent="0.25">
      <c r="E46" t="s">
        <v>347</v>
      </c>
    </row>
    <row r="47" spans="5:5" x14ac:dyDescent="0.25">
      <c r="E47" t="s">
        <v>347</v>
      </c>
    </row>
    <row r="48" spans="5:5" x14ac:dyDescent="0.25">
      <c r="E48" t="s">
        <v>349</v>
      </c>
    </row>
    <row r="49" spans="5:5" x14ac:dyDescent="0.25">
      <c r="E49" t="s">
        <v>350</v>
      </c>
    </row>
    <row r="50" spans="5:5" x14ac:dyDescent="0.25">
      <c r="E50" t="s">
        <v>351</v>
      </c>
    </row>
    <row r="51" spans="5:5" x14ac:dyDescent="0.25">
      <c r="E51" t="s">
        <v>352</v>
      </c>
    </row>
    <row r="52" spans="5:5" x14ac:dyDescent="0.25">
      <c r="E52" t="s">
        <v>347</v>
      </c>
    </row>
    <row r="53" spans="5:5" x14ac:dyDescent="0.25">
      <c r="E53" t="s">
        <v>353</v>
      </c>
    </row>
    <row r="54" spans="5:5" x14ac:dyDescent="0.25">
      <c r="E54" t="s">
        <v>347</v>
      </c>
    </row>
    <row r="55" spans="5:5" x14ac:dyDescent="0.25">
      <c r="E55" t="s">
        <v>347</v>
      </c>
    </row>
    <row r="56" spans="5:5" x14ac:dyDescent="0.25">
      <c r="E56" t="s">
        <v>347</v>
      </c>
    </row>
    <row r="57" spans="5:5" x14ac:dyDescent="0.25">
      <c r="E57" t="s">
        <v>347</v>
      </c>
    </row>
    <row r="58" spans="5:5" x14ac:dyDescent="0.25">
      <c r="E58" t="s">
        <v>347</v>
      </c>
    </row>
    <row r="59" spans="5:5" x14ac:dyDescent="0.25">
      <c r="E59" t="s">
        <v>347</v>
      </c>
    </row>
    <row r="60" spans="5:5" x14ac:dyDescent="0.25">
      <c r="E60" t="s">
        <v>347</v>
      </c>
    </row>
    <row r="61" spans="5:5" x14ac:dyDescent="0.25">
      <c r="E61" t="s">
        <v>347</v>
      </c>
    </row>
    <row r="62" spans="5:5" x14ac:dyDescent="0.25">
      <c r="E62" t="s">
        <v>265</v>
      </c>
    </row>
  </sheetData>
  <sortState ref="D3:J20">
    <sortCondition ref="D2:D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F1" sqref="F1:K10"/>
    </sheetView>
  </sheetViews>
  <sheetFormatPr defaultRowHeight="15" x14ac:dyDescent="0.25"/>
  <cols>
    <col min="1" max="1" width="13.85546875" customWidth="1"/>
    <col min="3" max="3" width="13.140625" customWidth="1"/>
    <col min="6" max="6" width="15.7109375" customWidth="1"/>
    <col min="12" max="12" width="3.7109375" customWidth="1"/>
    <col min="13" max="13" width="3.42578125" customWidth="1"/>
    <col min="14" max="18" width="4.85546875" customWidth="1"/>
  </cols>
  <sheetData>
    <row r="1" spans="1:19" x14ac:dyDescent="0.25">
      <c r="H1" t="s">
        <v>408</v>
      </c>
      <c r="I1" t="s">
        <v>409</v>
      </c>
      <c r="J1" t="s">
        <v>410</v>
      </c>
      <c r="K1" t="s">
        <v>411</v>
      </c>
    </row>
    <row r="2" spans="1:19" x14ac:dyDescent="0.25">
      <c r="A2" s="12" t="s">
        <v>390</v>
      </c>
      <c r="B2" s="12" t="s">
        <v>391</v>
      </c>
      <c r="C2" s="12" t="s">
        <v>392</v>
      </c>
      <c r="D2" s="12" t="s">
        <v>393</v>
      </c>
      <c r="H2" s="4">
        <v>0</v>
      </c>
      <c r="I2" s="4">
        <v>1</v>
      </c>
      <c r="J2" s="4">
        <v>2</v>
      </c>
      <c r="K2" s="4">
        <v>3</v>
      </c>
      <c r="M2" t="s">
        <v>297</v>
      </c>
    </row>
    <row r="3" spans="1:19" x14ac:dyDescent="0.25">
      <c r="A3" s="1" t="s">
        <v>407</v>
      </c>
      <c r="B3" s="13" t="s">
        <v>394</v>
      </c>
      <c r="C3" s="14" t="s">
        <v>395</v>
      </c>
      <c r="D3" s="14" t="s">
        <v>395</v>
      </c>
      <c r="F3" t="s">
        <v>425</v>
      </c>
      <c r="G3">
        <v>0</v>
      </c>
      <c r="H3">
        <v>0</v>
      </c>
      <c r="I3">
        <v>1</v>
      </c>
      <c r="J3">
        <v>2</v>
      </c>
      <c r="K3">
        <v>2</v>
      </c>
      <c r="N3" t="s">
        <v>297</v>
      </c>
      <c r="O3" t="str">
        <f>H3&amp;","</f>
        <v>0,</v>
      </c>
      <c r="P3" t="str">
        <f>I3&amp;","</f>
        <v>1,</v>
      </c>
      <c r="Q3" t="str">
        <f>J3&amp;","</f>
        <v>2,</v>
      </c>
      <c r="R3">
        <f>K3</f>
        <v>2</v>
      </c>
      <c r="S3" t="s">
        <v>301</v>
      </c>
    </row>
    <row r="4" spans="1:19" x14ac:dyDescent="0.25">
      <c r="A4" s="1" t="s">
        <v>437</v>
      </c>
      <c r="B4" s="13" t="s">
        <v>394</v>
      </c>
      <c r="C4" s="14" t="s">
        <v>395</v>
      </c>
      <c r="D4" s="14" t="s">
        <v>395</v>
      </c>
      <c r="F4" t="s">
        <v>426</v>
      </c>
      <c r="G4">
        <v>1</v>
      </c>
      <c r="H4">
        <v>0</v>
      </c>
      <c r="I4">
        <v>1</v>
      </c>
      <c r="J4">
        <v>2</v>
      </c>
      <c r="K4">
        <v>2</v>
      </c>
      <c r="N4" t="s">
        <v>297</v>
      </c>
      <c r="O4" t="str">
        <f>H4&amp;","</f>
        <v>0,</v>
      </c>
      <c r="P4" t="str">
        <f>I4&amp;","</f>
        <v>1,</v>
      </c>
      <c r="Q4" t="str">
        <f>J4&amp;","</f>
        <v>2,</v>
      </c>
      <c r="R4">
        <f>K4</f>
        <v>2</v>
      </c>
      <c r="S4" t="s">
        <v>301</v>
      </c>
    </row>
    <row r="5" spans="1:19" x14ac:dyDescent="0.25">
      <c r="A5" s="1" t="s">
        <v>435</v>
      </c>
      <c r="B5" s="13" t="s">
        <v>394</v>
      </c>
      <c r="C5" s="14" t="s">
        <v>395</v>
      </c>
      <c r="D5" s="14" t="s">
        <v>395</v>
      </c>
      <c r="F5" t="s">
        <v>427</v>
      </c>
      <c r="G5">
        <v>2</v>
      </c>
      <c r="H5">
        <v>0</v>
      </c>
      <c r="I5">
        <v>1</v>
      </c>
      <c r="J5">
        <v>2</v>
      </c>
      <c r="K5">
        <v>2</v>
      </c>
      <c r="N5" t="s">
        <v>297</v>
      </c>
      <c r="O5" t="str">
        <f>H5&amp;","</f>
        <v>0,</v>
      </c>
      <c r="P5" t="str">
        <f>I5&amp;","</f>
        <v>1,</v>
      </c>
      <c r="Q5" t="str">
        <f>J5&amp;","</f>
        <v>2,</v>
      </c>
      <c r="R5">
        <f>K5</f>
        <v>2</v>
      </c>
      <c r="S5" t="s">
        <v>301</v>
      </c>
    </row>
    <row r="6" spans="1:19" x14ac:dyDescent="0.25">
      <c r="A6" s="1" t="s">
        <v>436</v>
      </c>
      <c r="B6" s="13" t="s">
        <v>394</v>
      </c>
      <c r="C6" s="14" t="s">
        <v>395</v>
      </c>
      <c r="D6" s="14" t="s">
        <v>395</v>
      </c>
      <c r="F6" t="s">
        <v>428</v>
      </c>
      <c r="G6">
        <v>3</v>
      </c>
      <c r="H6">
        <v>0</v>
      </c>
      <c r="I6">
        <v>1</v>
      </c>
      <c r="J6">
        <v>2</v>
      </c>
      <c r="K6">
        <v>2</v>
      </c>
      <c r="N6" t="s">
        <v>297</v>
      </c>
      <c r="O6" t="str">
        <f>H6&amp;","</f>
        <v>0,</v>
      </c>
      <c r="P6" t="str">
        <f>I6&amp;","</f>
        <v>1,</v>
      </c>
      <c r="Q6" t="str">
        <f>J6&amp;","</f>
        <v>2,</v>
      </c>
      <c r="R6">
        <f>K6</f>
        <v>2</v>
      </c>
      <c r="S6" t="s">
        <v>301</v>
      </c>
    </row>
    <row r="7" spans="1:19" x14ac:dyDescent="0.25">
      <c r="A7" s="1" t="s">
        <v>398</v>
      </c>
      <c r="B7" s="13" t="s">
        <v>394</v>
      </c>
      <c r="C7" s="1" t="s">
        <v>399</v>
      </c>
      <c r="D7" s="1" t="s">
        <v>400</v>
      </c>
      <c r="F7" t="s">
        <v>429</v>
      </c>
      <c r="G7">
        <v>4</v>
      </c>
      <c r="H7">
        <v>0</v>
      </c>
      <c r="I7">
        <v>1</v>
      </c>
      <c r="J7">
        <v>4</v>
      </c>
      <c r="K7">
        <v>5</v>
      </c>
      <c r="N7" t="s">
        <v>297</v>
      </c>
      <c r="O7" t="str">
        <f>H7&amp;","</f>
        <v>0,</v>
      </c>
      <c r="P7" t="str">
        <f>I7&amp;","</f>
        <v>1,</v>
      </c>
      <c r="Q7" t="str">
        <f>J7&amp;","</f>
        <v>4,</v>
      </c>
      <c r="R7">
        <f>K7</f>
        <v>5</v>
      </c>
      <c r="S7" t="s">
        <v>301</v>
      </c>
    </row>
    <row r="8" spans="1:19" x14ac:dyDescent="0.25">
      <c r="A8" s="1" t="s">
        <v>401</v>
      </c>
      <c r="B8" s="13" t="s">
        <v>394</v>
      </c>
      <c r="C8" s="1" t="s">
        <v>402</v>
      </c>
      <c r="D8" s="1" t="s">
        <v>403</v>
      </c>
      <c r="F8" t="s">
        <v>430</v>
      </c>
      <c r="G8">
        <v>5</v>
      </c>
      <c r="H8">
        <v>0</v>
      </c>
      <c r="I8">
        <v>1</v>
      </c>
      <c r="J8">
        <v>6</v>
      </c>
      <c r="K8">
        <v>7</v>
      </c>
      <c r="N8" t="s">
        <v>297</v>
      </c>
      <c r="O8" t="str">
        <f>H8&amp;","</f>
        <v>0,</v>
      </c>
      <c r="P8" t="str">
        <f>I8&amp;","</f>
        <v>1,</v>
      </c>
      <c r="Q8" t="str">
        <f>J8&amp;","</f>
        <v>6,</v>
      </c>
      <c r="R8">
        <f>K8</f>
        <v>7</v>
      </c>
      <c r="S8" t="s">
        <v>301</v>
      </c>
    </row>
    <row r="9" spans="1:19" x14ac:dyDescent="0.25">
      <c r="A9" s="1" t="s">
        <v>404</v>
      </c>
      <c r="B9" s="14" t="s">
        <v>395</v>
      </c>
      <c r="C9" s="1" t="s">
        <v>405</v>
      </c>
      <c r="D9" s="1" t="s">
        <v>406</v>
      </c>
      <c r="F9" t="s">
        <v>431</v>
      </c>
      <c r="G9">
        <v>6</v>
      </c>
      <c r="H9">
        <v>0</v>
      </c>
      <c r="I9">
        <v>2</v>
      </c>
      <c r="J9">
        <v>8</v>
      </c>
      <c r="K9">
        <v>9</v>
      </c>
      <c r="N9" t="s">
        <v>297</v>
      </c>
      <c r="O9" t="str">
        <f>H9&amp;","</f>
        <v>0,</v>
      </c>
      <c r="P9" t="str">
        <f>I9&amp;","</f>
        <v>2,</v>
      </c>
      <c r="Q9" t="str">
        <f>J9&amp;","</f>
        <v>8,</v>
      </c>
      <c r="R9">
        <f>K9</f>
        <v>9</v>
      </c>
      <c r="S9" t="s">
        <v>301</v>
      </c>
    </row>
    <row r="10" spans="1:19" x14ac:dyDescent="0.25">
      <c r="A10" s="1" t="s">
        <v>396</v>
      </c>
      <c r="B10" s="14" t="s">
        <v>395</v>
      </c>
      <c r="C10" s="13" t="s">
        <v>394</v>
      </c>
      <c r="D10" s="1" t="s">
        <v>397</v>
      </c>
      <c r="F10" t="s">
        <v>432</v>
      </c>
      <c r="G10">
        <v>7</v>
      </c>
      <c r="H10">
        <v>0</v>
      </c>
      <c r="I10">
        <v>2</v>
      </c>
      <c r="J10">
        <v>1</v>
      </c>
      <c r="K10">
        <v>3</v>
      </c>
      <c r="N10" t="s">
        <v>297</v>
      </c>
      <c r="O10" t="str">
        <f>H10&amp;","</f>
        <v>0,</v>
      </c>
      <c r="P10" t="str">
        <f>I10&amp;","</f>
        <v>2,</v>
      </c>
      <c r="Q10" t="str">
        <f>J10&amp;","</f>
        <v>1,</v>
      </c>
      <c r="R10">
        <f>K10</f>
        <v>3</v>
      </c>
      <c r="S10" t="s">
        <v>295</v>
      </c>
    </row>
    <row r="11" spans="1:19" x14ac:dyDescent="0.25">
      <c r="M11" t="s">
        <v>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4" workbookViewId="0">
      <selection activeCell="A7" sqref="A7"/>
    </sheetView>
  </sheetViews>
  <sheetFormatPr defaultRowHeight="15" x14ac:dyDescent="0.25"/>
  <cols>
    <col min="1" max="1" width="19" customWidth="1"/>
    <col min="2" max="2" width="12.85546875" customWidth="1"/>
    <col min="6" max="6" width="15.140625" customWidth="1"/>
    <col min="8" max="8" width="9" customWidth="1"/>
  </cols>
  <sheetData>
    <row r="1" spans="1:11" x14ac:dyDescent="0.25">
      <c r="A1" t="s">
        <v>423</v>
      </c>
    </row>
    <row r="2" spans="1:11" x14ac:dyDescent="0.25">
      <c r="A2">
        <v>0</v>
      </c>
      <c r="B2" t="s">
        <v>408</v>
      </c>
      <c r="C2">
        <v>0</v>
      </c>
      <c r="H2" t="s">
        <v>408</v>
      </c>
      <c r="I2" t="s">
        <v>409</v>
      </c>
      <c r="J2" t="s">
        <v>410</v>
      </c>
      <c r="K2" t="s">
        <v>411</v>
      </c>
    </row>
    <row r="3" spans="1:11" x14ac:dyDescent="0.25">
      <c r="A3">
        <v>1</v>
      </c>
      <c r="B3" t="s">
        <v>409</v>
      </c>
      <c r="C3">
        <v>1</v>
      </c>
      <c r="H3" s="4">
        <v>0</v>
      </c>
      <c r="I3" s="4">
        <v>1</v>
      </c>
      <c r="J3" s="4">
        <v>2</v>
      </c>
      <c r="K3" s="4">
        <v>3</v>
      </c>
    </row>
    <row r="4" spans="1:11" x14ac:dyDescent="0.25">
      <c r="A4">
        <v>2</v>
      </c>
      <c r="B4" t="s">
        <v>410</v>
      </c>
      <c r="C4">
        <v>2</v>
      </c>
      <c r="F4" t="s">
        <v>425</v>
      </c>
      <c r="G4">
        <v>0</v>
      </c>
      <c r="H4">
        <v>0</v>
      </c>
      <c r="I4">
        <v>1</v>
      </c>
      <c r="J4">
        <v>2</v>
      </c>
      <c r="K4">
        <v>2</v>
      </c>
    </row>
    <row r="5" spans="1:11" x14ac:dyDescent="0.25">
      <c r="A5">
        <v>3</v>
      </c>
      <c r="B5" t="s">
        <v>411</v>
      </c>
      <c r="C5">
        <v>3</v>
      </c>
      <c r="F5" t="s">
        <v>426</v>
      </c>
      <c r="G5">
        <v>1</v>
      </c>
      <c r="H5">
        <v>0</v>
      </c>
      <c r="I5">
        <v>1</v>
      </c>
      <c r="J5">
        <v>2</v>
      </c>
      <c r="K5">
        <v>2</v>
      </c>
    </row>
    <row r="6" spans="1:11" x14ac:dyDescent="0.25">
      <c r="F6" t="s">
        <v>427</v>
      </c>
      <c r="G6">
        <v>2</v>
      </c>
      <c r="H6">
        <v>0</v>
      </c>
      <c r="I6">
        <v>1</v>
      </c>
      <c r="J6">
        <v>2</v>
      </c>
      <c r="K6">
        <v>2</v>
      </c>
    </row>
    <row r="7" spans="1:11" x14ac:dyDescent="0.25">
      <c r="A7" t="s">
        <v>422</v>
      </c>
      <c r="F7" t="s">
        <v>428</v>
      </c>
      <c r="G7">
        <v>3</v>
      </c>
      <c r="H7">
        <v>0</v>
      </c>
      <c r="I7">
        <v>1</v>
      </c>
      <c r="J7">
        <v>2</v>
      </c>
      <c r="K7">
        <v>2</v>
      </c>
    </row>
    <row r="8" spans="1:11" x14ac:dyDescent="0.25">
      <c r="A8">
        <v>0</v>
      </c>
      <c r="B8" t="s">
        <v>412</v>
      </c>
      <c r="C8">
        <v>0</v>
      </c>
      <c r="F8" t="s">
        <v>429</v>
      </c>
      <c r="G8">
        <v>4</v>
      </c>
      <c r="H8">
        <v>0</v>
      </c>
      <c r="I8">
        <v>1</v>
      </c>
      <c r="J8">
        <v>4</v>
      </c>
      <c r="K8">
        <v>5</v>
      </c>
    </row>
    <row r="9" spans="1:11" x14ac:dyDescent="0.25">
      <c r="A9">
        <v>1</v>
      </c>
      <c r="B9" t="s">
        <v>413</v>
      </c>
      <c r="C9">
        <v>1</v>
      </c>
      <c r="F9" t="s">
        <v>430</v>
      </c>
      <c r="G9">
        <v>5</v>
      </c>
      <c r="H9">
        <v>0</v>
      </c>
      <c r="I9">
        <v>1</v>
      </c>
      <c r="J9">
        <v>6</v>
      </c>
      <c r="K9">
        <v>7</v>
      </c>
    </row>
    <row r="10" spans="1:11" x14ac:dyDescent="0.25">
      <c r="A10">
        <v>2</v>
      </c>
      <c r="B10" t="s">
        <v>414</v>
      </c>
      <c r="C10">
        <v>2</v>
      </c>
      <c r="F10" t="s">
        <v>431</v>
      </c>
      <c r="G10">
        <v>6</v>
      </c>
      <c r="H10">
        <v>0</v>
      </c>
      <c r="I10">
        <v>2</v>
      </c>
      <c r="J10">
        <v>8</v>
      </c>
      <c r="K10">
        <v>9</v>
      </c>
    </row>
    <row r="11" spans="1:11" x14ac:dyDescent="0.25">
      <c r="A11">
        <v>3</v>
      </c>
      <c r="B11" t="s">
        <v>415</v>
      </c>
      <c r="C11">
        <v>3</v>
      </c>
      <c r="F11" t="s">
        <v>432</v>
      </c>
      <c r="G11">
        <v>7</v>
      </c>
      <c r="H11">
        <v>0</v>
      </c>
      <c r="I11">
        <v>2</v>
      </c>
      <c r="J11">
        <v>1</v>
      </c>
      <c r="K11">
        <v>3</v>
      </c>
    </row>
    <row r="12" spans="1:11" x14ac:dyDescent="0.25">
      <c r="A12">
        <v>4</v>
      </c>
      <c r="B12" t="s">
        <v>416</v>
      </c>
      <c r="C12">
        <v>4</v>
      </c>
    </row>
    <row r="13" spans="1:11" x14ac:dyDescent="0.25">
      <c r="A13">
        <v>5</v>
      </c>
      <c r="B13" t="s">
        <v>417</v>
      </c>
      <c r="C13">
        <v>5</v>
      </c>
    </row>
    <row r="14" spans="1:11" x14ac:dyDescent="0.25">
      <c r="A14">
        <v>6</v>
      </c>
      <c r="B14" t="s">
        <v>418</v>
      </c>
      <c r="C14">
        <v>6</v>
      </c>
    </row>
    <row r="15" spans="1:11" x14ac:dyDescent="0.25">
      <c r="A15">
        <v>7</v>
      </c>
      <c r="B15" t="s">
        <v>419</v>
      </c>
      <c r="C15">
        <v>7</v>
      </c>
    </row>
    <row r="16" spans="1:11" x14ac:dyDescent="0.25">
      <c r="A16">
        <v>8</v>
      </c>
      <c r="B16" t="s">
        <v>420</v>
      </c>
      <c r="C16">
        <v>8</v>
      </c>
    </row>
    <row r="17" spans="1:3" x14ac:dyDescent="0.25">
      <c r="A17">
        <v>9</v>
      </c>
      <c r="B17" t="s">
        <v>421</v>
      </c>
      <c r="C17">
        <v>9</v>
      </c>
    </row>
    <row r="19" spans="1:3" x14ac:dyDescent="0.25">
      <c r="A19" t="s">
        <v>424</v>
      </c>
    </row>
    <row r="20" spans="1:3" x14ac:dyDescent="0.25">
      <c r="A20">
        <v>0</v>
      </c>
      <c r="B20" t="s">
        <v>425</v>
      </c>
      <c r="C20">
        <v>0</v>
      </c>
    </row>
    <row r="21" spans="1:3" x14ac:dyDescent="0.25">
      <c r="A21">
        <v>1</v>
      </c>
      <c r="B21" t="s">
        <v>426</v>
      </c>
      <c r="C21">
        <v>1</v>
      </c>
    </row>
    <row r="22" spans="1:3" x14ac:dyDescent="0.25">
      <c r="A22">
        <v>2</v>
      </c>
      <c r="B22" t="s">
        <v>427</v>
      </c>
      <c r="C22">
        <v>2</v>
      </c>
    </row>
    <row r="23" spans="1:3" x14ac:dyDescent="0.25">
      <c r="A23">
        <v>3</v>
      </c>
      <c r="B23" t="s">
        <v>428</v>
      </c>
      <c r="C23">
        <v>3</v>
      </c>
    </row>
    <row r="24" spans="1:3" x14ac:dyDescent="0.25">
      <c r="A24">
        <v>4</v>
      </c>
      <c r="B24" t="s">
        <v>429</v>
      </c>
      <c r="C24">
        <v>4</v>
      </c>
    </row>
    <row r="25" spans="1:3" x14ac:dyDescent="0.25">
      <c r="A25">
        <v>5</v>
      </c>
      <c r="B25" t="s">
        <v>430</v>
      </c>
      <c r="C25">
        <v>5</v>
      </c>
    </row>
    <row r="26" spans="1:3" x14ac:dyDescent="0.25">
      <c r="A26">
        <v>6</v>
      </c>
      <c r="B26" t="s">
        <v>431</v>
      </c>
      <c r="C26">
        <v>6</v>
      </c>
    </row>
    <row r="27" spans="1:3" x14ac:dyDescent="0.25">
      <c r="A27">
        <v>7</v>
      </c>
      <c r="B27" t="s">
        <v>432</v>
      </c>
      <c r="C27">
        <v>7</v>
      </c>
    </row>
    <row r="28" spans="1:3" x14ac:dyDescent="0.25">
      <c r="A28">
        <v>8</v>
      </c>
      <c r="B28" t="s">
        <v>433</v>
      </c>
      <c r="C28">
        <v>8</v>
      </c>
    </row>
    <row r="30" spans="1:3" x14ac:dyDescent="0.25">
      <c r="A30" t="s">
        <v>434</v>
      </c>
    </row>
  </sheetData>
  <sortState ref="F14:G45">
    <sortCondition ref="G14:G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"/>
    </sheetView>
  </sheetViews>
  <sheetFormatPr defaultRowHeight="15" x14ac:dyDescent="0.25"/>
  <cols>
    <col min="1" max="1" width="15.85546875" bestFit="1" customWidth="1"/>
    <col min="2" max="2" width="2" bestFit="1" customWidth="1"/>
    <col min="4" max="4" width="2" bestFit="1" customWidth="1"/>
    <col min="5" max="5" width="14" bestFit="1" customWidth="1"/>
    <col min="6" max="6" width="2" bestFit="1" customWidth="1"/>
    <col min="7" max="8" width="32.5703125" customWidth="1"/>
    <col min="9" max="9" width="20.5703125" customWidth="1"/>
  </cols>
  <sheetData>
    <row r="1" spans="1:10" x14ac:dyDescent="0.25">
      <c r="A1" s="15" t="s">
        <v>439</v>
      </c>
      <c r="B1" s="15"/>
      <c r="C1" s="15" t="s">
        <v>423</v>
      </c>
      <c r="D1" s="15"/>
      <c r="E1" s="15" t="s">
        <v>422</v>
      </c>
      <c r="F1" s="15"/>
      <c r="G1" s="15" t="s">
        <v>440</v>
      </c>
      <c r="H1" s="15"/>
      <c r="I1" s="15" t="s">
        <v>441</v>
      </c>
    </row>
    <row r="2" spans="1:10" x14ac:dyDescent="0.25">
      <c r="A2" t="s">
        <v>425</v>
      </c>
      <c r="B2">
        <v>0</v>
      </c>
      <c r="C2" t="str">
        <f>VLOOKUP(D2,Visera!$A$2:$B$5,2)</f>
        <v xml:space="preserve">Cover </v>
      </c>
      <c r="D2" s="4">
        <v>0</v>
      </c>
      <c r="E2" t="str">
        <f>VLOOKUP(F2,Visera!$A$8:$B$17,2,FALSE)</f>
        <v xml:space="preserve">Skin </v>
      </c>
      <c r="F2">
        <f>INDEX(BodyContent,B2+1,D2+1)</f>
        <v>0</v>
      </c>
      <c r="G2" t="s">
        <v>438</v>
      </c>
      <c r="I2" t="s">
        <v>438</v>
      </c>
      <c r="J2" t="s">
        <v>20</v>
      </c>
    </row>
    <row r="3" spans="1:10" x14ac:dyDescent="0.25">
      <c r="A3" t="s">
        <v>425</v>
      </c>
      <c r="B3">
        <v>0</v>
      </c>
      <c r="C3" t="str">
        <f>VLOOKUP(D3,Visera!$A$2:$B$5,2)</f>
        <v xml:space="preserve">Surface </v>
      </c>
      <c r="D3" s="4">
        <v>1</v>
      </c>
      <c r="E3" t="str">
        <f>VLOOKUP(F3,Visera!$A$8:$B$17,2,FALSE)</f>
        <v xml:space="preserve">Muscle </v>
      </c>
      <c r="F3">
        <f>INDEX(BodyContent,B3+1,D3+1)</f>
        <v>1</v>
      </c>
      <c r="G3" t="s">
        <v>166</v>
      </c>
      <c r="I3" t="s">
        <v>47</v>
      </c>
      <c r="J3" t="s">
        <v>20</v>
      </c>
    </row>
    <row r="4" spans="1:10" x14ac:dyDescent="0.25">
      <c r="A4" t="s">
        <v>425</v>
      </c>
      <c r="B4">
        <v>0</v>
      </c>
      <c r="C4" t="str">
        <f>VLOOKUP(D4,Visera!$A$2:$B$5,2)</f>
        <v xml:space="preserve">Visceral </v>
      </c>
      <c r="D4" s="4">
        <v>2</v>
      </c>
      <c r="E4" t="str">
        <f>VLOOKUP(F4,Visera!$A$8:$B$17,2,FALSE)</f>
        <v xml:space="preserve">Bone </v>
      </c>
      <c r="F4">
        <f>INDEX(BodyContent,B4+1,D4+1)</f>
        <v>2</v>
      </c>
      <c r="G4" t="s">
        <v>2</v>
      </c>
      <c r="I4" t="s">
        <v>55</v>
      </c>
      <c r="J4" t="s">
        <v>20</v>
      </c>
    </row>
    <row r="5" spans="1:10" x14ac:dyDescent="0.25">
      <c r="A5" t="s">
        <v>425</v>
      </c>
      <c r="B5">
        <v>0</v>
      </c>
      <c r="C5" t="str">
        <f>VLOOKUP(D5,Visera!$A$2:$B$5,2)</f>
        <v xml:space="preserve">Visceral2 </v>
      </c>
      <c r="D5" s="4">
        <v>3</v>
      </c>
      <c r="E5" t="str">
        <f>VLOOKUP(F5,Visera!$A$8:$B$17,2,FALSE)</f>
        <v xml:space="preserve">Bone </v>
      </c>
      <c r="F5">
        <f>INDEX(BodyContent,B5+1,D5+1)</f>
        <v>2</v>
      </c>
      <c r="G5" t="s">
        <v>62</v>
      </c>
      <c r="I5" t="s">
        <v>96</v>
      </c>
      <c r="J5" t="s">
        <v>20</v>
      </c>
    </row>
    <row r="6" spans="1:10" x14ac:dyDescent="0.25">
      <c r="A6" t="s">
        <v>426</v>
      </c>
      <c r="B6">
        <v>1</v>
      </c>
      <c r="C6" t="str">
        <f>VLOOKUP(D6,Visera!$A$2:$B$5,2)</f>
        <v xml:space="preserve">Cover </v>
      </c>
      <c r="D6" s="4">
        <v>0</v>
      </c>
      <c r="E6" t="str">
        <f>VLOOKUP(F6,Visera!$A$8:$B$17,2,FALSE)</f>
        <v xml:space="preserve">Skin </v>
      </c>
      <c r="F6">
        <f>INDEX(BodyContent,B6+1,D6+1)</f>
        <v>0</v>
      </c>
      <c r="G6" t="s">
        <v>438</v>
      </c>
      <c r="I6" t="s">
        <v>438</v>
      </c>
      <c r="J6" t="s">
        <v>20</v>
      </c>
    </row>
    <row r="7" spans="1:10" x14ac:dyDescent="0.25">
      <c r="A7" t="s">
        <v>426</v>
      </c>
      <c r="B7">
        <v>1</v>
      </c>
      <c r="C7" t="str">
        <f>VLOOKUP(D7,Visera!$A$2:$B$5,2)</f>
        <v xml:space="preserve">Surface </v>
      </c>
      <c r="D7" s="4">
        <v>1</v>
      </c>
      <c r="E7" t="str">
        <f>VLOOKUP(F7,Visera!$A$8:$B$17,2,FALSE)</f>
        <v xml:space="preserve">Muscle </v>
      </c>
      <c r="F7">
        <f>INDEX(BodyContent,B7+1,D7+1)</f>
        <v>1</v>
      </c>
      <c r="G7" t="s">
        <v>166</v>
      </c>
      <c r="I7" t="s">
        <v>47</v>
      </c>
      <c r="J7" t="s">
        <v>20</v>
      </c>
    </row>
    <row r="8" spans="1:10" x14ac:dyDescent="0.25">
      <c r="A8" t="s">
        <v>426</v>
      </c>
      <c r="B8">
        <v>1</v>
      </c>
      <c r="C8" t="str">
        <f>VLOOKUP(D8,Visera!$A$2:$B$5,2)</f>
        <v xml:space="preserve">Visceral </v>
      </c>
      <c r="D8" s="4">
        <v>2</v>
      </c>
      <c r="E8" t="str">
        <f>VLOOKUP(F8,Visera!$A$8:$B$17,2,FALSE)</f>
        <v xml:space="preserve">Bone </v>
      </c>
      <c r="F8">
        <f>INDEX(BodyContent,B8+1,D8+1)</f>
        <v>2</v>
      </c>
      <c r="G8" t="s">
        <v>2</v>
      </c>
      <c r="I8" t="s">
        <v>55</v>
      </c>
      <c r="J8" t="s">
        <v>20</v>
      </c>
    </row>
    <row r="9" spans="1:10" x14ac:dyDescent="0.25">
      <c r="A9" t="s">
        <v>426</v>
      </c>
      <c r="B9">
        <v>1</v>
      </c>
      <c r="C9" t="str">
        <f>VLOOKUP(D9,Visera!$A$2:$B$5,2)</f>
        <v xml:space="preserve">Visceral2 </v>
      </c>
      <c r="D9" s="4">
        <v>3</v>
      </c>
      <c r="E9" t="str">
        <f>VLOOKUP(F9,Visera!$A$8:$B$17,2,FALSE)</f>
        <v xml:space="preserve">Bone </v>
      </c>
      <c r="F9">
        <f>INDEX(BodyContent,B9+1,D9+1)</f>
        <v>2</v>
      </c>
      <c r="G9" t="s">
        <v>62</v>
      </c>
      <c r="I9" t="s">
        <v>96</v>
      </c>
      <c r="J9" t="s">
        <v>20</v>
      </c>
    </row>
    <row r="10" spans="1:10" x14ac:dyDescent="0.25">
      <c r="A10" t="s">
        <v>427</v>
      </c>
      <c r="B10">
        <v>2</v>
      </c>
      <c r="C10" t="str">
        <f>VLOOKUP(D10,Visera!$A$2:$B$5,2)</f>
        <v xml:space="preserve">Cover </v>
      </c>
      <c r="D10" s="4">
        <v>0</v>
      </c>
      <c r="E10" t="str">
        <f>VLOOKUP(F10,Visera!$A$8:$B$17,2,FALSE)</f>
        <v xml:space="preserve">Skin </v>
      </c>
      <c r="F10">
        <f>INDEX(BodyContent,B10+1,D10+1)</f>
        <v>0</v>
      </c>
      <c r="G10" t="s">
        <v>438</v>
      </c>
      <c r="I10" t="s">
        <v>438</v>
      </c>
      <c r="J10" t="s">
        <v>20</v>
      </c>
    </row>
    <row r="11" spans="1:10" x14ac:dyDescent="0.25">
      <c r="A11" t="s">
        <v>427</v>
      </c>
      <c r="B11">
        <v>2</v>
      </c>
      <c r="C11" t="str">
        <f>VLOOKUP(D11,Visera!$A$2:$B$5,2)</f>
        <v xml:space="preserve">Surface </v>
      </c>
      <c r="D11" s="4">
        <v>1</v>
      </c>
      <c r="E11" t="str">
        <f>VLOOKUP(F11,Visera!$A$8:$B$17,2,FALSE)</f>
        <v xml:space="preserve">Muscle </v>
      </c>
      <c r="F11">
        <f>INDEX(BodyContent,B11+1,D11+1)</f>
        <v>1</v>
      </c>
      <c r="G11" t="s">
        <v>49</v>
      </c>
      <c r="I11" t="s">
        <v>47</v>
      </c>
      <c r="J11" t="s">
        <v>20</v>
      </c>
    </row>
    <row r="12" spans="1:10" x14ac:dyDescent="0.25">
      <c r="A12" t="s">
        <v>427</v>
      </c>
      <c r="B12">
        <v>2</v>
      </c>
      <c r="C12" t="str">
        <f>VLOOKUP(D12,Visera!$A$2:$B$5,2)</f>
        <v xml:space="preserve">Visceral </v>
      </c>
      <c r="D12" s="4">
        <v>2</v>
      </c>
      <c r="E12" t="str">
        <f>VLOOKUP(F12,Visera!$A$8:$B$17,2,FALSE)</f>
        <v xml:space="preserve">Bone </v>
      </c>
      <c r="F12">
        <f>INDEX(BodyContent,B12+1,D12+1)</f>
        <v>2</v>
      </c>
      <c r="G12" t="s">
        <v>2</v>
      </c>
      <c r="I12" t="s">
        <v>55</v>
      </c>
      <c r="J12" t="s">
        <v>20</v>
      </c>
    </row>
    <row r="13" spans="1:10" x14ac:dyDescent="0.25">
      <c r="A13" t="s">
        <v>427</v>
      </c>
      <c r="B13">
        <v>2</v>
      </c>
      <c r="C13" t="str">
        <f>VLOOKUP(D13,Visera!$A$2:$B$5,2)</f>
        <v xml:space="preserve">Visceral2 </v>
      </c>
      <c r="D13" s="4">
        <v>3</v>
      </c>
      <c r="E13" t="str">
        <f>VLOOKUP(F13,Visera!$A$8:$B$17,2,FALSE)</f>
        <v xml:space="preserve">Bone </v>
      </c>
      <c r="F13">
        <f>INDEX(BodyContent,B13+1,D13+1)</f>
        <v>2</v>
      </c>
      <c r="G13" t="s">
        <v>62</v>
      </c>
      <c r="I13" t="s">
        <v>96</v>
      </c>
      <c r="J13" t="s">
        <v>20</v>
      </c>
    </row>
    <row r="14" spans="1:10" x14ac:dyDescent="0.25">
      <c r="A14" t="s">
        <v>428</v>
      </c>
      <c r="B14">
        <v>3</v>
      </c>
      <c r="C14" t="str">
        <f>VLOOKUP(D14,Visera!$A$2:$B$5,2)</f>
        <v xml:space="preserve">Cover </v>
      </c>
      <c r="D14" s="4">
        <v>0</v>
      </c>
      <c r="E14" t="str">
        <f>VLOOKUP(F14,Visera!$A$8:$B$17,2,FALSE)</f>
        <v xml:space="preserve">Skin </v>
      </c>
      <c r="F14">
        <f>INDEX(BodyContent,B14+1,D14+1)</f>
        <v>0</v>
      </c>
      <c r="G14" t="s">
        <v>438</v>
      </c>
      <c r="I14" t="s">
        <v>438</v>
      </c>
      <c r="J14" t="s">
        <v>20</v>
      </c>
    </row>
    <row r="15" spans="1:10" x14ac:dyDescent="0.25">
      <c r="A15" t="s">
        <v>428</v>
      </c>
      <c r="B15">
        <v>3</v>
      </c>
      <c r="C15" t="str">
        <f>VLOOKUP(D15,Visera!$A$2:$B$5,2)</f>
        <v xml:space="preserve">Surface </v>
      </c>
      <c r="D15" s="4">
        <v>1</v>
      </c>
      <c r="E15" t="str">
        <f>VLOOKUP(F15,Visera!$A$8:$B$17,2,FALSE)</f>
        <v xml:space="preserve">Muscle </v>
      </c>
      <c r="F15">
        <f>INDEX(BodyContent,B15+1,D15+1)</f>
        <v>1</v>
      </c>
      <c r="G15" t="s">
        <v>49</v>
      </c>
      <c r="I15" t="s">
        <v>51</v>
      </c>
      <c r="J15" t="s">
        <v>20</v>
      </c>
    </row>
    <row r="16" spans="1:10" x14ac:dyDescent="0.25">
      <c r="A16" t="s">
        <v>428</v>
      </c>
      <c r="B16">
        <v>3</v>
      </c>
      <c r="C16" t="str">
        <f>VLOOKUP(D16,Visera!$A$2:$B$5,2)</f>
        <v xml:space="preserve">Visceral </v>
      </c>
      <c r="D16" s="4">
        <v>2</v>
      </c>
      <c r="E16" t="str">
        <f>VLOOKUP(F16,Visera!$A$8:$B$17,2,FALSE)</f>
        <v xml:space="preserve">Bone </v>
      </c>
      <c r="F16">
        <f>INDEX(BodyContent,B16+1,D16+1)</f>
        <v>2</v>
      </c>
      <c r="G16" t="s">
        <v>2</v>
      </c>
      <c r="I16" t="s">
        <v>55</v>
      </c>
      <c r="J16" t="s">
        <v>20</v>
      </c>
    </row>
    <row r="17" spans="1:10" x14ac:dyDescent="0.25">
      <c r="A17" t="s">
        <v>428</v>
      </c>
      <c r="B17">
        <v>3</v>
      </c>
      <c r="C17" t="str">
        <f>VLOOKUP(D17,Visera!$A$2:$B$5,2)</f>
        <v xml:space="preserve">Visceral2 </v>
      </c>
      <c r="D17" s="4">
        <v>3</v>
      </c>
      <c r="E17" t="str">
        <f>VLOOKUP(F17,Visera!$A$8:$B$17,2,FALSE)</f>
        <v xml:space="preserve">Bone </v>
      </c>
      <c r="F17">
        <f>INDEX(BodyContent,B17+1,D17+1)</f>
        <v>2</v>
      </c>
      <c r="G17" t="s">
        <v>62</v>
      </c>
      <c r="I17" t="s">
        <v>96</v>
      </c>
      <c r="J17" t="s">
        <v>20</v>
      </c>
    </row>
    <row r="18" spans="1:10" x14ac:dyDescent="0.25">
      <c r="A18" t="s">
        <v>429</v>
      </c>
      <c r="B18">
        <v>4</v>
      </c>
      <c r="C18" t="str">
        <f>VLOOKUP(D18,Visera!$A$2:$B$5,2)</f>
        <v xml:space="preserve">Cover </v>
      </c>
      <c r="D18" s="4">
        <v>0</v>
      </c>
      <c r="E18" t="str">
        <f>VLOOKUP(F18,Visera!$A$8:$B$17,2,FALSE)</f>
        <v xml:space="preserve">Skin </v>
      </c>
      <c r="F18">
        <f>INDEX(BodyContent,B18+1,D18+1)</f>
        <v>0</v>
      </c>
      <c r="G18" t="s">
        <v>438</v>
      </c>
      <c r="I18" t="s">
        <v>438</v>
      </c>
      <c r="J18" t="s">
        <v>20</v>
      </c>
    </row>
    <row r="19" spans="1:10" x14ac:dyDescent="0.25">
      <c r="A19" t="s">
        <v>429</v>
      </c>
      <c r="B19">
        <v>4</v>
      </c>
      <c r="C19" t="str">
        <f>VLOOKUP(D19,Visera!$A$2:$B$5,2)</f>
        <v xml:space="preserve">Surface </v>
      </c>
      <c r="D19" s="4">
        <v>1</v>
      </c>
      <c r="E19" t="str">
        <f>VLOOKUP(F19,Visera!$A$8:$B$17,2,FALSE)</f>
        <v xml:space="preserve">Muscle </v>
      </c>
      <c r="F19">
        <f>INDEX(BodyContent,B19+1,D19+1)</f>
        <v>1</v>
      </c>
      <c r="G19" t="s">
        <v>174</v>
      </c>
      <c r="I19" t="s">
        <v>59</v>
      </c>
      <c r="J19" t="s">
        <v>20</v>
      </c>
    </row>
    <row r="20" spans="1:10" x14ac:dyDescent="0.25">
      <c r="A20" t="s">
        <v>429</v>
      </c>
      <c r="B20">
        <v>4</v>
      </c>
      <c r="C20" t="str">
        <f>VLOOKUP(D20,Visera!$A$2:$B$5,2)</f>
        <v xml:space="preserve">Visceral </v>
      </c>
      <c r="D20" s="4">
        <v>2</v>
      </c>
      <c r="E20" t="str">
        <f>VLOOKUP(F20,Visera!$A$8:$B$17,2,FALSE)</f>
        <v xml:space="preserve">Lungs </v>
      </c>
      <c r="F20">
        <f>INDEX(BodyContent,B20+1,D20+1)</f>
        <v>4</v>
      </c>
      <c r="G20" t="s">
        <v>18</v>
      </c>
      <c r="I20" t="s">
        <v>70</v>
      </c>
      <c r="J20" t="s">
        <v>20</v>
      </c>
    </row>
    <row r="21" spans="1:10" x14ac:dyDescent="0.25">
      <c r="A21" t="s">
        <v>429</v>
      </c>
      <c r="B21">
        <v>4</v>
      </c>
      <c r="C21" t="str">
        <f>VLOOKUP(D21,Visera!$A$2:$B$5,2)</f>
        <v xml:space="preserve">Visceral2 </v>
      </c>
      <c r="D21" s="4">
        <v>3</v>
      </c>
      <c r="E21" t="str">
        <f>VLOOKUP(F21,Visera!$A$8:$B$17,2,FALSE)</f>
        <v xml:space="preserve">Heart </v>
      </c>
      <c r="F21">
        <f>INDEX(BodyContent,B21+1,D21+1)</f>
        <v>5</v>
      </c>
      <c r="G21" t="s">
        <v>64</v>
      </c>
      <c r="I21" t="s">
        <v>120</v>
      </c>
      <c r="J21" t="s">
        <v>20</v>
      </c>
    </row>
    <row r="22" spans="1:10" x14ac:dyDescent="0.25">
      <c r="A22" t="s">
        <v>430</v>
      </c>
      <c r="B22">
        <v>5</v>
      </c>
      <c r="C22" t="str">
        <f>VLOOKUP(D22,Visera!$A$2:$B$5,2)</f>
        <v xml:space="preserve">Cover </v>
      </c>
      <c r="D22" s="4">
        <v>0</v>
      </c>
      <c r="E22" t="str">
        <f>VLOOKUP(F22,Visera!$A$8:$B$17,2,FALSE)</f>
        <v xml:space="preserve">Skin </v>
      </c>
      <c r="F22">
        <f>INDEX(BodyContent,B22+1,D22+1)</f>
        <v>0</v>
      </c>
      <c r="G22" t="s">
        <v>438</v>
      </c>
      <c r="I22" t="s">
        <v>438</v>
      </c>
      <c r="J22" t="s">
        <v>20</v>
      </c>
    </row>
    <row r="23" spans="1:10" x14ac:dyDescent="0.25">
      <c r="A23" t="s">
        <v>430</v>
      </c>
      <c r="B23">
        <v>5</v>
      </c>
      <c r="C23" t="str">
        <f>VLOOKUP(D23,Visera!$A$2:$B$5,2)</f>
        <v xml:space="preserve">Surface </v>
      </c>
      <c r="D23" s="4">
        <v>1</v>
      </c>
      <c r="E23" t="str">
        <f>VLOOKUP(F23,Visera!$A$8:$B$17,2,FALSE)</f>
        <v xml:space="preserve">Muscle </v>
      </c>
      <c r="F23">
        <f>INDEX(BodyContent,B23+1,D23+1)</f>
        <v>1</v>
      </c>
      <c r="G23" t="s">
        <v>102</v>
      </c>
      <c r="I23" t="s">
        <v>96</v>
      </c>
      <c r="J23" t="s">
        <v>20</v>
      </c>
    </row>
    <row r="24" spans="1:10" x14ac:dyDescent="0.25">
      <c r="A24" t="s">
        <v>430</v>
      </c>
      <c r="B24">
        <v>5</v>
      </c>
      <c r="C24" t="str">
        <f>VLOOKUP(D24,Visera!$A$2:$B$5,2)</f>
        <v xml:space="preserve">Visceral </v>
      </c>
      <c r="D24" s="4">
        <v>2</v>
      </c>
      <c r="E24" t="str">
        <f>VLOOKUP(F24,Visera!$A$8:$B$17,2,FALSE)</f>
        <v>SBT</v>
      </c>
      <c r="F24">
        <f>INDEX(BodyContent,B24+1,D24+1)</f>
        <v>6</v>
      </c>
      <c r="G24" t="s">
        <v>74</v>
      </c>
      <c r="I24" t="s">
        <v>68</v>
      </c>
      <c r="J24" t="s">
        <v>20</v>
      </c>
    </row>
    <row r="25" spans="1:10" x14ac:dyDescent="0.25">
      <c r="A25" t="s">
        <v>430</v>
      </c>
      <c r="B25">
        <v>5</v>
      </c>
      <c r="C25" t="str">
        <f>VLOOKUP(D25,Visera!$A$2:$B$5,2)</f>
        <v xml:space="preserve">Visceral2 </v>
      </c>
      <c r="D25" s="4">
        <v>3</v>
      </c>
      <c r="E25" t="str">
        <f>VLOOKUP(F25,Visera!$A$8:$B$17,2,FALSE)</f>
        <v xml:space="preserve">Liver </v>
      </c>
      <c r="F25">
        <f>INDEX(BodyContent,B25+1,D25+1)</f>
        <v>7</v>
      </c>
      <c r="G25" t="s">
        <v>76</v>
      </c>
      <c r="I25" t="s">
        <v>100</v>
      </c>
      <c r="J25" t="s">
        <v>20</v>
      </c>
    </row>
    <row r="26" spans="1:10" x14ac:dyDescent="0.25">
      <c r="A26" t="s">
        <v>431</v>
      </c>
      <c r="B26">
        <v>6</v>
      </c>
      <c r="C26" t="str">
        <f>VLOOKUP(D26,Visera!$A$2:$B$5,2)</f>
        <v xml:space="preserve">Cover </v>
      </c>
      <c r="D26" s="4">
        <v>0</v>
      </c>
      <c r="E26" t="str">
        <f>VLOOKUP(F26,Visera!$A$8:$B$17,2,FALSE)</f>
        <v xml:space="preserve">Skin </v>
      </c>
      <c r="F26">
        <f>INDEX(BodyContent,B26+1,D26+1)</f>
        <v>0</v>
      </c>
      <c r="G26" t="s">
        <v>438</v>
      </c>
      <c r="I26" t="s">
        <v>438</v>
      </c>
      <c r="J26" t="s">
        <v>20</v>
      </c>
    </row>
    <row r="27" spans="1:10" x14ac:dyDescent="0.25">
      <c r="A27" t="s">
        <v>431</v>
      </c>
      <c r="B27">
        <v>6</v>
      </c>
      <c r="C27" t="str">
        <f>VLOOKUP(D27,Visera!$A$2:$B$5,2)</f>
        <v xml:space="preserve">Surface </v>
      </c>
      <c r="D27" s="4">
        <v>1</v>
      </c>
      <c r="E27" t="str">
        <f>VLOOKUP(F27,Visera!$A$8:$B$17,2,FALSE)</f>
        <v xml:space="preserve">Bone </v>
      </c>
      <c r="F27">
        <f>INDEX(BodyContent,B27+1,D27+1)</f>
        <v>2</v>
      </c>
      <c r="G27" t="s">
        <v>78</v>
      </c>
      <c r="I27" t="s">
        <v>80</v>
      </c>
      <c r="J27" t="s">
        <v>20</v>
      </c>
    </row>
    <row r="28" spans="1:10" x14ac:dyDescent="0.25">
      <c r="A28" t="s">
        <v>431</v>
      </c>
      <c r="B28">
        <v>6</v>
      </c>
      <c r="C28" t="str">
        <f>VLOOKUP(D28,Visera!$A$2:$B$5,2)</f>
        <v xml:space="preserve">Visceral </v>
      </c>
      <c r="D28" s="4">
        <v>2</v>
      </c>
      <c r="E28" t="str">
        <f>VLOOKUP(F28,Visera!$A$8:$B$17,2,FALSE)</f>
        <v xml:space="preserve">Spleen </v>
      </c>
      <c r="F28">
        <f>INDEX(BodyContent,B28+1,D28+1)</f>
        <v>8</v>
      </c>
      <c r="G28" t="s">
        <v>108</v>
      </c>
      <c r="I28" t="s">
        <v>96</v>
      </c>
      <c r="J28" t="s">
        <v>20</v>
      </c>
    </row>
    <row r="29" spans="1:10" x14ac:dyDescent="0.25">
      <c r="A29" t="s">
        <v>431</v>
      </c>
      <c r="B29">
        <v>6</v>
      </c>
      <c r="C29" t="str">
        <f>VLOOKUP(D29,Visera!$A$2:$B$5,2)</f>
        <v xml:space="preserve">Visceral2 </v>
      </c>
      <c r="D29" s="4">
        <v>3</v>
      </c>
      <c r="E29" t="str">
        <f>VLOOKUP(F29,Visera!$A$8:$B$17,2,FALSE)</f>
        <v xml:space="preserve">Kidney </v>
      </c>
      <c r="F29">
        <f>INDEX(BodyContent,B29+1,D29+1)</f>
        <v>9</v>
      </c>
      <c r="G29" t="s">
        <v>2</v>
      </c>
      <c r="I29" t="s">
        <v>131</v>
      </c>
      <c r="J29" t="s">
        <v>20</v>
      </c>
    </row>
    <row r="30" spans="1:10" x14ac:dyDescent="0.25">
      <c r="A30" t="s">
        <v>432</v>
      </c>
      <c r="B30">
        <v>7</v>
      </c>
      <c r="C30" t="str">
        <f>VLOOKUP(D30,Visera!$A$2:$B$5,2)</f>
        <v xml:space="preserve">Cover </v>
      </c>
      <c r="D30" s="4">
        <v>0</v>
      </c>
      <c r="E30" t="str">
        <f>VLOOKUP(F30,Visera!$A$8:$B$17,2,FALSE)</f>
        <v xml:space="preserve">Skin </v>
      </c>
      <c r="F30">
        <f>INDEX(BodyContent,B30+1,D30+1)</f>
        <v>0</v>
      </c>
      <c r="G30" t="s">
        <v>438</v>
      </c>
      <c r="I30" t="s">
        <v>438</v>
      </c>
      <c r="J30" t="s">
        <v>20</v>
      </c>
    </row>
    <row r="31" spans="1:10" x14ac:dyDescent="0.25">
      <c r="A31" t="s">
        <v>432</v>
      </c>
      <c r="B31">
        <v>7</v>
      </c>
      <c r="C31" t="str">
        <f>VLOOKUP(D31,Visera!$A$2:$B$5,2)</f>
        <v xml:space="preserve">Surface </v>
      </c>
      <c r="D31" s="4">
        <v>1</v>
      </c>
      <c r="E31" t="str">
        <f>VLOOKUP(F31,Visera!$A$8:$B$17,2,FALSE)</f>
        <v xml:space="preserve">Bone </v>
      </c>
      <c r="F31">
        <f>INDEX(BodyContent,B31+1,D31+1)</f>
        <v>2</v>
      </c>
      <c r="G31" t="s">
        <v>126</v>
      </c>
      <c r="I31" t="s">
        <v>68</v>
      </c>
      <c r="J31" t="s">
        <v>20</v>
      </c>
    </row>
    <row r="32" spans="1:10" x14ac:dyDescent="0.25">
      <c r="A32" t="s">
        <v>432</v>
      </c>
      <c r="B32">
        <v>7</v>
      </c>
      <c r="C32" t="str">
        <f>VLOOKUP(D32,Visera!$A$2:$B$5,2)</f>
        <v xml:space="preserve">Visceral </v>
      </c>
      <c r="D32" s="4">
        <v>2</v>
      </c>
      <c r="E32" t="str">
        <f>VLOOKUP(F32,Visera!$A$8:$B$17,2,FALSE)</f>
        <v xml:space="preserve">Muscle </v>
      </c>
      <c r="F32">
        <f>INDEX(BodyContent,B32+1,D32+1)</f>
        <v>1</v>
      </c>
      <c r="G32" t="s">
        <v>82</v>
      </c>
      <c r="I32" t="s">
        <v>104</v>
      </c>
      <c r="J32" t="s">
        <v>20</v>
      </c>
    </row>
    <row r="33" spans="1:10" x14ac:dyDescent="0.25">
      <c r="A33" t="s">
        <v>432</v>
      </c>
      <c r="B33">
        <v>7</v>
      </c>
      <c r="C33" t="str">
        <f>VLOOKUP(D33,Visera!$A$2:$B$5,2)</f>
        <v xml:space="preserve">Visceral2 </v>
      </c>
      <c r="D33" s="4">
        <v>3</v>
      </c>
      <c r="E33" t="str">
        <f>VLOOKUP(F33,Visera!$A$8:$B$17,2,FALSE)</f>
        <v xml:space="preserve">Brains </v>
      </c>
      <c r="F33">
        <f>INDEX(BodyContent,B33+1,D33+1)</f>
        <v>3</v>
      </c>
      <c r="G33" t="s">
        <v>39</v>
      </c>
      <c r="I33" t="s">
        <v>118</v>
      </c>
      <c r="J33" t="s">
        <v>20</v>
      </c>
    </row>
  </sheetData>
  <sortState ref="B1:D30">
    <sortCondition ref="B1:B30"/>
    <sortCondition ref="C1:C30"/>
  </sortState>
  <dataValidations count="1">
    <dataValidation type="list" allowBlank="1" showInputMessage="1" showErrorMessage="1" sqref="D2:D31 G2:I33">
      <formula1>SymptName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E10" sqref="E10"/>
    </sheetView>
  </sheetViews>
  <sheetFormatPr defaultRowHeight="15" x14ac:dyDescent="0.25"/>
  <cols>
    <col min="5" max="5" width="24.28515625" customWidth="1"/>
  </cols>
  <sheetData>
    <row r="1" spans="1:7" x14ac:dyDescent="0.25">
      <c r="A1" t="s">
        <v>438</v>
      </c>
      <c r="B1">
        <v>-1</v>
      </c>
    </row>
    <row r="2" spans="1:7" x14ac:dyDescent="0.25">
      <c r="A2" t="s">
        <v>161</v>
      </c>
      <c r="B2">
        <v>0</v>
      </c>
      <c r="C2" s="5">
        <v>1</v>
      </c>
      <c r="D2" s="5">
        <v>0</v>
      </c>
      <c r="E2" t="s">
        <v>147</v>
      </c>
      <c r="F2" t="s">
        <v>161</v>
      </c>
      <c r="G2" t="s">
        <v>1</v>
      </c>
    </row>
    <row r="3" spans="1:7" x14ac:dyDescent="0.25">
      <c r="A3" t="s">
        <v>2</v>
      </c>
      <c r="B3">
        <v>1</v>
      </c>
      <c r="C3" s="5">
        <v>1</v>
      </c>
      <c r="D3" s="5">
        <v>10</v>
      </c>
      <c r="E3" t="s">
        <v>148</v>
      </c>
      <c r="F3" t="s">
        <v>2</v>
      </c>
      <c r="G3" t="s">
        <v>237</v>
      </c>
    </row>
    <row r="4" spans="1:7" x14ac:dyDescent="0.25">
      <c r="A4" t="s">
        <v>4</v>
      </c>
      <c r="B4">
        <v>2</v>
      </c>
      <c r="C4" s="5">
        <v>1</v>
      </c>
      <c r="D4" s="5">
        <v>20</v>
      </c>
      <c r="E4" t="s">
        <v>149</v>
      </c>
      <c r="F4" t="s">
        <v>4</v>
      </c>
      <c r="G4" t="s">
        <v>238</v>
      </c>
    </row>
    <row r="5" spans="1:7" x14ac:dyDescent="0.25">
      <c r="A5" t="s">
        <v>6</v>
      </c>
      <c r="B5">
        <v>3</v>
      </c>
      <c r="C5" s="5">
        <v>1</v>
      </c>
      <c r="D5" s="5">
        <v>30</v>
      </c>
      <c r="E5" t="s">
        <v>150</v>
      </c>
      <c r="F5" t="s">
        <v>6</v>
      </c>
      <c r="G5" t="s">
        <v>238</v>
      </c>
    </row>
    <row r="6" spans="1:7" x14ac:dyDescent="0.25">
      <c r="A6" t="s">
        <v>8</v>
      </c>
      <c r="B6">
        <v>4</v>
      </c>
      <c r="C6" s="5">
        <v>1</v>
      </c>
      <c r="D6" s="5">
        <v>40</v>
      </c>
      <c r="E6" t="s">
        <v>151</v>
      </c>
      <c r="F6" t="s">
        <v>8</v>
      </c>
      <c r="G6" t="s">
        <v>9</v>
      </c>
    </row>
    <row r="7" spans="1:7" x14ac:dyDescent="0.25">
      <c r="A7" t="s">
        <v>10</v>
      </c>
      <c r="B7">
        <v>5</v>
      </c>
      <c r="C7" s="5">
        <v>1</v>
      </c>
      <c r="D7" s="5">
        <v>50</v>
      </c>
      <c r="E7" t="s">
        <v>152</v>
      </c>
      <c r="F7" t="s">
        <v>10</v>
      </c>
      <c r="G7" t="s">
        <v>239</v>
      </c>
    </row>
    <row r="8" spans="1:7" x14ac:dyDescent="0.25">
      <c r="A8" t="s">
        <v>12</v>
      </c>
      <c r="B8">
        <v>6</v>
      </c>
      <c r="C8" s="5">
        <v>1</v>
      </c>
      <c r="D8" s="5">
        <v>60</v>
      </c>
      <c r="E8" t="s">
        <v>153</v>
      </c>
      <c r="F8" t="s">
        <v>12</v>
      </c>
      <c r="G8" t="s">
        <v>240</v>
      </c>
    </row>
    <row r="9" spans="1:7" x14ac:dyDescent="0.25">
      <c r="A9" t="s">
        <v>14</v>
      </c>
      <c r="B9">
        <v>7</v>
      </c>
      <c r="C9" s="5">
        <v>1</v>
      </c>
      <c r="D9" s="5">
        <v>70</v>
      </c>
      <c r="E9" t="s">
        <v>154</v>
      </c>
      <c r="F9" t="s">
        <v>14</v>
      </c>
      <c r="G9" t="s">
        <v>241</v>
      </c>
    </row>
    <row r="10" spans="1:7" x14ac:dyDescent="0.25">
      <c r="A10" t="s">
        <v>16</v>
      </c>
      <c r="B10">
        <v>8</v>
      </c>
      <c r="C10" s="5">
        <v>1</v>
      </c>
      <c r="D10" s="5">
        <v>80</v>
      </c>
      <c r="E10" t="s">
        <v>251</v>
      </c>
      <c r="F10" t="s">
        <v>16</v>
      </c>
      <c r="G10" t="s">
        <v>17</v>
      </c>
    </row>
    <row r="11" spans="1:7" x14ac:dyDescent="0.25">
      <c r="A11" t="s">
        <v>18</v>
      </c>
      <c r="B11">
        <v>9</v>
      </c>
      <c r="C11" s="5">
        <v>1</v>
      </c>
      <c r="D11" s="5">
        <v>90</v>
      </c>
      <c r="E11" t="s">
        <v>252</v>
      </c>
      <c r="F11" t="s">
        <v>18</v>
      </c>
      <c r="G11" t="s">
        <v>19</v>
      </c>
    </row>
    <row r="12" spans="1:7" x14ac:dyDescent="0.25">
      <c r="A12" t="s">
        <v>21</v>
      </c>
      <c r="B12">
        <v>10</v>
      </c>
      <c r="C12" s="5">
        <v>1</v>
      </c>
      <c r="D12" s="5">
        <v>100</v>
      </c>
      <c r="E12" t="s">
        <v>156</v>
      </c>
      <c r="F12" t="s">
        <v>21</v>
      </c>
      <c r="G12" t="s">
        <v>242</v>
      </c>
    </row>
    <row r="13" spans="1:7" x14ac:dyDescent="0.25">
      <c r="A13" t="s">
        <v>23</v>
      </c>
      <c r="B13">
        <v>11</v>
      </c>
      <c r="C13" s="5">
        <v>1</v>
      </c>
      <c r="D13" s="5">
        <v>110</v>
      </c>
      <c r="E13" t="s">
        <v>157</v>
      </c>
      <c r="F13" t="s">
        <v>23</v>
      </c>
      <c r="G13" t="s">
        <v>243</v>
      </c>
    </row>
    <row r="14" spans="1:7" x14ac:dyDescent="0.25">
      <c r="A14" t="s">
        <v>25</v>
      </c>
      <c r="B14">
        <v>12</v>
      </c>
      <c r="C14" s="5">
        <v>1</v>
      </c>
      <c r="D14" s="5">
        <v>120</v>
      </c>
      <c r="E14" t="s">
        <v>164</v>
      </c>
      <c r="F14" t="s">
        <v>25</v>
      </c>
      <c r="G14" t="s">
        <v>244</v>
      </c>
    </row>
    <row r="15" spans="1:7" x14ac:dyDescent="0.25">
      <c r="A15" t="s">
        <v>27</v>
      </c>
      <c r="B15">
        <v>13</v>
      </c>
      <c r="C15" s="5">
        <v>1</v>
      </c>
      <c r="D15" s="5">
        <v>130</v>
      </c>
      <c r="E15" t="s">
        <v>158</v>
      </c>
      <c r="F15" t="s">
        <v>27</v>
      </c>
      <c r="G15" t="s">
        <v>222</v>
      </c>
    </row>
    <row r="16" spans="1:7" x14ac:dyDescent="0.25">
      <c r="A16" t="s">
        <v>29</v>
      </c>
      <c r="B16">
        <v>14</v>
      </c>
      <c r="C16" s="5">
        <v>1</v>
      </c>
      <c r="D16" s="5">
        <v>140</v>
      </c>
      <c r="E16" t="s">
        <v>155</v>
      </c>
      <c r="F16" t="s">
        <v>29</v>
      </c>
      <c r="G16" t="s">
        <v>223</v>
      </c>
    </row>
    <row r="17" spans="1:7" x14ac:dyDescent="0.25">
      <c r="A17" t="s">
        <v>31</v>
      </c>
      <c r="B17">
        <v>15</v>
      </c>
      <c r="C17" s="5">
        <v>1</v>
      </c>
      <c r="D17" s="5">
        <v>150</v>
      </c>
      <c r="E17" t="s">
        <v>159</v>
      </c>
      <c r="F17" t="s">
        <v>31</v>
      </c>
      <c r="G17" t="s">
        <v>32</v>
      </c>
    </row>
    <row r="18" spans="1:7" x14ac:dyDescent="0.25">
      <c r="A18" t="s">
        <v>33</v>
      </c>
      <c r="B18">
        <v>16</v>
      </c>
      <c r="C18" s="5">
        <v>1</v>
      </c>
      <c r="D18" s="5">
        <v>160</v>
      </c>
      <c r="E18" t="s">
        <v>162</v>
      </c>
      <c r="F18" t="s">
        <v>33</v>
      </c>
      <c r="G18" t="s">
        <v>224</v>
      </c>
    </row>
    <row r="19" spans="1:7" x14ac:dyDescent="0.25">
      <c r="A19" t="s">
        <v>35</v>
      </c>
      <c r="B19">
        <v>17</v>
      </c>
      <c r="C19" s="5">
        <v>1</v>
      </c>
      <c r="D19" s="5">
        <v>170</v>
      </c>
      <c r="E19" t="s">
        <v>160</v>
      </c>
      <c r="F19" t="s">
        <v>35</v>
      </c>
      <c r="G19" t="s">
        <v>36</v>
      </c>
    </row>
    <row r="20" spans="1:7" x14ac:dyDescent="0.25">
      <c r="A20" t="s">
        <v>37</v>
      </c>
      <c r="B20">
        <v>18</v>
      </c>
      <c r="C20" s="5">
        <v>1</v>
      </c>
      <c r="D20" s="5">
        <v>180</v>
      </c>
      <c r="E20" t="s">
        <v>163</v>
      </c>
      <c r="F20" t="s">
        <v>37</v>
      </c>
      <c r="G20" t="s">
        <v>38</v>
      </c>
    </row>
    <row r="21" spans="1:7" x14ac:dyDescent="0.25">
      <c r="A21" t="s">
        <v>39</v>
      </c>
      <c r="B21">
        <v>19</v>
      </c>
      <c r="C21" s="5">
        <v>1</v>
      </c>
      <c r="D21" s="5">
        <v>190</v>
      </c>
      <c r="E21" t="s">
        <v>217</v>
      </c>
      <c r="F21" t="s">
        <v>39</v>
      </c>
      <c r="G21" t="s">
        <v>40</v>
      </c>
    </row>
    <row r="22" spans="1:7" x14ac:dyDescent="0.25">
      <c r="A22" t="s">
        <v>41</v>
      </c>
      <c r="B22">
        <v>20</v>
      </c>
      <c r="C22" s="5">
        <v>1</v>
      </c>
      <c r="D22" s="5">
        <v>200</v>
      </c>
      <c r="E22" t="s">
        <v>216</v>
      </c>
      <c r="F22" t="s">
        <v>41</v>
      </c>
      <c r="G22" t="s">
        <v>42</v>
      </c>
    </row>
    <row r="23" spans="1:7" x14ac:dyDescent="0.25">
      <c r="A23" t="s">
        <v>43</v>
      </c>
      <c r="B23">
        <v>21</v>
      </c>
      <c r="C23" s="5">
        <v>1</v>
      </c>
      <c r="D23" s="5">
        <v>210</v>
      </c>
      <c r="E23" t="s">
        <v>165</v>
      </c>
      <c r="F23" t="s">
        <v>43</v>
      </c>
      <c r="G23" t="s">
        <v>225</v>
      </c>
    </row>
    <row r="24" spans="1:7" x14ac:dyDescent="0.25">
      <c r="A24" t="s">
        <v>166</v>
      </c>
      <c r="B24">
        <v>22</v>
      </c>
      <c r="C24" s="5">
        <v>1</v>
      </c>
      <c r="D24" s="5">
        <v>220</v>
      </c>
      <c r="E24" t="s">
        <v>167</v>
      </c>
      <c r="F24" t="s">
        <v>166</v>
      </c>
      <c r="G24" t="s">
        <v>46</v>
      </c>
    </row>
    <row r="25" spans="1:7" x14ac:dyDescent="0.25">
      <c r="A25" t="s">
        <v>47</v>
      </c>
      <c r="B25">
        <v>23</v>
      </c>
      <c r="C25" s="5">
        <v>1</v>
      </c>
      <c r="D25" s="5">
        <v>230</v>
      </c>
      <c r="E25" t="s">
        <v>168</v>
      </c>
      <c r="F25" t="s">
        <v>47</v>
      </c>
      <c r="G25" t="s">
        <v>48</v>
      </c>
    </row>
    <row r="26" spans="1:7" x14ac:dyDescent="0.25">
      <c r="A26" t="s">
        <v>49</v>
      </c>
      <c r="B26">
        <v>24</v>
      </c>
      <c r="C26" s="5">
        <v>1</v>
      </c>
      <c r="D26" s="5">
        <v>240</v>
      </c>
      <c r="E26" t="s">
        <v>169</v>
      </c>
      <c r="F26" t="s">
        <v>49</v>
      </c>
      <c r="G26" t="s">
        <v>50</v>
      </c>
    </row>
    <row r="27" spans="1:7" x14ac:dyDescent="0.25">
      <c r="A27" t="s">
        <v>51</v>
      </c>
      <c r="B27">
        <v>25</v>
      </c>
      <c r="C27" s="5">
        <v>1</v>
      </c>
      <c r="D27" s="5">
        <v>250</v>
      </c>
      <c r="E27" t="s">
        <v>170</v>
      </c>
      <c r="F27" t="s">
        <v>51</v>
      </c>
      <c r="G27" t="s">
        <v>52</v>
      </c>
    </row>
    <row r="28" spans="1:7" x14ac:dyDescent="0.25">
      <c r="A28" t="s">
        <v>53</v>
      </c>
      <c r="B28">
        <v>26</v>
      </c>
      <c r="C28" s="5">
        <v>1</v>
      </c>
      <c r="D28" s="5">
        <v>260</v>
      </c>
      <c r="E28" t="s">
        <v>250</v>
      </c>
      <c r="F28" t="s">
        <v>53</v>
      </c>
      <c r="G28" t="s">
        <v>245</v>
      </c>
    </row>
    <row r="29" spans="1:7" x14ac:dyDescent="0.25">
      <c r="A29" t="s">
        <v>55</v>
      </c>
      <c r="B29">
        <v>27</v>
      </c>
      <c r="C29" s="5">
        <v>1</v>
      </c>
      <c r="D29" s="5">
        <v>270</v>
      </c>
      <c r="E29" t="s">
        <v>171</v>
      </c>
      <c r="F29" t="s">
        <v>55</v>
      </c>
      <c r="G29" t="s">
        <v>56</v>
      </c>
    </row>
    <row r="30" spans="1:7" x14ac:dyDescent="0.25">
      <c r="A30" t="s">
        <v>57</v>
      </c>
      <c r="B30">
        <v>28</v>
      </c>
      <c r="C30" s="5">
        <v>1</v>
      </c>
      <c r="D30" s="5">
        <v>280</v>
      </c>
      <c r="E30" t="s">
        <v>172</v>
      </c>
      <c r="F30" t="s">
        <v>57</v>
      </c>
      <c r="G30" t="s">
        <v>58</v>
      </c>
    </row>
    <row r="31" spans="1:7" x14ac:dyDescent="0.25">
      <c r="A31" t="s">
        <v>59</v>
      </c>
      <c r="B31">
        <v>29</v>
      </c>
      <c r="C31" s="5">
        <v>1</v>
      </c>
      <c r="D31" s="5">
        <v>290</v>
      </c>
      <c r="E31" t="s">
        <v>173</v>
      </c>
      <c r="F31" t="s">
        <v>59</v>
      </c>
      <c r="G31" t="s">
        <v>226</v>
      </c>
    </row>
    <row r="32" spans="1:7" x14ac:dyDescent="0.25">
      <c r="A32" t="s">
        <v>174</v>
      </c>
      <c r="B32">
        <v>30</v>
      </c>
      <c r="C32" s="5">
        <v>1</v>
      </c>
      <c r="D32" s="5">
        <v>300</v>
      </c>
      <c r="E32" t="s">
        <v>175</v>
      </c>
      <c r="F32" t="s">
        <v>174</v>
      </c>
      <c r="G32" t="s">
        <v>227</v>
      </c>
    </row>
    <row r="33" spans="1:7" x14ac:dyDescent="0.25">
      <c r="A33" t="s">
        <v>62</v>
      </c>
      <c r="B33">
        <v>31</v>
      </c>
      <c r="C33" s="5">
        <v>1</v>
      </c>
      <c r="D33" s="5">
        <v>310</v>
      </c>
      <c r="E33" t="s">
        <v>176</v>
      </c>
      <c r="F33" t="s">
        <v>62</v>
      </c>
      <c r="G33" t="s">
        <v>63</v>
      </c>
    </row>
    <row r="34" spans="1:7" x14ac:dyDescent="0.25">
      <c r="A34" t="s">
        <v>64</v>
      </c>
      <c r="B34">
        <v>32</v>
      </c>
      <c r="C34" s="5">
        <v>1</v>
      </c>
      <c r="D34" s="5">
        <v>320</v>
      </c>
      <c r="E34" t="s">
        <v>177</v>
      </c>
      <c r="F34" t="s">
        <v>64</v>
      </c>
      <c r="G34" t="s">
        <v>228</v>
      </c>
    </row>
    <row r="35" spans="1:7" x14ac:dyDescent="0.25">
      <c r="A35" t="s">
        <v>66</v>
      </c>
      <c r="B35">
        <v>33</v>
      </c>
      <c r="C35" s="5">
        <v>1</v>
      </c>
      <c r="D35" s="5">
        <v>330</v>
      </c>
      <c r="E35" t="s">
        <v>178</v>
      </c>
      <c r="F35" t="s">
        <v>66</v>
      </c>
      <c r="G35" t="s">
        <v>67</v>
      </c>
    </row>
    <row r="36" spans="1:7" x14ac:dyDescent="0.25">
      <c r="A36" t="s">
        <v>68</v>
      </c>
      <c r="B36">
        <v>34</v>
      </c>
      <c r="C36" s="5">
        <v>1</v>
      </c>
      <c r="D36" s="5">
        <v>340</v>
      </c>
      <c r="E36" t="s">
        <v>179</v>
      </c>
      <c r="F36" t="s">
        <v>68</v>
      </c>
      <c r="G36" t="s">
        <v>69</v>
      </c>
    </row>
    <row r="37" spans="1:7" x14ac:dyDescent="0.25">
      <c r="A37" t="s">
        <v>70</v>
      </c>
      <c r="B37">
        <v>35</v>
      </c>
      <c r="C37" s="5">
        <v>1</v>
      </c>
      <c r="D37" s="5">
        <v>350</v>
      </c>
      <c r="E37" t="s">
        <v>180</v>
      </c>
      <c r="F37" t="s">
        <v>70</v>
      </c>
      <c r="G37" t="s">
        <v>246</v>
      </c>
    </row>
    <row r="38" spans="1:7" x14ac:dyDescent="0.25">
      <c r="A38" t="s">
        <v>72</v>
      </c>
      <c r="B38">
        <v>36</v>
      </c>
      <c r="C38" s="5">
        <v>1</v>
      </c>
      <c r="D38" s="5">
        <v>360</v>
      </c>
      <c r="E38" t="s">
        <v>181</v>
      </c>
      <c r="F38" t="s">
        <v>72</v>
      </c>
      <c r="G38" t="s">
        <v>73</v>
      </c>
    </row>
    <row r="39" spans="1:7" x14ac:dyDescent="0.25">
      <c r="A39" t="s">
        <v>74</v>
      </c>
      <c r="B39">
        <v>37</v>
      </c>
      <c r="C39" s="5">
        <v>1</v>
      </c>
      <c r="D39" s="5">
        <v>370</v>
      </c>
      <c r="E39" t="s">
        <v>182</v>
      </c>
      <c r="F39" t="s">
        <v>74</v>
      </c>
      <c r="G39" t="s">
        <v>75</v>
      </c>
    </row>
    <row r="40" spans="1:7" x14ac:dyDescent="0.25">
      <c r="A40" t="s">
        <v>76</v>
      </c>
      <c r="B40">
        <v>38</v>
      </c>
      <c r="C40" s="5">
        <v>1</v>
      </c>
      <c r="D40" s="5">
        <v>380</v>
      </c>
      <c r="E40" t="s">
        <v>183</v>
      </c>
      <c r="F40" t="s">
        <v>76</v>
      </c>
      <c r="G40" t="s">
        <v>77</v>
      </c>
    </row>
    <row r="41" spans="1:7" x14ac:dyDescent="0.25">
      <c r="A41" t="s">
        <v>78</v>
      </c>
      <c r="B41">
        <v>39</v>
      </c>
      <c r="C41" s="5">
        <v>1</v>
      </c>
      <c r="D41" s="5">
        <v>390</v>
      </c>
      <c r="E41" t="s">
        <v>184</v>
      </c>
      <c r="F41" t="s">
        <v>78</v>
      </c>
      <c r="G41" t="s">
        <v>79</v>
      </c>
    </row>
    <row r="42" spans="1:7" x14ac:dyDescent="0.25">
      <c r="A42" t="s">
        <v>80</v>
      </c>
      <c r="B42">
        <v>40</v>
      </c>
      <c r="C42" s="5">
        <v>1</v>
      </c>
      <c r="D42" s="5">
        <v>400</v>
      </c>
      <c r="E42" t="s">
        <v>185</v>
      </c>
      <c r="F42" t="s">
        <v>80</v>
      </c>
      <c r="G42" t="s">
        <v>81</v>
      </c>
    </row>
    <row r="43" spans="1:7" x14ac:dyDescent="0.25">
      <c r="A43" t="s">
        <v>82</v>
      </c>
      <c r="B43">
        <v>41</v>
      </c>
      <c r="C43" s="5">
        <v>1</v>
      </c>
      <c r="D43" s="5">
        <v>410</v>
      </c>
      <c r="E43" t="s">
        <v>186</v>
      </c>
      <c r="F43" t="s">
        <v>82</v>
      </c>
      <c r="G43" t="s">
        <v>83</v>
      </c>
    </row>
    <row r="44" spans="1:7" x14ac:dyDescent="0.25">
      <c r="A44" t="s">
        <v>84</v>
      </c>
      <c r="B44">
        <v>42</v>
      </c>
      <c r="C44" s="5">
        <v>1</v>
      </c>
      <c r="D44" s="5">
        <v>420</v>
      </c>
      <c r="E44" t="s">
        <v>218</v>
      </c>
      <c r="F44" t="s">
        <v>84</v>
      </c>
      <c r="G44" t="s">
        <v>85</v>
      </c>
    </row>
    <row r="45" spans="1:7" x14ac:dyDescent="0.25">
      <c r="A45" t="s">
        <v>86</v>
      </c>
      <c r="B45">
        <v>43</v>
      </c>
      <c r="C45" s="5">
        <v>1</v>
      </c>
      <c r="D45" s="5">
        <v>430</v>
      </c>
      <c r="E45" t="s">
        <v>187</v>
      </c>
      <c r="F45" t="s">
        <v>86</v>
      </c>
      <c r="G45" t="s">
        <v>231</v>
      </c>
    </row>
    <row r="46" spans="1:7" x14ac:dyDescent="0.25">
      <c r="A46" t="s">
        <v>88</v>
      </c>
      <c r="B46">
        <v>44</v>
      </c>
      <c r="C46" s="5">
        <v>1</v>
      </c>
      <c r="D46" s="5">
        <v>440</v>
      </c>
      <c r="E46" t="s">
        <v>188</v>
      </c>
      <c r="F46" t="s">
        <v>88</v>
      </c>
      <c r="G46" t="s">
        <v>89</v>
      </c>
    </row>
    <row r="47" spans="1:7" x14ac:dyDescent="0.25">
      <c r="A47" t="s">
        <v>90</v>
      </c>
      <c r="B47">
        <v>45</v>
      </c>
      <c r="C47" s="5">
        <v>1</v>
      </c>
      <c r="D47" s="5">
        <v>450</v>
      </c>
      <c r="E47" t="s">
        <v>189</v>
      </c>
      <c r="F47" t="s">
        <v>90</v>
      </c>
      <c r="G47" t="s">
        <v>230</v>
      </c>
    </row>
    <row r="48" spans="1:7" x14ac:dyDescent="0.25">
      <c r="A48" t="s">
        <v>92</v>
      </c>
      <c r="B48">
        <v>46</v>
      </c>
      <c r="C48" s="5">
        <v>1</v>
      </c>
      <c r="D48" s="5">
        <v>460</v>
      </c>
      <c r="E48" t="s">
        <v>190</v>
      </c>
      <c r="F48" t="s">
        <v>92</v>
      </c>
      <c r="G48" t="s">
        <v>229</v>
      </c>
    </row>
    <row r="49" spans="1:7" x14ac:dyDescent="0.25">
      <c r="A49" t="s">
        <v>94</v>
      </c>
      <c r="B49">
        <v>47</v>
      </c>
      <c r="C49" s="5">
        <v>1</v>
      </c>
      <c r="D49" s="5">
        <v>470</v>
      </c>
      <c r="E49" t="s">
        <v>197</v>
      </c>
      <c r="F49" t="s">
        <v>94</v>
      </c>
      <c r="G49" t="s">
        <v>95</v>
      </c>
    </row>
    <row r="50" spans="1:7" x14ac:dyDescent="0.25">
      <c r="A50" t="s">
        <v>96</v>
      </c>
      <c r="B50">
        <v>48</v>
      </c>
      <c r="C50" s="5">
        <v>1</v>
      </c>
      <c r="D50" s="5">
        <v>480</v>
      </c>
      <c r="E50" t="s">
        <v>192</v>
      </c>
      <c r="F50" t="s">
        <v>96</v>
      </c>
      <c r="G50" t="s">
        <v>97</v>
      </c>
    </row>
    <row r="51" spans="1:7" x14ac:dyDescent="0.25">
      <c r="A51" t="s">
        <v>98</v>
      </c>
      <c r="B51">
        <v>49</v>
      </c>
      <c r="C51" s="5">
        <v>1</v>
      </c>
      <c r="D51" s="5">
        <v>490</v>
      </c>
      <c r="E51" t="s">
        <v>193</v>
      </c>
      <c r="F51" t="s">
        <v>98</v>
      </c>
      <c r="G51" t="s">
        <v>247</v>
      </c>
    </row>
    <row r="52" spans="1:7" x14ac:dyDescent="0.25">
      <c r="A52" t="s">
        <v>100</v>
      </c>
      <c r="B52">
        <v>50</v>
      </c>
      <c r="C52" s="5">
        <v>1</v>
      </c>
      <c r="D52" s="5">
        <v>500</v>
      </c>
      <c r="E52" t="s">
        <v>194</v>
      </c>
      <c r="F52" t="s">
        <v>100</v>
      </c>
      <c r="G52" t="s">
        <v>248</v>
      </c>
    </row>
    <row r="53" spans="1:7" x14ac:dyDescent="0.25">
      <c r="A53" t="s">
        <v>102</v>
      </c>
      <c r="B53">
        <v>51</v>
      </c>
      <c r="C53" s="5">
        <v>1</v>
      </c>
      <c r="D53" s="5">
        <v>510</v>
      </c>
      <c r="E53" t="s">
        <v>195</v>
      </c>
      <c r="F53" t="s">
        <v>102</v>
      </c>
      <c r="G53" t="s">
        <v>103</v>
      </c>
    </row>
    <row r="54" spans="1:7" x14ac:dyDescent="0.25">
      <c r="A54" t="s">
        <v>104</v>
      </c>
      <c r="B54">
        <v>52</v>
      </c>
      <c r="C54" s="5">
        <v>1</v>
      </c>
      <c r="D54" s="5">
        <v>520</v>
      </c>
      <c r="E54" t="s">
        <v>200</v>
      </c>
      <c r="F54" t="s">
        <v>104</v>
      </c>
      <c r="G54" t="s">
        <v>105</v>
      </c>
    </row>
    <row r="55" spans="1:7" x14ac:dyDescent="0.25">
      <c r="A55" t="s">
        <v>106</v>
      </c>
      <c r="B55">
        <v>53</v>
      </c>
      <c r="C55" s="5">
        <v>1</v>
      </c>
      <c r="D55" s="5">
        <v>530</v>
      </c>
      <c r="E55" t="s">
        <v>196</v>
      </c>
      <c r="F55" t="s">
        <v>106</v>
      </c>
      <c r="G55" t="s">
        <v>107</v>
      </c>
    </row>
    <row r="56" spans="1:7" x14ac:dyDescent="0.25">
      <c r="A56" t="s">
        <v>108</v>
      </c>
      <c r="B56">
        <v>54</v>
      </c>
      <c r="C56" s="5">
        <v>1</v>
      </c>
      <c r="D56" s="5">
        <v>540</v>
      </c>
      <c r="E56" t="s">
        <v>198</v>
      </c>
      <c r="F56" t="s">
        <v>108</v>
      </c>
      <c r="G56" t="s">
        <v>109</v>
      </c>
    </row>
    <row r="57" spans="1:7" x14ac:dyDescent="0.25">
      <c r="A57" t="s">
        <v>110</v>
      </c>
      <c r="B57">
        <v>55</v>
      </c>
      <c r="C57" s="5">
        <v>1</v>
      </c>
      <c r="D57" s="5">
        <v>550</v>
      </c>
      <c r="E57" t="s">
        <v>191</v>
      </c>
      <c r="F57" t="s">
        <v>110</v>
      </c>
      <c r="G57" t="s">
        <v>111</v>
      </c>
    </row>
    <row r="58" spans="1:7" x14ac:dyDescent="0.25">
      <c r="A58" t="s">
        <v>112</v>
      </c>
      <c r="B58">
        <v>56</v>
      </c>
      <c r="C58" s="5">
        <v>1</v>
      </c>
      <c r="D58" s="5">
        <v>560</v>
      </c>
      <c r="E58" t="s">
        <v>199</v>
      </c>
      <c r="F58" t="s">
        <v>112</v>
      </c>
      <c r="G58" t="s">
        <v>232</v>
      </c>
    </row>
    <row r="59" spans="1:7" x14ac:dyDescent="0.25">
      <c r="A59" t="s">
        <v>114</v>
      </c>
      <c r="B59">
        <v>57</v>
      </c>
      <c r="C59" s="5">
        <v>1</v>
      </c>
      <c r="D59" s="5">
        <v>570</v>
      </c>
      <c r="E59" t="s">
        <v>213</v>
      </c>
      <c r="F59" t="s">
        <v>114</v>
      </c>
      <c r="G59" t="s">
        <v>115</v>
      </c>
    </row>
    <row r="60" spans="1:7" x14ac:dyDescent="0.25">
      <c r="A60" t="s">
        <v>116</v>
      </c>
      <c r="B60">
        <v>58</v>
      </c>
      <c r="C60" s="5">
        <v>1</v>
      </c>
      <c r="D60" s="5">
        <v>580</v>
      </c>
      <c r="E60" t="s">
        <v>201</v>
      </c>
      <c r="F60" t="s">
        <v>116</v>
      </c>
      <c r="G60" t="s">
        <v>249</v>
      </c>
    </row>
    <row r="61" spans="1:7" x14ac:dyDescent="0.25">
      <c r="A61" t="s">
        <v>118</v>
      </c>
      <c r="B61">
        <v>59</v>
      </c>
      <c r="C61" s="5">
        <v>1</v>
      </c>
      <c r="D61" s="5">
        <v>590</v>
      </c>
      <c r="E61" t="s">
        <v>202</v>
      </c>
      <c r="F61" t="s">
        <v>118</v>
      </c>
      <c r="G61" t="s">
        <v>119</v>
      </c>
    </row>
    <row r="62" spans="1:7" x14ac:dyDescent="0.25">
      <c r="A62" t="s">
        <v>120</v>
      </c>
      <c r="B62">
        <v>60</v>
      </c>
      <c r="C62" s="5">
        <v>1</v>
      </c>
      <c r="D62" s="5">
        <v>600</v>
      </c>
      <c r="E62" t="s">
        <v>203</v>
      </c>
      <c r="F62" t="s">
        <v>120</v>
      </c>
      <c r="G62" t="s">
        <v>121</v>
      </c>
    </row>
    <row r="63" spans="1:7" x14ac:dyDescent="0.25">
      <c r="A63" t="s">
        <v>122</v>
      </c>
      <c r="B63">
        <v>61</v>
      </c>
      <c r="C63" s="5">
        <v>1</v>
      </c>
      <c r="D63" s="5">
        <v>610</v>
      </c>
      <c r="E63" t="s">
        <v>204</v>
      </c>
      <c r="F63" t="s">
        <v>122</v>
      </c>
      <c r="G63" t="s">
        <v>123</v>
      </c>
    </row>
    <row r="64" spans="1:7" x14ac:dyDescent="0.25">
      <c r="A64" t="s">
        <v>124</v>
      </c>
      <c r="B64">
        <v>62</v>
      </c>
      <c r="C64" s="5">
        <v>1</v>
      </c>
      <c r="D64" s="5">
        <v>620</v>
      </c>
      <c r="E64" t="s">
        <v>205</v>
      </c>
      <c r="F64" t="s">
        <v>124</v>
      </c>
      <c r="G64" t="s">
        <v>233</v>
      </c>
    </row>
    <row r="65" spans="1:7" x14ac:dyDescent="0.25">
      <c r="A65" t="s">
        <v>126</v>
      </c>
      <c r="B65">
        <v>63</v>
      </c>
      <c r="C65" s="5">
        <v>1</v>
      </c>
      <c r="D65" s="5">
        <v>630</v>
      </c>
      <c r="E65" t="s">
        <v>206</v>
      </c>
      <c r="F65" t="s">
        <v>126</v>
      </c>
      <c r="G65" t="s">
        <v>127</v>
      </c>
    </row>
    <row r="66" spans="1:7" x14ac:dyDescent="0.25">
      <c r="A66" t="s">
        <v>128</v>
      </c>
      <c r="B66">
        <v>64</v>
      </c>
      <c r="C66" s="5">
        <v>1</v>
      </c>
      <c r="D66" s="5">
        <v>640</v>
      </c>
      <c r="E66" t="s">
        <v>207</v>
      </c>
      <c r="F66" t="s">
        <v>128</v>
      </c>
      <c r="G66" t="s">
        <v>127</v>
      </c>
    </row>
    <row r="67" spans="1:7" x14ac:dyDescent="0.25">
      <c r="A67" t="s">
        <v>129</v>
      </c>
      <c r="B67">
        <v>65</v>
      </c>
      <c r="C67" s="5">
        <v>1</v>
      </c>
      <c r="D67" s="5">
        <v>650</v>
      </c>
      <c r="E67" t="s">
        <v>210</v>
      </c>
      <c r="F67" t="s">
        <v>129</v>
      </c>
      <c r="G67" t="s">
        <v>130</v>
      </c>
    </row>
    <row r="68" spans="1:7" x14ac:dyDescent="0.25">
      <c r="A68" t="s">
        <v>131</v>
      </c>
      <c r="B68">
        <v>66</v>
      </c>
      <c r="C68" s="5">
        <v>1</v>
      </c>
      <c r="D68" s="5">
        <v>660</v>
      </c>
      <c r="E68" t="s">
        <v>219</v>
      </c>
      <c r="F68" t="s">
        <v>131</v>
      </c>
      <c r="G68" t="s">
        <v>132</v>
      </c>
    </row>
    <row r="69" spans="1:7" x14ac:dyDescent="0.25">
      <c r="A69" t="s">
        <v>133</v>
      </c>
      <c r="B69">
        <v>67</v>
      </c>
      <c r="C69" s="5">
        <v>1</v>
      </c>
      <c r="D69" s="5">
        <v>670</v>
      </c>
      <c r="E69" t="s">
        <v>212</v>
      </c>
      <c r="F69" t="s">
        <v>133</v>
      </c>
      <c r="G69" t="s">
        <v>134</v>
      </c>
    </row>
    <row r="70" spans="1:7" x14ac:dyDescent="0.25">
      <c r="A70" t="s">
        <v>135</v>
      </c>
      <c r="B70">
        <v>68</v>
      </c>
      <c r="C70" s="5">
        <v>1</v>
      </c>
      <c r="D70" s="5">
        <v>680</v>
      </c>
      <c r="E70" t="s">
        <v>209</v>
      </c>
      <c r="F70" t="s">
        <v>135</v>
      </c>
      <c r="G70" t="s">
        <v>234</v>
      </c>
    </row>
    <row r="71" spans="1:7" x14ac:dyDescent="0.25">
      <c r="A71" t="s">
        <v>137</v>
      </c>
      <c r="B71">
        <v>69</v>
      </c>
      <c r="C71" s="5">
        <v>1</v>
      </c>
      <c r="D71" s="5">
        <v>690</v>
      </c>
      <c r="E71" t="s">
        <v>211</v>
      </c>
      <c r="F71" t="s">
        <v>137</v>
      </c>
      <c r="G71" t="s">
        <v>235</v>
      </c>
    </row>
    <row r="72" spans="1:7" x14ac:dyDescent="0.25">
      <c r="A72" t="s">
        <v>139</v>
      </c>
      <c r="B72">
        <v>70</v>
      </c>
      <c r="C72" s="5">
        <v>1</v>
      </c>
      <c r="D72" s="5">
        <v>700</v>
      </c>
      <c r="E72" t="s">
        <v>208</v>
      </c>
      <c r="F72" t="s">
        <v>139</v>
      </c>
      <c r="G72" t="s">
        <v>236</v>
      </c>
    </row>
    <row r="73" spans="1:7" x14ac:dyDescent="0.25">
      <c r="A73" t="s">
        <v>141</v>
      </c>
      <c r="B73">
        <v>71</v>
      </c>
      <c r="C73" s="5">
        <v>1</v>
      </c>
      <c r="D73" s="5">
        <v>710</v>
      </c>
      <c r="E73" t="s">
        <v>220</v>
      </c>
      <c r="F73" t="s">
        <v>141</v>
      </c>
      <c r="G73" t="s">
        <v>221</v>
      </c>
    </row>
    <row r="74" spans="1:7" x14ac:dyDescent="0.25">
      <c r="A74" t="s">
        <v>143</v>
      </c>
      <c r="B74">
        <v>72</v>
      </c>
      <c r="C74" s="5">
        <v>1</v>
      </c>
      <c r="D74" s="5">
        <v>720</v>
      </c>
      <c r="E74" t="s">
        <v>214</v>
      </c>
      <c r="F74" t="s">
        <v>143</v>
      </c>
      <c r="G74" t="s">
        <v>115</v>
      </c>
    </row>
    <row r="75" spans="1:7" x14ac:dyDescent="0.25">
      <c r="A75" t="s">
        <v>144</v>
      </c>
      <c r="B75">
        <v>73</v>
      </c>
      <c r="C75" s="5">
        <v>1</v>
      </c>
      <c r="D75" s="5">
        <v>730</v>
      </c>
      <c r="E75" t="s">
        <v>215</v>
      </c>
      <c r="F75" t="s">
        <v>144</v>
      </c>
      <c r="G75" t="s">
        <v>145</v>
      </c>
    </row>
    <row r="76" spans="1:7" x14ac:dyDescent="0.25">
      <c r="A76" t="s">
        <v>254</v>
      </c>
      <c r="B76">
        <v>74</v>
      </c>
      <c r="C76" s="5">
        <v>1</v>
      </c>
      <c r="D76" s="5">
        <v>740</v>
      </c>
      <c r="E76" t="s">
        <v>253</v>
      </c>
      <c r="F76" t="s">
        <v>254</v>
      </c>
      <c r="G76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Sheet1</vt:lpstr>
      <vt:lpstr>Symptoms</vt:lpstr>
      <vt:lpstr>ранение в конечность</vt:lpstr>
      <vt:lpstr>Cure</vt:lpstr>
      <vt:lpstr>Sheet4</vt:lpstr>
      <vt:lpstr>Visera</vt:lpstr>
      <vt:lpstr>OrganDisfunction</vt:lpstr>
      <vt:lpstr>SymptRef</vt:lpstr>
      <vt:lpstr>BodyContent</vt:lpstr>
      <vt:lpstr>SymptName</vt:lpstr>
      <vt:lpstr>symptTable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2013-05-02T19:37:25Z</dcterms:created>
  <dcterms:modified xsi:type="dcterms:W3CDTF">2013-05-03T22:10:37Z</dcterms:modified>
</cp:coreProperties>
</file>