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8385" activeTab="1"/>
  </bookViews>
  <sheets>
    <sheet name="Sheet1" sheetId="1" r:id="rId1"/>
    <sheet name="Частоты" sheetId="2" r:id="rId2"/>
    <sheet name="816" sheetId="3" r:id="rId3"/>
    <sheet name="Tirno BOM" sheetId="4" r:id="rId4"/>
    <sheet name="Sheet2" sheetId="5" r:id="rId5"/>
  </sheets>
  <definedNames>
    <definedName name="_xlnm._FilterDatabase" localSheetId="3" hidden="1">'Tirno BOM'!$A$1:$C$1</definedName>
    <definedName name="tirno" localSheetId="3">'Tirno BOM'!$A$1:$C$78</definedName>
  </definedNames>
  <calcPr calcId="144525"/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4" i="2"/>
  <c r="H5" i="2"/>
  <c r="H6" i="2"/>
  <c r="H7" i="2"/>
  <c r="H8" i="2"/>
  <c r="H9" i="2"/>
  <c r="H10" i="2"/>
  <c r="H11" i="2"/>
  <c r="H12" i="2"/>
  <c r="H13" i="2"/>
  <c r="H3" i="2"/>
  <c r="K10" i="2"/>
  <c r="K8" i="2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4" i="2"/>
  <c r="I5" i="2"/>
  <c r="I6" i="2"/>
  <c r="I7" i="2"/>
  <c r="I8" i="2"/>
  <c r="K2" i="2" l="1"/>
  <c r="F2" i="2"/>
  <c r="E3" i="2"/>
  <c r="E4" i="2" l="1"/>
  <c r="F4" i="2" s="1"/>
  <c r="F3" i="2"/>
  <c r="E5" i="2"/>
  <c r="F5" i="2" s="1"/>
  <c r="G11" i="5"/>
  <c r="G12" i="5"/>
  <c r="G13" i="5"/>
  <c r="G14" i="5"/>
  <c r="G15" i="5"/>
  <c r="G16" i="5"/>
  <c r="G17" i="5"/>
  <c r="G18" i="5"/>
  <c r="G19" i="5"/>
  <c r="G10" i="5"/>
  <c r="E12" i="5"/>
  <c r="E13" i="5" s="1"/>
  <c r="E14" i="5" s="1"/>
  <c r="E15" i="5" s="1"/>
  <c r="E16" i="5" s="1"/>
  <c r="E17" i="5" s="1"/>
  <c r="E18" i="5" s="1"/>
  <c r="E19" i="5" s="1"/>
  <c r="E11" i="5"/>
  <c r="B10" i="5"/>
  <c r="A5" i="5"/>
  <c r="B3" i="5"/>
  <c r="E6" i="2" l="1"/>
  <c r="F6" i="2" s="1"/>
  <c r="B2" i="3"/>
  <c r="E7" i="2" l="1"/>
  <c r="F7" i="2" s="1"/>
  <c r="B11" i="2"/>
  <c r="B13" i="2" s="1"/>
  <c r="B9" i="2"/>
  <c r="B5" i="2"/>
  <c r="B14" i="2" l="1"/>
  <c r="E8" i="2"/>
  <c r="F8" i="2" s="1"/>
  <c r="H34" i="1"/>
  <c r="H35" i="1"/>
  <c r="H36" i="1"/>
  <c r="H32" i="1"/>
  <c r="H33" i="1"/>
  <c r="H31" i="1"/>
  <c r="B8" i="1"/>
  <c r="B33" i="1" s="1"/>
  <c r="B7" i="1"/>
  <c r="B31" i="1" s="1"/>
  <c r="E9" i="2" l="1"/>
  <c r="F9" i="2" s="1"/>
  <c r="B17" i="1"/>
  <c r="B23" i="1" s="1"/>
  <c r="B20" i="1"/>
  <c r="B30" i="1"/>
  <c r="B36" i="1" s="1"/>
  <c r="B18" i="1"/>
  <c r="B21" i="1"/>
  <c r="B24" i="1" s="1"/>
  <c r="B34" i="1"/>
  <c r="B37" i="1" s="1"/>
  <c r="B9" i="1"/>
  <c r="B10" i="1" s="1"/>
  <c r="E10" i="2" l="1"/>
  <c r="F10" i="2" s="1"/>
  <c r="E11" i="2" l="1"/>
  <c r="F11" i="2" s="1"/>
  <c r="E12" i="2" l="1"/>
  <c r="F12" i="2" s="1"/>
  <c r="E13" i="2" l="1"/>
  <c r="F13" i="2" s="1"/>
  <c r="E14" i="2" l="1"/>
  <c r="F14" i="2" s="1"/>
  <c r="E15" i="2" l="1"/>
  <c r="F15" i="2" s="1"/>
  <c r="E16" i="2" l="1"/>
  <c r="F16" i="2" s="1"/>
  <c r="E17" i="2" l="1"/>
  <c r="F17" i="2" s="1"/>
  <c r="E18" i="2" l="1"/>
  <c r="F18" i="2" s="1"/>
  <c r="E19" i="2" l="1"/>
  <c r="F19" i="2" s="1"/>
  <c r="E20" i="2" l="1"/>
  <c r="F20" i="2" s="1"/>
  <c r="E21" i="2" l="1"/>
  <c r="F21" i="2" s="1"/>
  <c r="E22" i="2" l="1"/>
  <c r="F22" i="2" s="1"/>
  <c r="E23" i="2" l="1"/>
  <c r="F23" i="2" s="1"/>
  <c r="E24" i="2" l="1"/>
  <c r="F24" i="2" s="1"/>
  <c r="E25" i="2" l="1"/>
  <c r="F25" i="2" s="1"/>
  <c r="E26" i="2" l="1"/>
  <c r="F26" i="2" s="1"/>
  <c r="E27" i="2" l="1"/>
  <c r="F27" i="2" s="1"/>
  <c r="E28" i="2" l="1"/>
  <c r="F28" i="2" s="1"/>
  <c r="E29" i="2" l="1"/>
  <c r="F29" i="2" s="1"/>
  <c r="E30" i="2" l="1"/>
  <c r="F30" i="2" s="1"/>
  <c r="E31" i="2" l="1"/>
  <c r="F31" i="2" s="1"/>
  <c r="E32" i="2" l="1"/>
  <c r="F32" i="2" s="1"/>
  <c r="E33" i="2" l="1"/>
  <c r="F33" i="2" s="1"/>
  <c r="E34" i="2" l="1"/>
  <c r="F34" i="2" s="1"/>
  <c r="E35" i="2" l="1"/>
  <c r="F35" i="2" s="1"/>
  <c r="E36" i="2" l="1"/>
  <c r="F36" i="2" s="1"/>
  <c r="E37" i="2" l="1"/>
  <c r="F37" i="2" s="1"/>
  <c r="E38" i="2" l="1"/>
  <c r="F38" i="2" s="1"/>
  <c r="E39" i="2" l="1"/>
  <c r="F39" i="2" s="1"/>
  <c r="E40" i="2" l="1"/>
  <c r="F40" i="2" s="1"/>
  <c r="E41" i="2" l="1"/>
  <c r="F41" i="2" s="1"/>
  <c r="E42" i="2" l="1"/>
  <c r="F42" i="2" s="1"/>
  <c r="E43" i="2" l="1"/>
  <c r="F43" i="2" s="1"/>
  <c r="E44" i="2" l="1"/>
  <c r="F44" i="2" s="1"/>
  <c r="E45" i="2" l="1"/>
  <c r="F45" i="2" s="1"/>
  <c r="E46" i="2" l="1"/>
  <c r="F46" i="2" s="1"/>
  <c r="E47" i="2" l="1"/>
  <c r="F47" i="2" s="1"/>
  <c r="E48" i="2" l="1"/>
  <c r="F48" i="2" s="1"/>
  <c r="E49" i="2" l="1"/>
  <c r="F49" i="2" s="1"/>
  <c r="E50" i="2" l="1"/>
  <c r="F50" i="2" s="1"/>
  <c r="E51" i="2" l="1"/>
  <c r="F51" i="2" s="1"/>
  <c r="E52" i="2" l="1"/>
  <c r="F52" i="2" s="1"/>
  <c r="E53" i="2" l="1"/>
  <c r="F53" i="2" s="1"/>
  <c r="E54" i="2" l="1"/>
  <c r="F54" i="2" s="1"/>
  <c r="E55" i="2" l="1"/>
  <c r="F55" i="2" s="1"/>
  <c r="E56" i="2" l="1"/>
  <c r="F56" i="2" s="1"/>
  <c r="E57" i="2" l="1"/>
  <c r="F57" i="2" s="1"/>
  <c r="E58" i="2" l="1"/>
  <c r="F58" i="2" s="1"/>
  <c r="E59" i="2" l="1"/>
  <c r="F59" i="2" s="1"/>
  <c r="E60" i="2" l="1"/>
  <c r="F60" i="2" s="1"/>
  <c r="E61" i="2" l="1"/>
  <c r="F61" i="2" s="1"/>
  <c r="E62" i="2" l="1"/>
  <c r="F62" i="2" s="1"/>
  <c r="E63" i="2" l="1"/>
  <c r="F63" i="2" s="1"/>
  <c r="E64" i="2" l="1"/>
  <c r="F64" i="2" s="1"/>
  <c r="E65" i="2" l="1"/>
  <c r="F65" i="2" s="1"/>
  <c r="E66" i="2" l="1"/>
  <c r="F66" i="2" s="1"/>
  <c r="E67" i="2" l="1"/>
  <c r="F67" i="2" s="1"/>
  <c r="E68" i="2" l="1"/>
  <c r="F68" i="2" s="1"/>
  <c r="E69" i="2" l="1"/>
  <c r="F69" i="2" s="1"/>
  <c r="E70" i="2" l="1"/>
  <c r="F70" i="2" s="1"/>
  <c r="E71" i="2" l="1"/>
  <c r="F71" i="2" s="1"/>
  <c r="E72" i="2" l="1"/>
  <c r="F72" i="2" s="1"/>
  <c r="E73" i="2" l="1"/>
  <c r="F73" i="2" s="1"/>
  <c r="E74" i="2" l="1"/>
  <c r="F74" i="2" s="1"/>
  <c r="E75" i="2" l="1"/>
  <c r="F75" i="2" s="1"/>
  <c r="E76" i="2" l="1"/>
  <c r="F76" i="2" s="1"/>
  <c r="E77" i="2" l="1"/>
  <c r="F77" i="2" s="1"/>
  <c r="E78" i="2" l="1"/>
  <c r="F78" i="2" s="1"/>
  <c r="E79" i="2" l="1"/>
  <c r="F79" i="2" s="1"/>
  <c r="E80" i="2" l="1"/>
  <c r="F80" i="2" s="1"/>
  <c r="E81" i="2" l="1"/>
  <c r="F81" i="2" s="1"/>
  <c r="E82" i="2" l="1"/>
  <c r="F82" i="2" s="1"/>
  <c r="E83" i="2" l="1"/>
  <c r="F83" i="2" s="1"/>
  <c r="E84" i="2" l="1"/>
  <c r="F84" i="2" s="1"/>
  <c r="E85" i="2" l="1"/>
  <c r="F85" i="2" s="1"/>
  <c r="E86" i="2" l="1"/>
  <c r="F86" i="2" s="1"/>
  <c r="E87" i="2" l="1"/>
  <c r="F87" i="2" s="1"/>
  <c r="E88" i="2" l="1"/>
  <c r="F88" i="2" s="1"/>
  <c r="E89" i="2" l="1"/>
  <c r="F89" i="2" s="1"/>
  <c r="E90" i="2" l="1"/>
  <c r="F90" i="2" s="1"/>
  <c r="E91" i="2" l="1"/>
  <c r="F91" i="2" s="1"/>
  <c r="E92" i="2" l="1"/>
  <c r="F92" i="2" s="1"/>
  <c r="E93" i="2" l="1"/>
  <c r="F93" i="2" s="1"/>
  <c r="E94" i="2" l="1"/>
  <c r="F94" i="2" s="1"/>
  <c r="E95" i="2" l="1"/>
  <c r="F95" i="2" s="1"/>
  <c r="E96" i="2" l="1"/>
  <c r="F96" i="2" s="1"/>
  <c r="E97" i="2" l="1"/>
  <c r="F97" i="2" s="1"/>
  <c r="E98" i="2" l="1"/>
  <c r="F98" i="2" s="1"/>
  <c r="E99" i="2" l="1"/>
  <c r="F99" i="2" s="1"/>
  <c r="E100" i="2" l="1"/>
  <c r="F100" i="2" s="1"/>
  <c r="E101" i="2" l="1"/>
  <c r="F101" i="2" s="1"/>
  <c r="E102" i="2" l="1"/>
  <c r="F102" i="2" s="1"/>
  <c r="E103" i="2" l="1"/>
  <c r="F103" i="2" s="1"/>
  <c r="E104" i="2" l="1"/>
  <c r="F104" i="2" s="1"/>
  <c r="E105" i="2" l="1"/>
  <c r="F105" i="2" s="1"/>
  <c r="E106" i="2" l="1"/>
  <c r="F106" i="2" s="1"/>
  <c r="E107" i="2" l="1"/>
  <c r="F107" i="2" s="1"/>
  <c r="E108" i="2" l="1"/>
  <c r="F108" i="2" s="1"/>
  <c r="E109" i="2" l="1"/>
  <c r="F109" i="2" s="1"/>
  <c r="E110" i="2" l="1"/>
  <c r="F110" i="2" s="1"/>
  <c r="E111" i="2" l="1"/>
  <c r="F111" i="2" s="1"/>
  <c r="E112" i="2" l="1"/>
  <c r="F112" i="2" s="1"/>
  <c r="E113" i="2" l="1"/>
  <c r="F113" i="2" s="1"/>
  <c r="E114" i="2" l="1"/>
  <c r="F114" i="2" s="1"/>
  <c r="E115" i="2" l="1"/>
  <c r="F115" i="2" s="1"/>
  <c r="E116" i="2" l="1"/>
  <c r="F116" i="2" s="1"/>
  <c r="E117" i="2" l="1"/>
  <c r="F117" i="2" s="1"/>
  <c r="E118" i="2" l="1"/>
  <c r="F118" i="2" s="1"/>
  <c r="E119" i="2" l="1"/>
  <c r="F119" i="2" s="1"/>
  <c r="E120" i="2" l="1"/>
  <c r="F120" i="2" s="1"/>
  <c r="E121" i="2" l="1"/>
  <c r="F121" i="2" s="1"/>
  <c r="E122" i="2" l="1"/>
  <c r="F122" i="2" s="1"/>
  <c r="E123" i="2" l="1"/>
  <c r="F123" i="2" s="1"/>
  <c r="E124" i="2" l="1"/>
  <c r="F124" i="2" s="1"/>
  <c r="E125" i="2" l="1"/>
  <c r="F125" i="2" s="1"/>
  <c r="E126" i="2" l="1"/>
  <c r="F126" i="2" s="1"/>
  <c r="E127" i="2" l="1"/>
  <c r="F127" i="2" s="1"/>
  <c r="E128" i="2" l="1"/>
  <c r="F128" i="2" s="1"/>
  <c r="E129" i="2" l="1"/>
  <c r="F129" i="2" s="1"/>
  <c r="E130" i="2" l="1"/>
  <c r="F130" i="2" s="1"/>
  <c r="E131" i="2" l="1"/>
  <c r="F131" i="2" s="1"/>
  <c r="E132" i="2" l="1"/>
  <c r="F132" i="2" s="1"/>
  <c r="E133" i="2" l="1"/>
  <c r="F133" i="2" s="1"/>
  <c r="E134" i="2" l="1"/>
  <c r="F134" i="2" s="1"/>
  <c r="E135" i="2" l="1"/>
  <c r="F135" i="2" s="1"/>
  <c r="E136" i="2" l="1"/>
  <c r="F136" i="2" s="1"/>
  <c r="E137" i="2" l="1"/>
  <c r="F137" i="2" s="1"/>
  <c r="E138" i="2" l="1"/>
  <c r="F138" i="2" s="1"/>
  <c r="E139" i="2" l="1"/>
  <c r="F139" i="2" s="1"/>
  <c r="E140" i="2" l="1"/>
  <c r="F140" i="2" s="1"/>
  <c r="E141" i="2" l="1"/>
  <c r="F141" i="2" s="1"/>
  <c r="E142" i="2" l="1"/>
  <c r="F142" i="2" s="1"/>
  <c r="E143" i="2" l="1"/>
  <c r="F143" i="2" s="1"/>
  <c r="E144" i="2" l="1"/>
  <c r="F144" i="2" s="1"/>
  <c r="E145" i="2" l="1"/>
  <c r="F145" i="2" s="1"/>
  <c r="E146" i="2" l="1"/>
  <c r="F146" i="2" s="1"/>
  <c r="E147" i="2" l="1"/>
  <c r="F147" i="2" s="1"/>
  <c r="E148" i="2" l="1"/>
  <c r="F148" i="2" s="1"/>
  <c r="E149" i="2" l="1"/>
  <c r="F149" i="2" s="1"/>
  <c r="E150" i="2" l="1"/>
  <c r="F150" i="2" s="1"/>
  <c r="E151" i="2" l="1"/>
  <c r="F151" i="2" s="1"/>
  <c r="E152" i="2" l="1"/>
  <c r="F152" i="2" s="1"/>
  <c r="E153" i="2" l="1"/>
  <c r="F153" i="2" s="1"/>
  <c r="E154" i="2" l="1"/>
  <c r="F154" i="2" s="1"/>
  <c r="E155" i="2" l="1"/>
  <c r="F155" i="2" s="1"/>
  <c r="E156" i="2" l="1"/>
  <c r="F156" i="2" s="1"/>
  <c r="E157" i="2" l="1"/>
  <c r="F157" i="2" s="1"/>
  <c r="E158" i="2" l="1"/>
  <c r="F158" i="2" s="1"/>
  <c r="E159" i="2" l="1"/>
  <c r="F159" i="2" s="1"/>
  <c r="E160" i="2" l="1"/>
  <c r="F160" i="2" s="1"/>
  <c r="E161" i="2" l="1"/>
  <c r="F161" i="2" s="1"/>
  <c r="E162" i="2" l="1"/>
  <c r="F162" i="2" s="1"/>
  <c r="E163" i="2" l="1"/>
  <c r="F163" i="2" s="1"/>
  <c r="E164" i="2" l="1"/>
  <c r="F164" i="2" s="1"/>
  <c r="E165" i="2" l="1"/>
  <c r="F165" i="2" s="1"/>
  <c r="E166" i="2" l="1"/>
  <c r="F166" i="2" s="1"/>
  <c r="E167" i="2" l="1"/>
  <c r="F167" i="2" s="1"/>
  <c r="E168" i="2" l="1"/>
  <c r="F168" i="2" s="1"/>
  <c r="E169" i="2" l="1"/>
  <c r="F169" i="2" s="1"/>
  <c r="E170" i="2" l="1"/>
  <c r="F170" i="2" s="1"/>
  <c r="E171" i="2" l="1"/>
  <c r="F171" i="2" s="1"/>
  <c r="E172" i="2" l="1"/>
  <c r="F172" i="2" s="1"/>
  <c r="E173" i="2" l="1"/>
  <c r="F173" i="2" s="1"/>
  <c r="E174" i="2" l="1"/>
  <c r="F174" i="2" s="1"/>
  <c r="E175" i="2" l="1"/>
  <c r="F175" i="2" s="1"/>
  <c r="E176" i="2" l="1"/>
  <c r="F176" i="2" s="1"/>
  <c r="E177" i="2" l="1"/>
  <c r="F177" i="2" s="1"/>
  <c r="E178" i="2" l="1"/>
  <c r="F178" i="2" s="1"/>
  <c r="E179" i="2" l="1"/>
  <c r="F179" i="2" s="1"/>
  <c r="E180" i="2" l="1"/>
  <c r="F180" i="2" s="1"/>
  <c r="E181" i="2" l="1"/>
  <c r="F181" i="2" s="1"/>
  <c r="E182" i="2" l="1"/>
  <c r="F182" i="2" s="1"/>
  <c r="E183" i="2" l="1"/>
  <c r="F183" i="2" s="1"/>
  <c r="E184" i="2" l="1"/>
  <c r="F184" i="2" s="1"/>
  <c r="E185" i="2" l="1"/>
  <c r="F185" i="2" s="1"/>
  <c r="E186" i="2" l="1"/>
  <c r="F186" i="2" s="1"/>
  <c r="E187" i="2" l="1"/>
  <c r="F187" i="2" s="1"/>
  <c r="E188" i="2" l="1"/>
  <c r="F188" i="2" s="1"/>
  <c r="E189" i="2" l="1"/>
  <c r="F189" i="2" s="1"/>
  <c r="E190" i="2" l="1"/>
  <c r="F190" i="2" s="1"/>
  <c r="E191" i="2" l="1"/>
  <c r="F191" i="2" s="1"/>
  <c r="E192" i="2" l="1"/>
  <c r="F192" i="2" s="1"/>
  <c r="E193" i="2" l="1"/>
  <c r="F193" i="2" s="1"/>
  <c r="E194" i="2" l="1"/>
  <c r="F194" i="2" s="1"/>
  <c r="E195" i="2" l="1"/>
  <c r="F195" i="2" s="1"/>
  <c r="E196" i="2" l="1"/>
  <c r="F196" i="2" s="1"/>
  <c r="E197" i="2" l="1"/>
  <c r="F197" i="2" s="1"/>
  <c r="E198" i="2" l="1"/>
  <c r="F198" i="2" s="1"/>
  <c r="E199" i="2" l="1"/>
  <c r="F199" i="2" s="1"/>
  <c r="E200" i="2" l="1"/>
  <c r="F200" i="2" s="1"/>
  <c r="E201" i="2" l="1"/>
  <c r="F201" i="2" s="1"/>
  <c r="E202" i="2" l="1"/>
  <c r="F202" i="2" s="1"/>
  <c r="E203" i="2" l="1"/>
  <c r="F203" i="2" s="1"/>
  <c r="E204" i="2" l="1"/>
  <c r="F204" i="2" s="1"/>
  <c r="E205" i="2" l="1"/>
  <c r="F205" i="2" s="1"/>
  <c r="E206" i="2" l="1"/>
  <c r="F206" i="2" s="1"/>
  <c r="E207" i="2" l="1"/>
  <c r="F207" i="2" s="1"/>
  <c r="E208" i="2" l="1"/>
  <c r="F208" i="2" s="1"/>
  <c r="E209" i="2" l="1"/>
  <c r="F209" i="2" s="1"/>
  <c r="E210" i="2" l="1"/>
  <c r="F210" i="2" s="1"/>
  <c r="E211" i="2" l="1"/>
  <c r="F211" i="2" s="1"/>
  <c r="E212" i="2" l="1"/>
  <c r="F212" i="2" s="1"/>
  <c r="E213" i="2" l="1"/>
  <c r="F213" i="2" s="1"/>
  <c r="E214" i="2" l="1"/>
  <c r="F214" i="2" s="1"/>
  <c r="E215" i="2" l="1"/>
  <c r="F215" i="2" s="1"/>
  <c r="E216" i="2" l="1"/>
  <c r="F216" i="2" s="1"/>
  <c r="E217" i="2" l="1"/>
  <c r="F217" i="2" s="1"/>
  <c r="E218" i="2" l="1"/>
  <c r="F218" i="2" s="1"/>
  <c r="E219" i="2" l="1"/>
  <c r="F219" i="2" s="1"/>
  <c r="E220" i="2" l="1"/>
  <c r="F220" i="2" s="1"/>
  <c r="E221" i="2" l="1"/>
  <c r="F221" i="2" s="1"/>
  <c r="E222" i="2" l="1"/>
  <c r="F222" i="2" s="1"/>
  <c r="E223" i="2" l="1"/>
  <c r="F223" i="2" s="1"/>
  <c r="E224" i="2" l="1"/>
  <c r="F224" i="2" s="1"/>
  <c r="E225" i="2" l="1"/>
  <c r="F225" i="2" s="1"/>
  <c r="E226" i="2" l="1"/>
  <c r="F226" i="2" s="1"/>
  <c r="E227" i="2" l="1"/>
  <c r="F227" i="2" s="1"/>
  <c r="E228" i="2" l="1"/>
  <c r="F228" i="2" s="1"/>
  <c r="E229" i="2" l="1"/>
  <c r="F229" i="2" s="1"/>
  <c r="E230" i="2" l="1"/>
  <c r="F230" i="2" s="1"/>
  <c r="E231" i="2" l="1"/>
  <c r="F231" i="2" s="1"/>
  <c r="E232" i="2" l="1"/>
  <c r="F232" i="2" s="1"/>
  <c r="E233" i="2" l="1"/>
  <c r="F233" i="2" s="1"/>
  <c r="E234" i="2" l="1"/>
  <c r="F234" i="2" s="1"/>
  <c r="E235" i="2" l="1"/>
  <c r="F235" i="2" s="1"/>
  <c r="E236" i="2" l="1"/>
  <c r="F236" i="2" s="1"/>
  <c r="E237" i="2" l="1"/>
  <c r="F237" i="2" s="1"/>
  <c r="E238" i="2" l="1"/>
  <c r="F238" i="2" s="1"/>
  <c r="E239" i="2" l="1"/>
  <c r="F239" i="2" s="1"/>
  <c r="E240" i="2" l="1"/>
  <c r="F240" i="2" s="1"/>
  <c r="E241" i="2" l="1"/>
  <c r="F241" i="2" s="1"/>
  <c r="E242" i="2" l="1"/>
  <c r="F242" i="2" s="1"/>
  <c r="E243" i="2" l="1"/>
  <c r="F243" i="2" s="1"/>
  <c r="E244" i="2" l="1"/>
  <c r="F244" i="2" s="1"/>
  <c r="E245" i="2" l="1"/>
  <c r="F245" i="2" s="1"/>
  <c r="E246" i="2" l="1"/>
  <c r="F246" i="2" s="1"/>
  <c r="E247" i="2" l="1"/>
  <c r="F247" i="2" s="1"/>
  <c r="E248" i="2" l="1"/>
  <c r="F248" i="2" s="1"/>
  <c r="E249" i="2" l="1"/>
  <c r="F249" i="2" s="1"/>
  <c r="E250" i="2" l="1"/>
  <c r="F250" i="2" s="1"/>
  <c r="E251" i="2" l="1"/>
  <c r="F251" i="2" s="1"/>
</calcChain>
</file>

<file path=xl/connections.xml><?xml version="1.0" encoding="utf-8"?>
<connections xmlns="http://schemas.openxmlformats.org/spreadsheetml/2006/main">
  <connection id="1" name="tirno" type="6" refreshedVersion="4" background="1" saveData="1">
    <textPr codePage="866" sourceFile="D:\Nute\Lia\Tirno\Hardware\tirno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<sst xmlns="http://schemas.openxmlformats.org/spreadsheetml/2006/main" count="248" uniqueCount="166">
  <si>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</si>
  <si>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</si>
  <si>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</si>
  <si>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</si>
  <si>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</si>
  <si>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</si>
  <si>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</si>
  <si>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</si>
  <si>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</si>
  <si>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</si>
  <si>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</si>
  <si>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</si>
  <si>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</si>
  <si>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</si>
  <si>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</si>
  <si>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</si>
  <si>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</si>
  <si>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</si>
  <si>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</si>
  <si>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</si>
  <si>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</si>
  <si>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</si>
  <si>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</si>
  <si>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</si>
  <si>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</si>
  <si>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</si>
  <si>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</si>
  <si>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</si>
  <si>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</si>
  <si>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</si>
  <si>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</si>
  <si>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</si>
  <si>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</si>
  <si>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</si>
  <si>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</si>
  <si>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</si>
  <si>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</si>
  <si>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</si>
  <si>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</si>
  <si>
    <t>f</t>
  </si>
  <si>
    <t>Wavelength</t>
  </si>
  <si>
    <t>m</t>
  </si>
  <si>
    <t>ref</t>
  </si>
  <si>
    <t>value</t>
  </si>
  <si>
    <t>footprint</t>
  </si>
  <si>
    <t>C1</t>
  </si>
  <si>
    <t>10u</t>
  </si>
  <si>
    <t>C2</t>
  </si>
  <si>
    <t>0.1u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</si>
  <si>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</si>
  <si>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</si>
  <si>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</si>
  <si>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</si>
  <si>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</si>
  <si>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</si>
  <si>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</si>
  <si>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</si>
  <si>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</si>
  <si>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C21</t>
  </si>
  <si>
    <t>C22</t>
  </si>
  <si>
    <t>C41</t>
  </si>
  <si>
    <t>C51</t>
  </si>
  <si>
    <t>C81</t>
  </si>
  <si>
    <t>12pF</t>
  </si>
  <si>
    <t>C91</t>
  </si>
  <si>
    <t>10n</t>
  </si>
  <si>
    <t>C101</t>
  </si>
  <si>
    <t>C111</t>
  </si>
  <si>
    <t>2p2</t>
  </si>
  <si>
    <t>C121</t>
  </si>
  <si>
    <t>1p</t>
  </si>
  <si>
    <t>C122</t>
  </si>
  <si>
    <t>1p5</t>
  </si>
  <si>
    <t>C123</t>
  </si>
  <si>
    <t>3p3</t>
  </si>
  <si>
    <t>C124</t>
  </si>
  <si>
    <t>100p</t>
  </si>
  <si>
    <t>C125</t>
  </si>
  <si>
    <t>12p</t>
  </si>
  <si>
    <t>C131</t>
  </si>
  <si>
    <t>C141</t>
  </si>
  <si>
    <t>C151</t>
  </si>
  <si>
    <t>220p</t>
  </si>
  <si>
    <t>C181</t>
  </si>
  <si>
    <t>C1231</t>
  </si>
  <si>
    <t>6p8</t>
  </si>
  <si>
    <t>D1</t>
  </si>
  <si>
    <t>D_SHOTTKY</t>
  </si>
  <si>
    <t>DA1</t>
  </si>
  <si>
    <t>LM2703</t>
  </si>
  <si>
    <t>DA2</t>
  </si>
  <si>
    <t>AAT3221</t>
  </si>
  <si>
    <t>DD1</t>
  </si>
  <si>
    <t>ATMEGA324</t>
  </si>
  <si>
    <t>DD2</t>
  </si>
  <si>
    <t>CC1101</t>
  </si>
  <si>
    <t>DD3</t>
  </si>
  <si>
    <t>FT232R</t>
  </si>
  <si>
    <t>HOLE1</t>
  </si>
  <si>
    <t>HOLE_METALLED</t>
  </si>
  <si>
    <t>HOLE2</t>
  </si>
  <si>
    <t>HOLE3</t>
  </si>
  <si>
    <t>HOLE4</t>
  </si>
  <si>
    <t>1.8uH</t>
  </si>
  <si>
    <t>L121</t>
  </si>
  <si>
    <t>12nH</t>
  </si>
  <si>
    <t>L122</t>
  </si>
  <si>
    <t>18nH</t>
  </si>
  <si>
    <t>L123</t>
  </si>
  <si>
    <t>L124</t>
  </si>
  <si>
    <t>L131</t>
  </si>
  <si>
    <t>L132</t>
  </si>
  <si>
    <t>Q1</t>
  </si>
  <si>
    <t>NOKIA1100</t>
  </si>
  <si>
    <t>Q2</t>
  </si>
  <si>
    <t>IRLML6302</t>
  </si>
  <si>
    <t>R1</t>
  </si>
  <si>
    <t>R2</t>
  </si>
  <si>
    <t>10k</t>
  </si>
  <si>
    <t>R3</t>
  </si>
  <si>
    <t>R4</t>
  </si>
  <si>
    <t>20k</t>
  </si>
  <si>
    <t>R5</t>
  </si>
  <si>
    <t>R6</t>
  </si>
  <si>
    <t>R171</t>
  </si>
  <si>
    <t>56k</t>
  </si>
  <si>
    <t>SW1</t>
  </si>
  <si>
    <t>PUSHBUTTON</t>
  </si>
  <si>
    <t>SW2</t>
  </si>
  <si>
    <t>SW3</t>
  </si>
  <si>
    <t>SW4</t>
  </si>
  <si>
    <t>TP1</t>
  </si>
  <si>
    <t>TESTPOINT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</si>
  <si>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</si>
  <si>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</si>
  <si>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</si>
  <si>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</si>
  <si>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</si>
  <si>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</si>
  <si>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</si>
  <si>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</si>
  <si>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</si>
  <si>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</si>
  <si>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XL1</t>
  </si>
  <si>
    <t>PWRCONN</t>
  </si>
  <si>
    <t>XL3</t>
  </si>
  <si>
    <t>CONN_2</t>
  </si>
  <si>
    <t>XL4</t>
  </si>
  <si>
    <t>ATMEL_JTAG</t>
  </si>
  <si>
    <t>XL5</t>
  </si>
  <si>
    <t>USB_MINI_B</t>
  </si>
  <si>
    <t>XL6</t>
  </si>
  <si>
    <t>SMA_L</t>
  </si>
  <si>
    <t>XL7</t>
  </si>
  <si>
    <t>CONN_3</t>
  </si>
  <si>
    <t>XTAL1</t>
  </si>
  <si>
    <t>26MHz</t>
  </si>
  <si>
    <t>x cc2500</t>
  </si>
  <si>
    <t>Ohm</t>
  </si>
  <si>
    <t>C</t>
  </si>
  <si>
    <t>pF</t>
  </si>
  <si>
    <t>RSSI</t>
  </si>
  <si>
    <t>dB</t>
  </si>
  <si>
    <t>2^32</t>
  </si>
  <si>
    <t>f(x)</t>
  </si>
  <si>
    <t>Nch/Nfreq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</si>
</sst>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  <xf numFmtId="0" fontId="3" fillId="0" borderId="3" xfId="0" applyFont="1" applyBorder="1" applyAlignment="1">
      <alignment horizontal="center"/>
    </xf>
    <xf numFmtId="164" fontId="0" fillId="0" borderId="0" xfId="0" applyNumberFormat="1" applyAlignment="1">
      <alignment horizontal="left" indent="3"/>
    </xf>
    <xf numFmtId="11" fontId="0" fillId="0" borderId="0" xfId="0" applyNumberFormat="1"/>
    <xf numFmtId="11" fontId="2" fillId="3" borderId="2" xfId="2" applyNumberFormat="1"/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marker>
            <c:symbol val="none"/>
          </c:marker>
          <c:val>
            <c:numRef>
              <c:f>Частоты!$F$2:$F$251</c:f>
              <c:numCache>
                <c:formatCode>0.00E+00</c:formatCode>
                <c:ptCount val="250"/>
                <c:pt idx="0">
                  <c:v>250</c:v>
                </c:pt>
                <c:pt idx="1">
                  <c:v>15625</c:v>
                </c:pt>
                <c:pt idx="2">
                  <c:v>578703.70370370359</c:v>
                </c:pt>
                <c:pt idx="3">
                  <c:v>15258789.0625</c:v>
                </c:pt>
                <c:pt idx="4">
                  <c:v>312500000</c:v>
                </c:pt>
                <c:pt idx="5">
                  <c:v>5232780885.6309986</c:v>
                </c:pt>
                <c:pt idx="6">
                  <c:v>74112895440.796677</c:v>
                </c:pt>
                <c:pt idx="7">
                  <c:v>909494701772.92822</c:v>
                </c:pt>
                <c:pt idx="8">
                  <c:v>9846400420048.5137</c:v>
                </c:pt>
                <c:pt idx="9">
                  <c:v>95367431640625</c:v>
                </c:pt>
                <c:pt idx="10">
                  <c:v>835642574981194.62</c:v>
                </c:pt>
                <c:pt idx="11">
                  <c:v>6685057567633090</c:v>
                </c:pt>
                <c:pt idx="12">
                  <c:v>4.9199029136152824E+16</c:v>
                </c:pt>
                <c:pt idx="13">
                  <c:v>3.3524910098989632E+17</c:v>
                </c:pt>
                <c:pt idx="14">
                  <c:v>2.1268224907304809E+18</c:v>
                </c:pt>
                <c:pt idx="15">
                  <c:v>1.2621774483536189E+19</c:v>
                </c:pt>
                <c:pt idx="16">
                  <c:v>7.0363670139480121E+19</c:v>
                </c:pt>
                <c:pt idx="17">
                  <c:v>3.6984100811741456E+20</c:v>
                </c:pt>
                <c:pt idx="18">
                  <c:v>1.8388307034270259E+21</c:v>
                </c:pt>
                <c:pt idx="19">
                  <c:v>8.6736173798840357E+21</c:v>
                </c:pt>
                <c:pt idx="20">
                  <c:v>3.8916609154080555E+22</c:v>
                </c:pt>
                <c:pt idx="21">
                  <c:v>1.6648733928709068E+23</c:v>
                </c:pt>
                <c:pt idx="22">
                  <c:v>6.8058123578961536E+23</c:v>
                </c:pt>
                <c:pt idx="23">
                  <c:v>2.6637312580685875E+24</c:v>
                </c:pt>
                <c:pt idx="24">
                  <c:v>1.0000000000000001E+25</c:v>
                </c:pt>
                <c:pt idx="25">
                  <c:v>3.6068923293650366E+25</c:v>
                </c:pt>
                <c:pt idx="26">
                  <c:v>1.2518681834097553E+26</c:v>
                </c:pt>
                <c:pt idx="27">
                  <c:v>4.1869267714967463E+26</c:v>
                </c:pt>
                <c:pt idx="28">
                  <c:v>1.3511958802606031E+27</c:v>
                </c:pt>
                <c:pt idx="29">
                  <c:v>4.2127202330874351E+27</c:v>
                </c:pt>
                <c:pt idx="30">
                  <c:v>1.2703627769946061E+28</c:v>
                </c:pt>
                <c:pt idx="31">
                  <c:v>3.7092061506874216E+28</c:v>
                </c:pt>
                <c:pt idx="32">
                  <c:v>1.0496880914030122E+29</c:v>
                </c:pt>
                <c:pt idx="33">
                  <c:v>2.8818881112951592E+29</c:v>
                </c:pt>
                <c:pt idx="34">
                  <c:v>7.6827862644970253E+29</c:v>
                </c:pt>
                <c:pt idx="35">
                  <c:v>1.990445471678766E+30</c:v>
                </c:pt>
                <c:pt idx="36">
                  <c:v>5.0155265115217862E+30</c:v>
                </c:pt>
                <c:pt idx="37">
                  <c:v>1.2301091759094312E+31</c:v>
                </c:pt>
                <c:pt idx="38">
                  <c:v>2.9386012850391267E+31</c:v>
                </c:pt>
                <c:pt idx="39">
                  <c:v>6.8422776578360218E+31</c:v>
                </c:pt>
                <c:pt idx="40">
                  <c:v>1.5538254485496516E+32</c:v>
                </c:pt>
                <c:pt idx="41">
                  <c:v>3.4435799262870804E+32</c:v>
                </c:pt>
                <c:pt idx="42">
                  <c:v>7.4520675504848922E+32</c:v>
                </c:pt>
                <c:pt idx="43">
                  <c:v>1.5755878247827494E+33</c:v>
                </c:pt>
                <c:pt idx="44">
                  <c:v>3.2563964329918882E+33</c:v>
                </c:pt>
                <c:pt idx="45">
                  <c:v>6.5823374272457598E+33</c:v>
                </c:pt>
                <c:pt idx="46">
                  <c:v>1.3019103650322619E+34</c:v>
                </c:pt>
                <c:pt idx="47">
                  <c:v>2.5208152774821922E+34</c:v>
                </c:pt>
                <c:pt idx="48">
                  <c:v>4.7802708402187653E+34</c:v>
                </c:pt>
                <c:pt idx="49">
                  <c:v>8.881784197001253E+34</c:v>
                </c:pt>
                <c:pt idx="50">
                  <c:v>1.6175639569708858E+35</c:v>
                </c:pt>
                <c:pt idx="51">
                  <c:v>2.8887275406469161E+35</c:v>
                </c:pt>
                <c:pt idx="52">
                  <c:v>5.0605692331649245E+35</c:v>
                </c:pt>
                <c:pt idx="53">
                  <c:v>8.6995630068289518E+35</c:v>
                </c:pt>
                <c:pt idx="54">
                  <c:v>1.4680895751891899E+36</c:v>
                </c:pt>
                <c:pt idx="55">
                  <c:v>2.4328255784739299E+36</c:v>
                </c:pt>
                <c:pt idx="56">
                  <c:v>3.9601690105721079E+36</c:v>
                </c:pt>
                <c:pt idx="57">
                  <c:v>6.334274448131874E+36</c:v>
                </c:pt>
                <c:pt idx="58">
                  <c:v>9.958451779110536E+36</c:v>
                </c:pt>
                <c:pt idx="59">
                  <c:v>1.5393078966218166E+37</c:v>
                </c:pt>
                <c:pt idx="60">
                  <c:v>2.3400255175483698E+37</c:v>
                </c:pt>
                <c:pt idx="61">
                  <c:v>3.499417737298105E+37</c:v>
                </c:pt>
                <c:pt idx="62">
                  <c:v>5.1495102953621701E+37</c:v>
                </c:pt>
                <c:pt idx="63">
                  <c:v>7.458340731200207E+37</c:v>
                </c:pt>
                <c:pt idx="64">
                  <c:v>1.0634874809746541E+38</c:v>
                </c:pt>
                <c:pt idx="65">
                  <c:v>1.4932785493615335E+38</c:v>
                </c:pt>
                <c:pt idx="66">
                  <c:v>2.065231783215527E+38</c:v>
                </c:pt>
                <c:pt idx="67">
                  <c:v>2.8139380088018927E+38</c:v>
                </c:pt>
                <c:pt idx="68">
                  <c:v>3.7780990318624413E+38</c:v>
                </c:pt>
                <c:pt idx="69">
                  <c:v>4.9996293172126904E+38</c:v>
                </c:pt>
                <c:pt idx="70">
                  <c:v>6.5222562357946115E+38</c:v>
                </c:pt>
                <c:pt idx="71">
                  <c:v>8.3895927817084409E+38</c:v>
                </c:pt>
                <c:pt idx="72">
                  <c:v>1.0642700587659846E+39</c:v>
                </c:pt>
                <c:pt idx="73">
                  <c:v>1.3317214091192063E+39</c:v>
                </c:pt>
                <c:pt idx="74">
                  <c:v>1.6440154553880561E+39</c:v>
                </c:pt>
                <c:pt idx="75">
                  <c:v>2.0026619468035646E+39</c:v>
                </c:pt>
                <c:pt idx="76">
                  <c:v>2.4076581808386249E+39</c:v>
                </c:pt>
                <c:pt idx="77">
                  <c:v>2.8572067441445885E+39</c:v>
                </c:pt>
                <c:pt idx="78">
                  <c:v>3.3474991325684448E+39</c:v>
                </c:pt>
                <c:pt idx="79">
                  <c:v>3.8725919148493195E+39</c:v>
                </c:pt>
                <c:pt idx="80">
                  <c:v>4.4243978566471708E+39</c:v>
                </c:pt>
                <c:pt idx="81">
                  <c:v>4.9928074274444694E+39</c:v>
                </c:pt>
                <c:pt idx="82">
                  <c:v>5.5659468203375775E+39</c:v>
                </c:pt>
                <c:pt idx="83">
                  <c:v>6.1305677922547202E+39</c:v>
                </c:pt>
                <c:pt idx="84">
                  <c:v>6.6725532971384469E+39</c:v>
                </c:pt>
                <c:pt idx="85">
                  <c:v>7.1775121915012741E+39</c:v>
                </c:pt>
                <c:pt idx="86">
                  <c:v>7.6314273936883913E+39</c:v>
                </c:pt>
                <c:pt idx="87">
                  <c:v>8.0213157821009922E+39</c:v>
                </c:pt>
                <c:pt idx="88">
                  <c:v>8.3358555533821569E+39</c:v>
                </c:pt>
                <c:pt idx="89">
                  <c:v>8.5659380844678709E+39</c:v>
                </c:pt>
                <c:pt idx="90">
                  <c:v>8.705106484068812E+39</c:v>
                </c:pt>
                <c:pt idx="91">
                  <c:v>8.7498514934397785E+39</c:v>
                </c:pt>
                <c:pt idx="92">
                  <c:v>8.6997463596152015E+39</c:v>
                </c:pt>
                <c:pt idx="93">
                  <c:v>8.5574146605925537E+39</c:v>
                </c:pt>
                <c:pt idx="94">
                  <c:v>8.3283375971595957E+39</c:v>
                </c:pt>
                <c:pt idx="95">
                  <c:v>8.0205187922205654E+39</c:v>
                </c:pt>
                <c:pt idx="96">
                  <c:v>7.644034127967537E+39</c:v>
                </c:pt>
                <c:pt idx="97">
                  <c:v>7.2105008436020772E+39</c:v>
                </c:pt>
                <c:pt idx="98">
                  <c:v>6.7325035855055101E+39</c:v>
                </c:pt>
                <c:pt idx="99">
                  <c:v>6.223015277861143E+39</c:v>
                </c:pt>
                <c:pt idx="100">
                  <c:v>5.6948478285165012E+39</c:v>
                </c:pt>
                <c:pt idx="101">
                  <c:v>5.1601623397256087E+39</c:v>
                </c:pt>
                <c:pt idx="102">
                  <c:v>4.6300613816732982E+39</c:v>
                </c:pt>
                <c:pt idx="103">
                  <c:v>4.1142778235725906E+39</c:v>
                </c:pt>
                <c:pt idx="104">
                  <c:v>3.6209665111358713E+39</c:v>
                </c:pt>
                <c:pt idx="105">
                  <c:v>3.1565974487376346E+39</c:v>
                </c:pt>
                <c:pt idx="106">
                  <c:v>2.7259426559063775E+39</c:v>
                </c:pt>
                <c:pt idx="107">
                  <c:v>2.3321438992189826E+39</c:v>
                </c:pt>
                <c:pt idx="108">
                  <c:v>1.9768452327618818E+39</c:v>
                </c:pt>
                <c:pt idx="109">
                  <c:v>1.660372709419669E+39</c:v>
                </c:pt>
                <c:pt idx="110">
                  <c:v>1.3819435947202295E+39</c:v>
                </c:pt>
                <c:pt idx="111">
                  <c:v>1.1398886574730907E+39</c:v>
                </c:pt>
                <c:pt idx="112">
                  <c:v>9.3187329526178214E+38</c:v>
                </c:pt>
                <c:pt idx="113">
                  <c:v>7.5510602627221072E+38</c:v>
                </c:pt>
                <c:pt idx="114">
                  <c:v>6.0652590793763553E+38</c:v>
                </c:pt>
                <c:pt idx="115">
                  <c:v>4.8296343936768814E+38</c:v>
                </c:pt>
                <c:pt idx="116">
                  <c:v>3.8127224385590217E+38</c:v>
                </c:pt>
                <c:pt idx="117">
                  <c:v>2.9843115598331644E+38</c:v>
                </c:pt>
                <c:pt idx="118">
                  <c:v>2.3161817016138946E+38</c:v>
                </c:pt>
                <c:pt idx="119">
                  <c:v>1.7825902013168915E+38</c:v>
                </c:pt>
                <c:pt idx="120">
                  <c:v>1.3605397695080857E+38</c:v>
                </c:pt>
                <c:pt idx="121">
                  <c:v>1.0298683597060557E+38</c:v>
                </c:pt>
                <c:pt idx="122">
                  <c:v>7.7320091556460066E+37</c:v>
                </c:pt>
                <c:pt idx="123">
                  <c:v>5.7580060281933174E+37</c:v>
                </c:pt>
                <c:pt idx="124">
                  <c:v>4.2535295865117308E+37</c:v>
                </c:pt>
                <c:pt idx="125">
                  <c:v>3.117112005771617E+37</c:v>
                </c:pt>
                <c:pt idx="126">
                  <c:v>2.2662537719441963E+37</c:v>
                </c:pt>
                <c:pt idx="127">
                  <c:v>1.6347260942734784E+37</c:v>
                </c:pt>
                <c:pt idx="128">
                  <c:v>1.170007080843555E+37</c:v>
                </c:pt>
                <c:pt idx="129">
                  <c:v>8.3093169977023395E+36</c:v>
                </c:pt>
                <c:pt idx="130">
                  <c:v>5.85600454518759E+36</c:v>
                </c:pt>
                <c:pt idx="131">
                  <c:v>4.0956442405473264E+36</c:v>
                </c:pt>
                <c:pt idx="132">
                  <c:v>2.8428431893660413E+36</c:v>
                </c:pt>
                <c:pt idx="133">
                  <c:v>1.9584756720744222E+36</c:v>
                </c:pt>
                <c:pt idx="134">
                  <c:v>1.3391906975159812E+36</c:v>
                </c:pt>
                <c:pt idx="135">
                  <c:v>9.089701909077153E+35</c:v>
                </c:pt>
                <c:pt idx="136">
                  <c:v>6.1243991513679781E+35</c:v>
                </c:pt>
                <c:pt idx="137">
                  <c:v>4.0964463685815604E+35</c:v>
                </c:pt>
                <c:pt idx="138">
                  <c:v>2.7202196287020839E+35</c:v>
                </c:pt>
                <c:pt idx="139">
                  <c:v>1.7933960923371921E+35</c:v>
                </c:pt>
                <c:pt idx="140">
                  <c:v>1.1739411829669214E+35</c:v>
                </c:pt>
                <c:pt idx="141">
                  <c:v>7.6302071570531382E+34</c:v>
                </c:pt>
                <c:pt idx="142">
                  <c:v>4.9245650959643427E+34</c:v>
                </c:pt>
                <c:pt idx="143">
                  <c:v>3.1561845317856013E+34</c:v>
                </c:pt>
                <c:pt idx="144">
                  <c:v>2.0088195826485087E+34</c:v>
                </c:pt>
                <c:pt idx="145">
                  <c:v>1.269767835000849E+34</c:v>
                </c:pt>
                <c:pt idx="146">
                  <c:v>7.9713718161793859E+33</c:v>
                </c:pt>
                <c:pt idx="147">
                  <c:v>4.9703549582036428E+33</c:v>
                </c:pt>
                <c:pt idx="148">
                  <c:v>3.0782741739214199E+33</c:v>
                </c:pt>
                <c:pt idx="149">
                  <c:v>1.8937055084184484E+33</c:v>
                </c:pt>
                <c:pt idx="150">
                  <c:v>1.1572368865951234E+33</c:v>
                </c:pt>
                <c:pt idx="151">
                  <c:v>7.0251556433962915E+32</c:v>
                </c:pt>
                <c:pt idx="152">
                  <c:v>4.2367458402773382E+32</c:v>
                </c:pt>
                <c:pt idx="153">
                  <c:v>2.5384600135387168E+32</c:v>
                </c:pt>
                <c:pt idx="154">
                  <c:v>1.5110823321980521E+32</c:v>
                </c:pt>
                <c:pt idx="155">
                  <c:v>8.9372521196150751E+31</c:v>
                </c:pt>
                <c:pt idx="156">
                  <c:v>5.2521356369222551E+31</c:v>
                </c:pt>
                <c:pt idx="157">
                  <c:v>3.0669142356928778E+31</c:v>
                </c:pt>
                <c:pt idx="158">
                  <c:v>1.7795844896349527E+31</c:v>
                </c:pt>
                <c:pt idx="159">
                  <c:v>1.0261342003245949E+31</c:v>
                </c:pt>
                <c:pt idx="160">
                  <c:v>5.8799733142169786E+30</c:v>
                </c:pt>
                <c:pt idx="161">
                  <c:v>3.3484903290381979E+30</c:v>
                </c:pt>
                <c:pt idx="162">
                  <c:v>1.8951426073146902E+30</c:v>
                </c:pt>
                <c:pt idx="163">
                  <c:v>1.0660322477071494E+30</c:v>
                </c:pt>
                <c:pt idx="164">
                  <c:v>5.9600600518933449E+29</c:v>
                </c:pt>
                <c:pt idx="165">
                  <c:v>3.3120647985771573E+29</c:v>
                </c:pt>
                <c:pt idx="166">
                  <c:v>1.8294930608890706E+29</c:v>
                </c:pt>
                <c:pt idx="167">
                  <c:v>1.0045281856707006E+29</c:v>
                </c:pt>
                <c:pt idx="168">
                  <c:v>5.4828755179309249E+28</c:v>
                </c:pt>
                <c:pt idx="169">
                  <c:v>2.974985408275235E+28</c:v>
                </c:pt>
                <c:pt idx="170">
                  <c:v>1.6047471234020169E+28</c:v>
                </c:pt>
                <c:pt idx="171">
                  <c:v>8.605747978157661E+27</c:v>
                </c:pt>
                <c:pt idx="172">
                  <c:v>4.588235058191835E+27</c:v>
                </c:pt>
                <c:pt idx="173">
                  <c:v>2.4321609301798207E+27</c:v>
                </c:pt>
                <c:pt idx="174">
                  <c:v>1.2818670890538962E+27</c:v>
                </c:pt>
                <c:pt idx="175">
                  <c:v>6.717566756750578E+26</c:v>
                </c:pt>
                <c:pt idx="176">
                  <c:v>3.5003654530606804E+26</c:v>
                </c:pt>
                <c:pt idx="177">
                  <c:v>1.8136819574063091E+26</c:v>
                </c:pt>
                <c:pt idx="178">
                  <c:v>9.3447783961226994E+25</c:v>
                </c:pt>
                <c:pt idx="179">
                  <c:v>4.7879614204605553E+25</c:v>
                </c:pt>
                <c:pt idx="180">
                  <c:v>2.4396050198745441E+25</c:v>
                </c:pt>
                <c:pt idx="181">
                  <c:v>1.2362006426485321E+25</c:v>
                </c:pt>
                <c:pt idx="182">
                  <c:v>6.2297721989480758E+24</c:v>
                </c:pt>
                <c:pt idx="183">
                  <c:v>3.122354156818318E+24</c:v>
                </c:pt>
                <c:pt idx="184">
                  <c:v>1.5564380871928745E+24</c:v>
                </c:pt>
                <c:pt idx="185">
                  <c:v>7.7167421437155321E+23</c:v>
                </c:pt>
                <c:pt idx="186">
                  <c:v>3.8054077590098775E+23</c:v>
                </c:pt>
                <c:pt idx="187">
                  <c:v>1.8665772519951254E+23</c:v>
                </c:pt>
                <c:pt idx="188">
                  <c:v>9.1071114269894403E+22</c:v>
                </c:pt>
                <c:pt idx="189">
                  <c:v>4.4199511211515706E+22</c:v>
                </c:pt>
                <c:pt idx="190">
                  <c:v>2.1338727235726225E+22</c:v>
                </c:pt>
                <c:pt idx="191">
                  <c:v>1.0248156618796697E+22</c:v>
                </c:pt>
                <c:pt idx="192">
                  <c:v>4.8962212585963153E+21</c:v>
                </c:pt>
                <c:pt idx="193">
                  <c:v>2.3271591019518878E+21</c:v>
                </c:pt>
                <c:pt idx="194">
                  <c:v>1.1004047980451943E+21</c:v>
                </c:pt>
                <c:pt idx="195">
                  <c:v>5.1766846993343644E+20</c:v>
                </c:pt>
                <c:pt idx="196">
                  <c:v>2.4228981289565579E+20</c:v>
                </c:pt>
                <c:pt idx="197">
                  <c:v>1.1282726099062786E+20</c:v>
                </c:pt>
                <c:pt idx="198">
                  <c:v>5.2275659464030061E+19</c:v>
                </c:pt>
                <c:pt idx="199">
                  <c:v>2.4099198651028853E+19</c:v>
                </c:pt>
                <c:pt idx="200">
                  <c:v>1.1054375213764491E+19</c:v>
                </c:pt>
                <c:pt idx="201">
                  <c:v>5.0455106072422031E+18</c:v>
                </c:pt>
                <c:pt idx="202">
                  <c:v>2.2915327267340042E+18</c:v>
                </c:pt>
                <c:pt idx="203">
                  <c:v>1.0356371340611151E+18</c:v>
                </c:pt>
                <c:pt idx="204">
                  <c:v>4.6575793365048998E+17</c:v>
                </c:pt>
                <c:pt idx="205">
                  <c:v>2.084463958747001E+17</c:v>
                </c:pt>
                <c:pt idx="206">
                  <c:v>9.283682634081968E+16</c:v>
                </c:pt>
                <c:pt idx="207">
                  <c:v>4.1147943186733984E+16</c:v>
                </c:pt>
                <c:pt idx="208">
                  <c:v>1.81504758437433E+16</c:v>
                </c:pt>
                <c:pt idx="209">
                  <c:v>7968011037363605</c:v>
                </c:pt>
                <c:pt idx="210">
                  <c:v>3481318532143692</c:v>
                </c:pt>
                <c:pt idx="211">
                  <c:v>1513837717593134.5</c:v>
                </c:pt>
                <c:pt idx="212">
                  <c:v>655188573466378.25</c:v>
                </c:pt>
                <c:pt idx="213">
                  <c:v>282237267675317.25</c:v>
                </c:pt>
                <c:pt idx="214">
                  <c:v>121013266127812.53</c:v>
                </c:pt>
                <c:pt idx="215">
                  <c:v>51645397517146.57</c:v>
                </c:pt>
                <c:pt idx="216">
                  <c:v>21939141878705.227</c:v>
                </c:pt>
                <c:pt idx="217">
                  <c:v>9276972830941.0527</c:v>
                </c:pt>
                <c:pt idx="218">
                  <c:v>3904817573587.8374</c:v>
                </c:pt>
                <c:pt idx="219">
                  <c:v>1636108598119.5547</c:v>
                </c:pt>
                <c:pt idx="220">
                  <c:v>682416363472.06885</c:v>
                </c:pt>
                <c:pt idx="221">
                  <c:v>283348943166.15668</c:v>
                </c:pt>
                <c:pt idx="222">
                  <c:v>117121728764.27983</c:v>
                </c:pt>
                <c:pt idx="223">
                  <c:v>48195427367.777191</c:v>
                </c:pt>
                <c:pt idx="224">
                  <c:v>19744010629.018246</c:v>
                </c:pt>
                <c:pt idx="225">
                  <c:v>8052573778.6430798</c:v>
                </c:pt>
                <c:pt idx="226">
                  <c:v>3269733717.0712776</c:v>
                </c:pt>
                <c:pt idx="227">
                  <c:v>1321833825.267148</c:v>
                </c:pt>
                <c:pt idx="228">
                  <c:v>532030500.0233773</c:v>
                </c:pt>
                <c:pt idx="229">
                  <c:v>213206141.46918979</c:v>
                </c:pt>
                <c:pt idx="230">
                  <c:v>85069650.421932578</c:v>
                </c:pt>
                <c:pt idx="231">
                  <c:v>33796328.066205122</c:v>
                </c:pt>
                <c:pt idx="232">
                  <c:v>13368799.85593581</c:v>
                </c:pt>
                <c:pt idx="233">
                  <c:v>5265642.8036693037</c:v>
                </c:pt>
                <c:pt idx="234">
                  <c:v>2065163.3260143846</c:v>
                </c:pt>
                <c:pt idx="235">
                  <c:v>806509.23681578075</c:v>
                </c:pt>
                <c:pt idx="236">
                  <c:v>313634.66000500321</c:v>
                </c:pt>
                <c:pt idx="237">
                  <c:v>121452.45124685264</c:v>
                </c:pt>
                <c:pt idx="238">
                  <c:v>46834.268995779421</c:v>
                </c:pt>
                <c:pt idx="239">
                  <c:v>17984.736139172095</c:v>
                </c:pt>
                <c:pt idx="240">
                  <c:v>6877.5669923675568</c:v>
                </c:pt>
                <c:pt idx="241">
                  <c:v>2619.169057290896</c:v>
                </c:pt>
                <c:pt idx="242">
                  <c:v>993.3393111729705</c:v>
                </c:pt>
                <c:pt idx="243">
                  <c:v>375.18415553155018</c:v>
                </c:pt>
                <c:pt idx="244">
                  <c:v>141.12743729530277</c:v>
                </c:pt>
                <c:pt idx="245">
                  <c:v>52.869570935469916</c:v>
                </c:pt>
                <c:pt idx="246">
                  <c:v>19.725802787000593</c:v>
                </c:pt>
                <c:pt idx="247">
                  <c:v>7.3300224666527747</c:v>
                </c:pt>
                <c:pt idx="248">
                  <c:v>2.7128434489810394</c:v>
                </c:pt>
                <c:pt idx="24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P(x)</c:v>
          </c:tx>
          <c:marker>
            <c:symbol val="none"/>
          </c:marker>
          <c:val>
            <c:numRef>
              <c:f>Частоты!$I$3:$I$251</c:f>
              <c:numCache>
                <c:formatCode>General</c:formatCode>
                <c:ptCount val="249"/>
                <c:pt idx="0">
                  <c:v>8.0000000000000002E-3</c:v>
                </c:pt>
                <c:pt idx="1">
                  <c:v>1.4400000000000003E-4</c:v>
                </c:pt>
                <c:pt idx="2">
                  <c:v>4.0960000000000003E-6</c:v>
                </c:pt>
                <c:pt idx="3">
                  <c:v>1.6E-7</c:v>
                </c:pt>
                <c:pt idx="4">
                  <c:v>7.9626240000000025E-9</c:v>
                </c:pt>
                <c:pt idx="5">
                  <c:v>4.8189030399999984E-10</c:v>
                </c:pt>
                <c:pt idx="6">
                  <c:v>3.4359738367999997E-11</c:v>
                </c:pt>
                <c:pt idx="7">
                  <c:v>2.8211099074559999E-12</c:v>
                </c:pt>
                <c:pt idx="8">
                  <c:v>2.6214400000000002E-13</c:v>
                </c:pt>
                <c:pt idx="9">
                  <c:v>2.7197360938418181E-14</c:v>
                </c:pt>
                <c:pt idx="10">
                  <c:v>3.1164029812101641E-15</c:v>
                </c:pt>
                <c:pt idx="11">
                  <c:v>3.9087700648625038E-16</c:v>
                </c:pt>
                <c:pt idx="12">
                  <c:v>5.3265296773103154E-17</c:v>
                </c:pt>
                <c:pt idx="13">
                  <c:v>7.8364164095999913E-18</c:v>
                </c:pt>
                <c:pt idx="14">
                  <c:v>1.2379400392853804E-18</c:v>
                </c:pt>
                <c:pt idx="15">
                  <c:v>2.0899822769037031E-19</c:v>
                </c:pt>
                <c:pt idx="16">
                  <c:v>3.7553674644104206E-20</c:v>
                </c:pt>
                <c:pt idx="17">
                  <c:v>7.1555770263786417E-21</c:v>
                </c:pt>
                <c:pt idx="18">
                  <c:v>1.4411518807585587E-21</c:v>
                </c:pt>
                <c:pt idx="19">
                  <c:v>3.0590439823849983E-22</c:v>
                </c:pt>
                <c:pt idx="20">
                  <c:v>6.8255258401606833E-23</c:v>
                </c:pt>
                <c:pt idx="21">
                  <c:v>1.5971003380339097E-23</c:v>
                </c:pt>
                <c:pt idx="22">
                  <c:v>3.9105546534073259E-24</c:v>
                </c:pt>
                <c:pt idx="23">
                  <c:v>1.0000000000000001E-24</c:v>
                </c:pt>
                <c:pt idx="24">
                  <c:v>2.6658363314874232E-25</c:v>
                </c:pt>
                <c:pt idx="25">
                  <c:v>7.3963532119168543E-26</c:v>
                </c:pt>
                <c:pt idx="26">
                  <c:v>2.1324880791692559E-26</c:v>
                </c:pt>
                <c:pt idx="27">
                  <c:v>6.3800443600447885E-27</c:v>
                </c:pt>
                <c:pt idx="28">
                  <c:v>1.9781359483314103E-27</c:v>
                </c:pt>
                <c:pt idx="29">
                  <c:v>6.3481993294160393E-28</c:v>
                </c:pt>
                <c:pt idx="30">
                  <c:v>2.106245833371144E-28</c:v>
                </c:pt>
                <c:pt idx="31">
                  <c:v>7.2171511116524389E-29</c:v>
                </c:pt>
                <c:pt idx="32">
                  <c:v>2.5514318712276716E-29</c:v>
                </c:pt>
                <c:pt idx="33">
                  <c:v>9.297222253682948E-30</c:v>
                </c:pt>
                <c:pt idx="34">
                  <c:v>3.4888895693220956E-30</c:v>
                </c:pt>
                <c:pt idx="35">
                  <c:v>1.3471679874954255E-30</c:v>
                </c:pt>
                <c:pt idx="36">
                  <c:v>5.3482629812570698E-31</c:v>
                </c:pt>
                <c:pt idx="37">
                  <c:v>2.1813971302918902E-31</c:v>
                </c:pt>
                <c:pt idx="38">
                  <c:v>9.134385233318141E-32</c:v>
                </c:pt>
                <c:pt idx="39">
                  <c:v>3.9242251961449406E-32</c:v>
                </c:pt>
                <c:pt idx="40">
                  <c:v>1.7285444449662878E-32</c:v>
                </c:pt>
                <c:pt idx="41">
                  <c:v>7.8017992308641772E-33</c:v>
                </c:pt>
                <c:pt idx="42">
                  <c:v>3.6061577098068922E-33</c:v>
                </c:pt>
                <c:pt idx="43">
                  <c:v>1.7060439875409343E-33</c:v>
                </c:pt>
                <c:pt idx="44">
                  <c:v>8.2566150228031113E-34</c:v>
                </c:pt>
                <c:pt idx="45">
                  <c:v>4.0856491191990796E-34</c:v>
                </c:pt>
                <c:pt idx="46">
                  <c:v>2.0661305014524708E-34</c:v>
                </c:pt>
                <c:pt idx="47">
                  <c:v>1.0673120806044202E-34</c:v>
                </c:pt>
                <c:pt idx="48">
                  <c:v>5.6294995342131196E-35</c:v>
                </c:pt>
                <c:pt idx="49">
                  <c:v>3.0304587111926824E-35</c:v>
                </c:pt>
                <c:pt idx="50">
                  <c:v>1.6642941364472361E-35</c:v>
                </c:pt>
                <c:pt idx="51">
                  <c:v>9.3210485120177505E-36</c:v>
                </c:pt>
                <c:pt idx="52">
                  <c:v>5.3216806706215944E-36</c:v>
                </c:pt>
                <c:pt idx="53">
                  <c:v>3.0961697584895532E-36</c:v>
                </c:pt>
                <c:pt idx="54">
                  <c:v>1.8350208719385816E-36</c:v>
                </c:pt>
                <c:pt idx="55">
                  <c:v>1.1075196287259169E-36</c:v>
                </c:pt>
                <c:pt idx="56">
                  <c:v>6.8047964496666686E-37</c:v>
                </c:pt>
                <c:pt idx="57">
                  <c:v>4.2549667654982453E-37</c:v>
                </c:pt>
                <c:pt idx="58">
                  <c:v>2.70684420953786E-37</c:v>
                </c:pt>
                <c:pt idx="59">
                  <c:v>1.7514170785759341E-37</c:v>
                </c:pt>
                <c:pt idx="60">
                  <c:v>1.1522654244844256E-37</c:v>
                </c:pt>
                <c:pt idx="61">
                  <c:v>7.7060802690848412E-38</c:v>
                </c:pt>
                <c:pt idx="62">
                  <c:v>5.2374249726338274E-38</c:v>
                </c:pt>
                <c:pt idx="63">
                  <c:v>3.6165483044792991E-38</c:v>
                </c:pt>
                <c:pt idx="64">
                  <c:v>2.5366190316591195E-38</c:v>
                </c:pt>
                <c:pt idx="65">
                  <c:v>1.8067431045306009E-38</c:v>
                </c:pt>
                <c:pt idx="66">
                  <c:v>1.3065215284542273E-38</c:v>
                </c:pt>
                <c:pt idx="67">
                  <c:v>9.5899773278601029E-39</c:v>
                </c:pt>
                <c:pt idx="68">
                  <c:v>7.1433867289578468E-39</c:v>
                </c:pt>
                <c:pt idx="69">
                  <c:v>5.3986329780163855E-39</c:v>
                </c:pt>
                <c:pt idx="70">
                  <c:v>4.1387255765173689E-39</c:v>
                </c:pt>
                <c:pt idx="71">
                  <c:v>3.2178463596142575E-39</c:v>
                </c:pt>
                <c:pt idx="72">
                  <c:v>2.5368506920774221E-39</c:v>
                </c:pt>
                <c:pt idx="73">
                  <c:v>2.027555959044514E-39</c:v>
                </c:pt>
                <c:pt idx="74">
                  <c:v>1.6425506508778647E-39</c:v>
                </c:pt>
                <c:pt idx="75">
                  <c:v>1.3485108777452585E-39</c:v>
                </c:pt>
                <c:pt idx="76">
                  <c:v>1.1217697885169244E-39</c:v>
                </c:pt>
                <c:pt idx="77">
                  <c:v>9.4534959882042989E-40</c:v>
                </c:pt>
                <c:pt idx="78">
                  <c:v>8.0695308690215866E-40</c:v>
                </c:pt>
                <c:pt idx="79">
                  <c:v>6.9759091589139375E-40</c:v>
                </c:pt>
                <c:pt idx="80">
                  <c:v>6.1063450415618625E-40</c:v>
                </c:pt>
                <c:pt idx="81">
                  <c:v>5.4115648064858839E-40</c:v>
                </c:pt>
                <c:pt idx="82">
                  <c:v>4.8546734609974573E-40</c:v>
                </c:pt>
                <c:pt idx="83">
                  <c:v>4.4078725783270573E-40</c:v>
                </c:pt>
                <c:pt idx="84">
                  <c:v>4.0501174594006679E-40</c:v>
                </c:pt>
                <c:pt idx="85">
                  <c:v>3.7654334767928187E-40</c:v>
                </c:pt>
                <c:pt idx="86">
                  <c:v>3.5416996015147313E-40</c:v>
                </c:pt>
                <c:pt idx="87">
                  <c:v>3.3697666017080108E-40</c:v>
                </c:pt>
                <c:pt idx="88">
                  <c:v>3.2428179498688705E-40</c:v>
                </c:pt>
                <c:pt idx="89">
                  <c:v>3.1559094105057604E-40</c:v>
                </c:pt>
                <c:pt idx="90">
                  <c:v>3.1056427716346921E-40</c:v>
                </c:pt>
                <c:pt idx="91">
                  <c:v>3.0899430074070034E-40</c:v>
                </c:pt>
                <c:pt idx="92">
                  <c:v>3.107918189745576E-40</c:v>
                </c:pt>
                <c:pt idx="93">
                  <c:v>3.1597889935032516E-40</c:v>
                </c:pt>
                <c:pt idx="94">
                  <c:v>3.2468805748482944E-40</c:v>
                </c:pt>
                <c:pt idx="95">
                  <c:v>3.3716746216492187E-40</c:v>
                </c:pt>
                <c:pt idx="96">
                  <c:v>3.5379240131797527E-40</c:v>
                </c:pt>
                <c:pt idx="97">
                  <c:v>3.75083725271112E-40</c:v>
                </c:pt>
                <c:pt idx="98">
                  <c:v>4.017345110647475E-40</c:v>
                </c:pt>
                <c:pt idx="99">
                  <c:v>4.3464682451353107E-40</c:v>
                </c:pt>
                <c:pt idx="100">
                  <c:v>4.7498125655620246E-40</c:v>
                </c:pt>
                <c:pt idx="101">
                  <c:v>5.24222956444313E-40</c:v>
                </c:pt>
                <c:pt idx="102">
                  <c:v>5.8426928295250584E-40</c:v>
                </c:pt>
                <c:pt idx="103">
                  <c:v>6.575460926330117E-40</c:v>
                </c:pt>
                <c:pt idx="104">
                  <c:v>7.4716228608146651E-40</c:v>
                </c:pt>
                <c:pt idx="105">
                  <c:v>8.5711582856242094E-40</c:v>
                </c:pt>
                <c:pt idx="106">
                  <c:v>9.9256946176864512E-40</c:v>
                </c:pt>
                <c:pt idx="107">
                  <c:v>1.1602213181084398E-39</c:v>
                </c:pt>
                <c:pt idx="108">
                  <c:v>1.3688054855597052E-39</c:v>
                </c:pt>
                <c:pt idx="109">
                  <c:v>1.6297714760986424E-39</c:v>
                </c:pt>
                <c:pt idx="110">
                  <c:v>1.9582113064367878E-39</c:v>
                </c:pt>
                <c:pt idx="111">
                  <c:v>2.374131109647764E-39</c:v>
                </c:pt>
                <c:pt idx="112">
                  <c:v>2.9042046809858138E-39</c:v>
                </c:pt>
                <c:pt idx="113">
                  <c:v>3.5842047553585918E-39</c:v>
                </c:pt>
                <c:pt idx="114">
                  <c:v>4.4623924672532718E-39</c:v>
                </c:pt>
                <c:pt idx="115">
                  <c:v>5.6042687900452037E-39</c:v>
                </c:pt>
                <c:pt idx="116">
                  <c:v>7.0992723960599175E-39</c:v>
                </c:pt>
                <c:pt idx="117">
                  <c:v>9.0702742995966491E-39</c:v>
                </c:pt>
                <c:pt idx="118">
                  <c:v>1.1687113122209849E-38</c:v>
                </c:pt>
                <c:pt idx="119">
                  <c:v>1.5186000062507246E-38</c:v>
                </c:pt>
                <c:pt idx="120">
                  <c:v>1.9897497661290688E-38</c:v>
                </c:pt>
                <c:pt idx="121">
                  <c:v>2.6287091547467731E-38</c:v>
                </c:pt>
                <c:pt idx="122">
                  <c:v>3.5014361263019782E-38</c:v>
                </c:pt>
                <c:pt idx="123">
                  <c:v>4.70197740328915E-38</c:v>
                </c:pt>
                <c:pt idx="124">
                  <c:v>6.3652733057175769E-38</c:v>
                </c:pt>
                <c:pt idx="125">
                  <c:v>8.6861584584109248E-38</c:v>
                </c:pt>
                <c:pt idx="126">
                  <c:v>1.1947720213446692E-37</c:v>
                </c:pt>
                <c:pt idx="127">
                  <c:v>1.656386980775174E-37</c:v>
                </c:pt>
                <c:pt idx="128">
                  <c:v>2.3143622076383472E-37</c:v>
                </c:pt>
                <c:pt idx="129">
                  <c:v>3.2588720378183255E-37</c:v>
                </c:pt>
                <c:pt idx="130">
                  <c:v>4.6242771166235256E-37</c:v>
                </c:pt>
                <c:pt idx="131">
                  <c:v>6.612039859080222E-37</c:v>
                </c:pt>
                <c:pt idx="132">
                  <c:v>9.5261415211500721E-37</c:v>
                </c:pt>
                <c:pt idx="133">
                  <c:v>1.3828141543148324E-36</c:v>
                </c:pt>
                <c:pt idx="134">
                  <c:v>2.0223273683837193E-36</c:v>
                </c:pt>
                <c:pt idx="135">
                  <c:v>2.9795861980037246E-36</c:v>
                </c:pt>
                <c:pt idx="136">
                  <c:v>4.4223554756944974E-36</c:v>
                </c:pt>
                <c:pt idx="137">
                  <c:v>6.6118232958170949E-36</c:v>
                </c:pt>
                <c:pt idx="138">
                  <c:v>9.9571661460860267E-36</c:v>
                </c:pt>
                <c:pt idx="139">
                  <c:v>1.5103394199946309E-35</c:v>
                </c:pt>
                <c:pt idx="140">
                  <c:v>2.3073598711593009E-35</c:v>
                </c:pt>
                <c:pt idx="141">
                  <c:v>3.5500632323541277E-35</c:v>
                </c:pt>
                <c:pt idx="142">
                  <c:v>5.5006641520067015E-35</c:v>
                </c:pt>
                <c:pt idx="143">
                  <c:v>8.5828411168777528E-35</c:v>
                </c:pt>
                <c:pt idx="144">
                  <c:v>1.3485368899127473E-34</c:v>
                </c:pt>
                <c:pt idx="145">
                  <c:v>2.1334850654651382E-34</c:v>
                </c:pt>
                <c:pt idx="146">
                  <c:v>3.3985282809654421E-34</c:v>
                </c:pt>
                <c:pt idx="147">
                  <c:v>5.450626728469313E-34</c:v>
                </c:pt>
                <c:pt idx="148">
                  <c:v>8.8010868599025419E-34</c:v>
                </c:pt>
                <c:pt idx="149">
                  <c:v>1.4306743573859948E-33</c:v>
                </c:pt>
                <c:pt idx="150">
                  <c:v>2.3412105376645008E-33</c:v>
                </c:pt>
                <c:pt idx="151">
                  <c:v>3.8567027376785339E-33</c:v>
                </c:pt>
                <c:pt idx="152">
                  <c:v>6.3951238732083479E-33</c:v>
                </c:pt>
                <c:pt idx="153">
                  <c:v>1.0673827570072164E-32</c:v>
                </c:pt>
                <c:pt idx="154">
                  <c:v>1.7931284483368976E-32</c:v>
                </c:pt>
                <c:pt idx="155">
                  <c:v>3.0318270470851894E-32</c:v>
                </c:pt>
                <c:pt idx="156">
                  <c:v>5.1591872462491269E-32</c:v>
                </c:pt>
                <c:pt idx="157">
                  <c:v>8.83536046297914E-32</c:v>
                </c:pt>
                <c:pt idx="158">
                  <c:v>1.5227053142812491E-31</c:v>
                </c:pt>
                <c:pt idx="159">
                  <c:v>2.6408198610382345E-31</c:v>
                </c:pt>
                <c:pt idx="160">
                  <c:v>4.608673536131948E-31</c:v>
                </c:pt>
                <c:pt idx="161">
                  <c:v>8.0930180418536921E-31</c:v>
                </c:pt>
                <c:pt idx="162">
                  <c:v>1.4299663515631337E-30</c:v>
                </c:pt>
                <c:pt idx="163">
                  <c:v>2.5421749142782443E-30</c:v>
                </c:pt>
                <c:pt idx="164">
                  <c:v>4.5470852413048227E-30</c:v>
                </c:pt>
                <c:pt idx="165">
                  <c:v>8.1826273082252575E-30</c:v>
                </c:pt>
                <c:pt idx="166">
                  <c:v>1.4813872416149987E-29</c:v>
                </c:pt>
                <c:pt idx="167">
                  <c:v>2.6980184685765812E-29</c:v>
                </c:pt>
                <c:pt idx="168">
                  <c:v>4.9431779772886347E-29</c:v>
                </c:pt>
                <c:pt idx="169">
                  <c:v>9.1103967894592321E-29</c:v>
                </c:pt>
                <c:pt idx="170">
                  <c:v>1.688973899517087E-28</c:v>
                </c:pt>
                <c:pt idx="171">
                  <c:v>3.1495481091847165E-28</c:v>
                </c:pt>
                <c:pt idx="172">
                  <c:v>5.9074282107194875E-28</c:v>
                </c:pt>
                <c:pt idx="173">
                  <c:v>1.1144458273172535E-27</c:v>
                </c:pt>
                <c:pt idx="174">
                  <c:v>2.1145372973437302E-27</c:v>
                </c:pt>
                <c:pt idx="175">
                  <c:v>4.0350911853962597E-27</c:v>
                </c:pt>
                <c:pt idx="176">
                  <c:v>7.7438846225883858E-27</c:v>
                </c:pt>
                <c:pt idx="177">
                  <c:v>1.4945758855792981E-26</c:v>
                </c:pt>
                <c:pt idx="178">
                  <c:v>2.9007938179152899E-26</c:v>
                </c:pt>
                <c:pt idx="179">
                  <c:v>5.6616356269191824E-26</c:v>
                </c:pt>
                <c:pt idx="180">
                  <c:v>1.1111678203656407E-25</c:v>
                </c:pt>
                <c:pt idx="181">
                  <c:v>2.1928895230068131E-25</c:v>
                </c:pt>
                <c:pt idx="182">
                  <c:v>4.3515103794581241E-25</c:v>
                </c:pt>
                <c:pt idx="183">
                  <c:v>8.6823328372064654E-25</c:v>
                </c:pt>
                <c:pt idx="184">
                  <c:v>1.741779103763357E-24</c:v>
                </c:pt>
                <c:pt idx="185">
                  <c:v>3.5131541227260502E-24</c:v>
                </c:pt>
                <c:pt idx="186">
                  <c:v>7.1242014367269619E-24</c:v>
                </c:pt>
                <c:pt idx="187">
                  <c:v>1.4524378375686439E-23</c:v>
                </c:pt>
                <c:pt idx="188">
                  <c:v>2.9769321823210482E-23</c:v>
                </c:pt>
                <c:pt idx="189">
                  <c:v>6.1339203088401215E-23</c:v>
                </c:pt>
                <c:pt idx="190">
                  <c:v>1.2705537022581327E-22</c:v>
                </c:pt>
                <c:pt idx="191">
                  <c:v>2.6455846644808763E-22</c:v>
                </c:pt>
                <c:pt idx="192">
                  <c:v>5.5374804100569613E-22</c:v>
                </c:pt>
                <c:pt idx="193">
                  <c:v>1.1650724209207124E-21</c:v>
                </c:pt>
                <c:pt idx="194">
                  <c:v>2.4639518884463681E-21</c:v>
                </c:pt>
                <c:pt idx="195">
                  <c:v>5.2376759791442197E-21</c:v>
                </c:pt>
                <c:pt idx="196">
                  <c:v>1.119079069668406E-20</c:v>
                </c:pt>
                <c:pt idx="197">
                  <c:v>2.4031861480381718E-20</c:v>
                </c:pt>
                <c:pt idx="198">
                  <c:v>5.1868944611012387E-20</c:v>
                </c:pt>
                <c:pt idx="199">
                  <c:v>1.1251482516883031E-19</c:v>
                </c:pt>
                <c:pt idx="200">
                  <c:v>2.4529207422530887E-19</c:v>
                </c:pt>
                <c:pt idx="201">
                  <c:v>5.3742505146382411E-19</c:v>
                </c:pt>
                <c:pt idx="202">
                  <c:v>1.1833200604470721E-18</c:v>
                </c:pt>
                <c:pt idx="203">
                  <c:v>2.6183390706063359E-18</c:v>
                </c:pt>
                <c:pt idx="204">
                  <c:v>5.8220830728069533E-18</c:v>
                </c:pt>
                <c:pt idx="205">
                  <c:v>1.3009163671378157E-17</c:v>
                </c:pt>
                <c:pt idx="206">
                  <c:v>2.9209797230170538E-17</c:v>
                </c:pt>
                <c:pt idx="207">
                  <c:v>6.5903079296742714E-17</c:v>
                </c:pt>
                <c:pt idx="208">
                  <c:v>1.4940694545901208E-16</c:v>
                </c:pt>
                <c:pt idx="209">
                  <c:v>3.4034062447401591E-16</c:v>
                </c:pt>
                <c:pt idx="210">
                  <c:v>7.7897734302310932E-16</c:v>
                </c:pt>
                <c:pt idx="211">
                  <c:v>1.7914062725149524E-15</c:v>
                </c:pt>
                <c:pt idx="212">
                  <c:v>4.1391567764514123E-15</c:v>
                </c:pt>
                <c:pt idx="213">
                  <c:v>9.608786994033323E-15</c:v>
                </c:pt>
                <c:pt idx="214">
                  <c:v>2.2410659285237207E-14</c:v>
                </c:pt>
                <c:pt idx="215">
                  <c:v>5.2512251349134602E-14</c:v>
                </c:pt>
                <c:pt idx="216">
                  <c:v>1.2361672408922624E-13</c:v>
                </c:pt>
                <c:pt idx="217">
                  <c:v>2.9234464604364092E-13</c:v>
                </c:pt>
                <c:pt idx="218">
                  <c:v>6.9455269513876097E-13</c:v>
                </c:pt>
                <c:pt idx="219">
                  <c:v>1.6576708590360675E-12</c:v>
                </c:pt>
                <c:pt idx="220">
                  <c:v>3.9743438374702619E-12</c:v>
                </c:pt>
                <c:pt idx="221">
                  <c:v>9.5718893924469306E-12</c:v>
                </c:pt>
                <c:pt idx="222">
                  <c:v>2.315720576673668E-11</c:v>
                </c:pt>
                <c:pt idx="223">
                  <c:v>5.6275856612338159E-11</c:v>
                </c:pt>
                <c:pt idx="224">
                  <c:v>1.3737156847905205E-10</c:v>
                </c:pt>
                <c:pt idx="225">
                  <c:v>3.3682302022121389E-10</c:v>
                </c:pt>
                <c:pt idx="226">
                  <c:v>8.2952274870751643E-10</c:v>
                </c:pt>
                <c:pt idx="227">
                  <c:v>2.0519557745666648E-9</c:v>
                </c:pt>
                <c:pt idx="228">
                  <c:v>5.0981482721322336E-9</c:v>
                </c:pt>
                <c:pt idx="229">
                  <c:v>1.2721941102182515E-8</c:v>
                </c:pt>
                <c:pt idx="230">
                  <c:v>3.1884712587285243E-8</c:v>
                </c:pt>
                <c:pt idx="231">
                  <c:v>8.0258615953036206E-8</c:v>
                </c:pt>
                <c:pt idx="232">
                  <c:v>2.0289565931657621E-7</c:v>
                </c:pt>
                <c:pt idx="233">
                  <c:v>5.1513106679419734E-7</c:v>
                </c:pt>
                <c:pt idx="234">
                  <c:v>1.3134654701298492E-6</c:v>
                </c:pt>
                <c:pt idx="235">
                  <c:v>3.363315523412744E-6</c:v>
                </c:pt>
                <c:pt idx="236">
                  <c:v>8.6488181776771498E-6</c:v>
                </c:pt>
                <c:pt idx="237">
                  <c:v>2.2334609401008812E-5</c:v>
                </c:pt>
                <c:pt idx="238">
                  <c:v>5.7919485646377617E-5</c:v>
                </c:pt>
                <c:pt idx="239">
                  <c:v>1.5083014087561073E-4</c:v>
                </c:pt>
                <c:pt idx="240">
                  <c:v>3.9442198217941668E-4</c:v>
                </c:pt>
                <c:pt idx="241">
                  <c:v>1.0357050937078976E-3</c:v>
                </c:pt>
                <c:pt idx="242">
                  <c:v>2.7308993432380319E-3</c:v>
                </c:pt>
                <c:pt idx="243">
                  <c:v>7.2304024137428936E-3</c:v>
                </c:pt>
                <c:pt idx="244">
                  <c:v>1.9222024022892581E-2</c:v>
                </c:pt>
                <c:pt idx="245">
                  <c:v>5.1310750691214636E-2</c:v>
                </c:pt>
                <c:pt idx="246">
                  <c:v>0.13752543334145614</c:v>
                </c:pt>
                <c:pt idx="247">
                  <c:v>0.37009731049321798</c:v>
                </c:pt>
                <c:pt idx="2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Rounded(x)</c:v>
          </c:tx>
          <c:marker>
            <c:symbol val="none"/>
          </c:marker>
          <c:val>
            <c:numRef>
              <c:f>Частоты!$G$2:$G$251</c:f>
              <c:numCache>
                <c:formatCode>0.00E+00</c:formatCode>
                <c:ptCount val="250"/>
                <c:pt idx="0">
                  <c:v>250</c:v>
                </c:pt>
                <c:pt idx="1">
                  <c:v>15625</c:v>
                </c:pt>
                <c:pt idx="2">
                  <c:v>571787</c:v>
                </c:pt>
                <c:pt idx="3">
                  <c:v>15752961</c:v>
                </c:pt>
                <c:pt idx="4">
                  <c:v>312500000</c:v>
                </c:pt>
                <c:pt idx="5">
                  <c:v>5489031744</c:v>
                </c:pt>
                <c:pt idx="6">
                  <c:v>78364164096</c:v>
                </c:pt>
                <c:pt idx="7">
                  <c:v>852891037441</c:v>
                </c:pt>
                <c:pt idx="8">
                  <c:v>10578455953408</c:v>
                </c:pt>
                <c:pt idx="9">
                  <c:v>95367431640625</c:v>
                </c:pt>
                <c:pt idx="10">
                  <c:v>952809757913927</c:v>
                </c:pt>
                <c:pt idx="11">
                  <c:v>7355827511386641</c:v>
                </c:pt>
                <c:pt idx="12">
                  <c:v>4.2052983462257056E+16</c:v>
                </c:pt>
                <c:pt idx="13">
                  <c:v>3.7481336758208102E+17</c:v>
                </c:pt>
                <c:pt idx="14">
                  <c:v>2.8624230515098158E+18</c:v>
                </c:pt>
                <c:pt idx="15">
                  <c:v>1.8446744073709552E+19</c:v>
                </c:pt>
                <c:pt idx="16">
                  <c:v>9.8526125335693361E+19</c:v>
                </c:pt>
                <c:pt idx="17">
                  <c:v>4.2687885421063674E+20</c:v>
                </c:pt>
                <c:pt idx="18">
                  <c:v>1.4619202903754463E+21</c:v>
                </c:pt>
                <c:pt idx="19">
                  <c:v>1.9004963774880801E+22</c:v>
                </c:pt>
                <c:pt idx="20">
                  <c:v>4.6005119909369701E+22</c:v>
                </c:pt>
                <c:pt idx="21">
                  <c:v>8.1402749386839762E+22</c:v>
                </c:pt>
                <c:pt idx="22">
                  <c:v>8.9543024325523736E+23</c:v>
                </c:pt>
                <c:pt idx="23">
                  <c:v>9.9999999999999998E+23</c:v>
                </c:pt>
                <c:pt idx="24">
                  <c:v>1.0000000000000001E+25</c:v>
                </c:pt>
                <c:pt idx="25">
                  <c:v>1E+26</c:v>
                </c:pt>
                <c:pt idx="26">
                  <c:v>5.8149737003040064E+25</c:v>
                </c:pt>
                <c:pt idx="27">
                  <c:v>5.2334763302736057E+26</c:v>
                </c:pt>
                <c:pt idx="28">
                  <c:v>4.7101286972462449E+27</c:v>
                </c:pt>
                <c:pt idx="29">
                  <c:v>1.2379400392853803E+27</c:v>
                </c:pt>
                <c:pt idx="30">
                  <c:v>9.9035203142830422E+27</c:v>
                </c:pt>
                <c:pt idx="31">
                  <c:v>7.9228162514264338E+28</c:v>
                </c:pt>
                <c:pt idx="32">
                  <c:v>6.338253001141147E+29</c:v>
                </c:pt>
                <c:pt idx="33">
                  <c:v>5.4116956037952116E+28</c:v>
                </c:pt>
                <c:pt idx="34">
                  <c:v>3.7881869226566477E+29</c:v>
                </c:pt>
                <c:pt idx="35">
                  <c:v>2.6517308458596536E+30</c:v>
                </c:pt>
                <c:pt idx="36">
                  <c:v>1.8562115921017575E+31</c:v>
                </c:pt>
                <c:pt idx="37">
                  <c:v>1.2993481144712303E+32</c:v>
                </c:pt>
                <c:pt idx="38">
                  <c:v>2.2279157564739557E+30</c:v>
                </c:pt>
                <c:pt idx="39">
                  <c:v>1.3367494538843734E+31</c:v>
                </c:pt>
                <c:pt idx="40">
                  <c:v>8.0204967233062409E+31</c:v>
                </c:pt>
                <c:pt idx="41">
                  <c:v>4.8122980339837445E+32</c:v>
                </c:pt>
                <c:pt idx="42">
                  <c:v>2.8873788203902463E+33</c:v>
                </c:pt>
                <c:pt idx="43">
                  <c:v>1.7324272922341479E+34</c:v>
                </c:pt>
                <c:pt idx="44">
                  <c:v>1.0394563753404887E+35</c:v>
                </c:pt>
                <c:pt idx="45">
                  <c:v>1.4210854715202004E+32</c:v>
                </c:pt>
                <c:pt idx="46">
                  <c:v>7.1054273576010022E+32</c:v>
                </c:pt>
                <c:pt idx="47">
                  <c:v>3.5527136788005011E+33</c:v>
                </c:pt>
                <c:pt idx="48">
                  <c:v>1.7763568394002506E+34</c:v>
                </c:pt>
                <c:pt idx="49">
                  <c:v>8.881784197001253E+34</c:v>
                </c:pt>
                <c:pt idx="50">
                  <c:v>4.4408920985006261E+35</c:v>
                </c:pt>
                <c:pt idx="51">
                  <c:v>2.2204460492503131E+36</c:v>
                </c:pt>
                <c:pt idx="52">
                  <c:v>1.1102230246251565E+37</c:v>
                </c:pt>
                <c:pt idx="53">
                  <c:v>5.5511151231257831E+37</c:v>
                </c:pt>
                <c:pt idx="54">
                  <c:v>2.7755575615628914E+38</c:v>
                </c:pt>
                <c:pt idx="55">
                  <c:v>5.1922968585348276E+33</c:v>
                </c:pt>
                <c:pt idx="56">
                  <c:v>2.0769187434139311E+34</c:v>
                </c:pt>
                <c:pt idx="57">
                  <c:v>8.3076749736557242E+34</c:v>
                </c:pt>
                <c:pt idx="58">
                  <c:v>3.3230699894622897E+35</c:v>
                </c:pt>
                <c:pt idx="59">
                  <c:v>1.3292279957849159E+36</c:v>
                </c:pt>
                <c:pt idx="60">
                  <c:v>5.3169119831396635E+36</c:v>
                </c:pt>
                <c:pt idx="61">
                  <c:v>2.1267647932558654E+37</c:v>
                </c:pt>
                <c:pt idx="62">
                  <c:v>8.5070591730234616E+37</c:v>
                </c:pt>
                <c:pt idx="63">
                  <c:v>3.4028236692093846E+38</c:v>
                </c:pt>
                <c:pt idx="64">
                  <c:v>1.3611294676837539E+39</c:v>
                </c:pt>
                <c:pt idx="65">
                  <c:v>5.4445178707350154E+39</c:v>
                </c:pt>
                <c:pt idx="66">
                  <c:v>2.1778071482940062E+40</c:v>
                </c:pt>
                <c:pt idx="67">
                  <c:v>8.7112285931760247E+40</c:v>
                </c:pt>
                <c:pt idx="68">
                  <c:v>3.4844914372704099E+41</c:v>
                </c:pt>
                <c:pt idx="69">
                  <c:v>1.3937965749081639E+42</c:v>
                </c:pt>
                <c:pt idx="70">
                  <c:v>5.5751862996326558E+42</c:v>
                </c:pt>
                <c:pt idx="71">
                  <c:v>2.2528399544939172E+34</c:v>
                </c:pt>
                <c:pt idx="72">
                  <c:v>6.7585198634817526E+34</c:v>
                </c:pt>
                <c:pt idx="73">
                  <c:v>2.0275559590445257E+35</c:v>
                </c:pt>
                <c:pt idx="74">
                  <c:v>6.0826678771335767E+35</c:v>
                </c:pt>
                <c:pt idx="75">
                  <c:v>1.8248003631400732E+36</c:v>
                </c:pt>
                <c:pt idx="76">
                  <c:v>5.4744010894202194E+36</c:v>
                </c:pt>
                <c:pt idx="77">
                  <c:v>1.6423203268260657E+37</c:v>
                </c:pt>
                <c:pt idx="78">
                  <c:v>4.9269609804781973E+37</c:v>
                </c:pt>
                <c:pt idx="79">
                  <c:v>1.4780882941434593E+38</c:v>
                </c:pt>
                <c:pt idx="80">
                  <c:v>4.4342648824303773E+38</c:v>
                </c:pt>
                <c:pt idx="81">
                  <c:v>1.3302794647291133E+39</c:v>
                </c:pt>
                <c:pt idx="82">
                  <c:v>3.9908383941873397E+39</c:v>
                </c:pt>
                <c:pt idx="83">
                  <c:v>1.197251518256202E+40</c:v>
                </c:pt>
                <c:pt idx="84">
                  <c:v>3.5917545547686061E+40</c:v>
                </c:pt>
                <c:pt idx="85">
                  <c:v>1.0775263664305817E+41</c:v>
                </c:pt>
                <c:pt idx="86">
                  <c:v>3.2325790992917455E+41</c:v>
                </c:pt>
                <c:pt idx="87">
                  <c:v>9.6977372978752364E+41</c:v>
                </c:pt>
                <c:pt idx="88">
                  <c:v>2.9093211893625711E+42</c:v>
                </c:pt>
                <c:pt idx="89">
                  <c:v>8.727963568087712E+42</c:v>
                </c:pt>
                <c:pt idx="90">
                  <c:v>2.6183890704263137E+43</c:v>
                </c:pt>
                <c:pt idx="91">
                  <c:v>7.8551672112789411E+43</c:v>
                </c:pt>
                <c:pt idx="92">
                  <c:v>2.3565501633836824E+44</c:v>
                </c:pt>
                <c:pt idx="93">
                  <c:v>7.0696504901510473E+44</c:v>
                </c:pt>
                <c:pt idx="94">
                  <c:v>2.1208951470453142E+45</c:v>
                </c:pt>
                <c:pt idx="95">
                  <c:v>6.362685441135942E+45</c:v>
                </c:pt>
                <c:pt idx="96">
                  <c:v>1.9088056323407826E+46</c:v>
                </c:pt>
                <c:pt idx="97">
                  <c:v>5.7264168970223473E+46</c:v>
                </c:pt>
                <c:pt idx="98">
                  <c:v>1.7179250691067043E+47</c:v>
                </c:pt>
                <c:pt idx="99">
                  <c:v>5.1537752073201141E+47</c:v>
                </c:pt>
                <c:pt idx="100">
                  <c:v>2.5353012004564588E+30</c:v>
                </c:pt>
                <c:pt idx="101">
                  <c:v>5.0706024009129176E+30</c:v>
                </c:pt>
                <c:pt idx="102">
                  <c:v>1.0141204801825835E+31</c:v>
                </c:pt>
                <c:pt idx="103">
                  <c:v>2.028240960365167E+31</c:v>
                </c:pt>
                <c:pt idx="104">
                  <c:v>4.0564819207303341E+31</c:v>
                </c:pt>
                <c:pt idx="105">
                  <c:v>8.1129638414606682E+31</c:v>
                </c:pt>
                <c:pt idx="106">
                  <c:v>1.6225927682921336E+32</c:v>
                </c:pt>
                <c:pt idx="107">
                  <c:v>3.2451855365842673E+32</c:v>
                </c:pt>
                <c:pt idx="108">
                  <c:v>6.4903710731685345E+32</c:v>
                </c:pt>
                <c:pt idx="109">
                  <c:v>1.2980742146337069E+33</c:v>
                </c:pt>
                <c:pt idx="110">
                  <c:v>2.5961484292674138E+33</c:v>
                </c:pt>
                <c:pt idx="111">
                  <c:v>5.1922968585348276E+33</c:v>
                </c:pt>
                <c:pt idx="112">
                  <c:v>1.0384593717069655E+34</c:v>
                </c:pt>
                <c:pt idx="113">
                  <c:v>2.0769187434139311E+34</c:v>
                </c:pt>
                <c:pt idx="114">
                  <c:v>4.1538374868278621E+34</c:v>
                </c:pt>
                <c:pt idx="115">
                  <c:v>8.3076749736557242E+34</c:v>
                </c:pt>
                <c:pt idx="116">
                  <c:v>1.6615349947311448E+35</c:v>
                </c:pt>
                <c:pt idx="117">
                  <c:v>3.3230699894622897E+35</c:v>
                </c:pt>
                <c:pt idx="118">
                  <c:v>6.6461399789245794E+35</c:v>
                </c:pt>
                <c:pt idx="119">
                  <c:v>1.3292279957849159E+36</c:v>
                </c:pt>
                <c:pt idx="120">
                  <c:v>2.6584559915698317E+36</c:v>
                </c:pt>
                <c:pt idx="121">
                  <c:v>5.3169119831396635E+36</c:v>
                </c:pt>
                <c:pt idx="122">
                  <c:v>1.0633823966279327E+37</c:v>
                </c:pt>
                <c:pt idx="123">
                  <c:v>2.1267647932558654E+37</c:v>
                </c:pt>
                <c:pt idx="124">
                  <c:v>4.2535295865117308E+37</c:v>
                </c:pt>
                <c:pt idx="125">
                  <c:v>8.5070591730234616E+37</c:v>
                </c:pt>
                <c:pt idx="126">
                  <c:v>1.7014118346046923E+38</c:v>
                </c:pt>
                <c:pt idx="127">
                  <c:v>3.4028236692093846E+38</c:v>
                </c:pt>
                <c:pt idx="128">
                  <c:v>6.8056473384187693E+38</c:v>
                </c:pt>
                <c:pt idx="129">
                  <c:v>1.3611294676837539E+39</c:v>
                </c:pt>
                <c:pt idx="130">
                  <c:v>2.7222589353675077E+39</c:v>
                </c:pt>
                <c:pt idx="131">
                  <c:v>5.4445178707350154E+39</c:v>
                </c:pt>
                <c:pt idx="132">
                  <c:v>1.0889035741470031E+40</c:v>
                </c:pt>
                <c:pt idx="133">
                  <c:v>2.1778071482940062E+40</c:v>
                </c:pt>
                <c:pt idx="134">
                  <c:v>4.3556142965880123E+40</c:v>
                </c:pt>
                <c:pt idx="135">
                  <c:v>8.7112285931760247E+40</c:v>
                </c:pt>
                <c:pt idx="136">
                  <c:v>1.7422457186352049E+41</c:v>
                </c:pt>
                <c:pt idx="137">
                  <c:v>3.4844914372704099E+41</c:v>
                </c:pt>
                <c:pt idx="138">
                  <c:v>6.9689828745408197E+41</c:v>
                </c:pt>
                <c:pt idx="139">
                  <c:v>1.3937965749081639E+42</c:v>
                </c:pt>
                <c:pt idx="140">
                  <c:v>2.7875931498163279E+42</c:v>
                </c:pt>
                <c:pt idx="141">
                  <c:v>5.5751862996326558E+42</c:v>
                </c:pt>
                <c:pt idx="142">
                  <c:v>1.1150372599265312E+43</c:v>
                </c:pt>
                <c:pt idx="143">
                  <c:v>2.2300745198530623E+43</c:v>
                </c:pt>
                <c:pt idx="144">
                  <c:v>4.4601490397061246E+43</c:v>
                </c:pt>
                <c:pt idx="145">
                  <c:v>8.9202980794122493E+43</c:v>
                </c:pt>
                <c:pt idx="146">
                  <c:v>1.7840596158824499E+44</c:v>
                </c:pt>
                <c:pt idx="147">
                  <c:v>3.5681192317648997E+44</c:v>
                </c:pt>
                <c:pt idx="148">
                  <c:v>7.1362384635297994E+44</c:v>
                </c:pt>
                <c:pt idx="149">
                  <c:v>1.4272476927059599E+45</c:v>
                </c:pt>
                <c:pt idx="150">
                  <c:v>2.8544953854119198E+45</c:v>
                </c:pt>
                <c:pt idx="151">
                  <c:v>5.7089907708238395E+45</c:v>
                </c:pt>
                <c:pt idx="152">
                  <c:v>1.1417981541647679E+46</c:v>
                </c:pt>
                <c:pt idx="153">
                  <c:v>2.2835963083295358E+46</c:v>
                </c:pt>
                <c:pt idx="154">
                  <c:v>4.5671926166590716E+46</c:v>
                </c:pt>
                <c:pt idx="155">
                  <c:v>9.1343852333181432E+46</c:v>
                </c:pt>
                <c:pt idx="156">
                  <c:v>1.8268770466636286E+47</c:v>
                </c:pt>
                <c:pt idx="157">
                  <c:v>3.6537540933272573E+47</c:v>
                </c:pt>
                <c:pt idx="158">
                  <c:v>7.3075081866545146E+47</c:v>
                </c:pt>
                <c:pt idx="159">
                  <c:v>1.4615016373309029E+48</c:v>
                </c:pt>
                <c:pt idx="160">
                  <c:v>2.9230032746618058E+48</c:v>
                </c:pt>
                <c:pt idx="161">
                  <c:v>5.8460065493236117E+48</c:v>
                </c:pt>
                <c:pt idx="162">
                  <c:v>1.1692013098647223E+49</c:v>
                </c:pt>
                <c:pt idx="163">
                  <c:v>2.3384026197294447E+49</c:v>
                </c:pt>
                <c:pt idx="164">
                  <c:v>4.6768052394588893E+49</c:v>
                </c:pt>
                <c:pt idx="165">
                  <c:v>9.3536104789177787E+49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9552"/>
        <c:axId val="31321088"/>
      </c:lineChart>
      <c:catAx>
        <c:axId val="313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21088"/>
        <c:crosses val="autoZero"/>
        <c:auto val="1"/>
        <c:lblAlgn val="ctr"/>
        <c:lblOffset val="100"/>
        <c:noMultiLvlLbl val="0"/>
      </c:catAx>
      <c:valAx>
        <c:axId val="3132108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131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3</xdr:row>
      <xdr:rowOff>14287</xdr:rowOff>
    </xdr:from>
    <xdr:to>
      <xdr:col>22</xdr:col>
      <xdr:colOff>428625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r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K14" sqref="K14"/>
    </sheetView>
  </sheetViews>
  <sheetFormatPr defaultRowHeight="15" x14ac:dyDescent="0.25"/>
  <cols>
    <col min="1" max="1" width="23.5703125" customWidth="1"/>
    <col min="2" max="2" width="10" bestFit="1" customWidth="1"/>
    <col min="7" max="7" width="11" style="10" customWidth="1"/>
    <col min="11" max="11" width="11" bestFit="1" customWidth="1"/>
  </cols>
  <sheetData>
    <row r="1" spans="1:11" ht="15.75" thickBot="1" x14ac:dyDescent="0.3">
      <c r="F1" t="s">
        <v>164</v>
      </c>
      <c r="G1" s="10" t="s">
        <v>165</v>
      </c>
    </row>
    <row r="2" spans="1:11" ht="16.5" thickTop="1" thickBot="1" x14ac:dyDescent="0.3">
      <c r="A2" s="7" t="s">
        <v>25</v>
      </c>
      <c r="B2" s="7">
        <v>2400</v>
      </c>
      <c r="C2" t="s">
        <v>0</v>
      </c>
      <c r="E2">
        <v>1</v>
      </c>
      <c r="F2" s="10">
        <f>($H$2/E2)^E2</f>
        <v>250</v>
      </c>
      <c r="G2" s="10">
        <f>ROUND($H$2/E2, 0)^E2</f>
        <v>250</v>
      </c>
      <c r="H2">
        <v>250</v>
      </c>
      <c r="J2" s="1" t="s">
        <v>163</v>
      </c>
      <c r="K2" s="11">
        <f>2^32</f>
        <v>4294967296</v>
      </c>
    </row>
    <row r="3" spans="1:11" ht="15.75" thickTop="1" x14ac:dyDescent="0.25">
      <c r="A3" s="7" t="s">
        <v>26</v>
      </c>
      <c r="B3" s="7">
        <v>2483.5</v>
      </c>
      <c r="C3" t="s">
        <v>0</v>
      </c>
      <c r="E3">
        <f>E2+1</f>
        <v>2</v>
      </c>
      <c r="F3" s="10">
        <f t="shared" ref="F3:F66" si="0">($H$2/E3)^E3</f>
        <v>15625</v>
      </c>
      <c r="G3" s="10">
        <f t="shared" ref="G3:G66" si="1">ROUND($H$2/E3, 0)^E3</f>
        <v>15625</v>
      </c>
      <c r="H3">
        <f>ROUND($H$2/E3, 0)</f>
        <v>125</v>
      </c>
      <c r="I3">
        <f>($H$2/E3)^(1-E3)</f>
        <v>8.0000000000000002E-3</v>
      </c>
    </row>
    <row r="4" spans="1:11" x14ac:dyDescent="0.25">
      <c r="A4" t="s">
        <v>27</v>
      </c>
      <c r="B4">
        <v>0.33400000000000002</v>
      </c>
      <c r="C4" t="s">
        <v>0</v>
      </c>
      <c r="E4">
        <f t="shared" ref="E4:E67" si="2">E3+1</f>
        <v>3</v>
      </c>
      <c r="F4" s="10">
        <f t="shared" si="0"/>
        <v>578703.70370370359</v>
      </c>
      <c r="G4" s="10">
        <f t="shared" si="1"/>
        <v>571787</v>
      </c>
      <c r="H4">
        <f t="shared" ref="H4:H67" si="3">ROUND($H$2/E4, 0)</f>
        <v>83</v>
      </c>
      <c r="I4">
        <f t="shared" ref="I4:I67" si="4">($H$2/E4)^(1-E4)</f>
        <v>1.4400000000000003E-4</v>
      </c>
    </row>
    <row r="5" spans="1:11" x14ac:dyDescent="0.25">
      <c r="A5" s="3" t="s">
        <v>28</v>
      </c>
      <c r="B5" s="3">
        <f>(B3-B2)/B4</f>
        <v>249.99999999999997</v>
      </c>
      <c r="E5">
        <f t="shared" si="2"/>
        <v>4</v>
      </c>
      <c r="F5" s="10">
        <f t="shared" si="0"/>
        <v>15258789.0625</v>
      </c>
      <c r="G5" s="10">
        <f t="shared" si="1"/>
        <v>15752961</v>
      </c>
      <c r="H5">
        <f t="shared" si="3"/>
        <v>63</v>
      </c>
      <c r="I5">
        <f t="shared" si="4"/>
        <v>4.0960000000000003E-6</v>
      </c>
    </row>
    <row r="6" spans="1:11" x14ac:dyDescent="0.25">
      <c r="E6">
        <f t="shared" si="2"/>
        <v>5</v>
      </c>
      <c r="F6" s="10">
        <f t="shared" si="0"/>
        <v>312500000</v>
      </c>
      <c r="G6" s="10">
        <f t="shared" si="1"/>
        <v>312500000</v>
      </c>
      <c r="H6">
        <f t="shared" si="3"/>
        <v>50</v>
      </c>
      <c r="I6">
        <f t="shared" si="4"/>
        <v>1.6E-7</v>
      </c>
    </row>
    <row r="7" spans="1:11" x14ac:dyDescent="0.25">
      <c r="E7">
        <f t="shared" si="2"/>
        <v>6</v>
      </c>
      <c r="F7" s="10">
        <f t="shared" si="0"/>
        <v>5232780885.6309986</v>
      </c>
      <c r="G7" s="10">
        <f t="shared" si="1"/>
        <v>5489031744</v>
      </c>
      <c r="H7">
        <f t="shared" si="3"/>
        <v>42</v>
      </c>
      <c r="I7">
        <f t="shared" si="4"/>
        <v>7.9626240000000025E-9</v>
      </c>
    </row>
    <row r="8" spans="1:11" x14ac:dyDescent="0.25">
      <c r="A8" t="s">
        <v>29</v>
      </c>
      <c r="B8">
        <v>203</v>
      </c>
      <c r="C8" t="s">
        <v>30</v>
      </c>
      <c r="E8">
        <f t="shared" si="2"/>
        <v>7</v>
      </c>
      <c r="F8" s="10">
        <f t="shared" si="0"/>
        <v>74112895440.796677</v>
      </c>
      <c r="G8" s="10">
        <f t="shared" si="1"/>
        <v>78364164096</v>
      </c>
      <c r="H8">
        <f t="shared" si="3"/>
        <v>36</v>
      </c>
      <c r="I8">
        <f t="shared" si="4"/>
        <v>4.8189030399999984E-10</v>
      </c>
      <c r="K8">
        <f>250/162</f>
        <v>1.5432098765432098</v>
      </c>
    </row>
    <row r="9" spans="1:11" x14ac:dyDescent="0.25">
      <c r="A9" t="s">
        <v>31</v>
      </c>
      <c r="B9">
        <f>B8*0.8</f>
        <v>162.4</v>
      </c>
      <c r="C9" t="s">
        <v>30</v>
      </c>
      <c r="E9">
        <f t="shared" si="2"/>
        <v>8</v>
      </c>
      <c r="F9" s="10">
        <f t="shared" si="0"/>
        <v>909494701772.92822</v>
      </c>
      <c r="G9" s="10">
        <f t="shared" si="1"/>
        <v>852891037441</v>
      </c>
      <c r="H9">
        <f t="shared" si="3"/>
        <v>31</v>
      </c>
      <c r="I9">
        <f t="shared" si="4"/>
        <v>3.4359738367999997E-11</v>
      </c>
      <c r="K9">
        <v>2</v>
      </c>
    </row>
    <row r="10" spans="1:11" x14ac:dyDescent="0.25">
      <c r="A10" t="s">
        <v>32</v>
      </c>
      <c r="B10">
        <v>15</v>
      </c>
      <c r="C10" t="s">
        <v>33</v>
      </c>
      <c r="E10">
        <f t="shared" si="2"/>
        <v>9</v>
      </c>
      <c r="F10" s="10">
        <f t="shared" si="0"/>
        <v>9846400420048.5137</v>
      </c>
      <c r="G10" s="10">
        <f t="shared" si="1"/>
        <v>10578455953408</v>
      </c>
      <c r="H10">
        <f t="shared" si="3"/>
        <v>28</v>
      </c>
      <c r="I10">
        <f t="shared" si="4"/>
        <v>2.8211099074559999E-12</v>
      </c>
      <c r="K10">
        <f>2*162</f>
        <v>324</v>
      </c>
    </row>
    <row r="11" spans="1:11" x14ac:dyDescent="0.25">
      <c r="A11" t="s">
        <v>36</v>
      </c>
      <c r="B11">
        <f>B10*2</f>
        <v>30</v>
      </c>
      <c r="C11" t="s">
        <v>33</v>
      </c>
      <c r="E11">
        <f t="shared" si="2"/>
        <v>10</v>
      </c>
      <c r="F11" s="10">
        <f t="shared" si="0"/>
        <v>95367431640625</v>
      </c>
      <c r="G11" s="10">
        <f t="shared" si="1"/>
        <v>95367431640625</v>
      </c>
      <c r="H11">
        <f t="shared" si="3"/>
        <v>25</v>
      </c>
      <c r="I11">
        <f t="shared" si="4"/>
        <v>2.6214400000000002E-13</v>
      </c>
    </row>
    <row r="12" spans="1:11" x14ac:dyDescent="0.25">
      <c r="A12" t="s">
        <v>34</v>
      </c>
      <c r="B12">
        <v>2.44</v>
      </c>
      <c r="C12" t="s">
        <v>35</v>
      </c>
      <c r="E12">
        <f t="shared" si="2"/>
        <v>11</v>
      </c>
      <c r="F12" s="10">
        <f t="shared" si="0"/>
        <v>835642574981194.62</v>
      </c>
      <c r="G12" s="10">
        <f t="shared" si="1"/>
        <v>952809757913927</v>
      </c>
      <c r="H12">
        <f t="shared" si="3"/>
        <v>23</v>
      </c>
      <c r="I12">
        <f t="shared" si="4"/>
        <v>2.7197360938418181E-14</v>
      </c>
    </row>
    <row r="13" spans="1:11" x14ac:dyDescent="0.25">
      <c r="A13" t="s">
        <v>37</v>
      </c>
      <c r="B13">
        <f>B12*B11</f>
        <v>73.2</v>
      </c>
      <c r="C13" t="s">
        <v>30</v>
      </c>
      <c r="E13">
        <f t="shared" si="2"/>
        <v>12</v>
      </c>
      <c r="F13" s="10">
        <f t="shared" si="0"/>
        <v>6685057567633090</v>
      </c>
      <c r="G13" s="10">
        <f t="shared" si="1"/>
        <v>7355827511386641</v>
      </c>
      <c r="H13">
        <f t="shared" si="3"/>
        <v>21</v>
      </c>
      <c r="I13">
        <f t="shared" si="4"/>
        <v>3.1164029812101641E-15</v>
      </c>
    </row>
    <row r="14" spans="1:11" x14ac:dyDescent="0.25">
      <c r="A14" t="s">
        <v>38</v>
      </c>
      <c r="B14">
        <f>B9-2*B13</f>
        <v>16</v>
      </c>
      <c r="C14" t="s">
        <v>30</v>
      </c>
      <c r="E14">
        <f t="shared" si="2"/>
        <v>13</v>
      </c>
      <c r="F14" s="10">
        <f t="shared" si="0"/>
        <v>4.9199029136152824E+16</v>
      </c>
      <c r="G14" s="10">
        <f t="shared" si="1"/>
        <v>4.2052983462257056E+16</v>
      </c>
      <c r="H14">
        <f t="shared" si="3"/>
        <v>19</v>
      </c>
      <c r="I14">
        <f t="shared" si="4"/>
        <v>3.9087700648625038E-16</v>
      </c>
    </row>
    <row r="15" spans="1:11" x14ac:dyDescent="0.25">
      <c r="E15">
        <f t="shared" si="2"/>
        <v>14</v>
      </c>
      <c r="F15" s="10">
        <f t="shared" si="0"/>
        <v>3.3524910098989632E+17</v>
      </c>
      <c r="G15" s="10">
        <f t="shared" si="1"/>
        <v>3.7481336758208102E+17</v>
      </c>
      <c r="H15">
        <f t="shared" si="3"/>
        <v>18</v>
      </c>
      <c r="I15">
        <f t="shared" si="4"/>
        <v>5.3265296773103154E-17</v>
      </c>
    </row>
    <row r="16" spans="1:11" x14ac:dyDescent="0.25">
      <c r="E16">
        <f t="shared" si="2"/>
        <v>15</v>
      </c>
      <c r="F16" s="10">
        <f t="shared" si="0"/>
        <v>2.1268224907304809E+18</v>
      </c>
      <c r="G16" s="10">
        <f t="shared" si="1"/>
        <v>2.8624230515098158E+18</v>
      </c>
      <c r="H16">
        <f t="shared" si="3"/>
        <v>17</v>
      </c>
      <c r="I16">
        <f t="shared" si="4"/>
        <v>7.8364164095999913E-18</v>
      </c>
    </row>
    <row r="17" spans="5:9" x14ac:dyDescent="0.25">
      <c r="E17">
        <f t="shared" si="2"/>
        <v>16</v>
      </c>
      <c r="F17" s="10">
        <f t="shared" si="0"/>
        <v>1.2621774483536189E+19</v>
      </c>
      <c r="G17" s="10">
        <f t="shared" si="1"/>
        <v>1.8446744073709552E+19</v>
      </c>
      <c r="H17">
        <f t="shared" si="3"/>
        <v>16</v>
      </c>
      <c r="I17">
        <f t="shared" si="4"/>
        <v>1.2379400392853804E-18</v>
      </c>
    </row>
    <row r="18" spans="5:9" x14ac:dyDescent="0.25">
      <c r="E18">
        <f t="shared" si="2"/>
        <v>17</v>
      </c>
      <c r="F18" s="10">
        <f t="shared" si="0"/>
        <v>7.0363670139480121E+19</v>
      </c>
      <c r="G18" s="10">
        <f t="shared" si="1"/>
        <v>9.8526125335693361E+19</v>
      </c>
      <c r="H18">
        <f t="shared" si="3"/>
        <v>15</v>
      </c>
      <c r="I18">
        <f t="shared" si="4"/>
        <v>2.0899822769037031E-19</v>
      </c>
    </row>
    <row r="19" spans="5:9" x14ac:dyDescent="0.25">
      <c r="E19">
        <f t="shared" si="2"/>
        <v>18</v>
      </c>
      <c r="F19" s="10">
        <f t="shared" si="0"/>
        <v>3.6984100811741456E+20</v>
      </c>
      <c r="G19" s="10">
        <f t="shared" si="1"/>
        <v>4.2687885421063674E+20</v>
      </c>
      <c r="H19">
        <f t="shared" si="3"/>
        <v>14</v>
      </c>
      <c r="I19">
        <f t="shared" si="4"/>
        <v>3.7553674644104206E-20</v>
      </c>
    </row>
    <row r="20" spans="5:9" x14ac:dyDescent="0.25">
      <c r="E20">
        <f t="shared" si="2"/>
        <v>19</v>
      </c>
      <c r="F20" s="10">
        <f t="shared" si="0"/>
        <v>1.8388307034270259E+21</v>
      </c>
      <c r="G20" s="10">
        <f t="shared" si="1"/>
        <v>1.4619202903754463E+21</v>
      </c>
      <c r="H20">
        <f t="shared" si="3"/>
        <v>13</v>
      </c>
      <c r="I20">
        <f t="shared" si="4"/>
        <v>7.1555770263786417E-21</v>
      </c>
    </row>
    <row r="21" spans="5:9" x14ac:dyDescent="0.25">
      <c r="E21">
        <f t="shared" si="2"/>
        <v>20</v>
      </c>
      <c r="F21" s="10">
        <f t="shared" si="0"/>
        <v>8.6736173798840357E+21</v>
      </c>
      <c r="G21" s="10">
        <f t="shared" si="1"/>
        <v>1.9004963774880801E+22</v>
      </c>
      <c r="H21">
        <f t="shared" si="3"/>
        <v>13</v>
      </c>
      <c r="I21">
        <f t="shared" si="4"/>
        <v>1.4411518807585587E-21</v>
      </c>
    </row>
    <row r="22" spans="5:9" x14ac:dyDescent="0.25">
      <c r="E22">
        <f t="shared" si="2"/>
        <v>21</v>
      </c>
      <c r="F22" s="10">
        <f t="shared" si="0"/>
        <v>3.8916609154080555E+22</v>
      </c>
      <c r="G22" s="10">
        <f t="shared" si="1"/>
        <v>4.6005119909369701E+22</v>
      </c>
      <c r="H22">
        <f t="shared" si="3"/>
        <v>12</v>
      </c>
      <c r="I22">
        <f t="shared" si="4"/>
        <v>3.0590439823849983E-22</v>
      </c>
    </row>
    <row r="23" spans="5:9" x14ac:dyDescent="0.25">
      <c r="E23">
        <f>E22+1</f>
        <v>22</v>
      </c>
      <c r="F23" s="10">
        <f t="shared" si="0"/>
        <v>1.6648733928709068E+23</v>
      </c>
      <c r="G23" s="10">
        <f t="shared" si="1"/>
        <v>8.1402749386839762E+22</v>
      </c>
      <c r="H23">
        <f t="shared" si="3"/>
        <v>11</v>
      </c>
      <c r="I23">
        <f t="shared" si="4"/>
        <v>6.8255258401606833E-23</v>
      </c>
    </row>
    <row r="24" spans="5:9" x14ac:dyDescent="0.25">
      <c r="E24">
        <f t="shared" si="2"/>
        <v>23</v>
      </c>
      <c r="F24" s="10">
        <f t="shared" si="0"/>
        <v>6.8058123578961536E+23</v>
      </c>
      <c r="G24" s="10">
        <f t="shared" si="1"/>
        <v>8.9543024325523736E+23</v>
      </c>
      <c r="H24">
        <f t="shared" si="3"/>
        <v>11</v>
      </c>
      <c r="I24">
        <f t="shared" si="4"/>
        <v>1.5971003380339097E-23</v>
      </c>
    </row>
    <row r="25" spans="5:9" x14ac:dyDescent="0.25">
      <c r="E25">
        <f t="shared" si="2"/>
        <v>24</v>
      </c>
      <c r="F25" s="10">
        <f t="shared" si="0"/>
        <v>2.6637312580685875E+24</v>
      </c>
      <c r="G25" s="10">
        <f t="shared" si="1"/>
        <v>9.9999999999999998E+23</v>
      </c>
      <c r="H25">
        <f t="shared" si="3"/>
        <v>10</v>
      </c>
      <c r="I25">
        <f t="shared" si="4"/>
        <v>3.9105546534073259E-24</v>
      </c>
    </row>
    <row r="26" spans="5:9" x14ac:dyDescent="0.25">
      <c r="E26">
        <f t="shared" si="2"/>
        <v>25</v>
      </c>
      <c r="F26" s="10">
        <f t="shared" si="0"/>
        <v>1.0000000000000001E+25</v>
      </c>
      <c r="G26" s="10">
        <f t="shared" si="1"/>
        <v>1.0000000000000001E+25</v>
      </c>
      <c r="H26">
        <f t="shared" si="3"/>
        <v>10</v>
      </c>
      <c r="I26">
        <f t="shared" si="4"/>
        <v>1.0000000000000001E-24</v>
      </c>
    </row>
    <row r="27" spans="5:9" x14ac:dyDescent="0.25">
      <c r="E27">
        <f t="shared" si="2"/>
        <v>26</v>
      </c>
      <c r="F27" s="10">
        <f t="shared" si="0"/>
        <v>3.6068923293650366E+25</v>
      </c>
      <c r="G27" s="10">
        <f t="shared" si="1"/>
        <v>1E+26</v>
      </c>
      <c r="H27">
        <f t="shared" si="3"/>
        <v>10</v>
      </c>
      <c r="I27">
        <f t="shared" si="4"/>
        <v>2.6658363314874232E-25</v>
      </c>
    </row>
    <row r="28" spans="5:9" x14ac:dyDescent="0.25">
      <c r="E28">
        <f t="shared" si="2"/>
        <v>27</v>
      </c>
      <c r="F28" s="10">
        <f t="shared" si="0"/>
        <v>1.2518681834097553E+26</v>
      </c>
      <c r="G28" s="10">
        <f t="shared" si="1"/>
        <v>5.8149737003040064E+25</v>
      </c>
      <c r="H28">
        <f t="shared" si="3"/>
        <v>9</v>
      </c>
      <c r="I28">
        <f t="shared" si="4"/>
        <v>7.3963532119168543E-26</v>
      </c>
    </row>
    <row r="29" spans="5:9" x14ac:dyDescent="0.25">
      <c r="E29">
        <f t="shared" si="2"/>
        <v>28</v>
      </c>
      <c r="F29" s="10">
        <f t="shared" si="0"/>
        <v>4.1869267714967463E+26</v>
      </c>
      <c r="G29" s="10">
        <f t="shared" si="1"/>
        <v>5.2334763302736057E+26</v>
      </c>
      <c r="H29">
        <f t="shared" si="3"/>
        <v>9</v>
      </c>
      <c r="I29">
        <f t="shared" si="4"/>
        <v>2.1324880791692559E-26</v>
      </c>
    </row>
    <row r="30" spans="5:9" x14ac:dyDescent="0.25">
      <c r="E30">
        <f t="shared" si="2"/>
        <v>29</v>
      </c>
      <c r="F30" s="10">
        <f t="shared" si="0"/>
        <v>1.3511958802606031E+27</v>
      </c>
      <c r="G30" s="10">
        <f t="shared" si="1"/>
        <v>4.7101286972462449E+27</v>
      </c>
      <c r="H30">
        <f t="shared" si="3"/>
        <v>9</v>
      </c>
      <c r="I30">
        <f t="shared" si="4"/>
        <v>6.3800443600447885E-27</v>
      </c>
    </row>
    <row r="31" spans="5:9" x14ac:dyDescent="0.25">
      <c r="E31">
        <f t="shared" si="2"/>
        <v>30</v>
      </c>
      <c r="F31" s="10">
        <f t="shared" si="0"/>
        <v>4.2127202330874351E+27</v>
      </c>
      <c r="G31" s="10">
        <f t="shared" si="1"/>
        <v>1.2379400392853803E+27</v>
      </c>
      <c r="H31">
        <f t="shared" si="3"/>
        <v>8</v>
      </c>
      <c r="I31">
        <f t="shared" si="4"/>
        <v>1.9781359483314103E-27</v>
      </c>
    </row>
    <row r="32" spans="5:9" x14ac:dyDescent="0.25">
      <c r="E32">
        <f t="shared" si="2"/>
        <v>31</v>
      </c>
      <c r="F32" s="10">
        <f t="shared" si="0"/>
        <v>1.2703627769946061E+28</v>
      </c>
      <c r="G32" s="10">
        <f t="shared" si="1"/>
        <v>9.9035203142830422E+27</v>
      </c>
      <c r="H32">
        <f t="shared" si="3"/>
        <v>8</v>
      </c>
      <c r="I32">
        <f t="shared" si="4"/>
        <v>6.3481993294160393E-28</v>
      </c>
    </row>
    <row r="33" spans="5:9" x14ac:dyDescent="0.25">
      <c r="E33">
        <f t="shared" si="2"/>
        <v>32</v>
      </c>
      <c r="F33" s="10">
        <f t="shared" si="0"/>
        <v>3.7092061506874216E+28</v>
      </c>
      <c r="G33" s="10">
        <f t="shared" si="1"/>
        <v>7.9228162514264338E+28</v>
      </c>
      <c r="H33">
        <f t="shared" si="3"/>
        <v>8</v>
      </c>
      <c r="I33">
        <f t="shared" si="4"/>
        <v>2.106245833371144E-28</v>
      </c>
    </row>
    <row r="34" spans="5:9" x14ac:dyDescent="0.25">
      <c r="E34">
        <f t="shared" si="2"/>
        <v>33</v>
      </c>
      <c r="F34" s="10">
        <f t="shared" si="0"/>
        <v>1.0496880914030122E+29</v>
      </c>
      <c r="G34" s="10">
        <f t="shared" si="1"/>
        <v>6.338253001141147E+29</v>
      </c>
      <c r="H34">
        <f t="shared" si="3"/>
        <v>8</v>
      </c>
      <c r="I34">
        <f t="shared" si="4"/>
        <v>7.2171511116524389E-29</v>
      </c>
    </row>
    <row r="35" spans="5:9" x14ac:dyDescent="0.25">
      <c r="E35">
        <f t="shared" si="2"/>
        <v>34</v>
      </c>
      <c r="F35" s="10">
        <f t="shared" si="0"/>
        <v>2.8818881112951592E+29</v>
      </c>
      <c r="G35" s="10">
        <f t="shared" si="1"/>
        <v>5.4116956037952116E+28</v>
      </c>
      <c r="H35">
        <f t="shared" si="3"/>
        <v>7</v>
      </c>
      <c r="I35">
        <f t="shared" si="4"/>
        <v>2.5514318712276716E-29</v>
      </c>
    </row>
    <row r="36" spans="5:9" x14ac:dyDescent="0.25">
      <c r="E36">
        <f t="shared" si="2"/>
        <v>35</v>
      </c>
      <c r="F36" s="10">
        <f t="shared" si="0"/>
        <v>7.6827862644970253E+29</v>
      </c>
      <c r="G36" s="10">
        <f t="shared" si="1"/>
        <v>3.7881869226566477E+29</v>
      </c>
      <c r="H36">
        <f t="shared" si="3"/>
        <v>7</v>
      </c>
      <c r="I36">
        <f t="shared" si="4"/>
        <v>9.297222253682948E-30</v>
      </c>
    </row>
    <row r="37" spans="5:9" x14ac:dyDescent="0.25">
      <c r="E37">
        <f t="shared" si="2"/>
        <v>36</v>
      </c>
      <c r="F37" s="10">
        <f t="shared" si="0"/>
        <v>1.990445471678766E+30</v>
      </c>
      <c r="G37" s="10">
        <f t="shared" si="1"/>
        <v>2.6517308458596536E+30</v>
      </c>
      <c r="H37">
        <f t="shared" si="3"/>
        <v>7</v>
      </c>
      <c r="I37">
        <f t="shared" si="4"/>
        <v>3.4888895693220956E-30</v>
      </c>
    </row>
    <row r="38" spans="5:9" x14ac:dyDescent="0.25">
      <c r="E38">
        <f t="shared" si="2"/>
        <v>37</v>
      </c>
      <c r="F38" s="10">
        <f t="shared" si="0"/>
        <v>5.0155265115217862E+30</v>
      </c>
      <c r="G38" s="10">
        <f t="shared" si="1"/>
        <v>1.8562115921017575E+31</v>
      </c>
      <c r="H38">
        <f t="shared" si="3"/>
        <v>7</v>
      </c>
      <c r="I38">
        <f t="shared" si="4"/>
        <v>1.3471679874954255E-30</v>
      </c>
    </row>
    <row r="39" spans="5:9" x14ac:dyDescent="0.25">
      <c r="E39">
        <f t="shared" si="2"/>
        <v>38</v>
      </c>
      <c r="F39" s="10">
        <f t="shared" si="0"/>
        <v>1.2301091759094312E+31</v>
      </c>
      <c r="G39" s="10">
        <f t="shared" si="1"/>
        <v>1.2993481144712303E+32</v>
      </c>
      <c r="H39">
        <f t="shared" si="3"/>
        <v>7</v>
      </c>
      <c r="I39">
        <f t="shared" si="4"/>
        <v>5.3482629812570698E-31</v>
      </c>
    </row>
    <row r="40" spans="5:9" x14ac:dyDescent="0.25">
      <c r="E40">
        <f t="shared" si="2"/>
        <v>39</v>
      </c>
      <c r="F40" s="10">
        <f t="shared" si="0"/>
        <v>2.9386012850391267E+31</v>
      </c>
      <c r="G40" s="10">
        <f t="shared" si="1"/>
        <v>2.2279157564739557E+30</v>
      </c>
      <c r="H40">
        <f t="shared" si="3"/>
        <v>6</v>
      </c>
      <c r="I40">
        <f t="shared" si="4"/>
        <v>2.1813971302918902E-31</v>
      </c>
    </row>
    <row r="41" spans="5:9" x14ac:dyDescent="0.25">
      <c r="E41">
        <f t="shared" si="2"/>
        <v>40</v>
      </c>
      <c r="F41" s="10">
        <f t="shared" si="0"/>
        <v>6.8422776578360218E+31</v>
      </c>
      <c r="G41" s="10">
        <f t="shared" si="1"/>
        <v>1.3367494538843734E+31</v>
      </c>
      <c r="H41">
        <f t="shared" si="3"/>
        <v>6</v>
      </c>
      <c r="I41">
        <f t="shared" si="4"/>
        <v>9.134385233318141E-32</v>
      </c>
    </row>
    <row r="42" spans="5:9" x14ac:dyDescent="0.25">
      <c r="E42">
        <f t="shared" si="2"/>
        <v>41</v>
      </c>
      <c r="F42" s="10">
        <f t="shared" si="0"/>
        <v>1.5538254485496516E+32</v>
      </c>
      <c r="G42" s="10">
        <f t="shared" si="1"/>
        <v>8.0204967233062409E+31</v>
      </c>
      <c r="H42">
        <f t="shared" si="3"/>
        <v>6</v>
      </c>
      <c r="I42">
        <f t="shared" si="4"/>
        <v>3.9242251961449406E-32</v>
      </c>
    </row>
    <row r="43" spans="5:9" x14ac:dyDescent="0.25">
      <c r="E43">
        <f t="shared" si="2"/>
        <v>42</v>
      </c>
      <c r="F43" s="10">
        <f t="shared" si="0"/>
        <v>3.4435799262870804E+32</v>
      </c>
      <c r="G43" s="10">
        <f t="shared" si="1"/>
        <v>4.8122980339837445E+32</v>
      </c>
      <c r="H43">
        <f t="shared" si="3"/>
        <v>6</v>
      </c>
      <c r="I43">
        <f t="shared" si="4"/>
        <v>1.7285444449662878E-32</v>
      </c>
    </row>
    <row r="44" spans="5:9" x14ac:dyDescent="0.25">
      <c r="E44">
        <f t="shared" si="2"/>
        <v>43</v>
      </c>
      <c r="F44" s="10">
        <f t="shared" si="0"/>
        <v>7.4520675504848922E+32</v>
      </c>
      <c r="G44" s="10">
        <f t="shared" si="1"/>
        <v>2.8873788203902463E+33</v>
      </c>
      <c r="H44">
        <f t="shared" si="3"/>
        <v>6</v>
      </c>
      <c r="I44">
        <f t="shared" si="4"/>
        <v>7.8017992308641772E-33</v>
      </c>
    </row>
    <row r="45" spans="5:9" x14ac:dyDescent="0.25">
      <c r="E45">
        <f t="shared" si="2"/>
        <v>44</v>
      </c>
      <c r="F45" s="10">
        <f t="shared" si="0"/>
        <v>1.5755878247827494E+33</v>
      </c>
      <c r="G45" s="10">
        <f t="shared" si="1"/>
        <v>1.7324272922341479E+34</v>
      </c>
      <c r="H45">
        <f t="shared" si="3"/>
        <v>6</v>
      </c>
      <c r="I45">
        <f t="shared" si="4"/>
        <v>3.6061577098068922E-33</v>
      </c>
    </row>
    <row r="46" spans="5:9" x14ac:dyDescent="0.25">
      <c r="E46">
        <f t="shared" si="2"/>
        <v>45</v>
      </c>
      <c r="F46" s="10">
        <f t="shared" si="0"/>
        <v>3.2563964329918882E+33</v>
      </c>
      <c r="G46" s="10">
        <f t="shared" si="1"/>
        <v>1.0394563753404887E+35</v>
      </c>
      <c r="H46">
        <f t="shared" si="3"/>
        <v>6</v>
      </c>
      <c r="I46">
        <f t="shared" si="4"/>
        <v>1.7060439875409343E-33</v>
      </c>
    </row>
    <row r="47" spans="5:9" x14ac:dyDescent="0.25">
      <c r="E47">
        <f t="shared" si="2"/>
        <v>46</v>
      </c>
      <c r="F47" s="10">
        <f t="shared" si="0"/>
        <v>6.5823374272457598E+33</v>
      </c>
      <c r="G47" s="10">
        <f t="shared" si="1"/>
        <v>1.4210854715202004E+32</v>
      </c>
      <c r="H47">
        <f t="shared" si="3"/>
        <v>5</v>
      </c>
      <c r="I47">
        <f t="shared" si="4"/>
        <v>8.2566150228031113E-34</v>
      </c>
    </row>
    <row r="48" spans="5:9" x14ac:dyDescent="0.25">
      <c r="E48">
        <f t="shared" si="2"/>
        <v>47</v>
      </c>
      <c r="F48" s="10">
        <f t="shared" si="0"/>
        <v>1.3019103650322619E+34</v>
      </c>
      <c r="G48" s="10">
        <f t="shared" si="1"/>
        <v>7.1054273576010022E+32</v>
      </c>
      <c r="H48">
        <f t="shared" si="3"/>
        <v>5</v>
      </c>
      <c r="I48">
        <f t="shared" si="4"/>
        <v>4.0856491191990796E-34</v>
      </c>
    </row>
    <row r="49" spans="5:9" x14ac:dyDescent="0.25">
      <c r="E49">
        <f t="shared" si="2"/>
        <v>48</v>
      </c>
      <c r="F49" s="10">
        <f t="shared" si="0"/>
        <v>2.5208152774821922E+34</v>
      </c>
      <c r="G49" s="10">
        <f t="shared" si="1"/>
        <v>3.5527136788005011E+33</v>
      </c>
      <c r="H49">
        <f t="shared" si="3"/>
        <v>5</v>
      </c>
      <c r="I49">
        <f t="shared" si="4"/>
        <v>2.0661305014524708E-34</v>
      </c>
    </row>
    <row r="50" spans="5:9" x14ac:dyDescent="0.25">
      <c r="E50">
        <f t="shared" si="2"/>
        <v>49</v>
      </c>
      <c r="F50" s="10">
        <f t="shared" si="0"/>
        <v>4.7802708402187653E+34</v>
      </c>
      <c r="G50" s="10">
        <f t="shared" si="1"/>
        <v>1.7763568394002506E+34</v>
      </c>
      <c r="H50">
        <f t="shared" si="3"/>
        <v>5</v>
      </c>
      <c r="I50">
        <f t="shared" si="4"/>
        <v>1.0673120806044202E-34</v>
      </c>
    </row>
    <row r="51" spans="5:9" x14ac:dyDescent="0.25">
      <c r="E51">
        <f t="shared" si="2"/>
        <v>50</v>
      </c>
      <c r="F51" s="10">
        <f t="shared" si="0"/>
        <v>8.881784197001253E+34</v>
      </c>
      <c r="G51" s="10">
        <f t="shared" si="1"/>
        <v>8.881784197001253E+34</v>
      </c>
      <c r="H51">
        <f t="shared" si="3"/>
        <v>5</v>
      </c>
      <c r="I51">
        <f t="shared" si="4"/>
        <v>5.6294995342131196E-35</v>
      </c>
    </row>
    <row r="52" spans="5:9" x14ac:dyDescent="0.25">
      <c r="E52">
        <f t="shared" si="2"/>
        <v>51</v>
      </c>
      <c r="F52" s="10">
        <f t="shared" si="0"/>
        <v>1.6175639569708858E+35</v>
      </c>
      <c r="G52" s="10">
        <f t="shared" si="1"/>
        <v>4.4408920985006261E+35</v>
      </c>
      <c r="H52">
        <f t="shared" si="3"/>
        <v>5</v>
      </c>
      <c r="I52">
        <f t="shared" si="4"/>
        <v>3.0304587111926824E-35</v>
      </c>
    </row>
    <row r="53" spans="5:9" x14ac:dyDescent="0.25">
      <c r="E53">
        <f t="shared" si="2"/>
        <v>52</v>
      </c>
      <c r="F53" s="10">
        <f t="shared" si="0"/>
        <v>2.8887275406469161E+35</v>
      </c>
      <c r="G53" s="10">
        <f t="shared" si="1"/>
        <v>2.2204460492503131E+36</v>
      </c>
      <c r="H53">
        <f t="shared" si="3"/>
        <v>5</v>
      </c>
      <c r="I53">
        <f t="shared" si="4"/>
        <v>1.6642941364472361E-35</v>
      </c>
    </row>
    <row r="54" spans="5:9" x14ac:dyDescent="0.25">
      <c r="E54">
        <f t="shared" si="2"/>
        <v>53</v>
      </c>
      <c r="F54" s="10">
        <f t="shared" si="0"/>
        <v>5.0605692331649245E+35</v>
      </c>
      <c r="G54" s="10">
        <f t="shared" si="1"/>
        <v>1.1102230246251565E+37</v>
      </c>
      <c r="H54">
        <f t="shared" si="3"/>
        <v>5</v>
      </c>
      <c r="I54">
        <f t="shared" si="4"/>
        <v>9.3210485120177505E-36</v>
      </c>
    </row>
    <row r="55" spans="5:9" x14ac:dyDescent="0.25">
      <c r="E55">
        <f t="shared" si="2"/>
        <v>54</v>
      </c>
      <c r="F55" s="10">
        <f t="shared" si="0"/>
        <v>8.6995630068289518E+35</v>
      </c>
      <c r="G55" s="10">
        <f t="shared" si="1"/>
        <v>5.5511151231257831E+37</v>
      </c>
      <c r="H55">
        <f t="shared" si="3"/>
        <v>5</v>
      </c>
      <c r="I55">
        <f t="shared" si="4"/>
        <v>5.3216806706215944E-36</v>
      </c>
    </row>
    <row r="56" spans="5:9" x14ac:dyDescent="0.25">
      <c r="E56">
        <f t="shared" si="2"/>
        <v>55</v>
      </c>
      <c r="F56" s="10">
        <f t="shared" si="0"/>
        <v>1.4680895751891899E+36</v>
      </c>
      <c r="G56" s="10">
        <f t="shared" si="1"/>
        <v>2.7755575615628914E+38</v>
      </c>
      <c r="H56">
        <f t="shared" si="3"/>
        <v>5</v>
      </c>
      <c r="I56">
        <f t="shared" si="4"/>
        <v>3.0961697584895532E-36</v>
      </c>
    </row>
    <row r="57" spans="5:9" x14ac:dyDescent="0.25">
      <c r="E57">
        <f t="shared" si="2"/>
        <v>56</v>
      </c>
      <c r="F57" s="10">
        <f t="shared" si="0"/>
        <v>2.4328255784739299E+36</v>
      </c>
      <c r="G57" s="10">
        <f t="shared" si="1"/>
        <v>5.1922968585348276E+33</v>
      </c>
      <c r="H57">
        <f t="shared" si="3"/>
        <v>4</v>
      </c>
      <c r="I57">
        <f t="shared" si="4"/>
        <v>1.8350208719385816E-36</v>
      </c>
    </row>
    <row r="58" spans="5:9" x14ac:dyDescent="0.25">
      <c r="E58">
        <f t="shared" si="2"/>
        <v>57</v>
      </c>
      <c r="F58" s="10">
        <f t="shared" si="0"/>
        <v>3.9601690105721079E+36</v>
      </c>
      <c r="G58" s="10">
        <f t="shared" si="1"/>
        <v>2.0769187434139311E+34</v>
      </c>
      <c r="H58">
        <f t="shared" si="3"/>
        <v>4</v>
      </c>
      <c r="I58">
        <f t="shared" si="4"/>
        <v>1.1075196287259169E-36</v>
      </c>
    </row>
    <row r="59" spans="5:9" x14ac:dyDescent="0.25">
      <c r="E59">
        <f t="shared" si="2"/>
        <v>58</v>
      </c>
      <c r="F59" s="10">
        <f t="shared" si="0"/>
        <v>6.334274448131874E+36</v>
      </c>
      <c r="G59" s="10">
        <f t="shared" si="1"/>
        <v>8.3076749736557242E+34</v>
      </c>
      <c r="H59">
        <f t="shared" si="3"/>
        <v>4</v>
      </c>
      <c r="I59">
        <f t="shared" si="4"/>
        <v>6.8047964496666686E-37</v>
      </c>
    </row>
    <row r="60" spans="5:9" x14ac:dyDescent="0.25">
      <c r="E60">
        <f t="shared" si="2"/>
        <v>59</v>
      </c>
      <c r="F60" s="10">
        <f t="shared" si="0"/>
        <v>9.958451779110536E+36</v>
      </c>
      <c r="G60" s="10">
        <f t="shared" si="1"/>
        <v>3.3230699894622897E+35</v>
      </c>
      <c r="H60">
        <f t="shared" si="3"/>
        <v>4</v>
      </c>
      <c r="I60">
        <f t="shared" si="4"/>
        <v>4.2549667654982453E-37</v>
      </c>
    </row>
    <row r="61" spans="5:9" x14ac:dyDescent="0.25">
      <c r="E61">
        <f t="shared" si="2"/>
        <v>60</v>
      </c>
      <c r="F61" s="10">
        <f t="shared" si="0"/>
        <v>1.5393078966218166E+37</v>
      </c>
      <c r="G61" s="10">
        <f t="shared" si="1"/>
        <v>1.3292279957849159E+36</v>
      </c>
      <c r="H61">
        <f t="shared" si="3"/>
        <v>4</v>
      </c>
      <c r="I61">
        <f t="shared" si="4"/>
        <v>2.70684420953786E-37</v>
      </c>
    </row>
    <row r="62" spans="5:9" x14ac:dyDescent="0.25">
      <c r="E62">
        <f t="shared" si="2"/>
        <v>61</v>
      </c>
      <c r="F62" s="10">
        <f t="shared" si="0"/>
        <v>2.3400255175483698E+37</v>
      </c>
      <c r="G62" s="10">
        <f t="shared" si="1"/>
        <v>5.3169119831396635E+36</v>
      </c>
      <c r="H62">
        <f t="shared" si="3"/>
        <v>4</v>
      </c>
      <c r="I62">
        <f t="shared" si="4"/>
        <v>1.7514170785759341E-37</v>
      </c>
    </row>
    <row r="63" spans="5:9" x14ac:dyDescent="0.25">
      <c r="E63">
        <f t="shared" si="2"/>
        <v>62</v>
      </c>
      <c r="F63" s="10">
        <f t="shared" si="0"/>
        <v>3.499417737298105E+37</v>
      </c>
      <c r="G63" s="10">
        <f t="shared" si="1"/>
        <v>2.1267647932558654E+37</v>
      </c>
      <c r="H63">
        <f t="shared" si="3"/>
        <v>4</v>
      </c>
      <c r="I63">
        <f t="shared" si="4"/>
        <v>1.1522654244844256E-37</v>
      </c>
    </row>
    <row r="64" spans="5:9" x14ac:dyDescent="0.25">
      <c r="E64">
        <f t="shared" si="2"/>
        <v>63</v>
      </c>
      <c r="F64" s="10">
        <f t="shared" si="0"/>
        <v>5.1495102953621701E+37</v>
      </c>
      <c r="G64" s="10">
        <f t="shared" si="1"/>
        <v>8.5070591730234616E+37</v>
      </c>
      <c r="H64">
        <f t="shared" si="3"/>
        <v>4</v>
      </c>
      <c r="I64">
        <f t="shared" si="4"/>
        <v>7.7060802690848412E-38</v>
      </c>
    </row>
    <row r="65" spans="5:9" x14ac:dyDescent="0.25">
      <c r="E65">
        <f t="shared" si="2"/>
        <v>64</v>
      </c>
      <c r="F65" s="10">
        <f t="shared" si="0"/>
        <v>7.458340731200207E+37</v>
      </c>
      <c r="G65" s="10">
        <f t="shared" si="1"/>
        <v>3.4028236692093846E+38</v>
      </c>
      <c r="H65">
        <f t="shared" si="3"/>
        <v>4</v>
      </c>
      <c r="I65">
        <f t="shared" si="4"/>
        <v>5.2374249726338274E-38</v>
      </c>
    </row>
    <row r="66" spans="5:9" x14ac:dyDescent="0.25">
      <c r="E66">
        <f t="shared" si="2"/>
        <v>65</v>
      </c>
      <c r="F66" s="10">
        <f t="shared" si="0"/>
        <v>1.0634874809746541E+38</v>
      </c>
      <c r="G66" s="10">
        <f t="shared" si="1"/>
        <v>1.3611294676837539E+39</v>
      </c>
      <c r="H66">
        <f t="shared" si="3"/>
        <v>4</v>
      </c>
      <c r="I66">
        <f t="shared" si="4"/>
        <v>3.6165483044792991E-38</v>
      </c>
    </row>
    <row r="67" spans="5:9" x14ac:dyDescent="0.25">
      <c r="E67">
        <f t="shared" si="2"/>
        <v>66</v>
      </c>
      <c r="F67" s="10">
        <f t="shared" ref="F67:F130" si="5">($H$2/E67)^E67</f>
        <v>1.4932785493615335E+38</v>
      </c>
      <c r="G67" s="10">
        <f t="shared" ref="G67:G130" si="6">ROUND($H$2/E67, 0)^E67</f>
        <v>5.4445178707350154E+39</v>
      </c>
      <c r="H67">
        <f t="shared" si="3"/>
        <v>4</v>
      </c>
      <c r="I67">
        <f t="shared" si="4"/>
        <v>2.5366190316591195E-38</v>
      </c>
    </row>
    <row r="68" spans="5:9" x14ac:dyDescent="0.25">
      <c r="E68">
        <f t="shared" ref="E68:E131" si="7">E67+1</f>
        <v>67</v>
      </c>
      <c r="F68" s="10">
        <f t="shared" si="5"/>
        <v>2.065231783215527E+38</v>
      </c>
      <c r="G68" s="10">
        <f t="shared" si="6"/>
        <v>2.1778071482940062E+40</v>
      </c>
      <c r="H68">
        <f t="shared" ref="H68:H131" si="8">ROUND($H$2/E68, 0)</f>
        <v>4</v>
      </c>
      <c r="I68">
        <f t="shared" ref="I68:I131" si="9">($H$2/E68)^(1-E68)</f>
        <v>1.8067431045306009E-38</v>
      </c>
    </row>
    <row r="69" spans="5:9" x14ac:dyDescent="0.25">
      <c r="E69">
        <f t="shared" si="7"/>
        <v>68</v>
      </c>
      <c r="F69" s="10">
        <f t="shared" si="5"/>
        <v>2.8139380088018927E+38</v>
      </c>
      <c r="G69" s="10">
        <f t="shared" si="6"/>
        <v>8.7112285931760247E+40</v>
      </c>
      <c r="H69">
        <f t="shared" si="8"/>
        <v>4</v>
      </c>
      <c r="I69">
        <f t="shared" si="9"/>
        <v>1.3065215284542273E-38</v>
      </c>
    </row>
    <row r="70" spans="5:9" x14ac:dyDescent="0.25">
      <c r="E70">
        <f t="shared" si="7"/>
        <v>69</v>
      </c>
      <c r="F70" s="10">
        <f t="shared" si="5"/>
        <v>3.7780990318624413E+38</v>
      </c>
      <c r="G70" s="10">
        <f t="shared" si="6"/>
        <v>3.4844914372704099E+41</v>
      </c>
      <c r="H70">
        <f t="shared" si="8"/>
        <v>4</v>
      </c>
      <c r="I70">
        <f t="shared" si="9"/>
        <v>9.5899773278601029E-39</v>
      </c>
    </row>
    <row r="71" spans="5:9" x14ac:dyDescent="0.25">
      <c r="E71">
        <f t="shared" si="7"/>
        <v>70</v>
      </c>
      <c r="F71" s="10">
        <f t="shared" si="5"/>
        <v>4.9996293172126904E+38</v>
      </c>
      <c r="G71" s="10">
        <f t="shared" si="6"/>
        <v>1.3937965749081639E+42</v>
      </c>
      <c r="H71">
        <f t="shared" si="8"/>
        <v>4</v>
      </c>
      <c r="I71">
        <f t="shared" si="9"/>
        <v>7.1433867289578468E-39</v>
      </c>
    </row>
    <row r="72" spans="5:9" x14ac:dyDescent="0.25">
      <c r="E72">
        <f t="shared" si="7"/>
        <v>71</v>
      </c>
      <c r="F72" s="10">
        <f t="shared" si="5"/>
        <v>6.5222562357946115E+38</v>
      </c>
      <c r="G72" s="10">
        <f t="shared" si="6"/>
        <v>5.5751862996326558E+42</v>
      </c>
      <c r="H72">
        <f t="shared" si="8"/>
        <v>4</v>
      </c>
      <c r="I72">
        <f t="shared" si="9"/>
        <v>5.3986329780163855E-39</v>
      </c>
    </row>
    <row r="73" spans="5:9" x14ac:dyDescent="0.25">
      <c r="E73">
        <f t="shared" si="7"/>
        <v>72</v>
      </c>
      <c r="F73" s="10">
        <f t="shared" si="5"/>
        <v>8.3895927817084409E+38</v>
      </c>
      <c r="G73" s="10">
        <f t="shared" si="6"/>
        <v>2.2528399544939172E+34</v>
      </c>
      <c r="H73">
        <f t="shared" si="8"/>
        <v>3</v>
      </c>
      <c r="I73">
        <f t="shared" si="9"/>
        <v>4.1387255765173689E-39</v>
      </c>
    </row>
    <row r="74" spans="5:9" x14ac:dyDescent="0.25">
      <c r="E74">
        <f t="shared" si="7"/>
        <v>73</v>
      </c>
      <c r="F74" s="10">
        <f t="shared" si="5"/>
        <v>1.0642700587659846E+39</v>
      </c>
      <c r="G74" s="10">
        <f t="shared" si="6"/>
        <v>6.7585198634817526E+34</v>
      </c>
      <c r="H74">
        <f t="shared" si="8"/>
        <v>3</v>
      </c>
      <c r="I74">
        <f t="shared" si="9"/>
        <v>3.2178463596142575E-39</v>
      </c>
    </row>
    <row r="75" spans="5:9" x14ac:dyDescent="0.25">
      <c r="E75">
        <f t="shared" si="7"/>
        <v>74</v>
      </c>
      <c r="F75" s="10">
        <f t="shared" si="5"/>
        <v>1.3317214091192063E+39</v>
      </c>
      <c r="G75" s="10">
        <f t="shared" si="6"/>
        <v>2.0275559590445257E+35</v>
      </c>
      <c r="H75">
        <f t="shared" si="8"/>
        <v>3</v>
      </c>
      <c r="I75">
        <f t="shared" si="9"/>
        <v>2.5368506920774221E-39</v>
      </c>
    </row>
    <row r="76" spans="5:9" x14ac:dyDescent="0.25">
      <c r="E76">
        <f t="shared" si="7"/>
        <v>75</v>
      </c>
      <c r="F76" s="10">
        <f t="shared" si="5"/>
        <v>1.6440154553880561E+39</v>
      </c>
      <c r="G76" s="10">
        <f t="shared" si="6"/>
        <v>6.0826678771335767E+35</v>
      </c>
      <c r="H76">
        <f t="shared" si="8"/>
        <v>3</v>
      </c>
      <c r="I76">
        <f t="shared" si="9"/>
        <v>2.027555959044514E-39</v>
      </c>
    </row>
    <row r="77" spans="5:9" x14ac:dyDescent="0.25">
      <c r="E77">
        <f t="shared" si="7"/>
        <v>76</v>
      </c>
      <c r="F77" s="10">
        <f t="shared" si="5"/>
        <v>2.0026619468035646E+39</v>
      </c>
      <c r="G77" s="10">
        <f t="shared" si="6"/>
        <v>1.8248003631400732E+36</v>
      </c>
      <c r="H77">
        <f t="shared" si="8"/>
        <v>3</v>
      </c>
      <c r="I77">
        <f t="shared" si="9"/>
        <v>1.6425506508778647E-39</v>
      </c>
    </row>
    <row r="78" spans="5:9" x14ac:dyDescent="0.25">
      <c r="E78">
        <f t="shared" si="7"/>
        <v>77</v>
      </c>
      <c r="F78" s="10">
        <f t="shared" si="5"/>
        <v>2.4076581808386249E+39</v>
      </c>
      <c r="G78" s="10">
        <f t="shared" si="6"/>
        <v>5.4744010894202194E+36</v>
      </c>
      <c r="H78">
        <f t="shared" si="8"/>
        <v>3</v>
      </c>
      <c r="I78">
        <f t="shared" si="9"/>
        <v>1.3485108777452585E-39</v>
      </c>
    </row>
    <row r="79" spans="5:9" x14ac:dyDescent="0.25">
      <c r="E79">
        <f t="shared" si="7"/>
        <v>78</v>
      </c>
      <c r="F79" s="10">
        <f t="shared" si="5"/>
        <v>2.8572067441445885E+39</v>
      </c>
      <c r="G79" s="10">
        <f t="shared" si="6"/>
        <v>1.6423203268260657E+37</v>
      </c>
      <c r="H79">
        <f t="shared" si="8"/>
        <v>3</v>
      </c>
      <c r="I79">
        <f t="shared" si="9"/>
        <v>1.1217697885169244E-39</v>
      </c>
    </row>
    <row r="80" spans="5:9" x14ac:dyDescent="0.25">
      <c r="E80">
        <f t="shared" si="7"/>
        <v>79</v>
      </c>
      <c r="F80" s="10">
        <f t="shared" si="5"/>
        <v>3.3474991325684448E+39</v>
      </c>
      <c r="G80" s="10">
        <f t="shared" si="6"/>
        <v>4.9269609804781973E+37</v>
      </c>
      <c r="H80">
        <f t="shared" si="8"/>
        <v>3</v>
      </c>
      <c r="I80">
        <f t="shared" si="9"/>
        <v>9.4534959882042989E-40</v>
      </c>
    </row>
    <row r="81" spans="5:9" x14ac:dyDescent="0.25">
      <c r="E81">
        <f t="shared" si="7"/>
        <v>80</v>
      </c>
      <c r="F81" s="10">
        <f t="shared" si="5"/>
        <v>3.8725919148493195E+39</v>
      </c>
      <c r="G81" s="10">
        <f t="shared" si="6"/>
        <v>1.4780882941434593E+38</v>
      </c>
      <c r="H81">
        <f t="shared" si="8"/>
        <v>3</v>
      </c>
      <c r="I81">
        <f t="shared" si="9"/>
        <v>8.0695308690215866E-40</v>
      </c>
    </row>
    <row r="82" spans="5:9" x14ac:dyDescent="0.25">
      <c r="E82">
        <f t="shared" si="7"/>
        <v>81</v>
      </c>
      <c r="F82" s="10">
        <f t="shared" si="5"/>
        <v>4.4243978566471708E+39</v>
      </c>
      <c r="G82" s="10">
        <f t="shared" si="6"/>
        <v>4.4342648824303773E+38</v>
      </c>
      <c r="H82">
        <f t="shared" si="8"/>
        <v>3</v>
      </c>
      <c r="I82">
        <f t="shared" si="9"/>
        <v>6.9759091589139375E-40</v>
      </c>
    </row>
    <row r="83" spans="5:9" x14ac:dyDescent="0.25">
      <c r="E83">
        <f t="shared" si="7"/>
        <v>82</v>
      </c>
      <c r="F83" s="10">
        <f t="shared" si="5"/>
        <v>4.9928074274444694E+39</v>
      </c>
      <c r="G83" s="10">
        <f t="shared" si="6"/>
        <v>1.3302794647291133E+39</v>
      </c>
      <c r="H83">
        <f t="shared" si="8"/>
        <v>3</v>
      </c>
      <c r="I83">
        <f t="shared" si="9"/>
        <v>6.1063450415618625E-40</v>
      </c>
    </row>
    <row r="84" spans="5:9" x14ac:dyDescent="0.25">
      <c r="E84">
        <f t="shared" si="7"/>
        <v>83</v>
      </c>
      <c r="F84" s="10">
        <f t="shared" si="5"/>
        <v>5.5659468203375775E+39</v>
      </c>
      <c r="G84" s="10">
        <f t="shared" si="6"/>
        <v>3.9908383941873397E+39</v>
      </c>
      <c r="H84">
        <f t="shared" si="8"/>
        <v>3</v>
      </c>
      <c r="I84">
        <f t="shared" si="9"/>
        <v>5.4115648064858839E-40</v>
      </c>
    </row>
    <row r="85" spans="5:9" x14ac:dyDescent="0.25">
      <c r="E85">
        <f t="shared" si="7"/>
        <v>84</v>
      </c>
      <c r="F85" s="10">
        <f t="shared" si="5"/>
        <v>6.1305677922547202E+39</v>
      </c>
      <c r="G85" s="10">
        <f t="shared" si="6"/>
        <v>1.197251518256202E+40</v>
      </c>
      <c r="H85">
        <f t="shared" si="8"/>
        <v>3</v>
      </c>
      <c r="I85">
        <f t="shared" si="9"/>
        <v>4.8546734609974573E-40</v>
      </c>
    </row>
    <row r="86" spans="5:9" x14ac:dyDescent="0.25">
      <c r="E86">
        <f t="shared" si="7"/>
        <v>85</v>
      </c>
      <c r="F86" s="10">
        <f t="shared" si="5"/>
        <v>6.6725532971384469E+39</v>
      </c>
      <c r="G86" s="10">
        <f t="shared" si="6"/>
        <v>3.5917545547686061E+40</v>
      </c>
      <c r="H86">
        <f t="shared" si="8"/>
        <v>3</v>
      </c>
      <c r="I86">
        <f t="shared" si="9"/>
        <v>4.4078725783270573E-40</v>
      </c>
    </row>
    <row r="87" spans="5:9" x14ac:dyDescent="0.25">
      <c r="E87">
        <f t="shared" si="7"/>
        <v>86</v>
      </c>
      <c r="F87" s="10">
        <f t="shared" si="5"/>
        <v>7.1775121915012741E+39</v>
      </c>
      <c r="G87" s="10">
        <f t="shared" si="6"/>
        <v>1.0775263664305817E+41</v>
      </c>
      <c r="H87">
        <f t="shared" si="8"/>
        <v>3</v>
      </c>
      <c r="I87">
        <f t="shared" si="9"/>
        <v>4.0501174594006679E-40</v>
      </c>
    </row>
    <row r="88" spans="5:9" x14ac:dyDescent="0.25">
      <c r="E88">
        <f t="shared" si="7"/>
        <v>87</v>
      </c>
      <c r="F88" s="10">
        <f t="shared" si="5"/>
        <v>7.6314273936883913E+39</v>
      </c>
      <c r="G88" s="10">
        <f t="shared" si="6"/>
        <v>3.2325790992917455E+41</v>
      </c>
      <c r="H88">
        <f t="shared" si="8"/>
        <v>3</v>
      </c>
      <c r="I88">
        <f t="shared" si="9"/>
        <v>3.7654334767928187E-40</v>
      </c>
    </row>
    <row r="89" spans="5:9" x14ac:dyDescent="0.25">
      <c r="E89">
        <f t="shared" si="7"/>
        <v>88</v>
      </c>
      <c r="F89" s="10">
        <f t="shared" si="5"/>
        <v>8.0213157821009922E+39</v>
      </c>
      <c r="G89" s="10">
        <f t="shared" si="6"/>
        <v>9.6977372978752364E+41</v>
      </c>
      <c r="H89">
        <f t="shared" si="8"/>
        <v>3</v>
      </c>
      <c r="I89">
        <f t="shared" si="9"/>
        <v>3.5416996015147313E-40</v>
      </c>
    </row>
    <row r="90" spans="5:9" x14ac:dyDescent="0.25">
      <c r="E90">
        <f t="shared" si="7"/>
        <v>89</v>
      </c>
      <c r="F90" s="10">
        <f t="shared" si="5"/>
        <v>8.3358555533821569E+39</v>
      </c>
      <c r="G90" s="10">
        <f t="shared" si="6"/>
        <v>2.9093211893625711E+42</v>
      </c>
      <c r="H90">
        <f t="shared" si="8"/>
        <v>3</v>
      </c>
      <c r="I90">
        <f t="shared" si="9"/>
        <v>3.3697666017080108E-40</v>
      </c>
    </row>
    <row r="91" spans="5:9" x14ac:dyDescent="0.25">
      <c r="E91">
        <f t="shared" si="7"/>
        <v>90</v>
      </c>
      <c r="F91" s="10">
        <f t="shared" si="5"/>
        <v>8.5659380844678709E+39</v>
      </c>
      <c r="G91" s="10">
        <f t="shared" si="6"/>
        <v>8.727963568087712E+42</v>
      </c>
      <c r="H91">
        <f t="shared" si="8"/>
        <v>3</v>
      </c>
      <c r="I91">
        <f t="shared" si="9"/>
        <v>3.2428179498688705E-40</v>
      </c>
    </row>
    <row r="92" spans="5:9" x14ac:dyDescent="0.25">
      <c r="E92">
        <f t="shared" si="7"/>
        <v>91</v>
      </c>
      <c r="F92" s="10">
        <f t="shared" si="5"/>
        <v>8.705106484068812E+39</v>
      </c>
      <c r="G92" s="10">
        <f t="shared" si="6"/>
        <v>2.6183890704263137E+43</v>
      </c>
      <c r="H92">
        <f t="shared" si="8"/>
        <v>3</v>
      </c>
      <c r="I92">
        <f t="shared" si="9"/>
        <v>3.1559094105057604E-40</v>
      </c>
    </row>
    <row r="93" spans="5:9" x14ac:dyDescent="0.25">
      <c r="E93">
        <f t="shared" si="7"/>
        <v>92</v>
      </c>
      <c r="F93" s="10">
        <f t="shared" si="5"/>
        <v>8.7498514934397785E+39</v>
      </c>
      <c r="G93" s="10">
        <f t="shared" si="6"/>
        <v>7.8551672112789411E+43</v>
      </c>
      <c r="H93">
        <f t="shared" si="8"/>
        <v>3</v>
      </c>
      <c r="I93">
        <f t="shared" si="9"/>
        <v>3.1056427716346921E-40</v>
      </c>
    </row>
    <row r="94" spans="5:9" x14ac:dyDescent="0.25">
      <c r="E94">
        <f t="shared" si="7"/>
        <v>93</v>
      </c>
      <c r="F94" s="10">
        <f t="shared" si="5"/>
        <v>8.6997463596152015E+39</v>
      </c>
      <c r="G94" s="10">
        <f t="shared" si="6"/>
        <v>2.3565501633836824E+44</v>
      </c>
      <c r="H94">
        <f t="shared" si="8"/>
        <v>3</v>
      </c>
      <c r="I94">
        <f t="shared" si="9"/>
        <v>3.0899430074070034E-40</v>
      </c>
    </row>
    <row r="95" spans="5:9" x14ac:dyDescent="0.25">
      <c r="E95">
        <f t="shared" si="7"/>
        <v>94</v>
      </c>
      <c r="F95" s="10">
        <f t="shared" si="5"/>
        <v>8.5574146605925537E+39</v>
      </c>
      <c r="G95" s="10">
        <f t="shared" si="6"/>
        <v>7.0696504901510473E+44</v>
      </c>
      <c r="H95">
        <f t="shared" si="8"/>
        <v>3</v>
      </c>
      <c r="I95">
        <f t="shared" si="9"/>
        <v>3.107918189745576E-40</v>
      </c>
    </row>
    <row r="96" spans="5:9" x14ac:dyDescent="0.25">
      <c r="E96">
        <f t="shared" si="7"/>
        <v>95</v>
      </c>
      <c r="F96" s="10">
        <f t="shared" si="5"/>
        <v>8.3283375971595957E+39</v>
      </c>
      <c r="G96" s="10">
        <f t="shared" si="6"/>
        <v>2.1208951470453142E+45</v>
      </c>
      <c r="H96">
        <f t="shared" si="8"/>
        <v>3</v>
      </c>
      <c r="I96">
        <f t="shared" si="9"/>
        <v>3.1597889935032516E-40</v>
      </c>
    </row>
    <row r="97" spans="5:9" x14ac:dyDescent="0.25">
      <c r="E97">
        <f t="shared" si="7"/>
        <v>96</v>
      </c>
      <c r="F97" s="10">
        <f t="shared" si="5"/>
        <v>8.0205187922205654E+39</v>
      </c>
      <c r="G97" s="10">
        <f t="shared" si="6"/>
        <v>6.362685441135942E+45</v>
      </c>
      <c r="H97">
        <f t="shared" si="8"/>
        <v>3</v>
      </c>
      <c r="I97">
        <f t="shared" si="9"/>
        <v>3.2468805748482944E-40</v>
      </c>
    </row>
    <row r="98" spans="5:9" x14ac:dyDescent="0.25">
      <c r="E98">
        <f t="shared" si="7"/>
        <v>97</v>
      </c>
      <c r="F98" s="10">
        <f t="shared" si="5"/>
        <v>7.644034127967537E+39</v>
      </c>
      <c r="G98" s="10">
        <f t="shared" si="6"/>
        <v>1.9088056323407826E+46</v>
      </c>
      <c r="H98">
        <f t="shared" si="8"/>
        <v>3</v>
      </c>
      <c r="I98">
        <f t="shared" si="9"/>
        <v>3.3716746216492187E-40</v>
      </c>
    </row>
    <row r="99" spans="5:9" x14ac:dyDescent="0.25">
      <c r="E99">
        <f t="shared" si="7"/>
        <v>98</v>
      </c>
      <c r="F99" s="10">
        <f t="shared" si="5"/>
        <v>7.2105008436020772E+39</v>
      </c>
      <c r="G99" s="10">
        <f t="shared" si="6"/>
        <v>5.7264168970223473E+46</v>
      </c>
      <c r="H99">
        <f t="shared" si="8"/>
        <v>3</v>
      </c>
      <c r="I99">
        <f t="shared" si="9"/>
        <v>3.5379240131797527E-40</v>
      </c>
    </row>
    <row r="100" spans="5:9" x14ac:dyDescent="0.25">
      <c r="E100">
        <f t="shared" si="7"/>
        <v>99</v>
      </c>
      <c r="F100" s="10">
        <f t="shared" si="5"/>
        <v>6.7325035855055101E+39</v>
      </c>
      <c r="G100" s="10">
        <f t="shared" si="6"/>
        <v>1.7179250691067043E+47</v>
      </c>
      <c r="H100">
        <f t="shared" si="8"/>
        <v>3</v>
      </c>
      <c r="I100">
        <f t="shared" si="9"/>
        <v>3.75083725271112E-40</v>
      </c>
    </row>
    <row r="101" spans="5:9" x14ac:dyDescent="0.25">
      <c r="E101">
        <f t="shared" si="7"/>
        <v>100</v>
      </c>
      <c r="F101" s="10">
        <f t="shared" si="5"/>
        <v>6.223015277861143E+39</v>
      </c>
      <c r="G101" s="10">
        <f t="shared" si="6"/>
        <v>5.1537752073201141E+47</v>
      </c>
      <c r="H101">
        <f t="shared" si="8"/>
        <v>3</v>
      </c>
      <c r="I101">
        <f t="shared" si="9"/>
        <v>4.017345110647475E-40</v>
      </c>
    </row>
    <row r="102" spans="5:9" x14ac:dyDescent="0.25">
      <c r="E102">
        <f t="shared" si="7"/>
        <v>101</v>
      </c>
      <c r="F102" s="10">
        <f t="shared" si="5"/>
        <v>5.6948478285165012E+39</v>
      </c>
      <c r="G102" s="10">
        <f t="shared" si="6"/>
        <v>2.5353012004564588E+30</v>
      </c>
      <c r="H102">
        <f t="shared" si="8"/>
        <v>2</v>
      </c>
      <c r="I102">
        <f t="shared" si="9"/>
        <v>4.3464682451353107E-40</v>
      </c>
    </row>
    <row r="103" spans="5:9" x14ac:dyDescent="0.25">
      <c r="E103">
        <f t="shared" si="7"/>
        <v>102</v>
      </c>
      <c r="F103" s="10">
        <f t="shared" si="5"/>
        <v>5.1601623397256087E+39</v>
      </c>
      <c r="G103" s="10">
        <f t="shared" si="6"/>
        <v>5.0706024009129176E+30</v>
      </c>
      <c r="H103">
        <f t="shared" si="8"/>
        <v>2</v>
      </c>
      <c r="I103">
        <f t="shared" si="9"/>
        <v>4.7498125655620246E-40</v>
      </c>
    </row>
    <row r="104" spans="5:9" x14ac:dyDescent="0.25">
      <c r="E104">
        <f t="shared" si="7"/>
        <v>103</v>
      </c>
      <c r="F104" s="10">
        <f t="shared" si="5"/>
        <v>4.6300613816732982E+39</v>
      </c>
      <c r="G104" s="10">
        <f t="shared" si="6"/>
        <v>1.0141204801825835E+31</v>
      </c>
      <c r="H104">
        <f t="shared" si="8"/>
        <v>2</v>
      </c>
      <c r="I104">
        <f t="shared" si="9"/>
        <v>5.24222956444313E-40</v>
      </c>
    </row>
    <row r="105" spans="5:9" x14ac:dyDescent="0.25">
      <c r="E105">
        <f t="shared" si="7"/>
        <v>104</v>
      </c>
      <c r="F105" s="10">
        <f t="shared" si="5"/>
        <v>4.1142778235725906E+39</v>
      </c>
      <c r="G105" s="10">
        <f t="shared" si="6"/>
        <v>2.028240960365167E+31</v>
      </c>
      <c r="H105">
        <f t="shared" si="8"/>
        <v>2</v>
      </c>
      <c r="I105">
        <f t="shared" si="9"/>
        <v>5.8426928295250584E-40</v>
      </c>
    </row>
    <row r="106" spans="5:9" x14ac:dyDescent="0.25">
      <c r="E106">
        <f t="shared" si="7"/>
        <v>105</v>
      </c>
      <c r="F106" s="10">
        <f t="shared" si="5"/>
        <v>3.6209665111358713E+39</v>
      </c>
      <c r="G106" s="10">
        <f t="shared" si="6"/>
        <v>4.0564819207303341E+31</v>
      </c>
      <c r="H106">
        <f t="shared" si="8"/>
        <v>2</v>
      </c>
      <c r="I106">
        <f t="shared" si="9"/>
        <v>6.575460926330117E-40</v>
      </c>
    </row>
    <row r="107" spans="5:9" x14ac:dyDescent="0.25">
      <c r="E107">
        <f t="shared" si="7"/>
        <v>106</v>
      </c>
      <c r="F107" s="10">
        <f t="shared" si="5"/>
        <v>3.1565974487376346E+39</v>
      </c>
      <c r="G107" s="10">
        <f t="shared" si="6"/>
        <v>8.1129638414606682E+31</v>
      </c>
      <c r="H107">
        <f t="shared" si="8"/>
        <v>2</v>
      </c>
      <c r="I107">
        <f t="shared" si="9"/>
        <v>7.4716228608146651E-40</v>
      </c>
    </row>
    <row r="108" spans="5:9" x14ac:dyDescent="0.25">
      <c r="E108">
        <f t="shared" si="7"/>
        <v>107</v>
      </c>
      <c r="F108" s="10">
        <f t="shared" si="5"/>
        <v>2.7259426559063775E+39</v>
      </c>
      <c r="G108" s="10">
        <f t="shared" si="6"/>
        <v>1.6225927682921336E+32</v>
      </c>
      <c r="H108">
        <f t="shared" si="8"/>
        <v>2</v>
      </c>
      <c r="I108">
        <f t="shared" si="9"/>
        <v>8.5711582856242094E-40</v>
      </c>
    </row>
    <row r="109" spans="5:9" x14ac:dyDescent="0.25">
      <c r="E109">
        <f t="shared" si="7"/>
        <v>108</v>
      </c>
      <c r="F109" s="10">
        <f t="shared" si="5"/>
        <v>2.3321438992189826E+39</v>
      </c>
      <c r="G109" s="10">
        <f t="shared" si="6"/>
        <v>3.2451855365842673E+32</v>
      </c>
      <c r="H109">
        <f t="shared" si="8"/>
        <v>2</v>
      </c>
      <c r="I109">
        <f t="shared" si="9"/>
        <v>9.9256946176864512E-40</v>
      </c>
    </row>
    <row r="110" spans="5:9" x14ac:dyDescent="0.25">
      <c r="E110">
        <f t="shared" si="7"/>
        <v>109</v>
      </c>
      <c r="F110" s="10">
        <f t="shared" si="5"/>
        <v>1.9768452327618818E+39</v>
      </c>
      <c r="G110" s="10">
        <f t="shared" si="6"/>
        <v>6.4903710731685345E+32</v>
      </c>
      <c r="H110">
        <f t="shared" si="8"/>
        <v>2</v>
      </c>
      <c r="I110">
        <f t="shared" si="9"/>
        <v>1.1602213181084398E-39</v>
      </c>
    </row>
    <row r="111" spans="5:9" x14ac:dyDescent="0.25">
      <c r="E111">
        <f t="shared" si="7"/>
        <v>110</v>
      </c>
      <c r="F111" s="10">
        <f t="shared" si="5"/>
        <v>1.660372709419669E+39</v>
      </c>
      <c r="G111" s="10">
        <f t="shared" si="6"/>
        <v>1.2980742146337069E+33</v>
      </c>
      <c r="H111">
        <f t="shared" si="8"/>
        <v>2</v>
      </c>
      <c r="I111">
        <f t="shared" si="9"/>
        <v>1.3688054855597052E-39</v>
      </c>
    </row>
    <row r="112" spans="5:9" x14ac:dyDescent="0.25">
      <c r="E112">
        <f t="shared" si="7"/>
        <v>111</v>
      </c>
      <c r="F112" s="10">
        <f t="shared" si="5"/>
        <v>1.3819435947202295E+39</v>
      </c>
      <c r="G112" s="10">
        <f t="shared" si="6"/>
        <v>2.5961484292674138E+33</v>
      </c>
      <c r="H112">
        <f t="shared" si="8"/>
        <v>2</v>
      </c>
      <c r="I112">
        <f t="shared" si="9"/>
        <v>1.6297714760986424E-39</v>
      </c>
    </row>
    <row r="113" spans="5:9" x14ac:dyDescent="0.25">
      <c r="E113">
        <f t="shared" si="7"/>
        <v>112</v>
      </c>
      <c r="F113" s="10">
        <f t="shared" si="5"/>
        <v>1.1398886574730907E+39</v>
      </c>
      <c r="G113" s="10">
        <f t="shared" si="6"/>
        <v>5.1922968585348276E+33</v>
      </c>
      <c r="H113">
        <f t="shared" si="8"/>
        <v>2</v>
      </c>
      <c r="I113">
        <f t="shared" si="9"/>
        <v>1.9582113064367878E-39</v>
      </c>
    </row>
    <row r="114" spans="5:9" x14ac:dyDescent="0.25">
      <c r="E114">
        <f t="shared" si="7"/>
        <v>113</v>
      </c>
      <c r="F114" s="10">
        <f t="shared" si="5"/>
        <v>9.3187329526178214E+38</v>
      </c>
      <c r="G114" s="10">
        <f t="shared" si="6"/>
        <v>1.0384593717069655E+34</v>
      </c>
      <c r="H114">
        <f t="shared" si="8"/>
        <v>2</v>
      </c>
      <c r="I114">
        <f t="shared" si="9"/>
        <v>2.374131109647764E-39</v>
      </c>
    </row>
    <row r="115" spans="5:9" x14ac:dyDescent="0.25">
      <c r="E115">
        <f t="shared" si="7"/>
        <v>114</v>
      </c>
      <c r="F115" s="10">
        <f t="shared" si="5"/>
        <v>7.5510602627221072E+38</v>
      </c>
      <c r="G115" s="10">
        <f t="shared" si="6"/>
        <v>2.0769187434139311E+34</v>
      </c>
      <c r="H115">
        <f t="shared" si="8"/>
        <v>2</v>
      </c>
      <c r="I115">
        <f t="shared" si="9"/>
        <v>2.9042046809858138E-39</v>
      </c>
    </row>
    <row r="116" spans="5:9" x14ac:dyDescent="0.25">
      <c r="E116">
        <f t="shared" si="7"/>
        <v>115</v>
      </c>
      <c r="F116" s="10">
        <f t="shared" si="5"/>
        <v>6.0652590793763553E+38</v>
      </c>
      <c r="G116" s="10">
        <f t="shared" si="6"/>
        <v>4.1538374868278621E+34</v>
      </c>
      <c r="H116">
        <f t="shared" si="8"/>
        <v>2</v>
      </c>
      <c r="I116">
        <f t="shared" si="9"/>
        <v>3.5842047553585918E-39</v>
      </c>
    </row>
    <row r="117" spans="5:9" x14ac:dyDescent="0.25">
      <c r="E117">
        <f t="shared" si="7"/>
        <v>116</v>
      </c>
      <c r="F117" s="10">
        <f t="shared" si="5"/>
        <v>4.8296343936768814E+38</v>
      </c>
      <c r="G117" s="10">
        <f t="shared" si="6"/>
        <v>8.3076749736557242E+34</v>
      </c>
      <c r="H117">
        <f t="shared" si="8"/>
        <v>2</v>
      </c>
      <c r="I117">
        <f t="shared" si="9"/>
        <v>4.4623924672532718E-39</v>
      </c>
    </row>
    <row r="118" spans="5:9" x14ac:dyDescent="0.25">
      <c r="E118">
        <f t="shared" si="7"/>
        <v>117</v>
      </c>
      <c r="F118" s="10">
        <f t="shared" si="5"/>
        <v>3.8127224385590217E+38</v>
      </c>
      <c r="G118" s="10">
        <f t="shared" si="6"/>
        <v>1.6615349947311448E+35</v>
      </c>
      <c r="H118">
        <f t="shared" si="8"/>
        <v>2</v>
      </c>
      <c r="I118">
        <f t="shared" si="9"/>
        <v>5.6042687900452037E-39</v>
      </c>
    </row>
    <row r="119" spans="5:9" x14ac:dyDescent="0.25">
      <c r="E119">
        <f t="shared" si="7"/>
        <v>118</v>
      </c>
      <c r="F119" s="10">
        <f t="shared" si="5"/>
        <v>2.9843115598331644E+38</v>
      </c>
      <c r="G119" s="10">
        <f t="shared" si="6"/>
        <v>3.3230699894622897E+35</v>
      </c>
      <c r="H119">
        <f t="shared" si="8"/>
        <v>2</v>
      </c>
      <c r="I119">
        <f t="shared" si="9"/>
        <v>7.0992723960599175E-39</v>
      </c>
    </row>
    <row r="120" spans="5:9" x14ac:dyDescent="0.25">
      <c r="E120">
        <f t="shared" si="7"/>
        <v>119</v>
      </c>
      <c r="F120" s="10">
        <f t="shared" si="5"/>
        <v>2.3161817016138946E+38</v>
      </c>
      <c r="G120" s="10">
        <f t="shared" si="6"/>
        <v>6.6461399789245794E+35</v>
      </c>
      <c r="H120">
        <f t="shared" si="8"/>
        <v>2</v>
      </c>
      <c r="I120">
        <f t="shared" si="9"/>
        <v>9.0702742995966491E-39</v>
      </c>
    </row>
    <row r="121" spans="5:9" x14ac:dyDescent="0.25">
      <c r="E121">
        <f t="shared" si="7"/>
        <v>120</v>
      </c>
      <c r="F121" s="10">
        <f t="shared" si="5"/>
        <v>1.7825902013168915E+38</v>
      </c>
      <c r="G121" s="10">
        <f t="shared" si="6"/>
        <v>1.3292279957849159E+36</v>
      </c>
      <c r="H121">
        <f t="shared" si="8"/>
        <v>2</v>
      </c>
      <c r="I121">
        <f t="shared" si="9"/>
        <v>1.1687113122209849E-38</v>
      </c>
    </row>
    <row r="122" spans="5:9" x14ac:dyDescent="0.25">
      <c r="E122">
        <f t="shared" si="7"/>
        <v>121</v>
      </c>
      <c r="F122" s="10">
        <f t="shared" si="5"/>
        <v>1.3605397695080857E+38</v>
      </c>
      <c r="G122" s="10">
        <f t="shared" si="6"/>
        <v>2.6584559915698317E+36</v>
      </c>
      <c r="H122">
        <f t="shared" si="8"/>
        <v>2</v>
      </c>
      <c r="I122">
        <f t="shared" si="9"/>
        <v>1.5186000062507246E-38</v>
      </c>
    </row>
    <row r="123" spans="5:9" x14ac:dyDescent="0.25">
      <c r="E123">
        <f t="shared" si="7"/>
        <v>122</v>
      </c>
      <c r="F123" s="10">
        <f t="shared" si="5"/>
        <v>1.0298683597060557E+38</v>
      </c>
      <c r="G123" s="10">
        <f t="shared" si="6"/>
        <v>5.3169119831396635E+36</v>
      </c>
      <c r="H123">
        <f t="shared" si="8"/>
        <v>2</v>
      </c>
      <c r="I123">
        <f t="shared" si="9"/>
        <v>1.9897497661290688E-38</v>
      </c>
    </row>
    <row r="124" spans="5:9" x14ac:dyDescent="0.25">
      <c r="E124">
        <f t="shared" si="7"/>
        <v>123</v>
      </c>
      <c r="F124" s="10">
        <f t="shared" si="5"/>
        <v>7.7320091556460066E+37</v>
      </c>
      <c r="G124" s="10">
        <f t="shared" si="6"/>
        <v>1.0633823966279327E+37</v>
      </c>
      <c r="H124">
        <f t="shared" si="8"/>
        <v>2</v>
      </c>
      <c r="I124">
        <f t="shared" si="9"/>
        <v>2.6287091547467731E-38</v>
      </c>
    </row>
    <row r="125" spans="5:9" x14ac:dyDescent="0.25">
      <c r="E125">
        <f t="shared" si="7"/>
        <v>124</v>
      </c>
      <c r="F125" s="10">
        <f t="shared" si="5"/>
        <v>5.7580060281933174E+37</v>
      </c>
      <c r="G125" s="10">
        <f t="shared" si="6"/>
        <v>2.1267647932558654E+37</v>
      </c>
      <c r="H125">
        <f t="shared" si="8"/>
        <v>2</v>
      </c>
      <c r="I125">
        <f t="shared" si="9"/>
        <v>3.5014361263019782E-38</v>
      </c>
    </row>
    <row r="126" spans="5:9" x14ac:dyDescent="0.25">
      <c r="E126">
        <f t="shared" si="7"/>
        <v>125</v>
      </c>
      <c r="F126" s="10">
        <f t="shared" si="5"/>
        <v>4.2535295865117308E+37</v>
      </c>
      <c r="G126" s="10">
        <f t="shared" si="6"/>
        <v>4.2535295865117308E+37</v>
      </c>
      <c r="H126">
        <f t="shared" si="8"/>
        <v>2</v>
      </c>
      <c r="I126">
        <f t="shared" si="9"/>
        <v>4.70197740328915E-38</v>
      </c>
    </row>
    <row r="127" spans="5:9" x14ac:dyDescent="0.25">
      <c r="E127">
        <f t="shared" si="7"/>
        <v>126</v>
      </c>
      <c r="F127" s="10">
        <f t="shared" si="5"/>
        <v>3.117112005771617E+37</v>
      </c>
      <c r="G127" s="10">
        <f t="shared" si="6"/>
        <v>8.5070591730234616E+37</v>
      </c>
      <c r="H127">
        <f t="shared" si="8"/>
        <v>2</v>
      </c>
      <c r="I127">
        <f t="shared" si="9"/>
        <v>6.3652733057175769E-38</v>
      </c>
    </row>
    <row r="128" spans="5:9" x14ac:dyDescent="0.25">
      <c r="E128">
        <f t="shared" si="7"/>
        <v>127</v>
      </c>
      <c r="F128" s="10">
        <f t="shared" si="5"/>
        <v>2.2662537719441963E+37</v>
      </c>
      <c r="G128" s="10">
        <f t="shared" si="6"/>
        <v>1.7014118346046923E+38</v>
      </c>
      <c r="H128">
        <f t="shared" si="8"/>
        <v>2</v>
      </c>
      <c r="I128">
        <f t="shared" si="9"/>
        <v>8.6861584584109248E-38</v>
      </c>
    </row>
    <row r="129" spans="5:9" x14ac:dyDescent="0.25">
      <c r="E129">
        <f t="shared" si="7"/>
        <v>128</v>
      </c>
      <c r="F129" s="10">
        <f t="shared" si="5"/>
        <v>1.6347260942734784E+37</v>
      </c>
      <c r="G129" s="10">
        <f t="shared" si="6"/>
        <v>3.4028236692093846E+38</v>
      </c>
      <c r="H129">
        <f t="shared" si="8"/>
        <v>2</v>
      </c>
      <c r="I129">
        <f t="shared" si="9"/>
        <v>1.1947720213446692E-37</v>
      </c>
    </row>
    <row r="130" spans="5:9" x14ac:dyDescent="0.25">
      <c r="E130">
        <f t="shared" si="7"/>
        <v>129</v>
      </c>
      <c r="F130" s="10">
        <f t="shared" si="5"/>
        <v>1.170007080843555E+37</v>
      </c>
      <c r="G130" s="10">
        <f t="shared" si="6"/>
        <v>6.8056473384187693E+38</v>
      </c>
      <c r="H130">
        <f t="shared" si="8"/>
        <v>2</v>
      </c>
      <c r="I130">
        <f t="shared" si="9"/>
        <v>1.656386980775174E-37</v>
      </c>
    </row>
    <row r="131" spans="5:9" x14ac:dyDescent="0.25">
      <c r="E131">
        <f t="shared" si="7"/>
        <v>130</v>
      </c>
      <c r="F131" s="10">
        <f t="shared" ref="F131:F194" si="10">($H$2/E131)^E131</f>
        <v>8.3093169977023395E+36</v>
      </c>
      <c r="G131" s="10">
        <f t="shared" ref="G131:G194" si="11">ROUND($H$2/E131, 0)^E131</f>
        <v>1.3611294676837539E+39</v>
      </c>
      <c r="H131">
        <f t="shared" si="8"/>
        <v>2</v>
      </c>
      <c r="I131">
        <f t="shared" si="9"/>
        <v>2.3143622076383472E-37</v>
      </c>
    </row>
    <row r="132" spans="5:9" x14ac:dyDescent="0.25">
      <c r="E132">
        <f t="shared" ref="E132:E195" si="12">E131+1</f>
        <v>131</v>
      </c>
      <c r="F132" s="10">
        <f t="shared" si="10"/>
        <v>5.85600454518759E+36</v>
      </c>
      <c r="G132" s="10">
        <f t="shared" si="11"/>
        <v>2.7222589353675077E+39</v>
      </c>
      <c r="H132">
        <f t="shared" ref="H132:H195" si="13">ROUND($H$2/E132, 0)</f>
        <v>2</v>
      </c>
      <c r="I132">
        <f t="shared" ref="I132:I195" si="14">($H$2/E132)^(1-E132)</f>
        <v>3.2588720378183255E-37</v>
      </c>
    </row>
    <row r="133" spans="5:9" x14ac:dyDescent="0.25">
      <c r="E133">
        <f t="shared" si="12"/>
        <v>132</v>
      </c>
      <c r="F133" s="10">
        <f t="shared" si="10"/>
        <v>4.0956442405473264E+36</v>
      </c>
      <c r="G133" s="10">
        <f t="shared" si="11"/>
        <v>5.4445178707350154E+39</v>
      </c>
      <c r="H133">
        <f t="shared" si="13"/>
        <v>2</v>
      </c>
      <c r="I133">
        <f t="shared" si="14"/>
        <v>4.6242771166235256E-37</v>
      </c>
    </row>
    <row r="134" spans="5:9" x14ac:dyDescent="0.25">
      <c r="E134">
        <f t="shared" si="12"/>
        <v>133</v>
      </c>
      <c r="F134" s="10">
        <f t="shared" si="10"/>
        <v>2.8428431893660413E+36</v>
      </c>
      <c r="G134" s="10">
        <f t="shared" si="11"/>
        <v>1.0889035741470031E+40</v>
      </c>
      <c r="H134">
        <f t="shared" si="13"/>
        <v>2</v>
      </c>
      <c r="I134">
        <f t="shared" si="14"/>
        <v>6.612039859080222E-37</v>
      </c>
    </row>
    <row r="135" spans="5:9" x14ac:dyDescent="0.25">
      <c r="E135">
        <f t="shared" si="12"/>
        <v>134</v>
      </c>
      <c r="F135" s="10">
        <f t="shared" si="10"/>
        <v>1.9584756720744222E+36</v>
      </c>
      <c r="G135" s="10">
        <f t="shared" si="11"/>
        <v>2.1778071482940062E+40</v>
      </c>
      <c r="H135">
        <f t="shared" si="13"/>
        <v>2</v>
      </c>
      <c r="I135">
        <f t="shared" si="14"/>
        <v>9.5261415211500721E-37</v>
      </c>
    </row>
    <row r="136" spans="5:9" x14ac:dyDescent="0.25">
      <c r="E136">
        <f t="shared" si="12"/>
        <v>135</v>
      </c>
      <c r="F136" s="10">
        <f t="shared" si="10"/>
        <v>1.3391906975159812E+36</v>
      </c>
      <c r="G136" s="10">
        <f t="shared" si="11"/>
        <v>4.3556142965880123E+40</v>
      </c>
      <c r="H136">
        <f t="shared" si="13"/>
        <v>2</v>
      </c>
      <c r="I136">
        <f t="shared" si="14"/>
        <v>1.3828141543148324E-36</v>
      </c>
    </row>
    <row r="137" spans="5:9" x14ac:dyDescent="0.25">
      <c r="E137">
        <f t="shared" si="12"/>
        <v>136</v>
      </c>
      <c r="F137" s="10">
        <f t="shared" si="10"/>
        <v>9.089701909077153E+35</v>
      </c>
      <c r="G137" s="10">
        <f t="shared" si="11"/>
        <v>8.7112285931760247E+40</v>
      </c>
      <c r="H137">
        <f t="shared" si="13"/>
        <v>2</v>
      </c>
      <c r="I137">
        <f t="shared" si="14"/>
        <v>2.0223273683837193E-36</v>
      </c>
    </row>
    <row r="138" spans="5:9" x14ac:dyDescent="0.25">
      <c r="E138">
        <f t="shared" si="12"/>
        <v>137</v>
      </c>
      <c r="F138" s="10">
        <f t="shared" si="10"/>
        <v>6.1243991513679781E+35</v>
      </c>
      <c r="G138" s="10">
        <f t="shared" si="11"/>
        <v>1.7422457186352049E+41</v>
      </c>
      <c r="H138">
        <f t="shared" si="13"/>
        <v>2</v>
      </c>
      <c r="I138">
        <f t="shared" si="14"/>
        <v>2.9795861980037246E-36</v>
      </c>
    </row>
    <row r="139" spans="5:9" x14ac:dyDescent="0.25">
      <c r="E139">
        <f t="shared" si="12"/>
        <v>138</v>
      </c>
      <c r="F139" s="10">
        <f t="shared" si="10"/>
        <v>4.0964463685815604E+35</v>
      </c>
      <c r="G139" s="10">
        <f t="shared" si="11"/>
        <v>3.4844914372704099E+41</v>
      </c>
      <c r="H139">
        <f t="shared" si="13"/>
        <v>2</v>
      </c>
      <c r="I139">
        <f t="shared" si="14"/>
        <v>4.4223554756944974E-36</v>
      </c>
    </row>
    <row r="140" spans="5:9" x14ac:dyDescent="0.25">
      <c r="E140">
        <f t="shared" si="12"/>
        <v>139</v>
      </c>
      <c r="F140" s="10">
        <f t="shared" si="10"/>
        <v>2.7202196287020839E+35</v>
      </c>
      <c r="G140" s="10">
        <f t="shared" si="11"/>
        <v>6.9689828745408197E+41</v>
      </c>
      <c r="H140">
        <f t="shared" si="13"/>
        <v>2</v>
      </c>
      <c r="I140">
        <f t="shared" si="14"/>
        <v>6.6118232958170949E-36</v>
      </c>
    </row>
    <row r="141" spans="5:9" x14ac:dyDescent="0.25">
      <c r="E141">
        <f t="shared" si="12"/>
        <v>140</v>
      </c>
      <c r="F141" s="10">
        <f t="shared" si="10"/>
        <v>1.7933960923371921E+35</v>
      </c>
      <c r="G141" s="10">
        <f t="shared" si="11"/>
        <v>1.3937965749081639E+42</v>
      </c>
      <c r="H141">
        <f t="shared" si="13"/>
        <v>2</v>
      </c>
      <c r="I141">
        <f t="shared" si="14"/>
        <v>9.9571661460860267E-36</v>
      </c>
    </row>
    <row r="142" spans="5:9" x14ac:dyDescent="0.25">
      <c r="E142">
        <f t="shared" si="12"/>
        <v>141</v>
      </c>
      <c r="F142" s="10">
        <f t="shared" si="10"/>
        <v>1.1739411829669214E+35</v>
      </c>
      <c r="G142" s="10">
        <f t="shared" si="11"/>
        <v>2.7875931498163279E+42</v>
      </c>
      <c r="H142">
        <f t="shared" si="13"/>
        <v>2</v>
      </c>
      <c r="I142">
        <f t="shared" si="14"/>
        <v>1.5103394199946309E-35</v>
      </c>
    </row>
    <row r="143" spans="5:9" x14ac:dyDescent="0.25">
      <c r="E143">
        <f t="shared" si="12"/>
        <v>142</v>
      </c>
      <c r="F143" s="10">
        <f t="shared" si="10"/>
        <v>7.6302071570531382E+34</v>
      </c>
      <c r="G143" s="10">
        <f t="shared" si="11"/>
        <v>5.5751862996326558E+42</v>
      </c>
      <c r="H143">
        <f t="shared" si="13"/>
        <v>2</v>
      </c>
      <c r="I143">
        <f t="shared" si="14"/>
        <v>2.3073598711593009E-35</v>
      </c>
    </row>
    <row r="144" spans="5:9" x14ac:dyDescent="0.25">
      <c r="E144">
        <f t="shared" si="12"/>
        <v>143</v>
      </c>
      <c r="F144" s="10">
        <f t="shared" si="10"/>
        <v>4.9245650959643427E+34</v>
      </c>
      <c r="G144" s="10">
        <f t="shared" si="11"/>
        <v>1.1150372599265312E+43</v>
      </c>
      <c r="H144">
        <f t="shared" si="13"/>
        <v>2</v>
      </c>
      <c r="I144">
        <f t="shared" si="14"/>
        <v>3.5500632323541277E-35</v>
      </c>
    </row>
    <row r="145" spans="5:9" x14ac:dyDescent="0.25">
      <c r="E145">
        <f t="shared" si="12"/>
        <v>144</v>
      </c>
      <c r="F145" s="10">
        <f t="shared" si="10"/>
        <v>3.1561845317856013E+34</v>
      </c>
      <c r="G145" s="10">
        <f t="shared" si="11"/>
        <v>2.2300745198530623E+43</v>
      </c>
      <c r="H145">
        <f t="shared" si="13"/>
        <v>2</v>
      </c>
      <c r="I145">
        <f t="shared" si="14"/>
        <v>5.5006641520067015E-35</v>
      </c>
    </row>
    <row r="146" spans="5:9" x14ac:dyDescent="0.25">
      <c r="E146">
        <f t="shared" si="12"/>
        <v>145</v>
      </c>
      <c r="F146" s="10">
        <f t="shared" si="10"/>
        <v>2.0088195826485087E+34</v>
      </c>
      <c r="G146" s="10">
        <f t="shared" si="11"/>
        <v>4.4601490397061246E+43</v>
      </c>
      <c r="H146">
        <f t="shared" si="13"/>
        <v>2</v>
      </c>
      <c r="I146">
        <f t="shared" si="14"/>
        <v>8.5828411168777528E-35</v>
      </c>
    </row>
    <row r="147" spans="5:9" x14ac:dyDescent="0.25">
      <c r="E147">
        <f t="shared" si="12"/>
        <v>146</v>
      </c>
      <c r="F147" s="10">
        <f t="shared" si="10"/>
        <v>1.269767835000849E+34</v>
      </c>
      <c r="G147" s="10">
        <f t="shared" si="11"/>
        <v>8.9202980794122493E+43</v>
      </c>
      <c r="H147">
        <f t="shared" si="13"/>
        <v>2</v>
      </c>
      <c r="I147">
        <f t="shared" si="14"/>
        <v>1.3485368899127473E-34</v>
      </c>
    </row>
    <row r="148" spans="5:9" x14ac:dyDescent="0.25">
      <c r="E148">
        <f t="shared" si="12"/>
        <v>147</v>
      </c>
      <c r="F148" s="10">
        <f t="shared" si="10"/>
        <v>7.9713718161793859E+33</v>
      </c>
      <c r="G148" s="10">
        <f t="shared" si="11"/>
        <v>1.7840596158824499E+44</v>
      </c>
      <c r="H148">
        <f t="shared" si="13"/>
        <v>2</v>
      </c>
      <c r="I148">
        <f t="shared" si="14"/>
        <v>2.1334850654651382E-34</v>
      </c>
    </row>
    <row r="149" spans="5:9" x14ac:dyDescent="0.25">
      <c r="E149">
        <f t="shared" si="12"/>
        <v>148</v>
      </c>
      <c r="F149" s="10">
        <f t="shared" si="10"/>
        <v>4.9703549582036428E+33</v>
      </c>
      <c r="G149" s="10">
        <f t="shared" si="11"/>
        <v>3.5681192317648997E+44</v>
      </c>
      <c r="H149">
        <f t="shared" si="13"/>
        <v>2</v>
      </c>
      <c r="I149">
        <f t="shared" si="14"/>
        <v>3.3985282809654421E-34</v>
      </c>
    </row>
    <row r="150" spans="5:9" x14ac:dyDescent="0.25">
      <c r="E150">
        <f t="shared" si="12"/>
        <v>149</v>
      </c>
      <c r="F150" s="10">
        <f t="shared" si="10"/>
        <v>3.0782741739214199E+33</v>
      </c>
      <c r="G150" s="10">
        <f t="shared" si="11"/>
        <v>7.1362384635297994E+44</v>
      </c>
      <c r="H150">
        <f t="shared" si="13"/>
        <v>2</v>
      </c>
      <c r="I150">
        <f t="shared" si="14"/>
        <v>5.450626728469313E-34</v>
      </c>
    </row>
    <row r="151" spans="5:9" x14ac:dyDescent="0.25">
      <c r="E151">
        <f t="shared" si="12"/>
        <v>150</v>
      </c>
      <c r="F151" s="10">
        <f t="shared" si="10"/>
        <v>1.8937055084184484E+33</v>
      </c>
      <c r="G151" s="10">
        <f t="shared" si="11"/>
        <v>1.4272476927059599E+45</v>
      </c>
      <c r="H151">
        <f t="shared" si="13"/>
        <v>2</v>
      </c>
      <c r="I151">
        <f t="shared" si="14"/>
        <v>8.8010868599025419E-34</v>
      </c>
    </row>
    <row r="152" spans="5:9" x14ac:dyDescent="0.25">
      <c r="E152">
        <f t="shared" si="12"/>
        <v>151</v>
      </c>
      <c r="F152" s="10">
        <f t="shared" si="10"/>
        <v>1.1572368865951234E+33</v>
      </c>
      <c r="G152" s="10">
        <f t="shared" si="11"/>
        <v>2.8544953854119198E+45</v>
      </c>
      <c r="H152">
        <f t="shared" si="13"/>
        <v>2</v>
      </c>
      <c r="I152">
        <f t="shared" si="14"/>
        <v>1.4306743573859948E-33</v>
      </c>
    </row>
    <row r="153" spans="5:9" x14ac:dyDescent="0.25">
      <c r="E153">
        <f t="shared" si="12"/>
        <v>152</v>
      </c>
      <c r="F153" s="10">
        <f t="shared" si="10"/>
        <v>7.0251556433962915E+32</v>
      </c>
      <c r="G153" s="10">
        <f t="shared" si="11"/>
        <v>5.7089907708238395E+45</v>
      </c>
      <c r="H153">
        <f t="shared" si="13"/>
        <v>2</v>
      </c>
      <c r="I153">
        <f t="shared" si="14"/>
        <v>2.3412105376645008E-33</v>
      </c>
    </row>
    <row r="154" spans="5:9" x14ac:dyDescent="0.25">
      <c r="E154">
        <f t="shared" si="12"/>
        <v>153</v>
      </c>
      <c r="F154" s="10">
        <f t="shared" si="10"/>
        <v>4.2367458402773382E+32</v>
      </c>
      <c r="G154" s="10">
        <f t="shared" si="11"/>
        <v>1.1417981541647679E+46</v>
      </c>
      <c r="H154">
        <f t="shared" si="13"/>
        <v>2</v>
      </c>
      <c r="I154">
        <f t="shared" si="14"/>
        <v>3.8567027376785339E-33</v>
      </c>
    </row>
    <row r="155" spans="5:9" x14ac:dyDescent="0.25">
      <c r="E155">
        <f t="shared" si="12"/>
        <v>154</v>
      </c>
      <c r="F155" s="10">
        <f t="shared" si="10"/>
        <v>2.5384600135387168E+32</v>
      </c>
      <c r="G155" s="10">
        <f t="shared" si="11"/>
        <v>2.2835963083295358E+46</v>
      </c>
      <c r="H155">
        <f t="shared" si="13"/>
        <v>2</v>
      </c>
      <c r="I155">
        <f t="shared" si="14"/>
        <v>6.3951238732083479E-33</v>
      </c>
    </row>
    <row r="156" spans="5:9" x14ac:dyDescent="0.25">
      <c r="E156">
        <f t="shared" si="12"/>
        <v>155</v>
      </c>
      <c r="F156" s="10">
        <f t="shared" si="10"/>
        <v>1.5110823321980521E+32</v>
      </c>
      <c r="G156" s="10">
        <f t="shared" si="11"/>
        <v>4.5671926166590716E+46</v>
      </c>
      <c r="H156">
        <f t="shared" si="13"/>
        <v>2</v>
      </c>
      <c r="I156">
        <f t="shared" si="14"/>
        <v>1.0673827570072164E-32</v>
      </c>
    </row>
    <row r="157" spans="5:9" x14ac:dyDescent="0.25">
      <c r="E157">
        <f t="shared" si="12"/>
        <v>156</v>
      </c>
      <c r="F157" s="10">
        <f t="shared" si="10"/>
        <v>8.9372521196150751E+31</v>
      </c>
      <c r="G157" s="10">
        <f t="shared" si="11"/>
        <v>9.1343852333181432E+46</v>
      </c>
      <c r="H157">
        <f t="shared" si="13"/>
        <v>2</v>
      </c>
      <c r="I157">
        <f t="shared" si="14"/>
        <v>1.7931284483368976E-32</v>
      </c>
    </row>
    <row r="158" spans="5:9" x14ac:dyDescent="0.25">
      <c r="E158">
        <f t="shared" si="12"/>
        <v>157</v>
      </c>
      <c r="F158" s="10">
        <f t="shared" si="10"/>
        <v>5.2521356369222551E+31</v>
      </c>
      <c r="G158" s="10">
        <f t="shared" si="11"/>
        <v>1.8268770466636286E+47</v>
      </c>
      <c r="H158">
        <f t="shared" si="13"/>
        <v>2</v>
      </c>
      <c r="I158">
        <f t="shared" si="14"/>
        <v>3.0318270470851894E-32</v>
      </c>
    </row>
    <row r="159" spans="5:9" x14ac:dyDescent="0.25">
      <c r="E159">
        <f t="shared" si="12"/>
        <v>158</v>
      </c>
      <c r="F159" s="10">
        <f t="shared" si="10"/>
        <v>3.0669142356928778E+31</v>
      </c>
      <c r="G159" s="10">
        <f t="shared" si="11"/>
        <v>3.6537540933272573E+47</v>
      </c>
      <c r="H159">
        <f t="shared" si="13"/>
        <v>2</v>
      </c>
      <c r="I159">
        <f t="shared" si="14"/>
        <v>5.1591872462491269E-32</v>
      </c>
    </row>
    <row r="160" spans="5:9" x14ac:dyDescent="0.25">
      <c r="E160">
        <f t="shared" si="12"/>
        <v>159</v>
      </c>
      <c r="F160" s="10">
        <f t="shared" si="10"/>
        <v>1.7795844896349527E+31</v>
      </c>
      <c r="G160" s="10">
        <f t="shared" si="11"/>
        <v>7.3075081866545146E+47</v>
      </c>
      <c r="H160">
        <f t="shared" si="13"/>
        <v>2</v>
      </c>
      <c r="I160">
        <f t="shared" si="14"/>
        <v>8.83536046297914E-32</v>
      </c>
    </row>
    <row r="161" spans="5:9" x14ac:dyDescent="0.25">
      <c r="E161">
        <f t="shared" si="12"/>
        <v>160</v>
      </c>
      <c r="F161" s="10">
        <f t="shared" si="10"/>
        <v>1.0261342003245949E+31</v>
      </c>
      <c r="G161" s="10">
        <f t="shared" si="11"/>
        <v>1.4615016373309029E+48</v>
      </c>
      <c r="H161">
        <f t="shared" si="13"/>
        <v>2</v>
      </c>
      <c r="I161">
        <f t="shared" si="14"/>
        <v>1.5227053142812491E-31</v>
      </c>
    </row>
    <row r="162" spans="5:9" x14ac:dyDescent="0.25">
      <c r="E162">
        <f t="shared" si="12"/>
        <v>161</v>
      </c>
      <c r="F162" s="10">
        <f t="shared" si="10"/>
        <v>5.8799733142169786E+30</v>
      </c>
      <c r="G162" s="10">
        <f t="shared" si="11"/>
        <v>2.9230032746618058E+48</v>
      </c>
      <c r="H162">
        <f t="shared" si="13"/>
        <v>2</v>
      </c>
      <c r="I162">
        <f t="shared" si="14"/>
        <v>2.6408198610382345E-31</v>
      </c>
    </row>
    <row r="163" spans="5:9" x14ac:dyDescent="0.25">
      <c r="E163">
        <f t="shared" si="12"/>
        <v>162</v>
      </c>
      <c r="F163" s="10">
        <f t="shared" si="10"/>
        <v>3.3484903290381979E+30</v>
      </c>
      <c r="G163" s="10">
        <f t="shared" si="11"/>
        <v>5.8460065493236117E+48</v>
      </c>
      <c r="H163">
        <f t="shared" si="13"/>
        <v>2</v>
      </c>
      <c r="I163">
        <f t="shared" si="14"/>
        <v>4.608673536131948E-31</v>
      </c>
    </row>
    <row r="164" spans="5:9" x14ac:dyDescent="0.25">
      <c r="E164">
        <f t="shared" si="12"/>
        <v>163</v>
      </c>
      <c r="F164" s="10">
        <f t="shared" si="10"/>
        <v>1.8951426073146902E+30</v>
      </c>
      <c r="G164" s="10">
        <f t="shared" si="11"/>
        <v>1.1692013098647223E+49</v>
      </c>
      <c r="H164">
        <f t="shared" si="13"/>
        <v>2</v>
      </c>
      <c r="I164">
        <f t="shared" si="14"/>
        <v>8.0930180418536921E-31</v>
      </c>
    </row>
    <row r="165" spans="5:9" x14ac:dyDescent="0.25">
      <c r="E165">
        <f t="shared" si="12"/>
        <v>164</v>
      </c>
      <c r="F165" s="10">
        <f t="shared" si="10"/>
        <v>1.0660322477071494E+30</v>
      </c>
      <c r="G165" s="10">
        <f t="shared" si="11"/>
        <v>2.3384026197294447E+49</v>
      </c>
      <c r="H165">
        <f t="shared" si="13"/>
        <v>2</v>
      </c>
      <c r="I165">
        <f t="shared" si="14"/>
        <v>1.4299663515631337E-30</v>
      </c>
    </row>
    <row r="166" spans="5:9" x14ac:dyDescent="0.25">
      <c r="E166">
        <f t="shared" si="12"/>
        <v>165</v>
      </c>
      <c r="F166" s="10">
        <f t="shared" si="10"/>
        <v>5.9600600518933449E+29</v>
      </c>
      <c r="G166" s="10">
        <f t="shared" si="11"/>
        <v>4.6768052394588893E+49</v>
      </c>
      <c r="H166">
        <f t="shared" si="13"/>
        <v>2</v>
      </c>
      <c r="I166">
        <f t="shared" si="14"/>
        <v>2.5421749142782443E-30</v>
      </c>
    </row>
    <row r="167" spans="5:9" x14ac:dyDescent="0.25">
      <c r="E167">
        <f t="shared" si="12"/>
        <v>166</v>
      </c>
      <c r="F167" s="10">
        <f t="shared" si="10"/>
        <v>3.3120647985771573E+29</v>
      </c>
      <c r="G167" s="10">
        <f t="shared" si="11"/>
        <v>9.3536104789177787E+49</v>
      </c>
      <c r="H167">
        <f t="shared" si="13"/>
        <v>2</v>
      </c>
      <c r="I167">
        <f t="shared" si="14"/>
        <v>4.5470852413048227E-30</v>
      </c>
    </row>
    <row r="168" spans="5:9" x14ac:dyDescent="0.25">
      <c r="E168">
        <f t="shared" si="12"/>
        <v>167</v>
      </c>
      <c r="F168" s="10">
        <f t="shared" si="10"/>
        <v>1.8294930608890706E+29</v>
      </c>
      <c r="G168" s="10">
        <f t="shared" si="11"/>
        <v>1</v>
      </c>
      <c r="H168">
        <f t="shared" si="13"/>
        <v>1</v>
      </c>
      <c r="I168">
        <f t="shared" si="14"/>
        <v>8.1826273082252575E-30</v>
      </c>
    </row>
    <row r="169" spans="5:9" x14ac:dyDescent="0.25">
      <c r="E169">
        <f t="shared" si="12"/>
        <v>168</v>
      </c>
      <c r="F169" s="10">
        <f t="shared" si="10"/>
        <v>1.0045281856707006E+29</v>
      </c>
      <c r="G169" s="10">
        <f t="shared" si="11"/>
        <v>1</v>
      </c>
      <c r="H169">
        <f t="shared" si="13"/>
        <v>1</v>
      </c>
      <c r="I169">
        <f t="shared" si="14"/>
        <v>1.4813872416149987E-29</v>
      </c>
    </row>
    <row r="170" spans="5:9" x14ac:dyDescent="0.25">
      <c r="E170">
        <f t="shared" si="12"/>
        <v>169</v>
      </c>
      <c r="F170" s="10">
        <f t="shared" si="10"/>
        <v>5.4828755179309249E+28</v>
      </c>
      <c r="G170" s="10">
        <f t="shared" si="11"/>
        <v>1</v>
      </c>
      <c r="H170">
        <f t="shared" si="13"/>
        <v>1</v>
      </c>
      <c r="I170">
        <f t="shared" si="14"/>
        <v>2.6980184685765812E-29</v>
      </c>
    </row>
    <row r="171" spans="5:9" x14ac:dyDescent="0.25">
      <c r="E171">
        <f t="shared" si="12"/>
        <v>170</v>
      </c>
      <c r="F171" s="10">
        <f t="shared" si="10"/>
        <v>2.974985408275235E+28</v>
      </c>
      <c r="G171" s="10">
        <f t="shared" si="11"/>
        <v>1</v>
      </c>
      <c r="H171">
        <f t="shared" si="13"/>
        <v>1</v>
      </c>
      <c r="I171">
        <f t="shared" si="14"/>
        <v>4.9431779772886347E-29</v>
      </c>
    </row>
    <row r="172" spans="5:9" x14ac:dyDescent="0.25">
      <c r="E172">
        <f t="shared" si="12"/>
        <v>171</v>
      </c>
      <c r="F172" s="10">
        <f t="shared" si="10"/>
        <v>1.6047471234020169E+28</v>
      </c>
      <c r="G172" s="10">
        <f t="shared" si="11"/>
        <v>1</v>
      </c>
      <c r="H172">
        <f t="shared" si="13"/>
        <v>1</v>
      </c>
      <c r="I172">
        <f t="shared" si="14"/>
        <v>9.1103967894592321E-29</v>
      </c>
    </row>
    <row r="173" spans="5:9" x14ac:dyDescent="0.25">
      <c r="E173">
        <f t="shared" si="12"/>
        <v>172</v>
      </c>
      <c r="F173" s="10">
        <f t="shared" si="10"/>
        <v>8.605747978157661E+27</v>
      </c>
      <c r="G173" s="10">
        <f t="shared" si="11"/>
        <v>1</v>
      </c>
      <c r="H173">
        <f t="shared" si="13"/>
        <v>1</v>
      </c>
      <c r="I173">
        <f t="shared" si="14"/>
        <v>1.688973899517087E-28</v>
      </c>
    </row>
    <row r="174" spans="5:9" x14ac:dyDescent="0.25">
      <c r="E174">
        <f t="shared" si="12"/>
        <v>173</v>
      </c>
      <c r="F174" s="10">
        <f t="shared" si="10"/>
        <v>4.588235058191835E+27</v>
      </c>
      <c r="G174" s="10">
        <f t="shared" si="11"/>
        <v>1</v>
      </c>
      <c r="H174">
        <f t="shared" si="13"/>
        <v>1</v>
      </c>
      <c r="I174">
        <f t="shared" si="14"/>
        <v>3.1495481091847165E-28</v>
      </c>
    </row>
    <row r="175" spans="5:9" x14ac:dyDescent="0.25">
      <c r="E175">
        <f t="shared" si="12"/>
        <v>174</v>
      </c>
      <c r="F175" s="10">
        <f t="shared" si="10"/>
        <v>2.4321609301798207E+27</v>
      </c>
      <c r="G175" s="10">
        <f t="shared" si="11"/>
        <v>1</v>
      </c>
      <c r="H175">
        <f t="shared" si="13"/>
        <v>1</v>
      </c>
      <c r="I175">
        <f t="shared" si="14"/>
        <v>5.9074282107194875E-28</v>
      </c>
    </row>
    <row r="176" spans="5:9" x14ac:dyDescent="0.25">
      <c r="E176">
        <f t="shared" si="12"/>
        <v>175</v>
      </c>
      <c r="F176" s="10">
        <f t="shared" si="10"/>
        <v>1.2818670890538962E+27</v>
      </c>
      <c r="G176" s="10">
        <f t="shared" si="11"/>
        <v>1</v>
      </c>
      <c r="H176">
        <f t="shared" si="13"/>
        <v>1</v>
      </c>
      <c r="I176">
        <f t="shared" si="14"/>
        <v>1.1144458273172535E-27</v>
      </c>
    </row>
    <row r="177" spans="5:9" x14ac:dyDescent="0.25">
      <c r="E177">
        <f t="shared" si="12"/>
        <v>176</v>
      </c>
      <c r="F177" s="10">
        <f t="shared" si="10"/>
        <v>6.717566756750578E+26</v>
      </c>
      <c r="G177" s="10">
        <f t="shared" si="11"/>
        <v>1</v>
      </c>
      <c r="H177">
        <f t="shared" si="13"/>
        <v>1</v>
      </c>
      <c r="I177">
        <f t="shared" si="14"/>
        <v>2.1145372973437302E-27</v>
      </c>
    </row>
    <row r="178" spans="5:9" x14ac:dyDescent="0.25">
      <c r="E178">
        <f t="shared" si="12"/>
        <v>177</v>
      </c>
      <c r="F178" s="10">
        <f t="shared" si="10"/>
        <v>3.5003654530606804E+26</v>
      </c>
      <c r="G178" s="10">
        <f t="shared" si="11"/>
        <v>1</v>
      </c>
      <c r="H178">
        <f t="shared" si="13"/>
        <v>1</v>
      </c>
      <c r="I178">
        <f t="shared" si="14"/>
        <v>4.0350911853962597E-27</v>
      </c>
    </row>
    <row r="179" spans="5:9" x14ac:dyDescent="0.25">
      <c r="E179">
        <f t="shared" si="12"/>
        <v>178</v>
      </c>
      <c r="F179" s="10">
        <f t="shared" si="10"/>
        <v>1.8136819574063091E+26</v>
      </c>
      <c r="G179" s="10">
        <f t="shared" si="11"/>
        <v>1</v>
      </c>
      <c r="H179">
        <f t="shared" si="13"/>
        <v>1</v>
      </c>
      <c r="I179">
        <f t="shared" si="14"/>
        <v>7.7438846225883858E-27</v>
      </c>
    </row>
    <row r="180" spans="5:9" x14ac:dyDescent="0.25">
      <c r="E180">
        <f t="shared" si="12"/>
        <v>179</v>
      </c>
      <c r="F180" s="10">
        <f t="shared" si="10"/>
        <v>9.3447783961226994E+25</v>
      </c>
      <c r="G180" s="10">
        <f t="shared" si="11"/>
        <v>1</v>
      </c>
      <c r="H180">
        <f t="shared" si="13"/>
        <v>1</v>
      </c>
      <c r="I180">
        <f t="shared" si="14"/>
        <v>1.4945758855792981E-26</v>
      </c>
    </row>
    <row r="181" spans="5:9" x14ac:dyDescent="0.25">
      <c r="E181">
        <f t="shared" si="12"/>
        <v>180</v>
      </c>
      <c r="F181" s="10">
        <f t="shared" si="10"/>
        <v>4.7879614204605553E+25</v>
      </c>
      <c r="G181" s="10">
        <f t="shared" si="11"/>
        <v>1</v>
      </c>
      <c r="H181">
        <f t="shared" si="13"/>
        <v>1</v>
      </c>
      <c r="I181">
        <f t="shared" si="14"/>
        <v>2.9007938179152899E-26</v>
      </c>
    </row>
    <row r="182" spans="5:9" x14ac:dyDescent="0.25">
      <c r="E182">
        <f t="shared" si="12"/>
        <v>181</v>
      </c>
      <c r="F182" s="10">
        <f t="shared" si="10"/>
        <v>2.4396050198745441E+25</v>
      </c>
      <c r="G182" s="10">
        <f t="shared" si="11"/>
        <v>1</v>
      </c>
      <c r="H182">
        <f t="shared" si="13"/>
        <v>1</v>
      </c>
      <c r="I182">
        <f t="shared" si="14"/>
        <v>5.6616356269191824E-26</v>
      </c>
    </row>
    <row r="183" spans="5:9" x14ac:dyDescent="0.25">
      <c r="E183">
        <f t="shared" si="12"/>
        <v>182</v>
      </c>
      <c r="F183" s="10">
        <f t="shared" si="10"/>
        <v>1.2362006426485321E+25</v>
      </c>
      <c r="G183" s="10">
        <f t="shared" si="11"/>
        <v>1</v>
      </c>
      <c r="H183">
        <f t="shared" si="13"/>
        <v>1</v>
      </c>
      <c r="I183">
        <f t="shared" si="14"/>
        <v>1.1111678203656407E-25</v>
      </c>
    </row>
    <row r="184" spans="5:9" x14ac:dyDescent="0.25">
      <c r="E184">
        <f t="shared" si="12"/>
        <v>183</v>
      </c>
      <c r="F184" s="10">
        <f t="shared" si="10"/>
        <v>6.2297721989480758E+24</v>
      </c>
      <c r="G184" s="10">
        <f t="shared" si="11"/>
        <v>1</v>
      </c>
      <c r="H184">
        <f t="shared" si="13"/>
        <v>1</v>
      </c>
      <c r="I184">
        <f t="shared" si="14"/>
        <v>2.1928895230068131E-25</v>
      </c>
    </row>
    <row r="185" spans="5:9" x14ac:dyDescent="0.25">
      <c r="E185">
        <f t="shared" si="12"/>
        <v>184</v>
      </c>
      <c r="F185" s="10">
        <f t="shared" si="10"/>
        <v>3.122354156818318E+24</v>
      </c>
      <c r="G185" s="10">
        <f t="shared" si="11"/>
        <v>1</v>
      </c>
      <c r="H185">
        <f t="shared" si="13"/>
        <v>1</v>
      </c>
      <c r="I185">
        <f t="shared" si="14"/>
        <v>4.3515103794581241E-25</v>
      </c>
    </row>
    <row r="186" spans="5:9" x14ac:dyDescent="0.25">
      <c r="E186">
        <f t="shared" si="12"/>
        <v>185</v>
      </c>
      <c r="F186" s="10">
        <f t="shared" si="10"/>
        <v>1.5564380871928745E+24</v>
      </c>
      <c r="G186" s="10">
        <f t="shared" si="11"/>
        <v>1</v>
      </c>
      <c r="H186">
        <f t="shared" si="13"/>
        <v>1</v>
      </c>
      <c r="I186">
        <f t="shared" si="14"/>
        <v>8.6823328372064654E-25</v>
      </c>
    </row>
    <row r="187" spans="5:9" x14ac:dyDescent="0.25">
      <c r="E187">
        <f t="shared" si="12"/>
        <v>186</v>
      </c>
      <c r="F187" s="10">
        <f t="shared" si="10"/>
        <v>7.7167421437155321E+23</v>
      </c>
      <c r="G187" s="10">
        <f t="shared" si="11"/>
        <v>1</v>
      </c>
      <c r="H187">
        <f t="shared" si="13"/>
        <v>1</v>
      </c>
      <c r="I187">
        <f t="shared" si="14"/>
        <v>1.741779103763357E-24</v>
      </c>
    </row>
    <row r="188" spans="5:9" x14ac:dyDescent="0.25">
      <c r="E188">
        <f t="shared" si="12"/>
        <v>187</v>
      </c>
      <c r="F188" s="10">
        <f t="shared" si="10"/>
        <v>3.8054077590098775E+23</v>
      </c>
      <c r="G188" s="10">
        <f t="shared" si="11"/>
        <v>1</v>
      </c>
      <c r="H188">
        <f t="shared" si="13"/>
        <v>1</v>
      </c>
      <c r="I188">
        <f t="shared" si="14"/>
        <v>3.5131541227260502E-24</v>
      </c>
    </row>
    <row r="189" spans="5:9" x14ac:dyDescent="0.25">
      <c r="E189">
        <f t="shared" si="12"/>
        <v>188</v>
      </c>
      <c r="F189" s="10">
        <f t="shared" si="10"/>
        <v>1.8665772519951254E+23</v>
      </c>
      <c r="G189" s="10">
        <f t="shared" si="11"/>
        <v>1</v>
      </c>
      <c r="H189">
        <f t="shared" si="13"/>
        <v>1</v>
      </c>
      <c r="I189">
        <f t="shared" si="14"/>
        <v>7.1242014367269619E-24</v>
      </c>
    </row>
    <row r="190" spans="5:9" x14ac:dyDescent="0.25">
      <c r="E190">
        <f t="shared" si="12"/>
        <v>189</v>
      </c>
      <c r="F190" s="10">
        <f t="shared" si="10"/>
        <v>9.1071114269894403E+22</v>
      </c>
      <c r="G190" s="10">
        <f t="shared" si="11"/>
        <v>1</v>
      </c>
      <c r="H190">
        <f t="shared" si="13"/>
        <v>1</v>
      </c>
      <c r="I190">
        <f t="shared" si="14"/>
        <v>1.4524378375686439E-23</v>
      </c>
    </row>
    <row r="191" spans="5:9" x14ac:dyDescent="0.25">
      <c r="E191">
        <f t="shared" si="12"/>
        <v>190</v>
      </c>
      <c r="F191" s="10">
        <f t="shared" si="10"/>
        <v>4.4199511211515706E+22</v>
      </c>
      <c r="G191" s="10">
        <f t="shared" si="11"/>
        <v>1</v>
      </c>
      <c r="H191">
        <f t="shared" si="13"/>
        <v>1</v>
      </c>
      <c r="I191">
        <f t="shared" si="14"/>
        <v>2.9769321823210482E-23</v>
      </c>
    </row>
    <row r="192" spans="5:9" x14ac:dyDescent="0.25">
      <c r="E192">
        <f t="shared" si="12"/>
        <v>191</v>
      </c>
      <c r="F192" s="10">
        <f t="shared" si="10"/>
        <v>2.1338727235726225E+22</v>
      </c>
      <c r="G192" s="10">
        <f t="shared" si="11"/>
        <v>1</v>
      </c>
      <c r="H192">
        <f t="shared" si="13"/>
        <v>1</v>
      </c>
      <c r="I192">
        <f t="shared" si="14"/>
        <v>6.1339203088401215E-23</v>
      </c>
    </row>
    <row r="193" spans="5:9" x14ac:dyDescent="0.25">
      <c r="E193">
        <f t="shared" si="12"/>
        <v>192</v>
      </c>
      <c r="F193" s="10">
        <f t="shared" si="10"/>
        <v>1.0248156618796697E+22</v>
      </c>
      <c r="G193" s="10">
        <f t="shared" si="11"/>
        <v>1</v>
      </c>
      <c r="H193">
        <f t="shared" si="13"/>
        <v>1</v>
      </c>
      <c r="I193">
        <f t="shared" si="14"/>
        <v>1.2705537022581327E-22</v>
      </c>
    </row>
    <row r="194" spans="5:9" x14ac:dyDescent="0.25">
      <c r="E194">
        <f t="shared" si="12"/>
        <v>193</v>
      </c>
      <c r="F194" s="10">
        <f t="shared" si="10"/>
        <v>4.8962212585963153E+21</v>
      </c>
      <c r="G194" s="10">
        <f t="shared" si="11"/>
        <v>1</v>
      </c>
      <c r="H194">
        <f t="shared" si="13"/>
        <v>1</v>
      </c>
      <c r="I194">
        <f t="shared" si="14"/>
        <v>2.6455846644808763E-22</v>
      </c>
    </row>
    <row r="195" spans="5:9" x14ac:dyDescent="0.25">
      <c r="E195">
        <f t="shared" si="12"/>
        <v>194</v>
      </c>
      <c r="F195" s="10">
        <f t="shared" ref="F195:F251" si="15">($H$2/E195)^E195</f>
        <v>2.3271591019518878E+21</v>
      </c>
      <c r="G195" s="10">
        <f t="shared" ref="G195:G251" si="16">ROUND($H$2/E195, 0)^E195</f>
        <v>1</v>
      </c>
      <c r="H195">
        <f t="shared" si="13"/>
        <v>1</v>
      </c>
      <c r="I195">
        <f t="shared" si="14"/>
        <v>5.5374804100569613E-22</v>
      </c>
    </row>
    <row r="196" spans="5:9" x14ac:dyDescent="0.25">
      <c r="E196">
        <f t="shared" ref="E196:E251" si="17">E195+1</f>
        <v>195</v>
      </c>
      <c r="F196" s="10">
        <f t="shared" si="15"/>
        <v>1.1004047980451943E+21</v>
      </c>
      <c r="G196" s="10">
        <f t="shared" si="16"/>
        <v>1</v>
      </c>
      <c r="H196">
        <f t="shared" ref="H196:H251" si="18">ROUND($H$2/E196, 0)</f>
        <v>1</v>
      </c>
      <c r="I196">
        <f t="shared" ref="I196:I251" si="19">($H$2/E196)^(1-E196)</f>
        <v>1.1650724209207124E-21</v>
      </c>
    </row>
    <row r="197" spans="5:9" x14ac:dyDescent="0.25">
      <c r="E197">
        <f t="shared" si="17"/>
        <v>196</v>
      </c>
      <c r="F197" s="10">
        <f t="shared" si="15"/>
        <v>5.1766846993343644E+20</v>
      </c>
      <c r="G197" s="10">
        <f t="shared" si="16"/>
        <v>1</v>
      </c>
      <c r="H197">
        <f t="shared" si="18"/>
        <v>1</v>
      </c>
      <c r="I197">
        <f t="shared" si="19"/>
        <v>2.4639518884463681E-21</v>
      </c>
    </row>
    <row r="198" spans="5:9" x14ac:dyDescent="0.25">
      <c r="E198">
        <f t="shared" si="17"/>
        <v>197</v>
      </c>
      <c r="F198" s="10">
        <f t="shared" si="15"/>
        <v>2.4228981289565579E+20</v>
      </c>
      <c r="G198" s="10">
        <f t="shared" si="16"/>
        <v>1</v>
      </c>
      <c r="H198">
        <f t="shared" si="18"/>
        <v>1</v>
      </c>
      <c r="I198">
        <f t="shared" si="19"/>
        <v>5.2376759791442197E-21</v>
      </c>
    </row>
    <row r="199" spans="5:9" x14ac:dyDescent="0.25">
      <c r="E199">
        <f t="shared" si="17"/>
        <v>198</v>
      </c>
      <c r="F199" s="10">
        <f t="shared" si="15"/>
        <v>1.1282726099062786E+20</v>
      </c>
      <c r="G199" s="10">
        <f t="shared" si="16"/>
        <v>1</v>
      </c>
      <c r="H199">
        <f t="shared" si="18"/>
        <v>1</v>
      </c>
      <c r="I199">
        <f t="shared" si="19"/>
        <v>1.119079069668406E-20</v>
      </c>
    </row>
    <row r="200" spans="5:9" x14ac:dyDescent="0.25">
      <c r="E200">
        <f t="shared" si="17"/>
        <v>199</v>
      </c>
      <c r="F200" s="10">
        <f t="shared" si="15"/>
        <v>5.2275659464030061E+19</v>
      </c>
      <c r="G200" s="10">
        <f t="shared" si="16"/>
        <v>1</v>
      </c>
      <c r="H200">
        <f t="shared" si="18"/>
        <v>1</v>
      </c>
      <c r="I200">
        <f t="shared" si="19"/>
        <v>2.4031861480381718E-20</v>
      </c>
    </row>
    <row r="201" spans="5:9" x14ac:dyDescent="0.25">
      <c r="E201">
        <f t="shared" si="17"/>
        <v>200</v>
      </c>
      <c r="F201" s="10">
        <f t="shared" si="15"/>
        <v>2.4099198651028853E+19</v>
      </c>
      <c r="G201" s="10">
        <f t="shared" si="16"/>
        <v>1</v>
      </c>
      <c r="H201">
        <f t="shared" si="18"/>
        <v>1</v>
      </c>
      <c r="I201">
        <f t="shared" si="19"/>
        <v>5.1868944611012387E-20</v>
      </c>
    </row>
    <row r="202" spans="5:9" x14ac:dyDescent="0.25">
      <c r="E202">
        <f t="shared" si="17"/>
        <v>201</v>
      </c>
      <c r="F202" s="10">
        <f t="shared" si="15"/>
        <v>1.1054375213764491E+19</v>
      </c>
      <c r="G202" s="10">
        <f t="shared" si="16"/>
        <v>1</v>
      </c>
      <c r="H202">
        <f t="shared" si="18"/>
        <v>1</v>
      </c>
      <c r="I202">
        <f t="shared" si="19"/>
        <v>1.1251482516883031E-19</v>
      </c>
    </row>
    <row r="203" spans="5:9" x14ac:dyDescent="0.25">
      <c r="E203">
        <f t="shared" si="17"/>
        <v>202</v>
      </c>
      <c r="F203" s="10">
        <f t="shared" si="15"/>
        <v>5.0455106072422031E+18</v>
      </c>
      <c r="G203" s="10">
        <f t="shared" si="16"/>
        <v>1</v>
      </c>
      <c r="H203">
        <f t="shared" si="18"/>
        <v>1</v>
      </c>
      <c r="I203">
        <f t="shared" si="19"/>
        <v>2.4529207422530887E-19</v>
      </c>
    </row>
    <row r="204" spans="5:9" x14ac:dyDescent="0.25">
      <c r="E204">
        <f t="shared" si="17"/>
        <v>203</v>
      </c>
      <c r="F204" s="10">
        <f t="shared" si="15"/>
        <v>2.2915327267340042E+18</v>
      </c>
      <c r="G204" s="10">
        <f t="shared" si="16"/>
        <v>1</v>
      </c>
      <c r="H204">
        <f t="shared" si="18"/>
        <v>1</v>
      </c>
      <c r="I204">
        <f t="shared" si="19"/>
        <v>5.3742505146382411E-19</v>
      </c>
    </row>
    <row r="205" spans="5:9" x14ac:dyDescent="0.25">
      <c r="E205">
        <f t="shared" si="17"/>
        <v>204</v>
      </c>
      <c r="F205" s="10">
        <f t="shared" si="15"/>
        <v>1.0356371340611151E+18</v>
      </c>
      <c r="G205" s="10">
        <f t="shared" si="16"/>
        <v>1</v>
      </c>
      <c r="H205">
        <f t="shared" si="18"/>
        <v>1</v>
      </c>
      <c r="I205">
        <f t="shared" si="19"/>
        <v>1.1833200604470721E-18</v>
      </c>
    </row>
    <row r="206" spans="5:9" x14ac:dyDescent="0.25">
      <c r="E206">
        <f t="shared" si="17"/>
        <v>205</v>
      </c>
      <c r="F206" s="10">
        <f t="shared" si="15"/>
        <v>4.6575793365048998E+17</v>
      </c>
      <c r="G206" s="10">
        <f t="shared" si="16"/>
        <v>1</v>
      </c>
      <c r="H206">
        <f t="shared" si="18"/>
        <v>1</v>
      </c>
      <c r="I206">
        <f t="shared" si="19"/>
        <v>2.6183390706063359E-18</v>
      </c>
    </row>
    <row r="207" spans="5:9" x14ac:dyDescent="0.25">
      <c r="E207">
        <f t="shared" si="17"/>
        <v>206</v>
      </c>
      <c r="F207" s="10">
        <f t="shared" si="15"/>
        <v>2.084463958747001E+17</v>
      </c>
      <c r="G207" s="10">
        <f t="shared" si="16"/>
        <v>1</v>
      </c>
      <c r="H207">
        <f t="shared" si="18"/>
        <v>1</v>
      </c>
      <c r="I207">
        <f t="shared" si="19"/>
        <v>5.8220830728069533E-18</v>
      </c>
    </row>
    <row r="208" spans="5:9" x14ac:dyDescent="0.25">
      <c r="E208">
        <f t="shared" si="17"/>
        <v>207</v>
      </c>
      <c r="F208" s="10">
        <f t="shared" si="15"/>
        <v>9.283682634081968E+16</v>
      </c>
      <c r="G208" s="10">
        <f t="shared" si="16"/>
        <v>1</v>
      </c>
      <c r="H208">
        <f t="shared" si="18"/>
        <v>1</v>
      </c>
      <c r="I208">
        <f t="shared" si="19"/>
        <v>1.3009163671378157E-17</v>
      </c>
    </row>
    <row r="209" spans="5:9" x14ac:dyDescent="0.25">
      <c r="E209">
        <f t="shared" si="17"/>
        <v>208</v>
      </c>
      <c r="F209" s="10">
        <f t="shared" si="15"/>
        <v>4.1147943186733984E+16</v>
      </c>
      <c r="G209" s="10">
        <f t="shared" si="16"/>
        <v>1</v>
      </c>
      <c r="H209">
        <f t="shared" si="18"/>
        <v>1</v>
      </c>
      <c r="I209">
        <f t="shared" si="19"/>
        <v>2.9209797230170538E-17</v>
      </c>
    </row>
    <row r="210" spans="5:9" x14ac:dyDescent="0.25">
      <c r="E210">
        <f t="shared" si="17"/>
        <v>209</v>
      </c>
      <c r="F210" s="10">
        <f t="shared" si="15"/>
        <v>1.81504758437433E+16</v>
      </c>
      <c r="G210" s="10">
        <f t="shared" si="16"/>
        <v>1</v>
      </c>
      <c r="H210">
        <f t="shared" si="18"/>
        <v>1</v>
      </c>
      <c r="I210">
        <f t="shared" si="19"/>
        <v>6.5903079296742714E-17</v>
      </c>
    </row>
    <row r="211" spans="5:9" x14ac:dyDescent="0.25">
      <c r="E211">
        <f t="shared" si="17"/>
        <v>210</v>
      </c>
      <c r="F211" s="10">
        <f t="shared" si="15"/>
        <v>7968011037363605</v>
      </c>
      <c r="G211" s="10">
        <f t="shared" si="16"/>
        <v>1</v>
      </c>
      <c r="H211">
        <f t="shared" si="18"/>
        <v>1</v>
      </c>
      <c r="I211">
        <f t="shared" si="19"/>
        <v>1.4940694545901208E-16</v>
      </c>
    </row>
    <row r="212" spans="5:9" x14ac:dyDescent="0.25">
      <c r="E212">
        <f t="shared" si="17"/>
        <v>211</v>
      </c>
      <c r="F212" s="10">
        <f t="shared" si="15"/>
        <v>3481318532143692</v>
      </c>
      <c r="G212" s="10">
        <f t="shared" si="16"/>
        <v>1</v>
      </c>
      <c r="H212">
        <f t="shared" si="18"/>
        <v>1</v>
      </c>
      <c r="I212">
        <f t="shared" si="19"/>
        <v>3.4034062447401591E-16</v>
      </c>
    </row>
    <row r="213" spans="5:9" x14ac:dyDescent="0.25">
      <c r="E213">
        <f t="shared" si="17"/>
        <v>212</v>
      </c>
      <c r="F213" s="10">
        <f t="shared" si="15"/>
        <v>1513837717593134.5</v>
      </c>
      <c r="G213" s="10">
        <f t="shared" si="16"/>
        <v>1</v>
      </c>
      <c r="H213">
        <f t="shared" si="18"/>
        <v>1</v>
      </c>
      <c r="I213">
        <f t="shared" si="19"/>
        <v>7.7897734302310932E-16</v>
      </c>
    </row>
    <row r="214" spans="5:9" x14ac:dyDescent="0.25">
      <c r="E214">
        <f t="shared" si="17"/>
        <v>213</v>
      </c>
      <c r="F214" s="10">
        <f t="shared" si="15"/>
        <v>655188573466378.25</v>
      </c>
      <c r="G214" s="10">
        <f t="shared" si="16"/>
        <v>1</v>
      </c>
      <c r="H214">
        <f t="shared" si="18"/>
        <v>1</v>
      </c>
      <c r="I214">
        <f t="shared" si="19"/>
        <v>1.7914062725149524E-15</v>
      </c>
    </row>
    <row r="215" spans="5:9" x14ac:dyDescent="0.25">
      <c r="E215">
        <f t="shared" si="17"/>
        <v>214</v>
      </c>
      <c r="F215" s="10">
        <f t="shared" si="15"/>
        <v>282237267675317.25</v>
      </c>
      <c r="G215" s="10">
        <f t="shared" si="16"/>
        <v>1</v>
      </c>
      <c r="H215">
        <f t="shared" si="18"/>
        <v>1</v>
      </c>
      <c r="I215">
        <f t="shared" si="19"/>
        <v>4.1391567764514123E-15</v>
      </c>
    </row>
    <row r="216" spans="5:9" x14ac:dyDescent="0.25">
      <c r="E216">
        <f t="shared" si="17"/>
        <v>215</v>
      </c>
      <c r="F216" s="10">
        <f t="shared" si="15"/>
        <v>121013266127812.53</v>
      </c>
      <c r="G216" s="10">
        <f t="shared" si="16"/>
        <v>1</v>
      </c>
      <c r="H216">
        <f t="shared" si="18"/>
        <v>1</v>
      </c>
      <c r="I216">
        <f t="shared" si="19"/>
        <v>9.608786994033323E-15</v>
      </c>
    </row>
    <row r="217" spans="5:9" x14ac:dyDescent="0.25">
      <c r="E217">
        <f t="shared" si="17"/>
        <v>216</v>
      </c>
      <c r="F217" s="10">
        <f t="shared" si="15"/>
        <v>51645397517146.57</v>
      </c>
      <c r="G217" s="10">
        <f t="shared" si="16"/>
        <v>1</v>
      </c>
      <c r="H217">
        <f t="shared" si="18"/>
        <v>1</v>
      </c>
      <c r="I217">
        <f t="shared" si="19"/>
        <v>2.2410659285237207E-14</v>
      </c>
    </row>
    <row r="218" spans="5:9" x14ac:dyDescent="0.25">
      <c r="E218">
        <f t="shared" si="17"/>
        <v>217</v>
      </c>
      <c r="F218" s="10">
        <f t="shared" si="15"/>
        <v>21939141878705.227</v>
      </c>
      <c r="G218" s="10">
        <f t="shared" si="16"/>
        <v>1</v>
      </c>
      <c r="H218">
        <f t="shared" si="18"/>
        <v>1</v>
      </c>
      <c r="I218">
        <f t="shared" si="19"/>
        <v>5.2512251349134602E-14</v>
      </c>
    </row>
    <row r="219" spans="5:9" x14ac:dyDescent="0.25">
      <c r="E219">
        <f t="shared" si="17"/>
        <v>218</v>
      </c>
      <c r="F219" s="10">
        <f t="shared" si="15"/>
        <v>9276972830941.0527</v>
      </c>
      <c r="G219" s="10">
        <f t="shared" si="16"/>
        <v>1</v>
      </c>
      <c r="H219">
        <f t="shared" si="18"/>
        <v>1</v>
      </c>
      <c r="I219">
        <f t="shared" si="19"/>
        <v>1.2361672408922624E-13</v>
      </c>
    </row>
    <row r="220" spans="5:9" x14ac:dyDescent="0.25">
      <c r="E220">
        <f t="shared" si="17"/>
        <v>219</v>
      </c>
      <c r="F220" s="10">
        <f t="shared" si="15"/>
        <v>3904817573587.8374</v>
      </c>
      <c r="G220" s="10">
        <f t="shared" si="16"/>
        <v>1</v>
      </c>
      <c r="H220">
        <f t="shared" si="18"/>
        <v>1</v>
      </c>
      <c r="I220">
        <f t="shared" si="19"/>
        <v>2.9234464604364092E-13</v>
      </c>
    </row>
    <row r="221" spans="5:9" x14ac:dyDescent="0.25">
      <c r="E221">
        <f t="shared" si="17"/>
        <v>220</v>
      </c>
      <c r="F221" s="10">
        <f t="shared" si="15"/>
        <v>1636108598119.5547</v>
      </c>
      <c r="G221" s="10">
        <f t="shared" si="16"/>
        <v>1</v>
      </c>
      <c r="H221">
        <f t="shared" si="18"/>
        <v>1</v>
      </c>
      <c r="I221">
        <f t="shared" si="19"/>
        <v>6.9455269513876097E-13</v>
      </c>
    </row>
    <row r="222" spans="5:9" x14ac:dyDescent="0.25">
      <c r="E222">
        <f t="shared" si="17"/>
        <v>221</v>
      </c>
      <c r="F222" s="10">
        <f t="shared" si="15"/>
        <v>682416363472.06885</v>
      </c>
      <c r="G222" s="10">
        <f t="shared" si="16"/>
        <v>1</v>
      </c>
      <c r="H222">
        <f t="shared" si="18"/>
        <v>1</v>
      </c>
      <c r="I222">
        <f t="shared" si="19"/>
        <v>1.6576708590360675E-12</v>
      </c>
    </row>
    <row r="223" spans="5:9" x14ac:dyDescent="0.25">
      <c r="E223">
        <f t="shared" si="17"/>
        <v>222</v>
      </c>
      <c r="F223" s="10">
        <f t="shared" si="15"/>
        <v>283348943166.15668</v>
      </c>
      <c r="G223" s="10">
        <f t="shared" si="16"/>
        <v>1</v>
      </c>
      <c r="H223">
        <f t="shared" si="18"/>
        <v>1</v>
      </c>
      <c r="I223">
        <f t="shared" si="19"/>
        <v>3.9743438374702619E-12</v>
      </c>
    </row>
    <row r="224" spans="5:9" x14ac:dyDescent="0.25">
      <c r="E224">
        <f t="shared" si="17"/>
        <v>223</v>
      </c>
      <c r="F224" s="10">
        <f t="shared" si="15"/>
        <v>117121728764.27983</v>
      </c>
      <c r="G224" s="10">
        <f t="shared" si="16"/>
        <v>1</v>
      </c>
      <c r="H224">
        <f t="shared" si="18"/>
        <v>1</v>
      </c>
      <c r="I224">
        <f t="shared" si="19"/>
        <v>9.5718893924469306E-12</v>
      </c>
    </row>
    <row r="225" spans="5:9" x14ac:dyDescent="0.25">
      <c r="E225">
        <f t="shared" si="17"/>
        <v>224</v>
      </c>
      <c r="F225" s="10">
        <f t="shared" si="15"/>
        <v>48195427367.777191</v>
      </c>
      <c r="G225" s="10">
        <f t="shared" si="16"/>
        <v>1</v>
      </c>
      <c r="H225">
        <f t="shared" si="18"/>
        <v>1</v>
      </c>
      <c r="I225">
        <f t="shared" si="19"/>
        <v>2.315720576673668E-11</v>
      </c>
    </row>
    <row r="226" spans="5:9" x14ac:dyDescent="0.25">
      <c r="E226">
        <f t="shared" si="17"/>
        <v>225</v>
      </c>
      <c r="F226" s="10">
        <f t="shared" si="15"/>
        <v>19744010629.018246</v>
      </c>
      <c r="G226" s="10">
        <f t="shared" si="16"/>
        <v>1</v>
      </c>
      <c r="H226">
        <f t="shared" si="18"/>
        <v>1</v>
      </c>
      <c r="I226">
        <f t="shared" si="19"/>
        <v>5.6275856612338159E-11</v>
      </c>
    </row>
    <row r="227" spans="5:9" x14ac:dyDescent="0.25">
      <c r="E227">
        <f t="shared" si="17"/>
        <v>226</v>
      </c>
      <c r="F227" s="10">
        <f t="shared" si="15"/>
        <v>8052573778.6430798</v>
      </c>
      <c r="G227" s="10">
        <f t="shared" si="16"/>
        <v>1</v>
      </c>
      <c r="H227">
        <f t="shared" si="18"/>
        <v>1</v>
      </c>
      <c r="I227">
        <f t="shared" si="19"/>
        <v>1.3737156847905205E-10</v>
      </c>
    </row>
    <row r="228" spans="5:9" x14ac:dyDescent="0.25">
      <c r="E228">
        <f t="shared" si="17"/>
        <v>227</v>
      </c>
      <c r="F228" s="10">
        <f t="shared" si="15"/>
        <v>3269733717.0712776</v>
      </c>
      <c r="G228" s="10">
        <f t="shared" si="16"/>
        <v>1</v>
      </c>
      <c r="H228">
        <f t="shared" si="18"/>
        <v>1</v>
      </c>
      <c r="I228">
        <f t="shared" si="19"/>
        <v>3.3682302022121389E-10</v>
      </c>
    </row>
    <row r="229" spans="5:9" x14ac:dyDescent="0.25">
      <c r="E229">
        <f t="shared" si="17"/>
        <v>228</v>
      </c>
      <c r="F229" s="10">
        <f t="shared" si="15"/>
        <v>1321833825.267148</v>
      </c>
      <c r="G229" s="10">
        <f t="shared" si="16"/>
        <v>1</v>
      </c>
      <c r="H229">
        <f t="shared" si="18"/>
        <v>1</v>
      </c>
      <c r="I229">
        <f t="shared" si="19"/>
        <v>8.2952274870751643E-10</v>
      </c>
    </row>
    <row r="230" spans="5:9" x14ac:dyDescent="0.25">
      <c r="E230">
        <f t="shared" si="17"/>
        <v>229</v>
      </c>
      <c r="F230" s="10">
        <f t="shared" si="15"/>
        <v>532030500.0233773</v>
      </c>
      <c r="G230" s="10">
        <f t="shared" si="16"/>
        <v>1</v>
      </c>
      <c r="H230">
        <f t="shared" si="18"/>
        <v>1</v>
      </c>
      <c r="I230">
        <f t="shared" si="19"/>
        <v>2.0519557745666648E-9</v>
      </c>
    </row>
    <row r="231" spans="5:9" x14ac:dyDescent="0.25">
      <c r="E231">
        <f t="shared" si="17"/>
        <v>230</v>
      </c>
      <c r="F231" s="10">
        <f t="shared" si="15"/>
        <v>213206141.46918979</v>
      </c>
      <c r="G231" s="10">
        <f t="shared" si="16"/>
        <v>1</v>
      </c>
      <c r="H231">
        <f t="shared" si="18"/>
        <v>1</v>
      </c>
      <c r="I231">
        <f t="shared" si="19"/>
        <v>5.0981482721322336E-9</v>
      </c>
    </row>
    <row r="232" spans="5:9" x14ac:dyDescent="0.25">
      <c r="E232">
        <f t="shared" si="17"/>
        <v>231</v>
      </c>
      <c r="F232" s="10">
        <f t="shared" si="15"/>
        <v>85069650.421932578</v>
      </c>
      <c r="G232" s="10">
        <f t="shared" si="16"/>
        <v>1</v>
      </c>
      <c r="H232">
        <f t="shared" si="18"/>
        <v>1</v>
      </c>
      <c r="I232">
        <f t="shared" si="19"/>
        <v>1.2721941102182515E-8</v>
      </c>
    </row>
    <row r="233" spans="5:9" x14ac:dyDescent="0.25">
      <c r="E233">
        <f t="shared" si="17"/>
        <v>232</v>
      </c>
      <c r="F233" s="10">
        <f t="shared" si="15"/>
        <v>33796328.066205122</v>
      </c>
      <c r="G233" s="10">
        <f t="shared" si="16"/>
        <v>1</v>
      </c>
      <c r="H233">
        <f t="shared" si="18"/>
        <v>1</v>
      </c>
      <c r="I233">
        <f t="shared" si="19"/>
        <v>3.1884712587285243E-8</v>
      </c>
    </row>
    <row r="234" spans="5:9" x14ac:dyDescent="0.25">
      <c r="E234">
        <f t="shared" si="17"/>
        <v>233</v>
      </c>
      <c r="F234" s="10">
        <f t="shared" si="15"/>
        <v>13368799.85593581</v>
      </c>
      <c r="G234" s="10">
        <f t="shared" si="16"/>
        <v>1</v>
      </c>
      <c r="H234">
        <f t="shared" si="18"/>
        <v>1</v>
      </c>
      <c r="I234">
        <f t="shared" si="19"/>
        <v>8.0258615953036206E-8</v>
      </c>
    </row>
    <row r="235" spans="5:9" x14ac:dyDescent="0.25">
      <c r="E235">
        <f t="shared" si="17"/>
        <v>234</v>
      </c>
      <c r="F235" s="10">
        <f t="shared" si="15"/>
        <v>5265642.8036693037</v>
      </c>
      <c r="G235" s="10">
        <f t="shared" si="16"/>
        <v>1</v>
      </c>
      <c r="H235">
        <f t="shared" si="18"/>
        <v>1</v>
      </c>
      <c r="I235">
        <f t="shared" si="19"/>
        <v>2.0289565931657621E-7</v>
      </c>
    </row>
    <row r="236" spans="5:9" x14ac:dyDescent="0.25">
      <c r="E236">
        <f t="shared" si="17"/>
        <v>235</v>
      </c>
      <c r="F236" s="10">
        <f t="shared" si="15"/>
        <v>2065163.3260143846</v>
      </c>
      <c r="G236" s="10">
        <f t="shared" si="16"/>
        <v>1</v>
      </c>
      <c r="H236">
        <f t="shared" si="18"/>
        <v>1</v>
      </c>
      <c r="I236">
        <f t="shared" si="19"/>
        <v>5.1513106679419734E-7</v>
      </c>
    </row>
    <row r="237" spans="5:9" x14ac:dyDescent="0.25">
      <c r="E237">
        <f t="shared" si="17"/>
        <v>236</v>
      </c>
      <c r="F237" s="10">
        <f t="shared" si="15"/>
        <v>806509.23681578075</v>
      </c>
      <c r="G237" s="10">
        <f t="shared" si="16"/>
        <v>1</v>
      </c>
      <c r="H237">
        <f t="shared" si="18"/>
        <v>1</v>
      </c>
      <c r="I237">
        <f t="shared" si="19"/>
        <v>1.3134654701298492E-6</v>
      </c>
    </row>
    <row r="238" spans="5:9" x14ac:dyDescent="0.25">
      <c r="E238">
        <f t="shared" si="17"/>
        <v>237</v>
      </c>
      <c r="F238" s="10">
        <f t="shared" si="15"/>
        <v>313634.66000500321</v>
      </c>
      <c r="G238" s="10">
        <f t="shared" si="16"/>
        <v>1</v>
      </c>
      <c r="H238">
        <f t="shared" si="18"/>
        <v>1</v>
      </c>
      <c r="I238">
        <f t="shared" si="19"/>
        <v>3.363315523412744E-6</v>
      </c>
    </row>
    <row r="239" spans="5:9" x14ac:dyDescent="0.25">
      <c r="E239">
        <f t="shared" si="17"/>
        <v>238</v>
      </c>
      <c r="F239" s="10">
        <f t="shared" si="15"/>
        <v>121452.45124685264</v>
      </c>
      <c r="G239" s="10">
        <f t="shared" si="16"/>
        <v>1</v>
      </c>
      <c r="H239">
        <f t="shared" si="18"/>
        <v>1</v>
      </c>
      <c r="I239">
        <f t="shared" si="19"/>
        <v>8.6488181776771498E-6</v>
      </c>
    </row>
    <row r="240" spans="5:9" x14ac:dyDescent="0.25">
      <c r="E240">
        <f t="shared" si="17"/>
        <v>239</v>
      </c>
      <c r="F240" s="10">
        <f t="shared" si="15"/>
        <v>46834.268995779421</v>
      </c>
      <c r="G240" s="10">
        <f t="shared" si="16"/>
        <v>1</v>
      </c>
      <c r="H240">
        <f t="shared" si="18"/>
        <v>1</v>
      </c>
      <c r="I240">
        <f t="shared" si="19"/>
        <v>2.2334609401008812E-5</v>
      </c>
    </row>
    <row r="241" spans="5:9" x14ac:dyDescent="0.25">
      <c r="E241">
        <f t="shared" si="17"/>
        <v>240</v>
      </c>
      <c r="F241" s="10">
        <f t="shared" si="15"/>
        <v>17984.736139172095</v>
      </c>
      <c r="G241" s="10">
        <f t="shared" si="16"/>
        <v>1</v>
      </c>
      <c r="H241">
        <f t="shared" si="18"/>
        <v>1</v>
      </c>
      <c r="I241">
        <f t="shared" si="19"/>
        <v>5.7919485646377617E-5</v>
      </c>
    </row>
    <row r="242" spans="5:9" x14ac:dyDescent="0.25">
      <c r="E242">
        <f t="shared" si="17"/>
        <v>241</v>
      </c>
      <c r="F242" s="10">
        <f t="shared" si="15"/>
        <v>6877.5669923675568</v>
      </c>
      <c r="G242" s="10">
        <f t="shared" si="16"/>
        <v>1</v>
      </c>
      <c r="H242">
        <f t="shared" si="18"/>
        <v>1</v>
      </c>
      <c r="I242">
        <f t="shared" si="19"/>
        <v>1.5083014087561073E-4</v>
      </c>
    </row>
    <row r="243" spans="5:9" x14ac:dyDescent="0.25">
      <c r="E243">
        <f t="shared" si="17"/>
        <v>242</v>
      </c>
      <c r="F243" s="10">
        <f t="shared" si="15"/>
        <v>2619.169057290896</v>
      </c>
      <c r="G243" s="10">
        <f t="shared" si="16"/>
        <v>1</v>
      </c>
      <c r="H243">
        <f t="shared" si="18"/>
        <v>1</v>
      </c>
      <c r="I243">
        <f t="shared" si="19"/>
        <v>3.9442198217941668E-4</v>
      </c>
    </row>
    <row r="244" spans="5:9" x14ac:dyDescent="0.25">
      <c r="E244">
        <f t="shared" si="17"/>
        <v>243</v>
      </c>
      <c r="F244" s="10">
        <f t="shared" si="15"/>
        <v>993.3393111729705</v>
      </c>
      <c r="G244" s="10">
        <f t="shared" si="16"/>
        <v>1</v>
      </c>
      <c r="H244">
        <f t="shared" si="18"/>
        <v>1</v>
      </c>
      <c r="I244">
        <f t="shared" si="19"/>
        <v>1.0357050937078976E-3</v>
      </c>
    </row>
    <row r="245" spans="5:9" x14ac:dyDescent="0.25">
      <c r="E245">
        <f t="shared" si="17"/>
        <v>244</v>
      </c>
      <c r="F245" s="10">
        <f t="shared" si="15"/>
        <v>375.18415553155018</v>
      </c>
      <c r="G245" s="10">
        <f t="shared" si="16"/>
        <v>1</v>
      </c>
      <c r="H245">
        <f t="shared" si="18"/>
        <v>1</v>
      </c>
      <c r="I245">
        <f t="shared" si="19"/>
        <v>2.7308993432380319E-3</v>
      </c>
    </row>
    <row r="246" spans="5:9" x14ac:dyDescent="0.25">
      <c r="E246">
        <f t="shared" si="17"/>
        <v>245</v>
      </c>
      <c r="F246" s="10">
        <f t="shared" si="15"/>
        <v>141.12743729530277</v>
      </c>
      <c r="G246" s="10">
        <f t="shared" si="16"/>
        <v>1</v>
      </c>
      <c r="H246">
        <f t="shared" si="18"/>
        <v>1</v>
      </c>
      <c r="I246">
        <f t="shared" si="19"/>
        <v>7.2304024137428936E-3</v>
      </c>
    </row>
    <row r="247" spans="5:9" x14ac:dyDescent="0.25">
      <c r="E247">
        <f t="shared" si="17"/>
        <v>246</v>
      </c>
      <c r="F247" s="10">
        <f t="shared" si="15"/>
        <v>52.869570935469916</v>
      </c>
      <c r="G247" s="10">
        <f t="shared" si="16"/>
        <v>1</v>
      </c>
      <c r="H247">
        <f t="shared" si="18"/>
        <v>1</v>
      </c>
      <c r="I247">
        <f t="shared" si="19"/>
        <v>1.9222024022892581E-2</v>
      </c>
    </row>
    <row r="248" spans="5:9" x14ac:dyDescent="0.25">
      <c r="E248">
        <f t="shared" si="17"/>
        <v>247</v>
      </c>
      <c r="F248" s="10">
        <f t="shared" si="15"/>
        <v>19.725802787000593</v>
      </c>
      <c r="G248" s="10">
        <f t="shared" si="16"/>
        <v>1</v>
      </c>
      <c r="H248">
        <f t="shared" si="18"/>
        <v>1</v>
      </c>
      <c r="I248">
        <f t="shared" si="19"/>
        <v>5.1310750691214636E-2</v>
      </c>
    </row>
    <row r="249" spans="5:9" x14ac:dyDescent="0.25">
      <c r="E249">
        <f t="shared" si="17"/>
        <v>248</v>
      </c>
      <c r="F249" s="10">
        <f t="shared" si="15"/>
        <v>7.3300224666527747</v>
      </c>
      <c r="G249" s="10">
        <f t="shared" si="16"/>
        <v>1</v>
      </c>
      <c r="H249">
        <f t="shared" si="18"/>
        <v>1</v>
      </c>
      <c r="I249">
        <f t="shared" si="19"/>
        <v>0.13752543334145614</v>
      </c>
    </row>
    <row r="250" spans="5:9" x14ac:dyDescent="0.25">
      <c r="E250">
        <f t="shared" si="17"/>
        <v>249</v>
      </c>
      <c r="F250" s="10">
        <f t="shared" si="15"/>
        <v>2.7128434489810394</v>
      </c>
      <c r="G250" s="10">
        <f t="shared" si="16"/>
        <v>1</v>
      </c>
      <c r="H250">
        <f t="shared" si="18"/>
        <v>1</v>
      </c>
      <c r="I250">
        <f t="shared" si="19"/>
        <v>0.37009731049321798</v>
      </c>
    </row>
    <row r="251" spans="5:9" x14ac:dyDescent="0.25">
      <c r="E251">
        <f t="shared" si="17"/>
        <v>250</v>
      </c>
      <c r="F251" s="10">
        <f t="shared" si="15"/>
        <v>1</v>
      </c>
      <c r="G251" s="10">
        <f t="shared" si="16"/>
        <v>1</v>
      </c>
      <c r="H251">
        <f t="shared" si="18"/>
        <v>1</v>
      </c>
      <c r="I251">
        <f t="shared" si="19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39</v>
      </c>
      <c r="B1">
        <v>868</v>
      </c>
      <c r="C1" t="s">
        <v>0</v>
      </c>
    </row>
    <row r="2" spans="1:3" x14ac:dyDescent="0.25">
      <c r="A2" t="s">
        <v>40</v>
      </c>
      <c r="B2">
        <f>3*10^8/(B1*10^6)</f>
        <v>0.34562211981566821</v>
      </c>
      <c r="C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4" workbookViewId="0">
      <selection activeCell="B30" sqref="B30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" bestFit="1" customWidth="1"/>
  </cols>
  <sheetData>
    <row r="1" spans="1:3" x14ac:dyDescent="0.25">
      <c r="A1" s="8" t="s">
        <v>42</v>
      </c>
      <c r="B1" s="8" t="s">
        <v>43</v>
      </c>
      <c r="C1" s="8" t="s">
        <v>44</v>
      </c>
    </row>
    <row r="2" spans="1:3" x14ac:dyDescent="0.25">
      <c r="A2" t="s">
        <v>45</v>
      </c>
      <c r="B2" t="s">
        <v>46</v>
      </c>
    </row>
    <row r="3" spans="1:3" x14ac:dyDescent="0.25">
      <c r="A3" t="s">
        <v>47</v>
      </c>
      <c r="B3" t="s">
        <v>48</v>
      </c>
    </row>
    <row r="4" spans="1:3" x14ac:dyDescent="0.25">
      <c r="A4" t="s">
        <v>49</v>
      </c>
      <c r="B4" t="s">
        <v>48</v>
      </c>
    </row>
    <row r="5" spans="1:3" x14ac:dyDescent="0.25">
      <c r="A5" t="s">
        <v>50</v>
      </c>
      <c r="B5" t="s">
        <v>46</v>
      </c>
    </row>
    <row r="6" spans="1:3" x14ac:dyDescent="0.25">
      <c r="A6" t="s">
        <v>51</v>
      </c>
      <c r="B6" t="s">
        <v>48</v>
      </c>
    </row>
    <row r="7" spans="1:3" x14ac:dyDescent="0.25">
      <c r="A7" t="s">
        <v>52</v>
      </c>
      <c r="B7" t="s">
        <v>48</v>
      </c>
    </row>
    <row r="8" spans="1:3" x14ac:dyDescent="0.25">
      <c r="A8" t="s">
        <v>53</v>
      </c>
      <c r="B8" t="s">
        <v>48</v>
      </c>
    </row>
    <row r="9" spans="1:3" x14ac:dyDescent="0.25">
      <c r="A9" t="s">
        <v>54</v>
      </c>
      <c r="B9" t="s">
        <v>48</v>
      </c>
    </row>
    <row r="10" spans="1:3" x14ac:dyDescent="0.25">
      <c r="A10" t="s">
        <v>55</v>
      </c>
      <c r="B10" t="s">
        <v>48</v>
      </c>
    </row>
    <row r="11" spans="1:3" x14ac:dyDescent="0.25">
      <c r="A11" t="s">
        <v>56</v>
      </c>
      <c r="B11" t="s">
        <v>48</v>
      </c>
    </row>
    <row r="12" spans="1:3" x14ac:dyDescent="0.25">
      <c r="A12" t="s">
        <v>57</v>
      </c>
      <c r="B12" t="s">
        <v>48</v>
      </c>
    </row>
    <row r="13" spans="1:3" x14ac:dyDescent="0.25">
      <c r="A13" t="s">
        <v>58</v>
      </c>
      <c r="B13" t="s">
        <v>48</v>
      </c>
    </row>
    <row r="14" spans="1:3" x14ac:dyDescent="0.25">
      <c r="A14" t="s">
        <v>59</v>
      </c>
      <c r="B14" t="s">
        <v>48</v>
      </c>
    </row>
    <row r="15" spans="1:3" x14ac:dyDescent="0.25">
      <c r="A15" t="s">
        <v>60</v>
      </c>
      <c r="B15" t="s">
        <v>48</v>
      </c>
    </row>
    <row r="16" spans="1:3" x14ac:dyDescent="0.25">
      <c r="A16" t="s">
        <v>61</v>
      </c>
      <c r="B16" t="s">
        <v>48</v>
      </c>
    </row>
    <row r="17" spans="1:2" x14ac:dyDescent="0.25">
      <c r="A17" t="s">
        <v>62</v>
      </c>
      <c r="B17" t="s">
        <v>63</v>
      </c>
    </row>
    <row r="18" spans="1:2" x14ac:dyDescent="0.25">
      <c r="A18" t="s">
        <v>64</v>
      </c>
      <c r="B18" t="s">
        <v>65</v>
      </c>
    </row>
    <row r="19" spans="1:2" x14ac:dyDescent="0.25">
      <c r="A19" t="s">
        <v>66</v>
      </c>
      <c r="B19" t="s">
        <v>63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72</v>
      </c>
    </row>
    <row r="27" spans="1:2" x14ac:dyDescent="0.25">
      <c r="A27" t="s">
        <v>80</v>
      </c>
      <c r="B27" t="s">
        <v>65</v>
      </c>
    </row>
    <row r="28" spans="1:2" x14ac:dyDescent="0.25">
      <c r="A28" t="s">
        <v>81</v>
      </c>
      <c r="B28" t="s">
        <v>82</v>
      </c>
    </row>
    <row r="29" spans="1:2" x14ac:dyDescent="0.25">
      <c r="A29" t="s">
        <v>83</v>
      </c>
      <c r="B29" t="s">
        <v>82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98</v>
      </c>
      <c r="B37" t="s">
        <v>99</v>
      </c>
    </row>
    <row r="38" spans="1:2" x14ac:dyDescent="0.25">
      <c r="A38" t="s">
        <v>100</v>
      </c>
      <c r="B38" t="s">
        <v>99</v>
      </c>
    </row>
    <row r="39" spans="1:2" x14ac:dyDescent="0.25">
      <c r="A39" t="s">
        <v>101</v>
      </c>
      <c r="B39" t="s">
        <v>99</v>
      </c>
    </row>
    <row r="40" spans="1:2" x14ac:dyDescent="0.25">
      <c r="A40" t="s">
        <v>102</v>
      </c>
      <c r="B40" t="s">
        <v>99</v>
      </c>
    </row>
    <row r="41" spans="1:2" x14ac:dyDescent="0.25">
      <c r="A41" t="s">
        <v>19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105</v>
      </c>
    </row>
    <row r="45" spans="1:2" x14ac:dyDescent="0.25">
      <c r="A45" t="s">
        <v>109</v>
      </c>
      <c r="B45" t="s">
        <v>105</v>
      </c>
    </row>
    <row r="46" spans="1:2" x14ac:dyDescent="0.25">
      <c r="A46" t="s">
        <v>110</v>
      </c>
      <c r="B46" t="s">
        <v>105</v>
      </c>
    </row>
    <row r="47" spans="1:2" x14ac:dyDescent="0.25">
      <c r="A47" t="s">
        <v>111</v>
      </c>
      <c r="B47" t="s">
        <v>107</v>
      </c>
    </row>
    <row r="48" spans="1:2" x14ac:dyDescent="0.25">
      <c r="A48" t="s">
        <v>112</v>
      </c>
      <c r="B48" t="s">
        <v>113</v>
      </c>
    </row>
    <row r="49" spans="1:2" x14ac:dyDescent="0.25">
      <c r="A49" t="s">
        <v>114</v>
      </c>
      <c r="B49" t="s">
        <v>115</v>
      </c>
    </row>
    <row r="50" spans="1:2" x14ac:dyDescent="0.25">
      <c r="A50" t="s">
        <v>116</v>
      </c>
      <c r="B50">
        <v>330</v>
      </c>
    </row>
    <row r="51" spans="1:2" x14ac:dyDescent="0.25">
      <c r="A51" t="s">
        <v>117</v>
      </c>
      <c r="B51" t="s">
        <v>118</v>
      </c>
    </row>
    <row r="52" spans="1:2" x14ac:dyDescent="0.25">
      <c r="A52" t="s">
        <v>119</v>
      </c>
      <c r="B52" t="s">
        <v>118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118</v>
      </c>
    </row>
    <row r="55" spans="1:2" x14ac:dyDescent="0.25">
      <c r="A55" t="s">
        <v>123</v>
      </c>
      <c r="B55">
        <v>22</v>
      </c>
    </row>
    <row r="56" spans="1:2" x14ac:dyDescent="0.25">
      <c r="A56" t="s">
        <v>124</v>
      </c>
      <c r="B56" t="s">
        <v>125</v>
      </c>
    </row>
    <row r="57" spans="1:2" x14ac:dyDescent="0.25">
      <c r="A57" t="s">
        <v>126</v>
      </c>
      <c r="B57" t="s">
        <v>127</v>
      </c>
    </row>
    <row r="58" spans="1:2" x14ac:dyDescent="0.25">
      <c r="A58" t="s">
        <v>128</v>
      </c>
      <c r="B58" t="s">
        <v>127</v>
      </c>
    </row>
    <row r="59" spans="1:2" x14ac:dyDescent="0.25">
      <c r="A59" t="s">
        <v>129</v>
      </c>
      <c r="B59" t="s">
        <v>127</v>
      </c>
    </row>
    <row r="60" spans="1:2" x14ac:dyDescent="0.25">
      <c r="A60" t="s">
        <v>130</v>
      </c>
      <c r="B60" t="s">
        <v>127</v>
      </c>
    </row>
    <row r="61" spans="1:2" x14ac:dyDescent="0.25">
      <c r="A61" t="s">
        <v>131</v>
      </c>
      <c r="B61" t="s">
        <v>132</v>
      </c>
    </row>
    <row r="62" spans="1:2" x14ac:dyDescent="0.25">
      <c r="A62" t="s">
        <v>133</v>
      </c>
      <c r="B62" t="s">
        <v>132</v>
      </c>
    </row>
    <row r="63" spans="1:2" x14ac:dyDescent="0.25">
      <c r="A63" t="s">
        <v>134</v>
      </c>
      <c r="B63" t="s">
        <v>132</v>
      </c>
    </row>
    <row r="64" spans="1:2" x14ac:dyDescent="0.25">
      <c r="A64" t="s">
        <v>135</v>
      </c>
      <c r="B64" t="s">
        <v>132</v>
      </c>
    </row>
    <row r="65" spans="1:2" x14ac:dyDescent="0.25">
      <c r="A65" t="s">
        <v>136</v>
      </c>
      <c r="B65" t="s">
        <v>132</v>
      </c>
    </row>
    <row r="66" spans="1:2" x14ac:dyDescent="0.25">
      <c r="A66" t="s">
        <v>137</v>
      </c>
      <c r="B66" t="s">
        <v>132</v>
      </c>
    </row>
    <row r="67" spans="1:2" x14ac:dyDescent="0.25">
      <c r="A67" t="s">
        <v>138</v>
      </c>
      <c r="B67" t="s">
        <v>132</v>
      </c>
    </row>
    <row r="68" spans="1:2" x14ac:dyDescent="0.25">
      <c r="A68" t="s">
        <v>139</v>
      </c>
      <c r="B68" t="s">
        <v>132</v>
      </c>
    </row>
    <row r="69" spans="1:2" x14ac:dyDescent="0.25">
      <c r="A69" t="s">
        <v>140</v>
      </c>
      <c r="B69" t="s">
        <v>132</v>
      </c>
    </row>
    <row r="70" spans="1:2" x14ac:dyDescent="0.25">
      <c r="A70" t="s">
        <v>141</v>
      </c>
      <c r="B70" t="s">
        <v>132</v>
      </c>
    </row>
    <row r="71" spans="1:2" x14ac:dyDescent="0.25">
      <c r="A71" t="s">
        <v>142</v>
      </c>
      <c r="B71" t="s">
        <v>132</v>
      </c>
    </row>
    <row r="72" spans="1:2" x14ac:dyDescent="0.25">
      <c r="A72" t="s">
        <v>143</v>
      </c>
      <c r="B72" t="s">
        <v>144</v>
      </c>
    </row>
    <row r="73" spans="1:2" x14ac:dyDescent="0.25">
      <c r="A73" t="s">
        <v>145</v>
      </c>
      <c r="B73" t="s">
        <v>146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149</v>
      </c>
      <c r="B75" t="s">
        <v>150</v>
      </c>
    </row>
    <row r="76" spans="1:2" x14ac:dyDescent="0.25">
      <c r="A76" t="s">
        <v>151</v>
      </c>
      <c r="B76" t="s">
        <v>152</v>
      </c>
    </row>
    <row r="77" spans="1:2" x14ac:dyDescent="0.25">
      <c r="A77" t="s">
        <v>153</v>
      </c>
      <c r="B77" t="s">
        <v>154</v>
      </c>
    </row>
    <row r="78" spans="1:2" x14ac:dyDescent="0.25">
      <c r="A78" t="s">
        <v>155</v>
      </c>
      <c r="B78" t="s">
        <v>156</v>
      </c>
    </row>
  </sheetData>
  <autoFilter ref="A1:C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3" sqref="B3"/>
    </sheetView>
  </sheetViews>
  <sheetFormatPr defaultRowHeight="15" x14ac:dyDescent="0.25"/>
  <cols>
    <col min="2" max="2" width="10.28515625" customWidth="1"/>
  </cols>
  <sheetData>
    <row r="1" spans="1:7" x14ac:dyDescent="0.25">
      <c r="A1" t="s">
        <v>39</v>
      </c>
      <c r="B1">
        <v>868</v>
      </c>
      <c r="C1" t="s">
        <v>0</v>
      </c>
    </row>
    <row r="2" spans="1:7" x14ac:dyDescent="0.25">
      <c r="A2" t="s">
        <v>157</v>
      </c>
      <c r="B2">
        <v>43</v>
      </c>
      <c r="C2" t="s">
        <v>158</v>
      </c>
    </row>
    <row r="3" spans="1:7" x14ac:dyDescent="0.25">
      <c r="A3" t="s">
        <v>159</v>
      </c>
      <c r="B3" s="9">
        <f>1000000000000/(2*PI()*B1*10^6*B2)</f>
        <v>4.2641448690358841</v>
      </c>
      <c r="C3" t="s">
        <v>160</v>
      </c>
    </row>
    <row r="5" spans="1:7" x14ac:dyDescent="0.25">
      <c r="A5">
        <f>37/50</f>
        <v>0.74</v>
      </c>
    </row>
    <row r="9" spans="1:7" x14ac:dyDescent="0.25">
      <c r="A9" t="s">
        <v>161</v>
      </c>
      <c r="B9">
        <v>200</v>
      </c>
    </row>
    <row r="10" spans="1:7" x14ac:dyDescent="0.25">
      <c r="A10" t="s">
        <v>161</v>
      </c>
      <c r="B10">
        <f>IF((B9&gt;128),(((B9-256)/2)-74),((B9/2)-74))</f>
        <v>-102</v>
      </c>
      <c r="C10" t="s">
        <v>162</v>
      </c>
      <c r="E10">
        <v>10</v>
      </c>
      <c r="F10">
        <v>225</v>
      </c>
      <c r="G10">
        <f>IF((F10&gt;128),(((F10-256)/2)-74),((F10/2)-74))</f>
        <v>-89.5</v>
      </c>
    </row>
    <row r="11" spans="1:7" x14ac:dyDescent="0.25">
      <c r="E11">
        <f>E10+10</f>
        <v>20</v>
      </c>
      <c r="F11">
        <v>243</v>
      </c>
      <c r="G11">
        <f t="shared" ref="G11:G19" si="0">IF((F11&gt;128),(((F11-256)/2)-74),((F11/2)-74))</f>
        <v>-80.5</v>
      </c>
    </row>
    <row r="12" spans="1:7" x14ac:dyDescent="0.25">
      <c r="E12">
        <f t="shared" ref="E12:E19" si="1">E11+10</f>
        <v>30</v>
      </c>
      <c r="F12">
        <v>243</v>
      </c>
      <c r="G12">
        <f t="shared" si="0"/>
        <v>-80.5</v>
      </c>
    </row>
    <row r="13" spans="1:7" x14ac:dyDescent="0.25">
      <c r="E13">
        <f t="shared" si="1"/>
        <v>40</v>
      </c>
      <c r="F13">
        <v>245</v>
      </c>
      <c r="G13">
        <f t="shared" si="0"/>
        <v>-79.5</v>
      </c>
    </row>
    <row r="14" spans="1:7" x14ac:dyDescent="0.25">
      <c r="E14">
        <f t="shared" si="1"/>
        <v>50</v>
      </c>
      <c r="F14">
        <v>240</v>
      </c>
      <c r="G14">
        <f t="shared" si="0"/>
        <v>-82</v>
      </c>
    </row>
    <row r="15" spans="1:7" x14ac:dyDescent="0.25">
      <c r="E15">
        <f t="shared" si="1"/>
        <v>60</v>
      </c>
      <c r="F15">
        <v>237</v>
      </c>
      <c r="G15">
        <f t="shared" si="0"/>
        <v>-83.5</v>
      </c>
    </row>
    <row r="16" spans="1:7" x14ac:dyDescent="0.25">
      <c r="E16">
        <f t="shared" si="1"/>
        <v>70</v>
      </c>
      <c r="F16">
        <v>215</v>
      </c>
      <c r="G16">
        <f t="shared" si="0"/>
        <v>-94.5</v>
      </c>
    </row>
    <row r="17" spans="5:7" x14ac:dyDescent="0.25">
      <c r="E17">
        <f t="shared" si="1"/>
        <v>80</v>
      </c>
      <c r="F17">
        <v>225</v>
      </c>
      <c r="G17">
        <f t="shared" si="0"/>
        <v>-89.5</v>
      </c>
    </row>
    <row r="18" spans="5:7" x14ac:dyDescent="0.25">
      <c r="E18">
        <f t="shared" si="1"/>
        <v>90</v>
      </c>
      <c r="F18">
        <v>208</v>
      </c>
      <c r="G18">
        <f t="shared" si="0"/>
        <v>-98</v>
      </c>
    </row>
    <row r="19" spans="5:7" x14ac:dyDescent="0.25">
      <c r="E19">
        <f t="shared" si="1"/>
        <v>100</v>
      </c>
      <c r="F19">
        <v>212</v>
      </c>
      <c r="G19">
        <f t="shared" si="0"/>
        <v>-96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Частоты</vt:lpstr>
      <vt:lpstr>816</vt:lpstr>
      <vt:lpstr>Tirno BOM</vt:lpstr>
      <vt:lpstr>Sheet2</vt:lpstr>
      <vt:lpstr>'Tirno BOM'!tirno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2010-11-08T09:45:19Z</dcterms:modified>
</cp:coreProperties>
</file>