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EONET\DATA\Field Data\FACET II\2022 08 31 BC11 Chicane\"/>
    </mc:Choice>
  </mc:AlternateContent>
  <xr:revisionPtr revIDLastSave="0" documentId="13_ncr:1_{BD1A8395-F475-4106-B99E-AF6CC1C69332}" xr6:coauthVersionLast="47" xr6:coauthVersionMax="47" xr10:uidLastSave="{00000000-0000-0000-0000-000000000000}"/>
  <bookViews>
    <workbookView xWindow="-120" yWindow="-120" windowWidth="16440" windowHeight="28440" xr2:uid="{C5E4A90E-64AA-4006-B664-213A3AA361A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0" i="1" l="1"/>
  <c r="I119" i="1"/>
  <c r="H118" i="1"/>
  <c r="I117" i="1"/>
  <c r="I116" i="1"/>
  <c r="H94" i="1"/>
  <c r="I93" i="1"/>
  <c r="H92" i="1"/>
  <c r="I91" i="1"/>
  <c r="H90" i="1"/>
  <c r="I89" i="1"/>
  <c r="I106" i="1"/>
  <c r="I105" i="1"/>
  <c r="H100" i="1"/>
  <c r="I99" i="1"/>
  <c r="I81" i="1"/>
  <c r="H82" i="1"/>
  <c r="I71" i="1"/>
  <c r="I72" i="1"/>
  <c r="I70" i="1"/>
  <c r="H65" i="1"/>
  <c r="I64" i="1"/>
  <c r="H63" i="1"/>
  <c r="I62" i="1"/>
  <c r="H56" i="1"/>
  <c r="I55" i="1"/>
  <c r="H54" i="1"/>
  <c r="H53" i="1"/>
  <c r="I52" i="1"/>
  <c r="I51" i="1"/>
  <c r="H44" i="1"/>
  <c r="H43" i="1"/>
  <c r="I40" i="1"/>
  <c r="I41" i="1"/>
  <c r="I42" i="1"/>
  <c r="I39" i="1"/>
  <c r="H33" i="1"/>
  <c r="H32" i="1"/>
  <c r="I29" i="1"/>
  <c r="I30" i="1"/>
  <c r="I31" i="1"/>
  <c r="I28" i="1"/>
  <c r="M26" i="1"/>
  <c r="I15" i="1"/>
  <c r="J15" i="1"/>
  <c r="K15" i="1"/>
  <c r="K16" i="1"/>
  <c r="J16" i="1"/>
  <c r="I16" i="1"/>
  <c r="K17" i="1"/>
  <c r="J17" i="1"/>
  <c r="I17" i="1"/>
  <c r="I9" i="1"/>
  <c r="J9" i="1"/>
  <c r="K9" i="1"/>
  <c r="K18" i="1"/>
  <c r="J18" i="1"/>
  <c r="I18" i="1"/>
  <c r="K14" i="1"/>
  <c r="J14" i="1"/>
  <c r="I14" i="1"/>
  <c r="K11" i="1"/>
  <c r="J11" i="1"/>
  <c r="I11" i="1"/>
  <c r="J8" i="1"/>
  <c r="K8" i="1"/>
  <c r="I8" i="1"/>
  <c r="H45" i="1"/>
  <c r="I32" i="1"/>
  <c r="H34" i="1"/>
  <c r="I43" i="1"/>
</calcChain>
</file>

<file path=xl/sharedStrings.xml><?xml version="1.0" encoding="utf-8"?>
<sst xmlns="http://schemas.openxmlformats.org/spreadsheetml/2006/main" count="231" uniqueCount="83">
  <si>
    <t>BC11 Chicane Results</t>
  </si>
  <si>
    <t>Linac</t>
  </si>
  <si>
    <t>Alignment</t>
  </si>
  <si>
    <t>Mechanical</t>
  </si>
  <si>
    <t>Nominal</t>
  </si>
  <si>
    <t>Measured</t>
  </si>
  <si>
    <t>Name</t>
  </si>
  <si>
    <t>Z(M)</t>
  </si>
  <si>
    <t>X(M)</t>
  </si>
  <si>
    <t>Y(M)</t>
  </si>
  <si>
    <t>dZ(mm)</t>
  </si>
  <si>
    <t>dX(mm)</t>
  </si>
  <si>
    <t>dY(mm)</t>
  </si>
  <si>
    <t>Roll(mR)</t>
  </si>
  <si>
    <t>Pitch(mR)</t>
  </si>
  <si>
    <t>Yaw(mR)</t>
  </si>
  <si>
    <t>Date</t>
  </si>
  <si>
    <t>BPM11312</t>
  </si>
  <si>
    <t>QM11312</t>
  </si>
  <si>
    <t>BCX11314</t>
  </si>
  <si>
    <t>CQ11317</t>
  </si>
  <si>
    <t>YC11321</t>
  </si>
  <si>
    <t>BCX11331</t>
  </si>
  <si>
    <t>BPM11333</t>
  </si>
  <si>
    <t>PR11335</t>
  </si>
  <si>
    <t>BCX11338</t>
  </si>
  <si>
    <t>CE11334</t>
  </si>
  <si>
    <t>SQ11340</t>
  </si>
  <si>
    <t>CQ11352</t>
  </si>
  <si>
    <t>BCX11355</t>
  </si>
  <si>
    <t>BPM11358</t>
  </si>
  <si>
    <t>QM11358</t>
  </si>
  <si>
    <t>BL11356</t>
  </si>
  <si>
    <t>The BC11 area is -0.117" (-.002989m) lower then Linac beamline.</t>
  </si>
  <si>
    <t>Beamline is feathered up to the linac beam height because the injector (gun) is low.</t>
  </si>
  <si>
    <t>Used nominal TBs from drawing teamcenter to set quad</t>
  </si>
  <si>
    <t>Used nominal TBs from drawing teamcenter to set quad, rotated 45 degrees</t>
  </si>
  <si>
    <t>Shot the body laminations for the QM11312 and QM11358</t>
  </si>
  <si>
    <t>Height and width is 6.75" + 0.75" (prism o/s) S/R = 7.5"</t>
  </si>
  <si>
    <t>S/R</t>
  </si>
  <si>
    <t>UPY</t>
  </si>
  <si>
    <t>DPY</t>
  </si>
  <si>
    <t>UMY</t>
  </si>
  <si>
    <t>DMY</t>
  </si>
  <si>
    <t>UX</t>
  </si>
  <si>
    <t>DX</t>
  </si>
  <si>
    <t>Z(in)</t>
  </si>
  <si>
    <t>X(in)</t>
  </si>
  <si>
    <t>Y(in)</t>
  </si>
  <si>
    <t>Because we are at the chicane subtract 0.117" for elev.</t>
  </si>
  <si>
    <t>dx(in)</t>
  </si>
  <si>
    <t>dy(in)</t>
  </si>
  <si>
    <t>avg.</t>
  </si>
  <si>
    <t>Shot flanges on the PR11335</t>
  </si>
  <si>
    <t>UY</t>
  </si>
  <si>
    <t>DY</t>
  </si>
  <si>
    <t>Y3</t>
  </si>
  <si>
    <t>RX</t>
  </si>
  <si>
    <t>Roll from top flange (2.72" dia.)</t>
  </si>
  <si>
    <t>Roll from -X flange (4.48 Dia.)</t>
  </si>
  <si>
    <t>Shot flanges on Crosses</t>
  </si>
  <si>
    <t>Cross1</t>
  </si>
  <si>
    <t>Measured DS flanges from BCX1</t>
  </si>
  <si>
    <t>BLFLY</t>
  </si>
  <si>
    <t>FL MIDDLEY</t>
  </si>
  <si>
    <t>MINUSX SIDE FLY</t>
  </si>
  <si>
    <t>Measured circle on BL flange</t>
  </si>
  <si>
    <t>Center</t>
  </si>
  <si>
    <t>Measured US flanges from BCX2</t>
  </si>
  <si>
    <t>Y</t>
  </si>
  <si>
    <t>X</t>
  </si>
  <si>
    <t>Measured DS flanges from BCX3</t>
  </si>
  <si>
    <t>Measured US flanges from BCX4</t>
  </si>
  <si>
    <t>MID FL</t>
  </si>
  <si>
    <t>MINUSX SIDE FL</t>
  </si>
  <si>
    <t>Cross4</t>
  </si>
  <si>
    <t>Measured BPM flanges and Cross DS of BCX2</t>
  </si>
  <si>
    <t>RY1</t>
  </si>
  <si>
    <t>RY2</t>
  </si>
  <si>
    <t>DSCROSSY</t>
  </si>
  <si>
    <t>DSCROSSX</t>
  </si>
  <si>
    <t>RollY1</t>
  </si>
  <si>
    <t>RollY2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</si>
</sst>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0AB8-D0A3-45F0-B9FE-F17E01C612E8}">
  <dimension ref="A1:P120"/>
  <sheetViews>
    <sheetView tabSelected="1" workbookViewId="0">
      <selection activeCell="G22" sqref="G22"/>
    </sheetView>
  </sheetViews>
  <sheetFormatPr defaultRowHeight="15" x14ac:dyDescent="0.25"/>
  <cols>
    <col min="1" max="1" width="11.7109375" customWidth="1"/>
    <col min="4" max="4" width="11.85546875" customWidth="1"/>
    <col min="5" max="5" width="10.85546875" customWidth="1"/>
    <col min="15" max="15" width="11.42578125" customWidth="1"/>
  </cols>
  <sheetData>
    <row r="1" spans="1:16" x14ac:dyDescent="0.25">
      <c r="A1" t="s">
        <v>0</v>
      </c>
      <c r="D1" s="1">
        <v>44806</v>
      </c>
      <c r="F1" t="s">
        <v>33</v>
      </c>
    </row>
    <row r="2" spans="1:16" x14ac:dyDescent="0.25">
      <c r="F2" t="s">
        <v>34</v>
      </c>
    </row>
    <row r="3" spans="1:16" x14ac:dyDescent="0.25">
      <c r="B3" t="s">
        <v>1</v>
      </c>
    </row>
    <row r="4" spans="1:16" x14ac:dyDescent="0.25">
      <c r="A4" t="s">
        <v>3</v>
      </c>
      <c r="B4" t="s">
        <v>5</v>
      </c>
      <c r="F4" t="s">
        <v>4</v>
      </c>
      <c r="O4" t="s">
        <v>2</v>
      </c>
    </row>
    <row r="5" spans="1:16" x14ac:dyDescent="0.25">
      <c r="A5" t="s">
        <v>6</v>
      </c>
      <c r="B5" t="s">
        <v>7</v>
      </c>
      <c r="C5" t="s">
        <v>8</v>
      </c>
      <c r="D5" t="s">
        <v>9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</row>
    <row r="6" spans="1:16" x14ac:dyDescent="0.25">
      <c r="A6" t="s">
        <v>17</v>
      </c>
      <c r="E6" t="s">
        <v>17</v>
      </c>
      <c r="F6">
        <v>1039.1323</v>
      </c>
      <c r="G6">
        <v>0</v>
      </c>
      <c r="H6">
        <v>-2.9889999999999999E-3</v>
      </c>
    </row>
    <row r="7" spans="1:16" x14ac:dyDescent="0.25">
      <c r="A7" t="s">
        <v>18</v>
      </c>
      <c r="E7" t="s">
        <v>18</v>
      </c>
      <c r="F7">
        <v>1039.1590000000001</v>
      </c>
      <c r="G7">
        <v>0</v>
      </c>
      <c r="H7">
        <v>-2.9889999999999999E-3</v>
      </c>
    </row>
    <row r="8" spans="1:16" x14ac:dyDescent="0.25">
      <c r="A8" t="s">
        <v>19</v>
      </c>
      <c r="B8">
        <v>1039.658492</v>
      </c>
      <c r="C8">
        <v>1.4E-5</v>
      </c>
      <c r="D8">
        <v>-3.042E-3</v>
      </c>
      <c r="E8" t="s">
        <v>19</v>
      </c>
      <c r="F8">
        <v>1039.6584</v>
      </c>
      <c r="G8">
        <v>0</v>
      </c>
      <c r="H8">
        <v>-2.9889999999999999E-3</v>
      </c>
      <c r="I8">
        <f>(B8-F8)*1000</f>
        <v>9.1999999995096005E-2</v>
      </c>
      <c r="J8">
        <f t="shared" ref="J8:K8" si="0">(C8-G8)*1000</f>
        <v>1.4E-2</v>
      </c>
      <c r="K8">
        <f t="shared" si="0"/>
        <v>-5.3000000000000096E-2</v>
      </c>
      <c r="L8" s="2">
        <v>-3.1099999999999999E-2</v>
      </c>
      <c r="M8" s="2">
        <v>0.32200000000000001</v>
      </c>
      <c r="N8" s="2">
        <v>0.74539999999999995</v>
      </c>
      <c r="O8" s="1">
        <v>44804</v>
      </c>
    </row>
    <row r="9" spans="1:16" x14ac:dyDescent="0.25">
      <c r="A9" t="s">
        <v>20</v>
      </c>
      <c r="B9">
        <v>1040.652509</v>
      </c>
      <c r="C9">
        <v>9.3829999999999997E-2</v>
      </c>
      <c r="D9">
        <v>-3.1220000000000002E-3</v>
      </c>
      <c r="E9" t="s">
        <v>20</v>
      </c>
      <c r="F9">
        <v>1040.6694</v>
      </c>
      <c r="G9">
        <v>9.5399999999999999E-2</v>
      </c>
      <c r="H9">
        <v>-2.9889999999999999E-3</v>
      </c>
      <c r="I9">
        <f>(B9-F9)*1000</f>
        <v>-16.890999999986889</v>
      </c>
      <c r="J9">
        <f t="shared" ref="J9" si="1">(C9-G9)*1000</f>
        <v>-1.5700000000000021</v>
      </c>
      <c r="K9">
        <f t="shared" ref="K9" si="2">(D9-H9)*1000</f>
        <v>-0.13300000000000031</v>
      </c>
      <c r="L9" s="2">
        <v>-3.2505000000000002</v>
      </c>
      <c r="M9" s="2">
        <v>-2.3123999999999998</v>
      </c>
      <c r="N9" s="2">
        <v>-1.9557</v>
      </c>
      <c r="O9" s="1">
        <v>44805</v>
      </c>
      <c r="P9" t="s">
        <v>35</v>
      </c>
    </row>
    <row r="10" spans="1:16" x14ac:dyDescent="0.25">
      <c r="A10" t="s">
        <v>21</v>
      </c>
      <c r="E10" t="s">
        <v>21</v>
      </c>
      <c r="F10">
        <v>1041.0487000000001</v>
      </c>
      <c r="G10">
        <v>0.13120000000000001</v>
      </c>
      <c r="H10">
        <v>-2.9889999999999999E-3</v>
      </c>
    </row>
    <row r="11" spans="1:16" x14ac:dyDescent="0.25">
      <c r="A11" t="s">
        <v>22</v>
      </c>
      <c r="B11">
        <v>1042.296562</v>
      </c>
      <c r="C11">
        <v>0.244258</v>
      </c>
      <c r="D11">
        <v>-3.0669999999999998E-3</v>
      </c>
      <c r="E11" t="s">
        <v>22</v>
      </c>
      <c r="F11">
        <v>1042.2964999999999</v>
      </c>
      <c r="G11">
        <v>0.2442</v>
      </c>
      <c r="H11">
        <v>-2.9889999999999999E-3</v>
      </c>
      <c r="I11">
        <f>(B11-F11)*1000</f>
        <v>6.2000000070838723E-2</v>
      </c>
      <c r="J11">
        <f t="shared" ref="J11" si="3">(C11-G11)*1000</f>
        <v>5.8000000000002494E-2</v>
      </c>
      <c r="K11">
        <f t="shared" ref="K11" si="4">(D11-H11)*1000</f>
        <v>-7.7999999999999944E-2</v>
      </c>
      <c r="L11" s="2">
        <v>-0.2114</v>
      </c>
      <c r="M11" s="2">
        <v>0.60399999999999998</v>
      </c>
      <c r="N11" s="2">
        <v>0.41499999999999998</v>
      </c>
      <c r="O11" s="3">
        <v>44804</v>
      </c>
    </row>
    <row r="12" spans="1:16" x14ac:dyDescent="0.25">
      <c r="A12" t="s">
        <v>23</v>
      </c>
      <c r="E12" t="s">
        <v>23</v>
      </c>
      <c r="F12">
        <v>1042.5486000000001</v>
      </c>
      <c r="G12">
        <v>0.24890000000000001</v>
      </c>
      <c r="H12">
        <v>-2.9889999999999999E-3</v>
      </c>
    </row>
    <row r="13" spans="1:16" x14ac:dyDescent="0.25">
      <c r="A13" t="s">
        <v>24</v>
      </c>
      <c r="E13" t="s">
        <v>24</v>
      </c>
      <c r="F13">
        <v>1042.9938</v>
      </c>
      <c r="G13">
        <v>0.24890000000000001</v>
      </c>
      <c r="H13">
        <v>-2.9889999999999999E-3</v>
      </c>
    </row>
    <row r="14" spans="1:16" x14ac:dyDescent="0.25">
      <c r="A14" t="s">
        <v>25</v>
      </c>
      <c r="B14">
        <v>1043.32987</v>
      </c>
      <c r="C14">
        <v>0.24440200000000001</v>
      </c>
      <c r="D14">
        <v>-3.0279999999999999E-3</v>
      </c>
      <c r="E14" t="s">
        <v>25</v>
      </c>
      <c r="F14">
        <v>1043.3299</v>
      </c>
      <c r="G14">
        <v>0.2442</v>
      </c>
      <c r="H14">
        <v>-2.9889999999999999E-3</v>
      </c>
      <c r="I14">
        <f>(B14-F14)*1000</f>
        <v>-2.9999999924257281E-2</v>
      </c>
      <c r="J14">
        <f t="shared" ref="J14" si="5">(C14-G14)*1000</f>
        <v>0.20200000000000773</v>
      </c>
      <c r="K14">
        <f t="shared" ref="K14" si="6">(D14-H14)*1000</f>
        <v>-3.8999999999999972E-2</v>
      </c>
      <c r="L14" s="2">
        <v>-0.30780000000000002</v>
      </c>
      <c r="M14" s="2">
        <v>-0.38650000000000001</v>
      </c>
      <c r="N14" s="2">
        <v>0.90610000000000002</v>
      </c>
      <c r="O14" s="3">
        <v>44804</v>
      </c>
    </row>
    <row r="15" spans="1:16" x14ac:dyDescent="0.25">
      <c r="A15" t="s">
        <v>26</v>
      </c>
      <c r="B15">
        <v>1044.2728609999999</v>
      </c>
      <c r="C15">
        <v>0.15994700000000001</v>
      </c>
      <c r="D15">
        <v>-2.977E-3</v>
      </c>
      <c r="E15" t="s">
        <v>26</v>
      </c>
      <c r="F15">
        <v>1044.2771</v>
      </c>
      <c r="G15">
        <v>0.15959999999999999</v>
      </c>
      <c r="H15">
        <v>-2.9889999999999999E-3</v>
      </c>
      <c r="I15">
        <f>(B15-F15)*1000</f>
        <v>-4.2390000000978034</v>
      </c>
      <c r="J15">
        <f t="shared" ref="J15" si="7">(C15-G15)*1000</f>
        <v>0.34700000000001396</v>
      </c>
      <c r="K15">
        <f t="shared" ref="K15" si="8">(D15-H15)*1000</f>
        <v>1.1999999999999858E-2</v>
      </c>
      <c r="L15">
        <v>0.77390000000000003</v>
      </c>
      <c r="M15">
        <v>-9.2399999999999996E-2</v>
      </c>
      <c r="N15">
        <v>2.6599999999999999E-2</v>
      </c>
      <c r="O15" s="1">
        <v>44805</v>
      </c>
    </row>
    <row r="16" spans="1:16" x14ac:dyDescent="0.25">
      <c r="A16" t="s">
        <v>27</v>
      </c>
      <c r="B16">
        <v>1044.7970929999999</v>
      </c>
      <c r="C16">
        <v>0.110628</v>
      </c>
      <c r="D16">
        <v>-3.101E-3</v>
      </c>
      <c r="E16" t="s">
        <v>27</v>
      </c>
      <c r="F16">
        <v>1044.8041000000001</v>
      </c>
      <c r="G16">
        <v>0.1099</v>
      </c>
      <c r="H16">
        <v>-2.9889999999999999E-3</v>
      </c>
      <c r="I16">
        <f>(B16-F16)*1000</f>
        <v>-7.0070000001578592</v>
      </c>
      <c r="J16">
        <f t="shared" ref="J16" si="9">(C16-G16)*1000</f>
        <v>0.72800000000000642</v>
      </c>
      <c r="K16">
        <f t="shared" ref="K16" si="10">(D16-H16)*1000</f>
        <v>-0.11200000000000013</v>
      </c>
      <c r="L16">
        <v>0.62319999999999998</v>
      </c>
      <c r="M16">
        <v>-2.3007</v>
      </c>
      <c r="N16">
        <v>-1.9731000000000001</v>
      </c>
      <c r="O16" s="1">
        <v>44805</v>
      </c>
      <c r="P16" t="s">
        <v>36</v>
      </c>
    </row>
    <row r="17" spans="1:16" x14ac:dyDescent="0.25">
      <c r="A17" t="s">
        <v>28</v>
      </c>
      <c r="B17">
        <v>1045.074869</v>
      </c>
      <c r="C17">
        <v>8.4582000000000004E-2</v>
      </c>
      <c r="D17">
        <v>-3.0500000000000002E-3</v>
      </c>
      <c r="E17" t="s">
        <v>28</v>
      </c>
      <c r="F17">
        <v>1045.0798</v>
      </c>
      <c r="G17">
        <v>8.3799999999999999E-2</v>
      </c>
      <c r="H17">
        <v>-2.9889999999999999E-3</v>
      </c>
      <c r="I17">
        <f>(B17-F17)*1000</f>
        <v>-4.9309999999422871</v>
      </c>
      <c r="J17">
        <f t="shared" ref="J17" si="11">(C17-G17)*1000</f>
        <v>0.78200000000000491</v>
      </c>
      <c r="K17">
        <f t="shared" ref="K17" si="12">(D17-H17)*1000</f>
        <v>-6.100000000000029E-2</v>
      </c>
      <c r="L17">
        <v>0.50509999999999999</v>
      </c>
      <c r="M17">
        <v>0.24660000000000001</v>
      </c>
      <c r="N17">
        <v>-2.5407000000000002</v>
      </c>
      <c r="O17" s="1">
        <v>44805</v>
      </c>
      <c r="P17" t="s">
        <v>35</v>
      </c>
    </row>
    <row r="18" spans="1:16" x14ac:dyDescent="0.25">
      <c r="A18" t="s">
        <v>29</v>
      </c>
      <c r="B18">
        <v>1045.968014</v>
      </c>
      <c r="C18">
        <v>1.76E-4</v>
      </c>
      <c r="D18">
        <v>-3.0620000000000001E-3</v>
      </c>
      <c r="E18" t="s">
        <v>29</v>
      </c>
      <c r="F18">
        <v>1045.9680000000001</v>
      </c>
      <c r="G18">
        <v>0</v>
      </c>
      <c r="H18">
        <v>-2.9889999999999999E-3</v>
      </c>
      <c r="I18">
        <f>(B18-F18)*1000</f>
        <v>1.3999999964653398E-2</v>
      </c>
      <c r="J18">
        <f t="shared" ref="J18" si="13">(C18-G18)*1000</f>
        <v>0.17599999999999999</v>
      </c>
      <c r="K18">
        <f t="shared" ref="K18" si="14">(D18-H18)*1000</f>
        <v>-7.3000000000000148E-2</v>
      </c>
      <c r="L18">
        <v>2.3599999999999999E-2</v>
      </c>
      <c r="M18">
        <v>0.3876</v>
      </c>
      <c r="N18">
        <v>-1.95E-2</v>
      </c>
      <c r="O18" s="3">
        <v>44804</v>
      </c>
    </row>
    <row r="19" spans="1:16" x14ac:dyDescent="0.25">
      <c r="A19" t="s">
        <v>30</v>
      </c>
      <c r="E19" t="s">
        <v>30</v>
      </c>
      <c r="F19">
        <v>1046.4622999999999</v>
      </c>
      <c r="G19">
        <v>0</v>
      </c>
      <c r="H19">
        <v>-2.9889999999999999E-3</v>
      </c>
    </row>
    <row r="20" spans="1:16" x14ac:dyDescent="0.25">
      <c r="A20" t="s">
        <v>31</v>
      </c>
      <c r="E20" t="s">
        <v>31</v>
      </c>
      <c r="F20">
        <v>1046.4851000000001</v>
      </c>
      <c r="G20">
        <v>0</v>
      </c>
      <c r="H20">
        <v>-2.9889999999999999E-3</v>
      </c>
    </row>
    <row r="21" spans="1:16" x14ac:dyDescent="0.25">
      <c r="A21" t="s">
        <v>32</v>
      </c>
      <c r="E21" t="s">
        <v>32</v>
      </c>
      <c r="F21">
        <v>1046.7396000000001</v>
      </c>
      <c r="G21">
        <v>0</v>
      </c>
      <c r="H21">
        <v>-2.9889999999999999E-3</v>
      </c>
    </row>
    <row r="24" spans="1:16" x14ac:dyDescent="0.25">
      <c r="A24" t="s">
        <v>37</v>
      </c>
      <c r="G24" t="s">
        <v>38</v>
      </c>
      <c r="M24">
        <v>7.5</v>
      </c>
    </row>
    <row r="25" spans="1:16" x14ac:dyDescent="0.25">
      <c r="G25" t="s">
        <v>49</v>
      </c>
      <c r="M25">
        <v>0.11700000000000001</v>
      </c>
    </row>
    <row r="26" spans="1:16" x14ac:dyDescent="0.25">
      <c r="A26" t="s">
        <v>18</v>
      </c>
      <c r="B26" t="s">
        <v>5</v>
      </c>
      <c r="E26" t="s">
        <v>4</v>
      </c>
      <c r="M26">
        <f>M24-M25</f>
        <v>7.383</v>
      </c>
      <c r="N26" t="s">
        <v>39</v>
      </c>
    </row>
    <row r="27" spans="1:16" x14ac:dyDescent="0.25">
      <c r="B27" t="s">
        <v>46</v>
      </c>
      <c r="C27" t="s">
        <v>47</v>
      </c>
      <c r="D27" t="s">
        <v>48</v>
      </c>
      <c r="E27" t="s">
        <v>46</v>
      </c>
      <c r="F27" t="s">
        <v>47</v>
      </c>
      <c r="G27" t="s">
        <v>48</v>
      </c>
      <c r="H27" t="s">
        <v>50</v>
      </c>
      <c r="I27" t="s">
        <v>51</v>
      </c>
    </row>
    <row r="28" spans="1:16" x14ac:dyDescent="0.25">
      <c r="A28" t="s">
        <v>40</v>
      </c>
      <c r="B28">
        <v>40909.993999999999</v>
      </c>
      <c r="C28">
        <v>0.98099999999999998</v>
      </c>
      <c r="D28">
        <v>7.3769999999999998</v>
      </c>
      <c r="G28">
        <v>7.383</v>
      </c>
      <c r="I28">
        <f>D28-G28</f>
        <v>-6.0000000000002274E-3</v>
      </c>
    </row>
    <row r="29" spans="1:16" x14ac:dyDescent="0.25">
      <c r="A29" t="s">
        <v>41</v>
      </c>
      <c r="B29">
        <v>40913.112000000001</v>
      </c>
      <c r="C29">
        <v>0.96</v>
      </c>
      <c r="D29">
        <v>7.3789999999999996</v>
      </c>
      <c r="G29">
        <v>7.383</v>
      </c>
      <c r="I29">
        <f t="shared" ref="I29:I31" si="15">D29-G29</f>
        <v>-4.0000000000004476E-3</v>
      </c>
    </row>
    <row r="30" spans="1:16" x14ac:dyDescent="0.25">
      <c r="A30" t="s">
        <v>42</v>
      </c>
      <c r="B30">
        <v>40909.951999999997</v>
      </c>
      <c r="C30">
        <v>-1.498</v>
      </c>
      <c r="D30">
        <v>7.38</v>
      </c>
      <c r="G30">
        <v>7.383</v>
      </c>
      <c r="I30">
        <f t="shared" si="15"/>
        <v>-3.0000000000001137E-3</v>
      </c>
    </row>
    <row r="31" spans="1:16" x14ac:dyDescent="0.25">
      <c r="A31" t="s">
        <v>43</v>
      </c>
      <c r="B31">
        <v>40913.091</v>
      </c>
      <c r="C31">
        <v>-1.333</v>
      </c>
      <c r="D31">
        <v>7.3789999999999996</v>
      </c>
      <c r="G31">
        <v>7.383</v>
      </c>
      <c r="I31">
        <f t="shared" si="15"/>
        <v>-4.0000000000004476E-3</v>
      </c>
    </row>
    <row r="32" spans="1:16" x14ac:dyDescent="0.25">
      <c r="A32" t="s">
        <v>44</v>
      </c>
      <c r="B32">
        <v>40910.035000000003</v>
      </c>
      <c r="C32">
        <v>-7.5069999999999997</v>
      </c>
      <c r="D32">
        <v>0.113</v>
      </c>
      <c r="F32">
        <v>-7.5</v>
      </c>
      <c r="H32">
        <f>C32-F32</f>
        <v>-6.9999999999996732E-3</v>
      </c>
      <c r="I32" s="2">
        <f>SUM(I28:I31)/4</f>
        <v>-4.2500000000003091E-3</v>
      </c>
      <c r="J32" t="s">
        <v>52</v>
      </c>
    </row>
    <row r="33" spans="1:10" x14ac:dyDescent="0.25">
      <c r="A33" t="s">
        <v>45</v>
      </c>
      <c r="B33">
        <v>40913.046000000002</v>
      </c>
      <c r="C33">
        <v>-7.5</v>
      </c>
      <c r="D33">
        <v>0.159</v>
      </c>
      <c r="F33">
        <v>-7.5</v>
      </c>
      <c r="H33" s="2">
        <f>C33-F33</f>
        <v>0</v>
      </c>
    </row>
    <row r="34" spans="1:10" x14ac:dyDescent="0.25">
      <c r="H34" s="2">
        <f>SUM(H32:H33)/2</f>
        <v>-3.4999999999998366E-3</v>
      </c>
      <c r="J34" t="s">
        <v>52</v>
      </c>
    </row>
    <row r="37" spans="1:10" x14ac:dyDescent="0.25">
      <c r="A37" t="s">
        <v>31</v>
      </c>
      <c r="B37" t="s">
        <v>5</v>
      </c>
      <c r="E37" t="s">
        <v>4</v>
      </c>
    </row>
    <row r="38" spans="1:10" x14ac:dyDescent="0.25">
      <c r="B38" t="s">
        <v>46</v>
      </c>
      <c r="C38" t="s">
        <v>47</v>
      </c>
      <c r="D38" t="s">
        <v>48</v>
      </c>
      <c r="E38" t="s">
        <v>46</v>
      </c>
      <c r="F38" t="s">
        <v>47</v>
      </c>
      <c r="G38" t="s">
        <v>48</v>
      </c>
      <c r="H38" t="s">
        <v>50</v>
      </c>
      <c r="I38" t="s">
        <v>51</v>
      </c>
    </row>
    <row r="39" spans="1:10" x14ac:dyDescent="0.25">
      <c r="A39" t="s">
        <v>40</v>
      </c>
      <c r="B39">
        <v>41199.233</v>
      </c>
      <c r="C39">
        <v>1.161</v>
      </c>
      <c r="D39">
        <v>7.3789999999999996</v>
      </c>
      <c r="G39">
        <v>7.383</v>
      </c>
      <c r="I39">
        <f t="shared" ref="I39:I42" si="16">D39-G39</f>
        <v>-4.0000000000004476E-3</v>
      </c>
    </row>
    <row r="40" spans="1:10" x14ac:dyDescent="0.25">
      <c r="A40" t="s">
        <v>41</v>
      </c>
      <c r="B40">
        <v>41202.237000000001</v>
      </c>
      <c r="C40">
        <v>1.1679999999999999</v>
      </c>
      <c r="D40">
        <v>7.3840000000000003</v>
      </c>
      <c r="G40">
        <v>7.383</v>
      </c>
      <c r="I40">
        <f t="shared" si="16"/>
        <v>1.000000000000334E-3</v>
      </c>
    </row>
    <row r="41" spans="1:10" x14ac:dyDescent="0.25">
      <c r="A41" t="s">
        <v>42</v>
      </c>
      <c r="B41">
        <v>41198.873</v>
      </c>
      <c r="C41">
        <v>-1.1339999999999999</v>
      </c>
      <c r="D41">
        <v>7.3780000000000001</v>
      </c>
      <c r="G41">
        <v>7.383</v>
      </c>
      <c r="I41">
        <f t="shared" si="16"/>
        <v>-4.9999999999998934E-3</v>
      </c>
    </row>
    <row r="42" spans="1:10" x14ac:dyDescent="0.25">
      <c r="A42" t="s">
        <v>43</v>
      </c>
      <c r="B42">
        <v>41202.214999999997</v>
      </c>
      <c r="C42">
        <v>-1.3320000000000001</v>
      </c>
      <c r="D42">
        <v>7.3860000000000001</v>
      </c>
      <c r="G42">
        <v>7.383</v>
      </c>
      <c r="I42">
        <f t="shared" si="16"/>
        <v>3.0000000000001137E-3</v>
      </c>
    </row>
    <row r="43" spans="1:10" x14ac:dyDescent="0.25">
      <c r="A43" t="s">
        <v>44</v>
      </c>
      <c r="B43">
        <v>41199.552000000003</v>
      </c>
      <c r="C43">
        <v>-7.5010000000000003</v>
      </c>
      <c r="D43">
        <v>-0.34200000000000003</v>
      </c>
      <c r="F43">
        <v>-7.5</v>
      </c>
      <c r="H43" s="2">
        <f>C43-F43</f>
        <v>-1.000000000000334E-3</v>
      </c>
      <c r="I43" s="2">
        <f>SUM(I39:I42)/4</f>
        <v>-1.2499999999999734E-3</v>
      </c>
      <c r="J43" t="s">
        <v>52</v>
      </c>
    </row>
    <row r="44" spans="1:10" x14ac:dyDescent="0.25">
      <c r="A44" t="s">
        <v>45</v>
      </c>
      <c r="B44">
        <v>41202.232000000004</v>
      </c>
      <c r="C44">
        <v>-7.5060000000000002</v>
      </c>
      <c r="D44">
        <v>-1.4E-2</v>
      </c>
      <c r="F44">
        <v>-7.5</v>
      </c>
      <c r="H44" s="2">
        <f>C44-F44</f>
        <v>-6.0000000000002274E-3</v>
      </c>
    </row>
    <row r="45" spans="1:10" x14ac:dyDescent="0.25">
      <c r="H45" s="2">
        <f>SUM(H43:H44)/2</f>
        <v>-3.5000000000002807E-3</v>
      </c>
      <c r="J45" t="s">
        <v>52</v>
      </c>
    </row>
    <row r="48" spans="1:10" x14ac:dyDescent="0.25">
      <c r="A48" t="s">
        <v>53</v>
      </c>
    </row>
    <row r="49" spans="1:11" x14ac:dyDescent="0.25">
      <c r="B49" t="s">
        <v>5</v>
      </c>
      <c r="E49" t="s">
        <v>4</v>
      </c>
    </row>
    <row r="50" spans="1:11" x14ac:dyDescent="0.25">
      <c r="B50" t="s">
        <v>46</v>
      </c>
      <c r="C50" t="s">
        <v>47</v>
      </c>
      <c r="D50" t="s">
        <v>48</v>
      </c>
      <c r="E50" t="s">
        <v>46</v>
      </c>
      <c r="F50" t="s">
        <v>47</v>
      </c>
      <c r="G50" t="s">
        <v>48</v>
      </c>
      <c r="H50" t="s">
        <v>50</v>
      </c>
      <c r="I50" t="s">
        <v>51</v>
      </c>
    </row>
    <row r="51" spans="1:11" x14ac:dyDescent="0.25">
      <c r="A51" t="s">
        <v>54</v>
      </c>
      <c r="B51">
        <v>-3.0289999999999999</v>
      </c>
      <c r="C51">
        <v>-3.5999999999999997E-2</v>
      </c>
      <c r="D51">
        <v>3.7440000000000002</v>
      </c>
      <c r="G51">
        <v>3.74</v>
      </c>
      <c r="I51">
        <f>D51-G51</f>
        <v>4.0000000000000036E-3</v>
      </c>
    </row>
    <row r="52" spans="1:11" x14ac:dyDescent="0.25">
      <c r="A52" t="s">
        <v>55</v>
      </c>
      <c r="B52">
        <v>2.8149999999999999</v>
      </c>
      <c r="C52">
        <v>-2.9000000000000001E-2</v>
      </c>
      <c r="D52">
        <v>3.7429999999999999</v>
      </c>
      <c r="G52">
        <v>3.74</v>
      </c>
      <c r="I52">
        <f>D52-G52</f>
        <v>2.9999999999996696E-3</v>
      </c>
    </row>
    <row r="53" spans="1:11" x14ac:dyDescent="0.25">
      <c r="A53" t="s">
        <v>44</v>
      </c>
      <c r="B53">
        <v>-3.1720000000000002</v>
      </c>
      <c r="C53">
        <v>-3.7360000000000002</v>
      </c>
      <c r="D53">
        <v>-5.3999999999999999E-2</v>
      </c>
      <c r="F53">
        <v>-3.74</v>
      </c>
      <c r="H53">
        <f>C53-F53</f>
        <v>4.0000000000000036E-3</v>
      </c>
    </row>
    <row r="54" spans="1:11" x14ac:dyDescent="0.25">
      <c r="A54" t="s">
        <v>45</v>
      </c>
      <c r="B54">
        <v>3.2509999999999999</v>
      </c>
      <c r="C54">
        <v>-3.74</v>
      </c>
      <c r="D54">
        <v>4.4999999999999998E-2</v>
      </c>
      <c r="F54">
        <v>-3.74</v>
      </c>
      <c r="H54" s="2">
        <f>C54-F54</f>
        <v>0</v>
      </c>
    </row>
    <row r="55" spans="1:11" x14ac:dyDescent="0.25">
      <c r="A55" t="s">
        <v>56</v>
      </c>
      <c r="B55">
        <v>-0.27900000000000003</v>
      </c>
      <c r="C55">
        <v>-8.6069999999999993</v>
      </c>
      <c r="D55">
        <v>3.0150000000000001</v>
      </c>
      <c r="G55">
        <v>2.99</v>
      </c>
      <c r="I55">
        <f>D55-G55</f>
        <v>2.4999999999999911E-2</v>
      </c>
      <c r="K55" t="s">
        <v>59</v>
      </c>
    </row>
    <row r="56" spans="1:11" x14ac:dyDescent="0.25">
      <c r="A56" t="s">
        <v>57</v>
      </c>
      <c r="B56">
        <v>-0.124</v>
      </c>
      <c r="C56">
        <v>-2.0649999999999999</v>
      </c>
      <c r="D56">
        <v>3.8029999999999999</v>
      </c>
      <c r="F56">
        <v>-2.11</v>
      </c>
      <c r="H56">
        <f>C56-F56</f>
        <v>4.4999999999999929E-2</v>
      </c>
      <c r="K56" t="s">
        <v>58</v>
      </c>
    </row>
    <row r="59" spans="1:11" x14ac:dyDescent="0.25">
      <c r="A59" t="s">
        <v>60</v>
      </c>
    </row>
    <row r="60" spans="1:11" x14ac:dyDescent="0.25">
      <c r="A60" t="s">
        <v>61</v>
      </c>
      <c r="B60" t="s">
        <v>5</v>
      </c>
      <c r="E60" t="s">
        <v>4</v>
      </c>
    </row>
    <row r="61" spans="1:11" x14ac:dyDescent="0.25">
      <c r="B61" t="s">
        <v>46</v>
      </c>
      <c r="C61" t="s">
        <v>47</v>
      </c>
      <c r="D61" t="s">
        <v>48</v>
      </c>
      <c r="E61" t="s">
        <v>46</v>
      </c>
      <c r="F61" t="s">
        <v>47</v>
      </c>
      <c r="G61" t="s">
        <v>48</v>
      </c>
      <c r="H61" t="s">
        <v>50</v>
      </c>
      <c r="I61" t="s">
        <v>51</v>
      </c>
    </row>
    <row r="62" spans="1:11" x14ac:dyDescent="0.25">
      <c r="A62" t="s">
        <v>54</v>
      </c>
      <c r="B62">
        <v>5.109</v>
      </c>
      <c r="C62">
        <v>-4.3999999999999997E-2</v>
      </c>
      <c r="D62">
        <v>3.7050000000000001</v>
      </c>
      <c r="G62">
        <v>3.74</v>
      </c>
      <c r="I62">
        <f>D62-G62</f>
        <v>-3.5000000000000142E-2</v>
      </c>
    </row>
    <row r="63" spans="1:11" x14ac:dyDescent="0.25">
      <c r="A63" t="s">
        <v>44</v>
      </c>
      <c r="B63">
        <v>5.4249999999999998</v>
      </c>
      <c r="C63">
        <v>-3.7250000000000001</v>
      </c>
      <c r="D63">
        <v>-1.4999999999999999E-2</v>
      </c>
      <c r="F63">
        <v>-3.74</v>
      </c>
      <c r="H63">
        <f>C63-F63</f>
        <v>1.5000000000000124E-2</v>
      </c>
    </row>
    <row r="64" spans="1:11" x14ac:dyDescent="0.25">
      <c r="A64" t="s">
        <v>55</v>
      </c>
      <c r="B64">
        <v>13.728999999999999</v>
      </c>
      <c r="C64">
        <v>-0.13100000000000001</v>
      </c>
      <c r="D64">
        <v>3.738</v>
      </c>
      <c r="G64">
        <v>3.74</v>
      </c>
      <c r="I64">
        <f>D64-G64</f>
        <v>-2.0000000000002238E-3</v>
      </c>
    </row>
    <row r="65" spans="1:9" x14ac:dyDescent="0.25">
      <c r="A65" t="s">
        <v>45</v>
      </c>
      <c r="B65">
        <v>13.423999999999999</v>
      </c>
      <c r="C65">
        <v>-3.7360000000000002</v>
      </c>
      <c r="D65">
        <v>-4.1000000000000002E-2</v>
      </c>
      <c r="F65">
        <v>-3.74</v>
      </c>
      <c r="H65">
        <f>C65-F65</f>
        <v>4.0000000000000036E-3</v>
      </c>
    </row>
    <row r="67" spans="1:9" x14ac:dyDescent="0.25">
      <c r="A67" t="s">
        <v>62</v>
      </c>
    </row>
    <row r="68" spans="1:9" x14ac:dyDescent="0.25">
      <c r="B68" t="s">
        <v>5</v>
      </c>
      <c r="E68" t="s">
        <v>4</v>
      </c>
    </row>
    <row r="69" spans="1:9" x14ac:dyDescent="0.25">
      <c r="B69" t="s">
        <v>46</v>
      </c>
      <c r="C69" t="s">
        <v>47</v>
      </c>
      <c r="D69" t="s">
        <v>48</v>
      </c>
      <c r="E69" t="s">
        <v>46</v>
      </c>
      <c r="F69" t="s">
        <v>47</v>
      </c>
      <c r="G69" t="s">
        <v>48</v>
      </c>
      <c r="H69" t="s">
        <v>50</v>
      </c>
      <c r="I69" t="s">
        <v>51</v>
      </c>
    </row>
    <row r="70" spans="1:9" x14ac:dyDescent="0.25">
      <c r="A70" t="s">
        <v>63</v>
      </c>
      <c r="B70">
        <v>-15.231</v>
      </c>
      <c r="C70">
        <v>2.3E-2</v>
      </c>
      <c r="D70">
        <v>2.129</v>
      </c>
      <c r="G70">
        <v>2.11</v>
      </c>
      <c r="I70">
        <f>D70-G70</f>
        <v>1.9000000000000128E-2</v>
      </c>
    </row>
    <row r="71" spans="1:9" x14ac:dyDescent="0.25">
      <c r="A71" t="s">
        <v>64</v>
      </c>
      <c r="B71">
        <v>-13.582000000000001</v>
      </c>
      <c r="C71">
        <v>-2.4369999999999998</v>
      </c>
      <c r="D71">
        <v>2.0910000000000002</v>
      </c>
      <c r="G71">
        <v>2.11</v>
      </c>
      <c r="I71">
        <f t="shared" ref="I71:I72" si="17">D71-G71</f>
        <v>-1.8999999999999684E-2</v>
      </c>
    </row>
    <row r="72" spans="1:9" x14ac:dyDescent="0.25">
      <c r="A72" t="s">
        <v>65</v>
      </c>
      <c r="B72">
        <v>-15.75</v>
      </c>
      <c r="C72">
        <v>-4.585</v>
      </c>
      <c r="D72">
        <v>2.1080000000000001</v>
      </c>
      <c r="G72">
        <v>2.11</v>
      </c>
      <c r="I72">
        <f t="shared" si="17"/>
        <v>-1.9999999999997797E-3</v>
      </c>
    </row>
    <row r="74" spans="1:9" x14ac:dyDescent="0.25">
      <c r="A74" t="s">
        <v>66</v>
      </c>
    </row>
    <row r="75" spans="1:9" x14ac:dyDescent="0.25">
      <c r="B75" t="s">
        <v>46</v>
      </c>
      <c r="C75" t="s">
        <v>47</v>
      </c>
      <c r="D75" t="s">
        <v>48</v>
      </c>
    </row>
    <row r="76" spans="1:9" x14ac:dyDescent="0.25">
      <c r="A76" t="s">
        <v>67</v>
      </c>
      <c r="B76">
        <v>-15.824999999999999</v>
      </c>
      <c r="C76">
        <v>-1.2999999999999999E-2</v>
      </c>
      <c r="D76">
        <v>1.0999999999999999E-2</v>
      </c>
    </row>
    <row r="79" spans="1:9" x14ac:dyDescent="0.25">
      <c r="A79" t="s">
        <v>68</v>
      </c>
      <c r="E79" t="s">
        <v>4</v>
      </c>
    </row>
    <row r="80" spans="1:9" x14ac:dyDescent="0.25">
      <c r="B80" t="s">
        <v>46</v>
      </c>
      <c r="C80" t="s">
        <v>47</v>
      </c>
      <c r="D80" t="s">
        <v>48</v>
      </c>
      <c r="E80" t="s">
        <v>46</v>
      </c>
      <c r="F80" t="s">
        <v>47</v>
      </c>
      <c r="G80" t="s">
        <v>48</v>
      </c>
      <c r="H80" t="s">
        <v>50</v>
      </c>
      <c r="I80" t="s">
        <v>51</v>
      </c>
    </row>
    <row r="81" spans="1:9" x14ac:dyDescent="0.25">
      <c r="A81" t="s">
        <v>69</v>
      </c>
      <c r="B81">
        <v>39.784999999999997</v>
      </c>
      <c r="C81">
        <v>-2.4E-2</v>
      </c>
      <c r="D81">
        <v>2.0979999999999999</v>
      </c>
      <c r="G81">
        <v>2.11</v>
      </c>
      <c r="I81">
        <f>D81-G81</f>
        <v>-1.2000000000000011E-2</v>
      </c>
    </row>
    <row r="82" spans="1:9" x14ac:dyDescent="0.25">
      <c r="A82" t="s">
        <v>70</v>
      </c>
      <c r="B82">
        <v>39.445999999999998</v>
      </c>
      <c r="C82">
        <v>-2.0659999999999998</v>
      </c>
      <c r="D82">
        <v>4.3999999999999997E-2</v>
      </c>
      <c r="F82">
        <v>-2.11</v>
      </c>
      <c r="H82">
        <f>C82-F82</f>
        <v>4.4000000000000039E-2</v>
      </c>
    </row>
    <row r="84" spans="1:9" x14ac:dyDescent="0.25">
      <c r="A84" t="s">
        <v>76</v>
      </c>
    </row>
    <row r="85" spans="1:9" x14ac:dyDescent="0.25">
      <c r="B85" t="s">
        <v>5</v>
      </c>
      <c r="E85" t="s">
        <v>4</v>
      </c>
    </row>
    <row r="86" spans="1:9" x14ac:dyDescent="0.25">
      <c r="B86" t="s">
        <v>46</v>
      </c>
      <c r="C86" t="s">
        <v>47</v>
      </c>
      <c r="D86" t="s">
        <v>48</v>
      </c>
      <c r="E86" t="s">
        <v>46</v>
      </c>
      <c r="F86" t="s">
        <v>47</v>
      </c>
      <c r="G86" t="s">
        <v>48</v>
      </c>
      <c r="H86" t="s">
        <v>50</v>
      </c>
      <c r="I86" t="s">
        <v>51</v>
      </c>
    </row>
    <row r="87" spans="1:9" x14ac:dyDescent="0.25">
      <c r="A87" t="s">
        <v>81</v>
      </c>
      <c r="B87">
        <v>-18.425999999999998</v>
      </c>
      <c r="C87">
        <v>1.3939999999999999</v>
      </c>
      <c r="D87">
        <v>1.9390000000000001</v>
      </c>
    </row>
    <row r="88" spans="1:9" x14ac:dyDescent="0.25">
      <c r="A88" t="s">
        <v>82</v>
      </c>
      <c r="B88">
        <v>-18.43</v>
      </c>
      <c r="C88">
        <v>-1.4770000000000001</v>
      </c>
      <c r="D88">
        <v>1.9410000000000001</v>
      </c>
    </row>
    <row r="89" spans="1:9" x14ac:dyDescent="0.25">
      <c r="A89" t="s">
        <v>54</v>
      </c>
      <c r="B89">
        <v>-20.658999999999999</v>
      </c>
      <c r="C89">
        <v>0.05</v>
      </c>
      <c r="D89">
        <v>3.7450000000000001</v>
      </c>
      <c r="G89">
        <v>3.74</v>
      </c>
      <c r="I89">
        <f>D89-G89</f>
        <v>4.9999999999998934E-3</v>
      </c>
    </row>
    <row r="90" spans="1:9" x14ac:dyDescent="0.25">
      <c r="A90" t="s">
        <v>44</v>
      </c>
      <c r="B90">
        <v>-20.582999999999998</v>
      </c>
      <c r="C90">
        <v>-3.7370000000000001</v>
      </c>
      <c r="D90">
        <v>-8.0000000000000002E-3</v>
      </c>
      <c r="F90">
        <v>-3.74</v>
      </c>
      <c r="H90">
        <f>C90-F90</f>
        <v>3.0000000000001137E-3</v>
      </c>
    </row>
    <row r="91" spans="1:9" x14ac:dyDescent="0.25">
      <c r="A91" t="s">
        <v>55</v>
      </c>
      <c r="B91">
        <v>-15.483000000000001</v>
      </c>
      <c r="C91">
        <v>-3.6999999999999998E-2</v>
      </c>
      <c r="D91">
        <v>3.7480000000000002</v>
      </c>
      <c r="G91">
        <v>3.74</v>
      </c>
      <c r="I91">
        <f>D91-G91</f>
        <v>8.0000000000000071E-3</v>
      </c>
    </row>
    <row r="92" spans="1:9" x14ac:dyDescent="0.25">
      <c r="A92" t="s">
        <v>45</v>
      </c>
      <c r="B92">
        <v>-15.59</v>
      </c>
      <c r="C92">
        <v>-3.7149999999999999</v>
      </c>
      <c r="D92">
        <v>-3.5999999999999997E-2</v>
      </c>
      <c r="F92">
        <v>-3.74</v>
      </c>
      <c r="H92">
        <f>C92-F92</f>
        <v>2.5000000000000355E-2</v>
      </c>
    </row>
    <row r="93" spans="1:9" x14ac:dyDescent="0.25">
      <c r="A93" t="s">
        <v>79</v>
      </c>
      <c r="B93">
        <v>-7.2949999999999999</v>
      </c>
      <c r="C93">
        <v>-1.0999999999999999E-2</v>
      </c>
      <c r="D93">
        <v>3.7229999999999999</v>
      </c>
      <c r="G93">
        <v>3.74</v>
      </c>
      <c r="I93">
        <f>D93-G93</f>
        <v>-1.7000000000000348E-2</v>
      </c>
    </row>
    <row r="94" spans="1:9" x14ac:dyDescent="0.25">
      <c r="A94" t="s">
        <v>80</v>
      </c>
      <c r="B94">
        <v>-7.1390000000000002</v>
      </c>
      <c r="C94">
        <v>-3.6859999999999999</v>
      </c>
      <c r="D94">
        <v>0.1</v>
      </c>
      <c r="F94">
        <v>-3.74</v>
      </c>
      <c r="H94">
        <f>C94-F94</f>
        <v>5.400000000000027E-2</v>
      </c>
    </row>
    <row r="96" spans="1:9" x14ac:dyDescent="0.25">
      <c r="A96" t="s">
        <v>71</v>
      </c>
    </row>
    <row r="97" spans="1:9" x14ac:dyDescent="0.25">
      <c r="B97" t="s">
        <v>5</v>
      </c>
      <c r="E97" t="s">
        <v>4</v>
      </c>
    </row>
    <row r="98" spans="1:9" x14ac:dyDescent="0.25">
      <c r="B98" t="s">
        <v>46</v>
      </c>
      <c r="C98" t="s">
        <v>47</v>
      </c>
      <c r="D98" t="s">
        <v>48</v>
      </c>
      <c r="E98" t="s">
        <v>46</v>
      </c>
      <c r="F98" t="s">
        <v>47</v>
      </c>
      <c r="G98" t="s">
        <v>48</v>
      </c>
      <c r="H98" t="s">
        <v>50</v>
      </c>
      <c r="I98" t="s">
        <v>51</v>
      </c>
    </row>
    <row r="99" spans="1:9" x14ac:dyDescent="0.25">
      <c r="A99" t="s">
        <v>69</v>
      </c>
      <c r="B99">
        <v>-44.548000000000002</v>
      </c>
      <c r="C99">
        <v>-0.06</v>
      </c>
      <c r="D99">
        <v>2.1309999999999998</v>
      </c>
      <c r="G99">
        <v>2.11</v>
      </c>
      <c r="I99">
        <f>D99-G99</f>
        <v>2.0999999999999908E-2</v>
      </c>
    </row>
    <row r="100" spans="1:9" x14ac:dyDescent="0.25">
      <c r="A100" t="s">
        <v>70</v>
      </c>
      <c r="B100">
        <v>-44.613</v>
      </c>
      <c r="C100">
        <v>-2.2149999999999999</v>
      </c>
      <c r="D100">
        <v>-0.02</v>
      </c>
      <c r="F100">
        <v>-2.11</v>
      </c>
      <c r="H100">
        <f>C100-F100</f>
        <v>-0.10499999999999998</v>
      </c>
    </row>
    <row r="102" spans="1:9" x14ac:dyDescent="0.25">
      <c r="A102" t="s">
        <v>72</v>
      </c>
    </row>
    <row r="103" spans="1:9" x14ac:dyDescent="0.25">
      <c r="B103" t="s">
        <v>5</v>
      </c>
      <c r="E103" t="s">
        <v>4</v>
      </c>
    </row>
    <row r="104" spans="1:9" x14ac:dyDescent="0.25">
      <c r="B104" t="s">
        <v>46</v>
      </c>
      <c r="C104" t="s">
        <v>47</v>
      </c>
      <c r="D104" t="s">
        <v>48</v>
      </c>
      <c r="E104" t="s">
        <v>46</v>
      </c>
      <c r="F104" t="s">
        <v>47</v>
      </c>
      <c r="G104" t="s">
        <v>48</v>
      </c>
      <c r="H104" t="s">
        <v>50</v>
      </c>
      <c r="I104" t="s">
        <v>51</v>
      </c>
    </row>
    <row r="105" spans="1:9" x14ac:dyDescent="0.25">
      <c r="A105" t="s">
        <v>73</v>
      </c>
      <c r="B105">
        <v>8.9030000000000005</v>
      </c>
      <c r="C105">
        <v>-2.6459999999999999</v>
      </c>
      <c r="D105">
        <v>2.1640000000000001</v>
      </c>
      <c r="G105">
        <v>2.11</v>
      </c>
      <c r="I105">
        <f>D105-G105</f>
        <v>5.400000000000027E-2</v>
      </c>
    </row>
    <row r="106" spans="1:9" x14ac:dyDescent="0.25">
      <c r="A106" t="s">
        <v>74</v>
      </c>
      <c r="B106">
        <v>10.818</v>
      </c>
      <c r="C106">
        <v>-4.9870000000000001</v>
      </c>
      <c r="D106">
        <v>2.101</v>
      </c>
      <c r="G106">
        <v>2.11</v>
      </c>
      <c r="I106">
        <f>D106-G106</f>
        <v>-8.999999999999897E-3</v>
      </c>
    </row>
    <row r="108" spans="1:9" x14ac:dyDescent="0.25">
      <c r="A108" t="s">
        <v>66</v>
      </c>
    </row>
    <row r="109" spans="1:9" x14ac:dyDescent="0.25">
      <c r="B109" t="s">
        <v>46</v>
      </c>
      <c r="C109" t="s">
        <v>47</v>
      </c>
      <c r="D109" t="s">
        <v>48</v>
      </c>
    </row>
    <row r="110" spans="1:9" x14ac:dyDescent="0.25">
      <c r="A110" t="s">
        <v>67</v>
      </c>
      <c r="B110">
        <v>9.8170000000000002</v>
      </c>
      <c r="C110">
        <v>-7.6999999999999999E-2</v>
      </c>
      <c r="D110">
        <v>1.2999999999999999E-2</v>
      </c>
    </row>
    <row r="113" spans="1:9" x14ac:dyDescent="0.25">
      <c r="A113" t="s">
        <v>75</v>
      </c>
    </row>
    <row r="114" spans="1:9" x14ac:dyDescent="0.25">
      <c r="B114" t="s">
        <v>5</v>
      </c>
      <c r="E114" t="s">
        <v>4</v>
      </c>
    </row>
    <row r="115" spans="1:9" x14ac:dyDescent="0.25">
      <c r="B115" t="s">
        <v>46</v>
      </c>
      <c r="C115" t="s">
        <v>47</v>
      </c>
      <c r="D115" t="s">
        <v>48</v>
      </c>
      <c r="E115" t="s">
        <v>46</v>
      </c>
      <c r="F115" t="s">
        <v>47</v>
      </c>
      <c r="G115" t="s">
        <v>48</v>
      </c>
      <c r="H115" t="s">
        <v>50</v>
      </c>
      <c r="I115" t="s">
        <v>51</v>
      </c>
    </row>
    <row r="116" spans="1:9" x14ac:dyDescent="0.25">
      <c r="A116" t="s">
        <v>54</v>
      </c>
      <c r="B116">
        <v>-14.002000000000001</v>
      </c>
      <c r="C116">
        <v>1.7999999999999999E-2</v>
      </c>
      <c r="D116">
        <v>3.7330000000000001</v>
      </c>
      <c r="G116">
        <v>3.74</v>
      </c>
      <c r="I116">
        <f>D116-G116</f>
        <v>-7.0000000000001172E-3</v>
      </c>
    </row>
    <row r="117" spans="1:9" x14ac:dyDescent="0.25">
      <c r="A117" t="s">
        <v>55</v>
      </c>
      <c r="B117">
        <v>-5.72</v>
      </c>
      <c r="C117">
        <v>-2.5000000000000001E-2</v>
      </c>
      <c r="D117">
        <v>3.746</v>
      </c>
      <c r="G117">
        <v>3.74</v>
      </c>
      <c r="I117">
        <f>D117-G117</f>
        <v>5.9999999999997833E-3</v>
      </c>
    </row>
    <row r="118" spans="1:9" x14ac:dyDescent="0.25">
      <c r="A118" t="s">
        <v>45</v>
      </c>
      <c r="B118">
        <v>-5.6440000000000001</v>
      </c>
      <c r="C118">
        <v>-3.6960000000000002</v>
      </c>
      <c r="D118">
        <v>5.7000000000000002E-2</v>
      </c>
      <c r="F118">
        <v>-3.74</v>
      </c>
      <c r="H118">
        <f>C118-F118</f>
        <v>4.4000000000000039E-2</v>
      </c>
    </row>
    <row r="119" spans="1:9" x14ac:dyDescent="0.25">
      <c r="A119" t="s">
        <v>77</v>
      </c>
      <c r="B119">
        <v>-10.006</v>
      </c>
      <c r="C119">
        <v>-4.6269999999999998</v>
      </c>
      <c r="D119">
        <v>3.7170000000000001</v>
      </c>
      <c r="G119">
        <v>3.74</v>
      </c>
      <c r="I119">
        <f>D119-G119</f>
        <v>-2.3000000000000131E-2</v>
      </c>
    </row>
    <row r="120" spans="1:9" x14ac:dyDescent="0.25">
      <c r="A120" t="s">
        <v>78</v>
      </c>
      <c r="B120">
        <v>-10.006</v>
      </c>
      <c r="C120">
        <v>-8.64</v>
      </c>
      <c r="D120">
        <v>3.7040000000000002</v>
      </c>
      <c r="G120">
        <v>3.74</v>
      </c>
      <c r="I120">
        <f>D120-G120</f>
        <v>-3.6000000000000032E-2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Gaudreault, Francis M.</dc:creator>
  <cp:lastModifiedBy>Gassner, Georg L.</cp:lastModifiedBy>
  <dcterms:created xsi:type="dcterms:W3CDTF">2022-09-02T19:54:32Z</dcterms:created>
  <dcterms:modified xsi:type="dcterms:W3CDTF">2022-10-13T21:24:18Z</dcterms:modified>
</cp:coreProperties>
</file>