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52d45937dde91e/University/Semestre 5/Estadistica/New folder/Final/excell/"/>
    </mc:Choice>
  </mc:AlternateContent>
  <xr:revisionPtr revIDLastSave="0" documentId="8_{453E71EB-42D8-4376-8779-8FE5E601F85D}" xr6:coauthVersionLast="47" xr6:coauthVersionMax="47" xr10:uidLastSave="{00000000-0000-0000-0000-000000000000}"/>
  <bookViews>
    <workbookView xWindow="-120" yWindow="-120" windowWidth="29040" windowHeight="15840" activeTab="2" xr2:uid="{1F190A53-50CF-4B4B-BDC7-F31928255220}"/>
  </bookViews>
  <sheets>
    <sheet name="Sheet3" sheetId="4" r:id="rId1"/>
    <sheet name="Sheet2" sheetId="3" r:id="rId2"/>
    <sheet name="train" sheetId="2" r:id="rId3"/>
    <sheet name="Sheet1" sheetId="1" r:id="rId4"/>
  </sheets>
  <definedNames>
    <definedName name="ExternalData_1" localSheetId="2" hidden="1">train!$A$1:$H$50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3" l="1"/>
  <c r="C39" i="3"/>
  <c r="C40" i="3"/>
  <c r="C41" i="3"/>
  <c r="B41" i="3"/>
  <c r="B40" i="3"/>
  <c r="B39" i="3"/>
  <c r="B3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544650-A0A7-45BC-93F9-98C35313FAD6}" keepAlive="1" name="Query - train" description="Connection to the 'train' query in the workbook." type="5" refreshedVersion="8" background="1" saveData="1">
    <dbPr connection="Provider=Microsoft.Mashup.OleDb.1;Data Source=$Workbook$;Location=train;Extended Properties=&quot;&quot;" command="SELECT * FROM [train]"/>
  </connection>
</connections>
</file>

<file path=xl/sharedStrings.xml><?xml version="1.0" encoding="utf-8"?>
<sst xmlns="http://schemas.openxmlformats.org/spreadsheetml/2006/main" count="48" uniqueCount="46">
  <si>
    <t>trip_duration</t>
  </si>
  <si>
    <t>distance_traveled</t>
  </si>
  <si>
    <t>num_of_passengers</t>
  </si>
  <si>
    <t>fare</t>
  </si>
  <si>
    <t>tip</t>
  </si>
  <si>
    <t>miscellaneous_fees</t>
  </si>
  <si>
    <t>total_fare</t>
  </si>
  <si>
    <t>surge_applied</t>
  </si>
  <si>
    <t>Grand Total</t>
  </si>
  <si>
    <t>Sum of trip_duration</t>
  </si>
  <si>
    <t>Sum of distance_traveled</t>
  </si>
  <si>
    <t>Media</t>
  </si>
  <si>
    <t>Mediana</t>
  </si>
  <si>
    <t>Varianza</t>
  </si>
  <si>
    <t>Desv. Estan</t>
  </si>
  <si>
    <t>tiempo</t>
  </si>
  <si>
    <t>Distancia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</si>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</sst>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Sheet2!$G$8:$G$39</c:f>
              <c:numCache>
                <c:formatCode>General</c:formatCode>
                <c:ptCount val="32"/>
                <c:pt idx="0">
                  <c:v>139</c:v>
                </c:pt>
                <c:pt idx="1">
                  <c:v>134</c:v>
                </c:pt>
                <c:pt idx="2">
                  <c:v>234</c:v>
                </c:pt>
                <c:pt idx="3">
                  <c:v>319</c:v>
                </c:pt>
                <c:pt idx="4">
                  <c:v>1619</c:v>
                </c:pt>
                <c:pt idx="5">
                  <c:v>328</c:v>
                </c:pt>
                <c:pt idx="6">
                  <c:v>848</c:v>
                </c:pt>
                <c:pt idx="7">
                  <c:v>1042</c:v>
                </c:pt>
                <c:pt idx="8">
                  <c:v>622</c:v>
                </c:pt>
                <c:pt idx="9">
                  <c:v>586</c:v>
                </c:pt>
                <c:pt idx="10">
                  <c:v>730</c:v>
                </c:pt>
                <c:pt idx="11">
                  <c:v>2919</c:v>
                </c:pt>
                <c:pt idx="12">
                  <c:v>407</c:v>
                </c:pt>
                <c:pt idx="13">
                  <c:v>3416</c:v>
                </c:pt>
                <c:pt idx="14">
                  <c:v>1844</c:v>
                </c:pt>
                <c:pt idx="15">
                  <c:v>2124</c:v>
                </c:pt>
                <c:pt idx="16">
                  <c:v>703</c:v>
                </c:pt>
                <c:pt idx="17">
                  <c:v>1187</c:v>
                </c:pt>
                <c:pt idx="18">
                  <c:v>1163</c:v>
                </c:pt>
                <c:pt idx="19">
                  <c:v>1416</c:v>
                </c:pt>
                <c:pt idx="20">
                  <c:v>86864</c:v>
                </c:pt>
                <c:pt idx="21">
                  <c:v>1617</c:v>
                </c:pt>
                <c:pt idx="22">
                  <c:v>1467</c:v>
                </c:pt>
                <c:pt idx="23">
                  <c:v>1848</c:v>
                </c:pt>
                <c:pt idx="24">
                  <c:v>1537</c:v>
                </c:pt>
                <c:pt idx="25">
                  <c:v>1149</c:v>
                </c:pt>
                <c:pt idx="26">
                  <c:v>1911</c:v>
                </c:pt>
                <c:pt idx="27">
                  <c:v>962</c:v>
                </c:pt>
                <c:pt idx="28">
                  <c:v>3722</c:v>
                </c:pt>
                <c:pt idx="29">
                  <c:v>11323</c:v>
                </c:pt>
                <c:pt idx="30">
                  <c:v>4059</c:v>
                </c:pt>
                <c:pt idx="31">
                  <c:v>3438</c:v>
                </c:pt>
              </c:numCache>
            </c:numRef>
          </c:xVal>
          <c:yVal>
            <c:numRef>
              <c:f>Sheet2!$H$8:$H$39</c:f>
              <c:numCache>
                <c:formatCode>General</c:formatCode>
                <c:ptCount val="32"/>
                <c:pt idx="0">
                  <c:v>0.64</c:v>
                </c:pt>
                <c:pt idx="1">
                  <c:v>1.48</c:v>
                </c:pt>
                <c:pt idx="2">
                  <c:v>1.61</c:v>
                </c:pt>
                <c:pt idx="3">
                  <c:v>1.67</c:v>
                </c:pt>
                <c:pt idx="4">
                  <c:v>9.8000000000000007</c:v>
                </c:pt>
                <c:pt idx="5">
                  <c:v>2.16</c:v>
                </c:pt>
                <c:pt idx="6">
                  <c:v>4.49</c:v>
                </c:pt>
                <c:pt idx="7">
                  <c:v>4.83</c:v>
                </c:pt>
                <c:pt idx="8">
                  <c:v>2.0299999999999998</c:v>
                </c:pt>
                <c:pt idx="9">
                  <c:v>2.57</c:v>
                </c:pt>
                <c:pt idx="10">
                  <c:v>3.12</c:v>
                </c:pt>
                <c:pt idx="11">
                  <c:v>12.62</c:v>
                </c:pt>
                <c:pt idx="12">
                  <c:v>5.13</c:v>
                </c:pt>
                <c:pt idx="13">
                  <c:v>16.41</c:v>
                </c:pt>
                <c:pt idx="14">
                  <c:v>8.77</c:v>
                </c:pt>
                <c:pt idx="15">
                  <c:v>8.39</c:v>
                </c:pt>
                <c:pt idx="16">
                  <c:v>6.45</c:v>
                </c:pt>
                <c:pt idx="17">
                  <c:v>3.43</c:v>
                </c:pt>
                <c:pt idx="18">
                  <c:v>5.62</c:v>
                </c:pt>
                <c:pt idx="19">
                  <c:v>6.8199999999999994</c:v>
                </c:pt>
                <c:pt idx="20">
                  <c:v>14.99</c:v>
                </c:pt>
                <c:pt idx="21">
                  <c:v>3.23</c:v>
                </c:pt>
                <c:pt idx="22">
                  <c:v>5.21</c:v>
                </c:pt>
                <c:pt idx="23">
                  <c:v>4.83</c:v>
                </c:pt>
                <c:pt idx="24">
                  <c:v>7.64</c:v>
                </c:pt>
                <c:pt idx="25">
                  <c:v>9.35</c:v>
                </c:pt>
                <c:pt idx="26">
                  <c:v>6.76</c:v>
                </c:pt>
                <c:pt idx="27">
                  <c:v>12.7</c:v>
                </c:pt>
                <c:pt idx="28">
                  <c:v>19.170000000000002</c:v>
                </c:pt>
                <c:pt idx="29">
                  <c:v>0.14000000000000001</c:v>
                </c:pt>
                <c:pt idx="30">
                  <c:v>30</c:v>
                </c:pt>
                <c:pt idx="31">
                  <c:v>27.54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60-4016-8A5E-52F123C1E42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Sheet2!$G$8:$G$39</c:f>
              <c:numCache>
                <c:formatCode>General</c:formatCode>
                <c:ptCount val="32"/>
                <c:pt idx="0">
                  <c:v>139</c:v>
                </c:pt>
                <c:pt idx="1">
                  <c:v>134</c:v>
                </c:pt>
                <c:pt idx="2">
                  <c:v>234</c:v>
                </c:pt>
                <c:pt idx="3">
                  <c:v>319</c:v>
                </c:pt>
                <c:pt idx="4">
                  <c:v>1619</c:v>
                </c:pt>
                <c:pt idx="5">
                  <c:v>328</c:v>
                </c:pt>
                <c:pt idx="6">
                  <c:v>848</c:v>
                </c:pt>
                <c:pt idx="7">
                  <c:v>1042</c:v>
                </c:pt>
                <c:pt idx="8">
                  <c:v>622</c:v>
                </c:pt>
                <c:pt idx="9">
                  <c:v>586</c:v>
                </c:pt>
                <c:pt idx="10">
                  <c:v>730</c:v>
                </c:pt>
                <c:pt idx="11">
                  <c:v>2919</c:v>
                </c:pt>
                <c:pt idx="12">
                  <c:v>407</c:v>
                </c:pt>
                <c:pt idx="13">
                  <c:v>3416</c:v>
                </c:pt>
                <c:pt idx="14">
                  <c:v>1844</c:v>
                </c:pt>
                <c:pt idx="15">
                  <c:v>2124</c:v>
                </c:pt>
                <c:pt idx="16">
                  <c:v>703</c:v>
                </c:pt>
                <c:pt idx="17">
                  <c:v>1187</c:v>
                </c:pt>
                <c:pt idx="18">
                  <c:v>1163</c:v>
                </c:pt>
                <c:pt idx="19">
                  <c:v>1416</c:v>
                </c:pt>
                <c:pt idx="20">
                  <c:v>86864</c:v>
                </c:pt>
                <c:pt idx="21">
                  <c:v>1617</c:v>
                </c:pt>
                <c:pt idx="22">
                  <c:v>1467</c:v>
                </c:pt>
                <c:pt idx="23">
                  <c:v>1848</c:v>
                </c:pt>
                <c:pt idx="24">
                  <c:v>1537</c:v>
                </c:pt>
                <c:pt idx="25">
                  <c:v>1149</c:v>
                </c:pt>
                <c:pt idx="26">
                  <c:v>1911</c:v>
                </c:pt>
                <c:pt idx="27">
                  <c:v>962</c:v>
                </c:pt>
                <c:pt idx="28">
                  <c:v>3722</c:v>
                </c:pt>
                <c:pt idx="29">
                  <c:v>11323</c:v>
                </c:pt>
                <c:pt idx="30">
                  <c:v>4059</c:v>
                </c:pt>
                <c:pt idx="31">
                  <c:v>3438</c:v>
                </c:pt>
              </c:numCache>
            </c:numRef>
          </c:xVal>
          <c:yVal>
            <c:numRef>
              <c:f>Sheet3!$B$25:$B$56</c:f>
              <c:numCache>
                <c:formatCode>General</c:formatCode>
                <c:ptCount val="32"/>
                <c:pt idx="0">
                  <c:v>7.3550709927355706</c:v>
                </c:pt>
                <c:pt idx="1">
                  <c:v>7.3545522347386285</c:v>
                </c:pt>
                <c:pt idx="2">
                  <c:v>7.364927394677462</c:v>
                </c:pt>
                <c:pt idx="3">
                  <c:v>7.3737462806254701</c:v>
                </c:pt>
                <c:pt idx="4">
                  <c:v>7.5086233598303043</c:v>
                </c:pt>
                <c:pt idx="5">
                  <c:v>7.3746800450199652</c:v>
                </c:pt>
                <c:pt idx="6">
                  <c:v>7.4286308767018987</c:v>
                </c:pt>
                <c:pt idx="7">
                  <c:v>7.4487586869832363</c:v>
                </c:pt>
                <c:pt idx="8">
                  <c:v>7.4051830152401354</c:v>
                </c:pt>
                <c:pt idx="9">
                  <c:v>7.4014479576621559</c:v>
                </c:pt>
                <c:pt idx="10">
                  <c:v>7.4163881879740758</c:v>
                </c:pt>
                <c:pt idx="11">
                  <c:v>7.6435004390351384</c:v>
                </c:pt>
                <c:pt idx="12">
                  <c:v>7.3828764213716438</c:v>
                </c:pt>
                <c:pt idx="13">
                  <c:v>7.6950649839311405</c:v>
                </c:pt>
                <c:pt idx="14">
                  <c:v>7.5319674696926793</c:v>
                </c:pt>
                <c:pt idx="15">
                  <c:v>7.5610179175214132</c:v>
                </c:pt>
                <c:pt idx="16">
                  <c:v>7.4135868947905905</c:v>
                </c:pt>
                <c:pt idx="17">
                  <c:v>7.4638026688945445</c:v>
                </c:pt>
                <c:pt idx="18">
                  <c:v>7.4613126305092239</c:v>
                </c:pt>
                <c:pt idx="19">
                  <c:v>7.4875617851544725</c:v>
                </c:pt>
                <c:pt idx="20">
                  <c:v>16.352928449688829</c:v>
                </c:pt>
                <c:pt idx="21">
                  <c:v>7.5084158566315278</c:v>
                </c:pt>
                <c:pt idx="22">
                  <c:v>7.4928531167232775</c:v>
                </c:pt>
                <c:pt idx="23">
                  <c:v>7.5323824760902331</c:v>
                </c:pt>
                <c:pt idx="24">
                  <c:v>7.5001157286804609</c:v>
                </c:pt>
                <c:pt idx="25">
                  <c:v>7.4598601081177875</c:v>
                </c:pt>
                <c:pt idx="26">
                  <c:v>7.538918826851698</c:v>
                </c:pt>
                <c:pt idx="27">
                  <c:v>7.4404585590321695</c:v>
                </c:pt>
                <c:pt idx="28">
                  <c:v>7.7268129733439705</c:v>
                </c:pt>
                <c:pt idx="29">
                  <c:v>8.5154288802946958</c:v>
                </c:pt>
                <c:pt idx="30">
                  <c:v>7.7617772623378389</c:v>
                </c:pt>
                <c:pt idx="31">
                  <c:v>7.6973475191176837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60-4016-8A5E-52F123C1E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71040"/>
        <c:axId val="660562880"/>
      </c:scatterChart>
      <c:valAx>
        <c:axId val="6605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562880"/>
        <c:crosses val="autoZero"/>
        <c:crossBetween val="midCat"/>
      </c:valAx>
      <c:valAx>
        <c:axId val="66056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571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86A84-76FC-F204-E977-BF5335BFD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ovan Chris Garcia" refreshedDate="45133.010870138889" createdVersion="8" refreshedVersion="8" minRefreshableVersion="3" recordCount="49" xr:uid="{629A13CB-631B-419C-8237-0F44F0D1E190}">
  <cacheSource type="worksheet">
    <worksheetSource name="Table_train"/>
  </cacheSource>
  <cacheFields count="8">
    <cacheField name="trip_duration" numFmtId="0">
      <sharedItems containsSemiMixedTypes="0" containsString="0" containsNumber="1" containsInteger="1" minValue="134" maxValue="84305" count="48">
        <n v="748"/>
        <n v="1187"/>
        <n v="730"/>
        <n v="671"/>
        <n v="329"/>
        <n v="355"/>
        <n v="453"/>
        <n v="1288"/>
        <n v="134"/>
        <n v="980"/>
        <n v="84305"/>
        <n v="328"/>
        <n v="1848"/>
        <n v="305"/>
        <n v="234"/>
        <n v="1537"/>
        <n v="4059"/>
        <n v="530"/>
        <n v="319"/>
        <n v="773"/>
        <n v="375"/>
        <n v="586"/>
        <n v="357"/>
        <n v="1617"/>
        <n v="1163"/>
        <n v="1059"/>
        <n v="1271"/>
        <n v="915"/>
        <n v="742"/>
        <n v="1467"/>
        <n v="929"/>
        <n v="1149"/>
        <n v="1146"/>
        <n v="1023"/>
        <n v="255"/>
        <n v="668"/>
        <n v="11323"/>
        <n v="3722"/>
        <n v="962"/>
        <n v="407"/>
        <n v="512"/>
        <n v="139"/>
        <n v="1911"/>
        <n v="622"/>
        <n v="3438"/>
        <n v="395"/>
        <n v="703"/>
        <n v="978"/>
      </sharedItems>
    </cacheField>
    <cacheField name="distance_traveled" numFmtId="0">
      <sharedItems containsSemiMixedTypes="0" containsString="0" containsNumber="1" minValue="0.14000000000000001" maxValue="30"/>
    </cacheField>
    <cacheField name="num_of_passengers" numFmtId="0">
      <sharedItems containsSemiMixedTypes="0" containsString="0" containsNumber="1" containsInteger="1" minValue="0" maxValue="6" count="5">
        <n v="1"/>
        <n v="3"/>
        <n v="2"/>
        <n v="0"/>
        <n v="6"/>
      </sharedItems>
    </cacheField>
    <cacheField name="fare" numFmtId="0">
      <sharedItems containsSemiMixedTypes="0" containsString="0" containsNumber="1" minValue="26.25" maxValue="408.75" count="32">
        <n v="75"/>
        <n v="105"/>
        <n v="71.25"/>
        <n v="90"/>
        <n v="45"/>
        <n v="52.5"/>
        <n v="116.25"/>
        <n v="33.75"/>
        <n v="48.75"/>
        <n v="142.5"/>
        <n v="37.5"/>
        <n v="146.25"/>
        <n v="390"/>
        <n v="56.25"/>
        <n v="41.25"/>
        <n v="63.75"/>
        <n v="112.5"/>
        <n v="123.75"/>
        <n v="108.75"/>
        <n v="93.75"/>
        <n v="127.5"/>
        <n v="153.75"/>
        <n v="97.5"/>
        <n v="337.5"/>
        <n v="322.5"/>
        <n v="180"/>
        <n v="78.75"/>
        <n v="26.25"/>
        <n v="161.25"/>
        <n v="60"/>
        <n v="408.75"/>
        <n v="101.25"/>
      </sharedItems>
    </cacheField>
    <cacheField name="tip" numFmtId="0">
      <sharedItems containsSemiMixedTypes="0" containsString="0" containsNumber="1" containsInteger="1" minValue="0" maxValue="89"/>
    </cacheField>
    <cacheField name="miscellaneous_fees" numFmtId="0">
      <sharedItems containsSemiMixedTypes="0" containsString="0" containsNumber="1" minValue="2.1999999999999886" maxValue="75.649999999999977"/>
    </cacheField>
    <cacheField name="total_fare" numFmtId="0">
      <sharedItems containsSemiMixedTypes="0" containsString="0" containsNumber="1" minValue="39.75" maxValue="488.4"/>
    </cacheField>
    <cacheField name="surge_appli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n v="2.75"/>
    <x v="0"/>
    <x v="0"/>
    <n v="24"/>
    <n v="6.2999999999999972"/>
    <n v="105.3"/>
    <n v="0"/>
  </r>
  <r>
    <x v="1"/>
    <n v="3.43"/>
    <x v="0"/>
    <x v="1"/>
    <n v="24"/>
    <n v="13.200000000000017"/>
    <n v="142.20000000000002"/>
    <n v="0"/>
  </r>
  <r>
    <x v="2"/>
    <n v="3.12"/>
    <x v="0"/>
    <x v="2"/>
    <n v="0"/>
    <n v="26.625"/>
    <n v="97.875"/>
    <n v="1"/>
  </r>
  <r>
    <x v="3"/>
    <n v="5.63"/>
    <x v="1"/>
    <x v="3"/>
    <n v="0"/>
    <n v="9.75"/>
    <n v="99.75"/>
    <n v="0"/>
  </r>
  <r>
    <x v="4"/>
    <n v="2.09"/>
    <x v="0"/>
    <x v="4"/>
    <n v="12"/>
    <n v="13.199999999999989"/>
    <n v="70.199999999999989"/>
    <n v="0"/>
  </r>
  <r>
    <x v="5"/>
    <n v="1.74"/>
    <x v="0"/>
    <x v="4"/>
    <n v="0"/>
    <n v="26.625"/>
    <n v="71.625"/>
    <n v="1"/>
  </r>
  <r>
    <x v="6"/>
    <n v="2.2200000000000002"/>
    <x v="0"/>
    <x v="5"/>
    <n v="0"/>
    <n v="6"/>
    <n v="58.5"/>
    <n v="0"/>
  </r>
  <r>
    <x v="7"/>
    <n v="5.21"/>
    <x v="0"/>
    <x v="6"/>
    <n v="36"/>
    <n v="26.324999999999989"/>
    <n v="178.57499999999999"/>
    <n v="1"/>
  </r>
  <r>
    <x v="8"/>
    <n v="1.48"/>
    <x v="0"/>
    <x v="7"/>
    <n v="0"/>
    <n v="6"/>
    <n v="39.75"/>
    <n v="0"/>
  </r>
  <r>
    <x v="9"/>
    <n v="3.48"/>
    <x v="0"/>
    <x v="3"/>
    <n v="0"/>
    <n v="6"/>
    <n v="96"/>
    <n v="0"/>
  </r>
  <r>
    <x v="10"/>
    <n v="4.9400000000000004"/>
    <x v="2"/>
    <x v="6"/>
    <n v="29"/>
    <n v="26.199999999999989"/>
    <n v="171.45"/>
    <n v="1"/>
  </r>
  <r>
    <x v="11"/>
    <n v="2.16"/>
    <x v="0"/>
    <x v="8"/>
    <n v="15"/>
    <n v="26.700000000000003"/>
    <n v="90.45"/>
    <n v="1"/>
  </r>
  <r>
    <x v="12"/>
    <n v="4.83"/>
    <x v="0"/>
    <x v="9"/>
    <n v="17"/>
    <n v="26.425000000000011"/>
    <n v="185.92500000000001"/>
    <n v="1"/>
  </r>
  <r>
    <x v="13"/>
    <n v="2.04"/>
    <x v="0"/>
    <x v="4"/>
    <n v="0"/>
    <n v="9.75"/>
    <n v="54.75"/>
    <n v="0"/>
  </r>
  <r>
    <x v="14"/>
    <n v="1.61"/>
    <x v="3"/>
    <x v="10"/>
    <n v="0"/>
    <n v="26.625"/>
    <n v="64.125"/>
    <n v="1"/>
  </r>
  <r>
    <x v="15"/>
    <n v="7.64"/>
    <x v="0"/>
    <x v="11"/>
    <n v="14"/>
    <n v="26.425000000000011"/>
    <n v="186.67500000000001"/>
    <n v="1"/>
  </r>
  <r>
    <x v="16"/>
    <n v="30"/>
    <x v="0"/>
    <x v="12"/>
    <n v="0"/>
    <n v="55.125"/>
    <n v="445.125"/>
    <n v="0"/>
  </r>
  <r>
    <x v="17"/>
    <n v="2.4300000000000002"/>
    <x v="0"/>
    <x v="13"/>
    <n v="0"/>
    <n v="9.75"/>
    <n v="66"/>
    <n v="0"/>
  </r>
  <r>
    <x v="18"/>
    <n v="1.67"/>
    <x v="0"/>
    <x v="14"/>
    <n v="0"/>
    <n v="26.625"/>
    <n v="67.875"/>
    <n v="1"/>
  </r>
  <r>
    <x v="19"/>
    <n v="3.41"/>
    <x v="2"/>
    <x v="0"/>
    <n v="9"/>
    <n v="13.5"/>
    <n v="97.5"/>
    <n v="0"/>
  </r>
  <r>
    <x v="20"/>
    <n v="1.45"/>
    <x v="0"/>
    <x v="4"/>
    <n v="24"/>
    <n v="33.825000000000003"/>
    <n v="102.825"/>
    <n v="1"/>
  </r>
  <r>
    <x v="21"/>
    <n v="2.57"/>
    <x v="0"/>
    <x v="15"/>
    <n v="0"/>
    <n v="26.625"/>
    <n v="90.375"/>
    <n v="1"/>
  </r>
  <r>
    <x v="22"/>
    <n v="1.43"/>
    <x v="0"/>
    <x v="16"/>
    <n v="0"/>
    <n v="2.25"/>
    <n v="114.75"/>
    <n v="0"/>
  </r>
  <r>
    <x v="23"/>
    <n v="3.23"/>
    <x v="4"/>
    <x v="17"/>
    <n v="8"/>
    <n v="26.125"/>
    <n v="157.875"/>
    <n v="1"/>
  </r>
  <r>
    <x v="24"/>
    <n v="5.62"/>
    <x v="0"/>
    <x v="18"/>
    <n v="0"/>
    <n v="13.5"/>
    <n v="122.25"/>
    <n v="0"/>
  </r>
  <r>
    <x v="25"/>
    <n v="5.39"/>
    <x v="0"/>
    <x v="16"/>
    <n v="0"/>
    <n v="6"/>
    <n v="118.5"/>
    <n v="0"/>
  </r>
  <r>
    <x v="26"/>
    <n v="4.84"/>
    <x v="0"/>
    <x v="6"/>
    <n v="0"/>
    <n v="26.625"/>
    <n v="142.875"/>
    <n v="1"/>
  </r>
  <r>
    <x v="27"/>
    <n v="4.46"/>
    <x v="0"/>
    <x v="19"/>
    <n v="26"/>
    <n v="33.700000000000017"/>
    <n v="153.45000000000002"/>
    <n v="1"/>
  </r>
  <r>
    <x v="28"/>
    <n v="4.8899999999999997"/>
    <x v="1"/>
    <x v="3"/>
    <n v="11"/>
    <n v="30.625"/>
    <n v="131.625"/>
    <n v="1"/>
  </r>
  <r>
    <x v="29"/>
    <n v="5.21"/>
    <x v="0"/>
    <x v="20"/>
    <n v="0"/>
    <n v="6"/>
    <n v="133.5"/>
    <n v="0"/>
  </r>
  <r>
    <x v="30"/>
    <n v="4.3099999999999996"/>
    <x v="0"/>
    <x v="19"/>
    <n v="25"/>
    <n v="5.9000000000000057"/>
    <n v="124.65"/>
    <n v="0"/>
  </r>
  <r>
    <x v="31"/>
    <n v="9.35"/>
    <x v="0"/>
    <x v="21"/>
    <n v="0"/>
    <n v="26.625"/>
    <n v="180.375"/>
    <n v="1"/>
  </r>
  <r>
    <x v="32"/>
    <n v="3.88"/>
    <x v="0"/>
    <x v="22"/>
    <n v="37"/>
    <n v="26.825000000000017"/>
    <n v="161.32500000000002"/>
    <n v="1"/>
  </r>
  <r>
    <x v="33"/>
    <n v="2.41"/>
    <x v="2"/>
    <x v="3"/>
    <n v="19"/>
    <n v="6.125"/>
    <n v="115.125"/>
    <n v="0"/>
  </r>
  <r>
    <x v="34"/>
    <n v="2.48"/>
    <x v="0"/>
    <x v="4"/>
    <n v="0"/>
    <n v="6"/>
    <n v="51"/>
    <n v="0"/>
  </r>
  <r>
    <x v="35"/>
    <n v="3.11"/>
    <x v="2"/>
    <x v="0"/>
    <n v="0"/>
    <n v="9.75"/>
    <n v="84.75"/>
    <n v="0"/>
  </r>
  <r>
    <x v="36"/>
    <n v="0.14000000000000001"/>
    <x v="0"/>
    <x v="23"/>
    <n v="68"/>
    <n v="2.1999999999999886"/>
    <n v="407.7"/>
    <n v="0"/>
  </r>
  <r>
    <x v="37"/>
    <n v="19.170000000000002"/>
    <x v="0"/>
    <x v="24"/>
    <n v="89"/>
    <n v="34.300000000000011"/>
    <n v="445.8"/>
    <n v="1"/>
  </r>
  <r>
    <x v="38"/>
    <n v="12.7"/>
    <x v="0"/>
    <x v="25"/>
    <n v="37"/>
    <n v="6.1999999999999886"/>
    <n v="223.2"/>
    <n v="0"/>
  </r>
  <r>
    <x v="39"/>
    <n v="5.13"/>
    <x v="0"/>
    <x v="26"/>
    <n v="18"/>
    <n v="9.4500000000000028"/>
    <n v="106.2"/>
    <n v="0"/>
  </r>
  <r>
    <x v="40"/>
    <n v="2.4"/>
    <x v="0"/>
    <x v="13"/>
    <n v="12"/>
    <n v="6.4500000000000028"/>
    <n v="74.7"/>
    <n v="0"/>
  </r>
  <r>
    <x v="41"/>
    <n v="0.64"/>
    <x v="0"/>
    <x v="27"/>
    <n v="9"/>
    <n v="6.375"/>
    <n v="41.625"/>
    <n v="0"/>
  </r>
  <r>
    <x v="42"/>
    <n v="6.76"/>
    <x v="0"/>
    <x v="28"/>
    <n v="47"/>
    <n v="26.574999999999989"/>
    <n v="234.82499999999999"/>
    <n v="1"/>
  </r>
  <r>
    <x v="43"/>
    <n v="2.0299999999999998"/>
    <x v="0"/>
    <x v="29"/>
    <n v="0"/>
    <n v="26.625"/>
    <n v="86.625"/>
    <n v="1"/>
  </r>
  <r>
    <x v="44"/>
    <n v="27.54"/>
    <x v="0"/>
    <x v="30"/>
    <n v="4"/>
    <n v="75.649999999999977"/>
    <n v="488.4"/>
    <n v="1"/>
  </r>
  <r>
    <x v="45"/>
    <n v="2.27"/>
    <x v="0"/>
    <x v="5"/>
    <n v="13"/>
    <n v="13.700000000000003"/>
    <n v="79.2"/>
    <n v="0"/>
  </r>
  <r>
    <x v="46"/>
    <n v="6.45"/>
    <x v="0"/>
    <x v="31"/>
    <n v="28"/>
    <n v="9.5"/>
    <n v="138.75"/>
    <n v="0"/>
  </r>
  <r>
    <x v="47"/>
    <n v="4.51"/>
    <x v="0"/>
    <x v="22"/>
    <n v="12"/>
    <n v="27.075000000000017"/>
    <n v="136.57500000000002"/>
    <n v="1"/>
  </r>
  <r>
    <x v="2"/>
    <n v="3.35"/>
    <x v="0"/>
    <x v="0"/>
    <n v="22"/>
    <n v="33.950000000000017"/>
    <n v="130.9500000000000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02418-C89D-4D88-886C-CD153C80377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fare">
  <location ref="A3:C36" firstHeaderRow="0" firstDataRow="1" firstDataCol="1"/>
  <pivotFields count="8">
    <pivotField dataField="1" showAll="0">
      <items count="49">
        <item x="8"/>
        <item x="41"/>
        <item x="14"/>
        <item x="34"/>
        <item x="13"/>
        <item x="18"/>
        <item x="11"/>
        <item x="4"/>
        <item x="5"/>
        <item x="22"/>
        <item x="20"/>
        <item x="45"/>
        <item x="39"/>
        <item x="6"/>
        <item x="40"/>
        <item x="17"/>
        <item x="21"/>
        <item x="43"/>
        <item x="35"/>
        <item x="3"/>
        <item x="46"/>
        <item x="2"/>
        <item x="28"/>
        <item x="0"/>
        <item x="19"/>
        <item x="27"/>
        <item x="30"/>
        <item x="38"/>
        <item x="47"/>
        <item x="9"/>
        <item x="33"/>
        <item x="25"/>
        <item x="32"/>
        <item x="31"/>
        <item x="24"/>
        <item x="1"/>
        <item x="26"/>
        <item x="7"/>
        <item x="29"/>
        <item x="15"/>
        <item x="23"/>
        <item x="12"/>
        <item x="42"/>
        <item x="44"/>
        <item x="37"/>
        <item x="16"/>
        <item x="36"/>
        <item x="10"/>
        <item t="default"/>
      </items>
    </pivotField>
    <pivotField dataField="1" showAll="0"/>
    <pivotField showAll="0">
      <items count="6">
        <item x="3"/>
        <item x="0"/>
        <item x="2"/>
        <item x="1"/>
        <item x="4"/>
        <item t="default"/>
      </items>
    </pivotField>
    <pivotField axis="axisRow" showAll="0">
      <items count="33">
        <item x="27"/>
        <item x="7"/>
        <item x="10"/>
        <item x="14"/>
        <item x="4"/>
        <item x="8"/>
        <item x="5"/>
        <item x="13"/>
        <item x="29"/>
        <item x="15"/>
        <item x="2"/>
        <item x="0"/>
        <item x="26"/>
        <item x="3"/>
        <item x="19"/>
        <item x="22"/>
        <item x="31"/>
        <item x="1"/>
        <item x="18"/>
        <item x="16"/>
        <item x="6"/>
        <item x="17"/>
        <item x="20"/>
        <item x="9"/>
        <item x="11"/>
        <item x="21"/>
        <item x="28"/>
        <item x="25"/>
        <item x="24"/>
        <item x="23"/>
        <item x="12"/>
        <item x="3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rip_duration" fld="0" baseField="0" baseItem="0"/>
    <dataField name="Sum of distance_trave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36FC5A-ECAE-4314-85CB-C114E15A2BCB}" autoFormatId="16" applyNumberFormats="0" applyBorderFormats="0" applyFontFormats="0" applyPatternFormats="0" applyAlignmentFormats="0" applyWidthHeightFormats="0">
  <queryTableRefresh nextId="9">
    <queryTableFields count="8">
      <queryTableField id="1" name="trip_duration" tableColumnId="1"/>
      <queryTableField id="2" name="distance_traveled" tableColumnId="2"/>
      <queryTableField id="3" name="num_of_passengers" tableColumnId="3"/>
      <queryTableField id="4" name="fare" tableColumnId="4"/>
      <queryTableField id="5" name="tip" tableColumnId="5"/>
      <queryTableField id="6" name="miscellaneous_fees" tableColumnId="6"/>
      <queryTableField id="7" name="total_fare" tableColumnId="7"/>
      <queryTableField id="8" name="surge_applie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BB841E-D570-4960-9D14-8D1484226210}" name="Table_train" displayName="Table_train" ref="A1:H50" tableType="queryTable" totalsRowShown="0">
  <autoFilter ref="A1:H50" xr:uid="{7ABB841E-D570-4960-9D14-8D1484226210}"/>
  <tableColumns count="8">
    <tableColumn id="1" xr3:uid="{A909122C-02FD-4E2E-9A91-FC50EE02E731}" uniqueName="1" name="trip_duration" queryTableFieldId="1"/>
    <tableColumn id="2" xr3:uid="{F7C90E37-6F82-4168-A9CB-C1A306EFAE5D}" uniqueName="2" name="distance_traveled" queryTableFieldId="2"/>
    <tableColumn id="3" xr3:uid="{7E7139AF-C62A-4571-B508-FC699272C4D9}" uniqueName="3" name="num_of_passengers" queryTableFieldId="3"/>
    <tableColumn id="4" xr3:uid="{2E1AE9C0-04AB-4E7E-8D30-96435C4E4F0B}" uniqueName="4" name="fare" queryTableFieldId="4"/>
    <tableColumn id="5" xr3:uid="{EC53701F-9318-4338-BA21-D5DDCA577A4F}" uniqueName="5" name="tip" queryTableFieldId="5"/>
    <tableColumn id="6" xr3:uid="{AF96A5B2-C93B-4586-9EF8-3FEC6B4ACDA6}" uniqueName="6" name="miscellaneous_fees" queryTableFieldId="6"/>
    <tableColumn id="7" xr3:uid="{09CA8323-55AD-458A-B3A1-B528D2A71D79}" uniqueName="7" name="total_fare" queryTableFieldId="7"/>
    <tableColumn id="8" xr3:uid="{A84C05A7-9AC8-42A1-A280-9CC183E8C8BF}" uniqueName="8" name="surge_applied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CCB1-E965-4C87-986A-9F5229A77040}">
  <dimension ref="A1:I56"/>
  <sheetViews>
    <sheetView showGridLines="0" workbookViewId="0">
      <selection activeCell="A3" sqref="A3:B8"/>
    </sheetView>
  </sheetViews>
  <sheetFormatPr defaultRowHeight="15" x14ac:dyDescent="0.25"/>
  <sheetData>
    <row r="1" spans="1:9" x14ac:dyDescent="0.25">
      <c r="A1" t="s">
        <v>17</v>
      </c>
    </row>
    <row r="2" spans="1:9" ht="15.75" thickBot="1" x14ac:dyDescent="0.3"/>
    <row r="3" spans="1:9" x14ac:dyDescent="0.25">
      <c r="A3" s="5" t="s">
        <v>18</v>
      </c>
      <c r="B3" s="5"/>
    </row>
    <row r="4" spans="1:9" x14ac:dyDescent="0.25">
      <c r="A4" t="s">
        <v>19</v>
      </c>
      <c r="B4">
        <v>0.2176305070944716</v>
      </c>
    </row>
    <row r="5" spans="1:9" x14ac:dyDescent="0.25">
      <c r="A5" t="s">
        <v>20</v>
      </c>
      <c r="B5">
        <v>4.7363037618196852E-2</v>
      </c>
    </row>
    <row r="6" spans="1:9" x14ac:dyDescent="0.25">
      <c r="A6" t="s">
        <v>21</v>
      </c>
      <c r="B6">
        <v>1.560847220547008E-2</v>
      </c>
    </row>
    <row r="7" spans="1:9" x14ac:dyDescent="0.25">
      <c r="A7" t="s">
        <v>22</v>
      </c>
      <c r="B7">
        <v>7.1806103079177088</v>
      </c>
    </row>
    <row r="8" spans="1:9" ht="15.75" thickBot="1" x14ac:dyDescent="0.3">
      <c r="A8" s="3" t="s">
        <v>23</v>
      </c>
      <c r="B8" s="3">
        <v>32</v>
      </c>
    </row>
    <row r="10" spans="1:9" ht="15.75" thickBot="1" x14ac:dyDescent="0.3">
      <c r="A10" t="s">
        <v>24</v>
      </c>
    </row>
    <row r="11" spans="1:9" x14ac:dyDescent="0.25">
      <c r="A11" s="4"/>
      <c r="B11" s="4" t="s">
        <v>29</v>
      </c>
      <c r="C11" s="4" t="s">
        <v>30</v>
      </c>
      <c r="D11" s="4" t="s">
        <v>31</v>
      </c>
      <c r="E11" s="4" t="s">
        <v>32</v>
      </c>
      <c r="F11" s="4" t="s">
        <v>33</v>
      </c>
    </row>
    <row r="12" spans="1:9" x14ac:dyDescent="0.25">
      <c r="A12" t="s">
        <v>25</v>
      </c>
      <c r="B12">
        <v>1</v>
      </c>
      <c r="C12">
        <v>76.905268174778485</v>
      </c>
      <c r="D12">
        <v>76.905268174778485</v>
      </c>
      <c r="E12">
        <v>1.4915347447713589</v>
      </c>
      <c r="F12">
        <v>0.23148972354909081</v>
      </c>
    </row>
    <row r="13" spans="1:9" x14ac:dyDescent="0.25">
      <c r="A13" t="s">
        <v>26</v>
      </c>
      <c r="B13">
        <v>30</v>
      </c>
      <c r="C13">
        <v>1546.8349318252217</v>
      </c>
      <c r="D13">
        <v>51.561164394174057</v>
      </c>
    </row>
    <row r="14" spans="1:9" ht="15.75" thickBot="1" x14ac:dyDescent="0.3">
      <c r="A14" s="3" t="s">
        <v>27</v>
      </c>
      <c r="B14" s="3">
        <v>31</v>
      </c>
      <c r="C14" s="3">
        <v>1623.7402000000002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34</v>
      </c>
      <c r="C16" s="4" t="s">
        <v>22</v>
      </c>
      <c r="D16" s="4" t="s">
        <v>35</v>
      </c>
      <c r="E16" s="4" t="s">
        <v>36</v>
      </c>
      <c r="F16" s="4" t="s">
        <v>37</v>
      </c>
      <c r="G16" s="4" t="s">
        <v>38</v>
      </c>
      <c r="H16" s="4" t="s">
        <v>39</v>
      </c>
      <c r="I16" s="4" t="s">
        <v>40</v>
      </c>
    </row>
    <row r="17" spans="1:9" x14ac:dyDescent="0.25">
      <c r="A17" t="s">
        <v>28</v>
      </c>
      <c r="B17">
        <v>7.3406495204205919</v>
      </c>
      <c r="C17">
        <v>1.3239159081701763</v>
      </c>
      <c r="D17">
        <v>5.544649380764918</v>
      </c>
      <c r="E17">
        <v>5.0070907949473294E-6</v>
      </c>
      <c r="F17">
        <v>4.636852526705602</v>
      </c>
      <c r="G17">
        <v>10.044446514135583</v>
      </c>
      <c r="H17">
        <v>4.636852526705602</v>
      </c>
      <c r="I17">
        <v>10.044446514135583</v>
      </c>
    </row>
    <row r="18" spans="1:9" ht="15.75" thickBot="1" x14ac:dyDescent="0.3">
      <c r="A18" s="3" t="s">
        <v>41</v>
      </c>
      <c r="B18" s="3">
        <v>1.037515993883339E-4</v>
      </c>
      <c r="C18" s="3">
        <v>8.4952881274315969E-5</v>
      </c>
      <c r="D18" s="3">
        <v>1.2212840557263289</v>
      </c>
      <c r="E18" s="3">
        <v>0.23148972354909186</v>
      </c>
      <c r="F18" s="3">
        <v>-6.9745330121630787E-5</v>
      </c>
      <c r="G18" s="3">
        <v>2.772485288982986E-4</v>
      </c>
      <c r="H18" s="3">
        <v>-6.9745330121630787E-5</v>
      </c>
      <c r="I18" s="3">
        <v>2.772485288982986E-4</v>
      </c>
    </row>
    <row r="22" spans="1:9" x14ac:dyDescent="0.25">
      <c r="A22" t="s">
        <v>42</v>
      </c>
    </row>
    <row r="23" spans="1:9" ht="15.75" thickBot="1" x14ac:dyDescent="0.3"/>
    <row r="24" spans="1:9" x14ac:dyDescent="0.25">
      <c r="A24" s="4" t="s">
        <v>43</v>
      </c>
      <c r="B24" s="4" t="s">
        <v>44</v>
      </c>
      <c r="C24" s="4" t="s">
        <v>45</v>
      </c>
    </row>
    <row r="25" spans="1:9" x14ac:dyDescent="0.25">
      <c r="A25">
        <v>1</v>
      </c>
      <c r="B25">
        <v>7.3550709927355706</v>
      </c>
      <c r="C25">
        <v>-6.715070992735571</v>
      </c>
    </row>
    <row r="26" spans="1:9" x14ac:dyDescent="0.25">
      <c r="A26">
        <v>2</v>
      </c>
      <c r="B26">
        <v>7.3545522347386285</v>
      </c>
      <c r="C26">
        <v>-5.8745522347386281</v>
      </c>
    </row>
    <row r="27" spans="1:9" x14ac:dyDescent="0.25">
      <c r="A27">
        <v>3</v>
      </c>
      <c r="B27">
        <v>7.364927394677462</v>
      </c>
      <c r="C27">
        <v>-5.7549273946774617</v>
      </c>
    </row>
    <row r="28" spans="1:9" x14ac:dyDescent="0.25">
      <c r="A28">
        <v>4</v>
      </c>
      <c r="B28">
        <v>7.3737462806254701</v>
      </c>
      <c r="C28">
        <v>-5.7037462806254702</v>
      </c>
    </row>
    <row r="29" spans="1:9" x14ac:dyDescent="0.25">
      <c r="A29">
        <v>5</v>
      </c>
      <c r="B29">
        <v>7.5086233598303043</v>
      </c>
      <c r="C29">
        <v>2.2913766401696964</v>
      </c>
    </row>
    <row r="30" spans="1:9" x14ac:dyDescent="0.25">
      <c r="A30">
        <v>6</v>
      </c>
      <c r="B30">
        <v>7.3746800450199652</v>
      </c>
      <c r="C30">
        <v>-5.2146800450199651</v>
      </c>
    </row>
    <row r="31" spans="1:9" x14ac:dyDescent="0.25">
      <c r="A31">
        <v>7</v>
      </c>
      <c r="B31">
        <v>7.4286308767018987</v>
      </c>
      <c r="C31">
        <v>-2.9386308767018985</v>
      </c>
    </row>
    <row r="32" spans="1:9" x14ac:dyDescent="0.25">
      <c r="A32">
        <v>8</v>
      </c>
      <c r="B32">
        <v>7.4487586869832363</v>
      </c>
      <c r="C32">
        <v>-2.6187586869832362</v>
      </c>
    </row>
    <row r="33" spans="1:3" x14ac:dyDescent="0.25">
      <c r="A33">
        <v>9</v>
      </c>
      <c r="B33">
        <v>7.4051830152401354</v>
      </c>
      <c r="C33">
        <v>-5.3751830152401361</v>
      </c>
    </row>
    <row r="34" spans="1:3" x14ac:dyDescent="0.25">
      <c r="A34">
        <v>10</v>
      </c>
      <c r="B34">
        <v>7.4014479576621559</v>
      </c>
      <c r="C34">
        <v>-4.8314479576621565</v>
      </c>
    </row>
    <row r="35" spans="1:3" x14ac:dyDescent="0.25">
      <c r="A35">
        <v>11</v>
      </c>
      <c r="B35">
        <v>7.4163881879740758</v>
      </c>
      <c r="C35">
        <v>-4.2963881879740757</v>
      </c>
    </row>
    <row r="36" spans="1:3" x14ac:dyDescent="0.25">
      <c r="A36">
        <v>12</v>
      </c>
      <c r="B36">
        <v>7.6435004390351384</v>
      </c>
      <c r="C36">
        <v>4.9764995609648608</v>
      </c>
    </row>
    <row r="37" spans="1:3" x14ac:dyDescent="0.25">
      <c r="A37">
        <v>13</v>
      </c>
      <c r="B37">
        <v>7.3828764213716438</v>
      </c>
      <c r="C37">
        <v>-2.2528764213716439</v>
      </c>
    </row>
    <row r="38" spans="1:3" x14ac:dyDescent="0.25">
      <c r="A38">
        <v>14</v>
      </c>
      <c r="B38">
        <v>7.6950649839311405</v>
      </c>
      <c r="C38">
        <v>8.7149350160688606</v>
      </c>
    </row>
    <row r="39" spans="1:3" x14ac:dyDescent="0.25">
      <c r="A39">
        <v>15</v>
      </c>
      <c r="B39">
        <v>7.5319674696926793</v>
      </c>
      <c r="C39">
        <v>1.2380325303073203</v>
      </c>
    </row>
    <row r="40" spans="1:3" x14ac:dyDescent="0.25">
      <c r="A40">
        <v>16</v>
      </c>
      <c r="B40">
        <v>7.5610179175214132</v>
      </c>
      <c r="C40">
        <v>0.8289820824785874</v>
      </c>
    </row>
    <row r="41" spans="1:3" x14ac:dyDescent="0.25">
      <c r="A41">
        <v>17</v>
      </c>
      <c r="B41">
        <v>7.4135868947905905</v>
      </c>
      <c r="C41">
        <v>-0.96358689479059034</v>
      </c>
    </row>
    <row r="42" spans="1:3" x14ac:dyDescent="0.25">
      <c r="A42">
        <v>18</v>
      </c>
      <c r="B42">
        <v>7.4638026688945445</v>
      </c>
      <c r="C42">
        <v>-4.0338026688945448</v>
      </c>
    </row>
    <row r="43" spans="1:3" x14ac:dyDescent="0.25">
      <c r="A43">
        <v>19</v>
      </c>
      <c r="B43">
        <v>7.4613126305092239</v>
      </c>
      <c r="C43">
        <v>-1.8413126305092238</v>
      </c>
    </row>
    <row r="44" spans="1:3" x14ac:dyDescent="0.25">
      <c r="A44">
        <v>20</v>
      </c>
      <c r="B44">
        <v>7.4875617851544725</v>
      </c>
      <c r="C44">
        <v>-0.66756178515447306</v>
      </c>
    </row>
    <row r="45" spans="1:3" x14ac:dyDescent="0.25">
      <c r="A45">
        <v>21</v>
      </c>
      <c r="B45">
        <v>16.352928449688829</v>
      </c>
      <c r="C45">
        <v>-1.3629284496888285</v>
      </c>
    </row>
    <row r="46" spans="1:3" x14ac:dyDescent="0.25">
      <c r="A46">
        <v>22</v>
      </c>
      <c r="B46">
        <v>7.5084158566315278</v>
      </c>
      <c r="C46">
        <v>-4.2784158566315273</v>
      </c>
    </row>
    <row r="47" spans="1:3" x14ac:dyDescent="0.25">
      <c r="A47">
        <v>23</v>
      </c>
      <c r="B47">
        <v>7.4928531167232775</v>
      </c>
      <c r="C47">
        <v>-2.2828531167232775</v>
      </c>
    </row>
    <row r="48" spans="1:3" x14ac:dyDescent="0.25">
      <c r="A48">
        <v>24</v>
      </c>
      <c r="B48">
        <v>7.5323824760902331</v>
      </c>
      <c r="C48">
        <v>-2.7023824760902331</v>
      </c>
    </row>
    <row r="49" spans="1:3" x14ac:dyDescent="0.25">
      <c r="A49">
        <v>25</v>
      </c>
      <c r="B49">
        <v>7.5001157286804609</v>
      </c>
      <c r="C49">
        <v>0.13988427131953873</v>
      </c>
    </row>
    <row r="50" spans="1:3" x14ac:dyDescent="0.25">
      <c r="A50">
        <v>26</v>
      </c>
      <c r="B50">
        <v>7.4598601081177875</v>
      </c>
      <c r="C50">
        <v>1.8901398918822121</v>
      </c>
    </row>
    <row r="51" spans="1:3" x14ac:dyDescent="0.25">
      <c r="A51">
        <v>27</v>
      </c>
      <c r="B51">
        <v>7.538918826851698</v>
      </c>
      <c r="C51">
        <v>-0.77891882685169822</v>
      </c>
    </row>
    <row r="52" spans="1:3" x14ac:dyDescent="0.25">
      <c r="A52">
        <v>28</v>
      </c>
      <c r="B52">
        <v>7.4404585590321695</v>
      </c>
      <c r="C52">
        <v>5.2595414409678298</v>
      </c>
    </row>
    <row r="53" spans="1:3" x14ac:dyDescent="0.25">
      <c r="A53">
        <v>29</v>
      </c>
      <c r="B53">
        <v>7.7268129733439705</v>
      </c>
      <c r="C53">
        <v>11.44318702665603</v>
      </c>
    </row>
    <row r="54" spans="1:3" x14ac:dyDescent="0.25">
      <c r="A54">
        <v>30</v>
      </c>
      <c r="B54">
        <v>8.5154288802946958</v>
      </c>
      <c r="C54">
        <v>-8.3754288802946952</v>
      </c>
    </row>
    <row r="55" spans="1:3" x14ac:dyDescent="0.25">
      <c r="A55">
        <v>31</v>
      </c>
      <c r="B55">
        <v>7.7617772623378389</v>
      </c>
      <c r="C55">
        <v>22.238222737662163</v>
      </c>
    </row>
    <row r="56" spans="1:3" ht="15.75" thickBot="1" x14ac:dyDescent="0.3">
      <c r="A56" s="3">
        <v>32</v>
      </c>
      <c r="B56" s="3">
        <v>7.6973475191176837</v>
      </c>
      <c r="C56" s="3">
        <v>19.842652480882315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99E4-05F0-4551-9EB6-27D66C9C5916}">
  <dimension ref="A3:H41"/>
  <sheetViews>
    <sheetView topLeftCell="A10" workbookViewId="0">
      <selection activeCell="A37" sqref="A37:C41"/>
    </sheetView>
  </sheetViews>
  <sheetFormatPr defaultRowHeight="15" x14ac:dyDescent="0.25"/>
  <cols>
    <col min="1" max="1" width="11.28515625" bestFit="1" customWidth="1"/>
    <col min="2" max="2" width="19.5703125" bestFit="1" customWidth="1"/>
    <col min="3" max="4" width="23.85546875" bestFit="1" customWidth="1"/>
    <col min="5" max="6" width="4" bestFit="1" customWidth="1"/>
    <col min="7" max="8" width="6" bestFit="1" customWidth="1"/>
    <col min="9" max="10" width="4" bestFit="1" customWidth="1"/>
    <col min="11" max="11" width="6" bestFit="1" customWidth="1"/>
    <col min="12" max="12" width="4" bestFit="1" customWidth="1"/>
    <col min="13" max="13" width="5" bestFit="1" customWidth="1"/>
    <col min="14" max="14" width="6" bestFit="1" customWidth="1"/>
    <col min="15" max="15" width="5" bestFit="1" customWidth="1"/>
    <col min="16" max="18" width="6" bestFit="1" customWidth="1"/>
    <col min="19" max="21" width="4" bestFit="1" customWidth="1"/>
    <col min="22" max="23" width="7" bestFit="1" customWidth="1"/>
    <col min="24" max="26" width="4" bestFit="1" customWidth="1"/>
    <col min="27" max="28" width="6" bestFit="1" customWidth="1"/>
    <col min="29" max="29" width="4" bestFit="1" customWidth="1"/>
    <col min="30" max="30" width="5" bestFit="1" customWidth="1"/>
    <col min="31" max="31" width="4" bestFit="1" customWidth="1"/>
    <col min="32" max="32" width="5" bestFit="1" customWidth="1"/>
    <col min="33" max="33" width="6" bestFit="1" customWidth="1"/>
    <col min="34" max="34" width="5" bestFit="1" customWidth="1"/>
    <col min="35" max="36" width="7" bestFit="1" customWidth="1"/>
    <col min="37" max="37" width="5" bestFit="1" customWidth="1"/>
    <col min="38" max="39" width="7" bestFit="1" customWidth="1"/>
    <col min="40" max="40" width="6" bestFit="1" customWidth="1"/>
    <col min="41" max="42" width="7" bestFit="1" customWidth="1"/>
    <col min="43" max="43" width="6" bestFit="1" customWidth="1"/>
    <col min="44" max="45" width="7" bestFit="1" customWidth="1"/>
    <col min="46" max="46" width="6" bestFit="1" customWidth="1"/>
    <col min="47" max="47" width="5" bestFit="1" customWidth="1"/>
    <col min="48" max="48" width="6" bestFit="1" customWidth="1"/>
    <col min="49" max="49" width="7" bestFit="1" customWidth="1"/>
    <col min="50" max="50" width="11.28515625" bestFit="1" customWidth="1"/>
    <col min="51" max="51" width="4" bestFit="1" customWidth="1"/>
    <col min="52" max="52" width="6.85546875" bestFit="1" customWidth="1"/>
    <col min="53" max="54" width="7" bestFit="1" customWidth="1"/>
    <col min="55" max="55" width="11.28515625" bestFit="1" customWidth="1"/>
  </cols>
  <sheetData>
    <row r="3" spans="1:8" x14ac:dyDescent="0.25">
      <c r="A3" s="1" t="s">
        <v>3</v>
      </c>
      <c r="B3" t="s">
        <v>9</v>
      </c>
      <c r="C3" t="s">
        <v>10</v>
      </c>
    </row>
    <row r="4" spans="1:8" x14ac:dyDescent="0.25">
      <c r="A4" s="2">
        <v>26.25</v>
      </c>
      <c r="B4">
        <v>139</v>
      </c>
      <c r="C4">
        <v>0.64</v>
      </c>
    </row>
    <row r="5" spans="1:8" x14ac:dyDescent="0.25">
      <c r="A5" s="2">
        <v>33.75</v>
      </c>
      <c r="B5">
        <v>134</v>
      </c>
      <c r="C5">
        <v>1.48</v>
      </c>
    </row>
    <row r="6" spans="1:8" x14ac:dyDescent="0.25">
      <c r="A6" s="2">
        <v>37.5</v>
      </c>
      <c r="B6">
        <v>234</v>
      </c>
      <c r="C6">
        <v>1.61</v>
      </c>
    </row>
    <row r="7" spans="1:8" x14ac:dyDescent="0.25">
      <c r="A7" s="2">
        <v>41.25</v>
      </c>
      <c r="B7">
        <v>319</v>
      </c>
      <c r="C7">
        <v>1.67</v>
      </c>
    </row>
    <row r="8" spans="1:8" x14ac:dyDescent="0.25">
      <c r="A8" s="2">
        <v>45</v>
      </c>
      <c r="B8">
        <v>1619</v>
      </c>
      <c r="C8">
        <v>9.8000000000000007</v>
      </c>
      <c r="G8">
        <v>139</v>
      </c>
      <c r="H8">
        <v>0.64</v>
      </c>
    </row>
    <row r="9" spans="1:8" x14ac:dyDescent="0.25">
      <c r="A9" s="2">
        <v>48.75</v>
      </c>
      <c r="B9">
        <v>328</v>
      </c>
      <c r="C9">
        <v>2.16</v>
      </c>
      <c r="G9">
        <v>134</v>
      </c>
      <c r="H9">
        <v>1.48</v>
      </c>
    </row>
    <row r="10" spans="1:8" x14ac:dyDescent="0.25">
      <c r="A10" s="2">
        <v>52.5</v>
      </c>
      <c r="B10">
        <v>848</v>
      </c>
      <c r="C10">
        <v>4.49</v>
      </c>
      <c r="G10">
        <v>234</v>
      </c>
      <c r="H10">
        <v>1.61</v>
      </c>
    </row>
    <row r="11" spans="1:8" x14ac:dyDescent="0.25">
      <c r="A11" s="2">
        <v>56.25</v>
      </c>
      <c r="B11">
        <v>1042</v>
      </c>
      <c r="C11">
        <v>4.83</v>
      </c>
      <c r="G11">
        <v>319</v>
      </c>
      <c r="H11">
        <v>1.67</v>
      </c>
    </row>
    <row r="12" spans="1:8" x14ac:dyDescent="0.25">
      <c r="A12" s="2">
        <v>60</v>
      </c>
      <c r="B12">
        <v>622</v>
      </c>
      <c r="C12">
        <v>2.0299999999999998</v>
      </c>
      <c r="G12">
        <v>1619</v>
      </c>
      <c r="H12">
        <v>9.8000000000000007</v>
      </c>
    </row>
    <row r="13" spans="1:8" x14ac:dyDescent="0.25">
      <c r="A13" s="2">
        <v>63.75</v>
      </c>
      <c r="B13">
        <v>586</v>
      </c>
      <c r="C13">
        <v>2.57</v>
      </c>
      <c r="G13">
        <v>328</v>
      </c>
      <c r="H13">
        <v>2.16</v>
      </c>
    </row>
    <row r="14" spans="1:8" x14ac:dyDescent="0.25">
      <c r="A14" s="2">
        <v>71.25</v>
      </c>
      <c r="B14">
        <v>730</v>
      </c>
      <c r="C14">
        <v>3.12</v>
      </c>
      <c r="G14">
        <v>848</v>
      </c>
      <c r="H14">
        <v>4.49</v>
      </c>
    </row>
    <row r="15" spans="1:8" x14ac:dyDescent="0.25">
      <c r="A15" s="2">
        <v>75</v>
      </c>
      <c r="B15">
        <v>2919</v>
      </c>
      <c r="C15">
        <v>12.62</v>
      </c>
      <c r="G15">
        <v>1042</v>
      </c>
      <c r="H15">
        <v>4.83</v>
      </c>
    </row>
    <row r="16" spans="1:8" x14ac:dyDescent="0.25">
      <c r="A16" s="2">
        <v>78.75</v>
      </c>
      <c r="B16">
        <v>407</v>
      </c>
      <c r="C16">
        <v>5.13</v>
      </c>
      <c r="G16">
        <v>622</v>
      </c>
      <c r="H16">
        <v>2.0299999999999998</v>
      </c>
    </row>
    <row r="17" spans="1:8" x14ac:dyDescent="0.25">
      <c r="A17" s="2">
        <v>90</v>
      </c>
      <c r="B17">
        <v>3416</v>
      </c>
      <c r="C17">
        <v>16.41</v>
      </c>
      <c r="G17">
        <v>586</v>
      </c>
      <c r="H17">
        <v>2.57</v>
      </c>
    </row>
    <row r="18" spans="1:8" x14ac:dyDescent="0.25">
      <c r="A18" s="2">
        <v>93.75</v>
      </c>
      <c r="B18">
        <v>1844</v>
      </c>
      <c r="C18">
        <v>8.77</v>
      </c>
      <c r="G18">
        <v>730</v>
      </c>
      <c r="H18">
        <v>3.12</v>
      </c>
    </row>
    <row r="19" spans="1:8" x14ac:dyDescent="0.25">
      <c r="A19" s="2">
        <v>97.5</v>
      </c>
      <c r="B19">
        <v>2124</v>
      </c>
      <c r="C19">
        <v>8.39</v>
      </c>
      <c r="G19">
        <v>2919</v>
      </c>
      <c r="H19">
        <v>12.62</v>
      </c>
    </row>
    <row r="20" spans="1:8" x14ac:dyDescent="0.25">
      <c r="A20" s="2">
        <v>101.25</v>
      </c>
      <c r="B20">
        <v>703</v>
      </c>
      <c r="C20">
        <v>6.45</v>
      </c>
      <c r="G20">
        <v>407</v>
      </c>
      <c r="H20">
        <v>5.13</v>
      </c>
    </row>
    <row r="21" spans="1:8" x14ac:dyDescent="0.25">
      <c r="A21" s="2">
        <v>105</v>
      </c>
      <c r="B21">
        <v>1187</v>
      </c>
      <c r="C21">
        <v>3.43</v>
      </c>
      <c r="G21">
        <v>3416</v>
      </c>
      <c r="H21">
        <v>16.41</v>
      </c>
    </row>
    <row r="22" spans="1:8" x14ac:dyDescent="0.25">
      <c r="A22" s="2">
        <v>108.75</v>
      </c>
      <c r="B22">
        <v>1163</v>
      </c>
      <c r="C22">
        <v>5.62</v>
      </c>
      <c r="G22">
        <v>1844</v>
      </c>
      <c r="H22">
        <v>8.77</v>
      </c>
    </row>
    <row r="23" spans="1:8" x14ac:dyDescent="0.25">
      <c r="A23" s="2">
        <v>112.5</v>
      </c>
      <c r="B23">
        <v>1416</v>
      </c>
      <c r="C23">
        <v>6.8199999999999994</v>
      </c>
      <c r="G23">
        <v>2124</v>
      </c>
      <c r="H23">
        <v>8.39</v>
      </c>
    </row>
    <row r="24" spans="1:8" x14ac:dyDescent="0.25">
      <c r="A24" s="2">
        <v>116.25</v>
      </c>
      <c r="B24">
        <v>86864</v>
      </c>
      <c r="C24">
        <v>14.99</v>
      </c>
      <c r="G24">
        <v>703</v>
      </c>
      <c r="H24">
        <v>6.45</v>
      </c>
    </row>
    <row r="25" spans="1:8" x14ac:dyDescent="0.25">
      <c r="A25" s="2">
        <v>123.75</v>
      </c>
      <c r="B25">
        <v>1617</v>
      </c>
      <c r="C25">
        <v>3.23</v>
      </c>
      <c r="G25">
        <v>1187</v>
      </c>
      <c r="H25">
        <v>3.43</v>
      </c>
    </row>
    <row r="26" spans="1:8" x14ac:dyDescent="0.25">
      <c r="A26" s="2">
        <v>127.5</v>
      </c>
      <c r="B26">
        <v>1467</v>
      </c>
      <c r="C26">
        <v>5.21</v>
      </c>
      <c r="G26">
        <v>1163</v>
      </c>
      <c r="H26">
        <v>5.62</v>
      </c>
    </row>
    <row r="27" spans="1:8" x14ac:dyDescent="0.25">
      <c r="A27" s="2">
        <v>142.5</v>
      </c>
      <c r="B27">
        <v>1848</v>
      </c>
      <c r="C27">
        <v>4.83</v>
      </c>
      <c r="G27">
        <v>1416</v>
      </c>
      <c r="H27">
        <v>6.8199999999999994</v>
      </c>
    </row>
    <row r="28" spans="1:8" x14ac:dyDescent="0.25">
      <c r="A28" s="2">
        <v>146.25</v>
      </c>
      <c r="B28">
        <v>1537</v>
      </c>
      <c r="C28">
        <v>7.64</v>
      </c>
      <c r="G28">
        <v>86864</v>
      </c>
      <c r="H28">
        <v>14.99</v>
      </c>
    </row>
    <row r="29" spans="1:8" x14ac:dyDescent="0.25">
      <c r="A29" s="2">
        <v>153.75</v>
      </c>
      <c r="B29">
        <v>1149</v>
      </c>
      <c r="C29">
        <v>9.35</v>
      </c>
      <c r="G29">
        <v>1617</v>
      </c>
      <c r="H29">
        <v>3.23</v>
      </c>
    </row>
    <row r="30" spans="1:8" x14ac:dyDescent="0.25">
      <c r="A30" s="2">
        <v>161.25</v>
      </c>
      <c r="B30">
        <v>1911</v>
      </c>
      <c r="C30">
        <v>6.76</v>
      </c>
      <c r="G30">
        <v>1467</v>
      </c>
      <c r="H30">
        <v>5.21</v>
      </c>
    </row>
    <row r="31" spans="1:8" x14ac:dyDescent="0.25">
      <c r="A31" s="2">
        <v>180</v>
      </c>
      <c r="B31">
        <v>962</v>
      </c>
      <c r="C31">
        <v>12.7</v>
      </c>
      <c r="G31">
        <v>1848</v>
      </c>
      <c r="H31">
        <v>4.83</v>
      </c>
    </row>
    <row r="32" spans="1:8" x14ac:dyDescent="0.25">
      <c r="A32" s="2">
        <v>322.5</v>
      </c>
      <c r="B32">
        <v>3722</v>
      </c>
      <c r="C32">
        <v>19.170000000000002</v>
      </c>
      <c r="G32">
        <v>1537</v>
      </c>
      <c r="H32">
        <v>7.64</v>
      </c>
    </row>
    <row r="33" spans="1:8" x14ac:dyDescent="0.25">
      <c r="A33" s="2">
        <v>337.5</v>
      </c>
      <c r="B33">
        <v>11323</v>
      </c>
      <c r="C33">
        <v>0.14000000000000001</v>
      </c>
      <c r="G33">
        <v>1149</v>
      </c>
      <c r="H33">
        <v>9.35</v>
      </c>
    </row>
    <row r="34" spans="1:8" x14ac:dyDescent="0.25">
      <c r="A34" s="2">
        <v>390</v>
      </c>
      <c r="B34">
        <v>4059</v>
      </c>
      <c r="C34">
        <v>30</v>
      </c>
      <c r="G34">
        <v>1911</v>
      </c>
      <c r="H34">
        <v>6.76</v>
      </c>
    </row>
    <row r="35" spans="1:8" x14ac:dyDescent="0.25">
      <c r="A35" s="2">
        <v>408.75</v>
      </c>
      <c r="B35">
        <v>3438</v>
      </c>
      <c r="C35">
        <v>27.54</v>
      </c>
      <c r="G35">
        <v>962</v>
      </c>
      <c r="H35">
        <v>12.7</v>
      </c>
    </row>
    <row r="36" spans="1:8" x14ac:dyDescent="0.25">
      <c r="A36" s="2" t="s">
        <v>8</v>
      </c>
      <c r="B36">
        <v>141677</v>
      </c>
      <c r="C36">
        <v>249.59999999999994</v>
      </c>
      <c r="G36">
        <v>3722</v>
      </c>
      <c r="H36">
        <v>19.170000000000002</v>
      </c>
    </row>
    <row r="37" spans="1:8" x14ac:dyDescent="0.25">
      <c r="A37" s="6"/>
      <c r="B37" s="6" t="s">
        <v>15</v>
      </c>
      <c r="C37" s="6" t="s">
        <v>16</v>
      </c>
      <c r="G37">
        <v>11323</v>
      </c>
      <c r="H37">
        <v>0.14000000000000001</v>
      </c>
    </row>
    <row r="38" spans="1:8" x14ac:dyDescent="0.25">
      <c r="A38" s="6" t="s">
        <v>11</v>
      </c>
      <c r="B38" s="6">
        <f>AVERAGE(B4:B35)</f>
        <v>4427.40625</v>
      </c>
      <c r="C38" s="6">
        <f>AVERAGE(C4:C35)</f>
        <v>7.799999999999998</v>
      </c>
      <c r="G38">
        <v>4059</v>
      </c>
      <c r="H38">
        <v>30</v>
      </c>
    </row>
    <row r="39" spans="1:8" x14ac:dyDescent="0.25">
      <c r="A39" s="6" t="s">
        <v>12</v>
      </c>
      <c r="B39" s="6">
        <f>MEDIAN(B4:B35)</f>
        <v>1301.5</v>
      </c>
      <c r="C39" s="6">
        <f>MEDIAN(C4:C35)</f>
        <v>5.415</v>
      </c>
      <c r="G39">
        <v>3438</v>
      </c>
      <c r="H39">
        <v>27.54</v>
      </c>
    </row>
    <row r="40" spans="1:8" x14ac:dyDescent="0.25">
      <c r="A40" s="6" t="s">
        <v>13</v>
      </c>
      <c r="B40" s="6">
        <f>_xlfn.VAR.S(B4:B35)</f>
        <v>230464902.70060483</v>
      </c>
      <c r="C40" s="6">
        <f>_xlfn.VAR.S(C4:C35)</f>
        <v>52.378716129032284</v>
      </c>
    </row>
    <row r="41" spans="1:8" x14ac:dyDescent="0.25">
      <c r="A41" s="6" t="s">
        <v>14</v>
      </c>
      <c r="B41" s="6">
        <f>_xlfn.STDEV.S(B4:B35)</f>
        <v>15181.070538687474</v>
      </c>
      <c r="C41" s="6">
        <f>_xlfn.STDEV.S(C4:C35)</f>
        <v>7.2373141516057107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9655B-2B6D-42B8-869C-73BADDE0C115}">
  <dimension ref="A1:H50"/>
  <sheetViews>
    <sheetView tabSelected="1" workbookViewId="0">
      <selection activeCell="B41" sqref="B41"/>
    </sheetView>
  </sheetViews>
  <sheetFormatPr defaultRowHeight="15" x14ac:dyDescent="0.25"/>
  <cols>
    <col min="1" max="1" width="15" bestFit="1" customWidth="1"/>
    <col min="2" max="2" width="19.28515625" bestFit="1" customWidth="1"/>
    <col min="3" max="3" width="21.28515625" bestFit="1" customWidth="1"/>
    <col min="4" max="4" width="8" bestFit="1" customWidth="1"/>
    <col min="5" max="5" width="5.7109375" bestFit="1" customWidth="1"/>
    <col min="6" max="6" width="21.140625" bestFit="1" customWidth="1"/>
    <col min="7" max="7" width="12" bestFit="1" customWidth="1"/>
    <col min="8" max="8" width="1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748</v>
      </c>
      <c r="B2">
        <v>2.75</v>
      </c>
      <c r="C2">
        <v>1</v>
      </c>
      <c r="D2">
        <v>75</v>
      </c>
      <c r="E2">
        <v>24</v>
      </c>
      <c r="F2">
        <v>6.2999999999999972</v>
      </c>
      <c r="G2">
        <v>105.3</v>
      </c>
      <c r="H2">
        <v>0</v>
      </c>
    </row>
    <row r="3" spans="1:8" x14ac:dyDescent="0.25">
      <c r="A3">
        <v>1187</v>
      </c>
      <c r="B3">
        <v>3.43</v>
      </c>
      <c r="C3">
        <v>1</v>
      </c>
      <c r="D3">
        <v>105</v>
      </c>
      <c r="E3">
        <v>24</v>
      </c>
      <c r="F3">
        <v>13.200000000000017</v>
      </c>
      <c r="G3">
        <v>142.20000000000002</v>
      </c>
      <c r="H3">
        <v>0</v>
      </c>
    </row>
    <row r="4" spans="1:8" x14ac:dyDescent="0.25">
      <c r="A4">
        <v>730</v>
      </c>
      <c r="B4">
        <v>3.12</v>
      </c>
      <c r="C4">
        <v>1</v>
      </c>
      <c r="D4">
        <v>71.25</v>
      </c>
      <c r="E4">
        <v>0</v>
      </c>
      <c r="F4">
        <v>26.625</v>
      </c>
      <c r="G4">
        <v>97.875</v>
      </c>
      <c r="H4">
        <v>1</v>
      </c>
    </row>
    <row r="5" spans="1:8" x14ac:dyDescent="0.25">
      <c r="A5">
        <v>671</v>
      </c>
      <c r="B5">
        <v>5.63</v>
      </c>
      <c r="C5">
        <v>3</v>
      </c>
      <c r="D5">
        <v>90</v>
      </c>
      <c r="E5">
        <v>0</v>
      </c>
      <c r="F5">
        <v>9.75</v>
      </c>
      <c r="G5">
        <v>99.75</v>
      </c>
      <c r="H5">
        <v>0</v>
      </c>
    </row>
    <row r="6" spans="1:8" x14ac:dyDescent="0.25">
      <c r="A6">
        <v>329</v>
      </c>
      <c r="B6">
        <v>2.09</v>
      </c>
      <c r="C6">
        <v>1</v>
      </c>
      <c r="D6">
        <v>45</v>
      </c>
      <c r="E6">
        <v>12</v>
      </c>
      <c r="F6">
        <v>13.199999999999989</v>
      </c>
      <c r="G6">
        <v>70.199999999999989</v>
      </c>
      <c r="H6">
        <v>0</v>
      </c>
    </row>
    <row r="7" spans="1:8" x14ac:dyDescent="0.25">
      <c r="A7">
        <v>355</v>
      </c>
      <c r="B7">
        <v>1.74</v>
      </c>
      <c r="C7">
        <v>1</v>
      </c>
      <c r="D7">
        <v>45</v>
      </c>
      <c r="E7">
        <v>0</v>
      </c>
      <c r="F7">
        <v>26.625</v>
      </c>
      <c r="G7">
        <v>71.625</v>
      </c>
      <c r="H7">
        <v>1</v>
      </c>
    </row>
    <row r="8" spans="1:8" x14ac:dyDescent="0.25">
      <c r="A8">
        <v>453</v>
      </c>
      <c r="B8">
        <v>2.2200000000000002</v>
      </c>
      <c r="C8">
        <v>1</v>
      </c>
      <c r="D8">
        <v>52.5</v>
      </c>
      <c r="E8">
        <v>0</v>
      </c>
      <c r="F8">
        <v>6</v>
      </c>
      <c r="G8">
        <v>58.5</v>
      </c>
      <c r="H8">
        <v>0</v>
      </c>
    </row>
    <row r="9" spans="1:8" x14ac:dyDescent="0.25">
      <c r="A9">
        <v>1288</v>
      </c>
      <c r="B9">
        <v>5.21</v>
      </c>
      <c r="C9">
        <v>1</v>
      </c>
      <c r="D9">
        <v>116.25</v>
      </c>
      <c r="E9">
        <v>36</v>
      </c>
      <c r="F9">
        <v>26.324999999999989</v>
      </c>
      <c r="G9">
        <v>178.57499999999999</v>
      </c>
      <c r="H9">
        <v>1</v>
      </c>
    </row>
    <row r="10" spans="1:8" x14ac:dyDescent="0.25">
      <c r="A10">
        <v>134</v>
      </c>
      <c r="B10">
        <v>1.48</v>
      </c>
      <c r="C10">
        <v>1</v>
      </c>
      <c r="D10">
        <v>33.75</v>
      </c>
      <c r="E10">
        <v>0</v>
      </c>
      <c r="F10">
        <v>6</v>
      </c>
      <c r="G10">
        <v>39.75</v>
      </c>
      <c r="H10">
        <v>0</v>
      </c>
    </row>
    <row r="11" spans="1:8" x14ac:dyDescent="0.25">
      <c r="A11">
        <v>980</v>
      </c>
      <c r="B11">
        <v>3.48</v>
      </c>
      <c r="C11">
        <v>1</v>
      </c>
      <c r="D11">
        <v>90</v>
      </c>
      <c r="E11">
        <v>0</v>
      </c>
      <c r="F11">
        <v>6</v>
      </c>
      <c r="G11">
        <v>96</v>
      </c>
      <c r="H11">
        <v>0</v>
      </c>
    </row>
    <row r="12" spans="1:8" x14ac:dyDescent="0.25">
      <c r="A12">
        <v>84305</v>
      </c>
      <c r="B12">
        <v>4.9400000000000004</v>
      </c>
      <c r="C12">
        <v>2</v>
      </c>
      <c r="D12">
        <v>116.25</v>
      </c>
      <c r="E12">
        <v>29</v>
      </c>
      <c r="F12">
        <v>26.199999999999989</v>
      </c>
      <c r="G12">
        <v>171.45</v>
      </c>
      <c r="H12">
        <v>1</v>
      </c>
    </row>
    <row r="13" spans="1:8" x14ac:dyDescent="0.25">
      <c r="A13">
        <v>328</v>
      </c>
      <c r="B13">
        <v>2.16</v>
      </c>
      <c r="C13">
        <v>1</v>
      </c>
      <c r="D13">
        <v>48.75</v>
      </c>
      <c r="E13">
        <v>15</v>
      </c>
      <c r="F13">
        <v>26.700000000000003</v>
      </c>
      <c r="G13">
        <v>90.45</v>
      </c>
      <c r="H13">
        <v>1</v>
      </c>
    </row>
    <row r="14" spans="1:8" x14ac:dyDescent="0.25">
      <c r="A14">
        <v>1848</v>
      </c>
      <c r="B14">
        <v>4.83</v>
      </c>
      <c r="C14">
        <v>1</v>
      </c>
      <c r="D14">
        <v>142.5</v>
      </c>
      <c r="E14">
        <v>17</v>
      </c>
      <c r="F14">
        <v>26.425000000000011</v>
      </c>
      <c r="G14">
        <v>185.92500000000001</v>
      </c>
      <c r="H14">
        <v>1</v>
      </c>
    </row>
    <row r="15" spans="1:8" x14ac:dyDescent="0.25">
      <c r="A15">
        <v>305</v>
      </c>
      <c r="B15">
        <v>2.04</v>
      </c>
      <c r="C15">
        <v>1</v>
      </c>
      <c r="D15">
        <v>45</v>
      </c>
      <c r="E15">
        <v>0</v>
      </c>
      <c r="F15">
        <v>9.75</v>
      </c>
      <c r="G15">
        <v>54.75</v>
      </c>
      <c r="H15">
        <v>0</v>
      </c>
    </row>
    <row r="16" spans="1:8" x14ac:dyDescent="0.25">
      <c r="A16">
        <v>234</v>
      </c>
      <c r="B16">
        <v>1.61</v>
      </c>
      <c r="C16">
        <v>0</v>
      </c>
      <c r="D16">
        <v>37.5</v>
      </c>
      <c r="E16">
        <v>0</v>
      </c>
      <c r="F16">
        <v>26.625</v>
      </c>
      <c r="G16">
        <v>64.125</v>
      </c>
      <c r="H16">
        <v>1</v>
      </c>
    </row>
    <row r="17" spans="1:8" x14ac:dyDescent="0.25">
      <c r="A17">
        <v>1537</v>
      </c>
      <c r="B17">
        <v>7.64</v>
      </c>
      <c r="C17">
        <v>1</v>
      </c>
      <c r="D17">
        <v>146.25</v>
      </c>
      <c r="E17">
        <v>14</v>
      </c>
      <c r="F17">
        <v>26.425000000000011</v>
      </c>
      <c r="G17">
        <v>186.67500000000001</v>
      </c>
      <c r="H17">
        <v>1</v>
      </c>
    </row>
    <row r="18" spans="1:8" x14ac:dyDescent="0.25">
      <c r="A18">
        <v>4059</v>
      </c>
      <c r="B18">
        <v>30</v>
      </c>
      <c r="C18">
        <v>1</v>
      </c>
      <c r="D18">
        <v>390</v>
      </c>
      <c r="E18">
        <v>0</v>
      </c>
      <c r="F18">
        <v>55.125</v>
      </c>
      <c r="G18">
        <v>445.125</v>
      </c>
      <c r="H18">
        <v>0</v>
      </c>
    </row>
    <row r="19" spans="1:8" x14ac:dyDescent="0.25">
      <c r="A19">
        <v>530</v>
      </c>
      <c r="B19">
        <v>2.4300000000000002</v>
      </c>
      <c r="C19">
        <v>1</v>
      </c>
      <c r="D19">
        <v>56.25</v>
      </c>
      <c r="E19">
        <v>0</v>
      </c>
      <c r="F19">
        <v>9.75</v>
      </c>
      <c r="G19">
        <v>66</v>
      </c>
      <c r="H19">
        <v>0</v>
      </c>
    </row>
    <row r="20" spans="1:8" x14ac:dyDescent="0.25">
      <c r="A20">
        <v>319</v>
      </c>
      <c r="B20">
        <v>1.67</v>
      </c>
      <c r="C20">
        <v>1</v>
      </c>
      <c r="D20">
        <v>41.25</v>
      </c>
      <c r="E20">
        <v>0</v>
      </c>
      <c r="F20">
        <v>26.625</v>
      </c>
      <c r="G20">
        <v>67.875</v>
      </c>
      <c r="H20">
        <v>1</v>
      </c>
    </row>
    <row r="21" spans="1:8" x14ac:dyDescent="0.25">
      <c r="A21">
        <v>773</v>
      </c>
      <c r="B21">
        <v>3.41</v>
      </c>
      <c r="C21">
        <v>2</v>
      </c>
      <c r="D21">
        <v>75</v>
      </c>
      <c r="E21">
        <v>9</v>
      </c>
      <c r="F21">
        <v>13.5</v>
      </c>
      <c r="G21">
        <v>97.5</v>
      </c>
      <c r="H21">
        <v>0</v>
      </c>
    </row>
    <row r="22" spans="1:8" x14ac:dyDescent="0.25">
      <c r="A22">
        <v>375</v>
      </c>
      <c r="B22">
        <v>1.45</v>
      </c>
      <c r="C22">
        <v>1</v>
      </c>
      <c r="D22">
        <v>45</v>
      </c>
      <c r="E22">
        <v>24</v>
      </c>
      <c r="F22">
        <v>33.825000000000003</v>
      </c>
      <c r="G22">
        <v>102.825</v>
      </c>
      <c r="H22">
        <v>1</v>
      </c>
    </row>
    <row r="23" spans="1:8" x14ac:dyDescent="0.25">
      <c r="A23">
        <v>586</v>
      </c>
      <c r="B23">
        <v>2.57</v>
      </c>
      <c r="C23">
        <v>1</v>
      </c>
      <c r="D23">
        <v>63.75</v>
      </c>
      <c r="E23">
        <v>0</v>
      </c>
      <c r="F23">
        <v>26.625</v>
      </c>
      <c r="G23">
        <v>90.375</v>
      </c>
      <c r="H23">
        <v>1</v>
      </c>
    </row>
    <row r="24" spans="1:8" x14ac:dyDescent="0.25">
      <c r="A24">
        <v>357</v>
      </c>
      <c r="B24">
        <v>1.43</v>
      </c>
      <c r="C24">
        <v>1</v>
      </c>
      <c r="D24">
        <v>112.5</v>
      </c>
      <c r="E24">
        <v>0</v>
      </c>
      <c r="F24">
        <v>2.25</v>
      </c>
      <c r="G24">
        <v>114.75</v>
      </c>
      <c r="H24">
        <v>0</v>
      </c>
    </row>
    <row r="25" spans="1:8" x14ac:dyDescent="0.25">
      <c r="A25">
        <v>1617</v>
      </c>
      <c r="B25">
        <v>3.23</v>
      </c>
      <c r="C25">
        <v>6</v>
      </c>
      <c r="D25">
        <v>123.75</v>
      </c>
      <c r="E25">
        <v>8</v>
      </c>
      <c r="F25">
        <v>26.125</v>
      </c>
      <c r="G25">
        <v>157.875</v>
      </c>
      <c r="H25">
        <v>1</v>
      </c>
    </row>
    <row r="26" spans="1:8" x14ac:dyDescent="0.25">
      <c r="A26">
        <v>1163</v>
      </c>
      <c r="B26">
        <v>5.62</v>
      </c>
      <c r="C26">
        <v>1</v>
      </c>
      <c r="D26">
        <v>108.75</v>
      </c>
      <c r="E26">
        <v>0</v>
      </c>
      <c r="F26">
        <v>13.5</v>
      </c>
      <c r="G26">
        <v>122.25</v>
      </c>
      <c r="H26">
        <v>0</v>
      </c>
    </row>
    <row r="27" spans="1:8" x14ac:dyDescent="0.25">
      <c r="A27">
        <v>1059</v>
      </c>
      <c r="B27">
        <v>5.39</v>
      </c>
      <c r="C27">
        <v>1</v>
      </c>
      <c r="D27">
        <v>112.5</v>
      </c>
      <c r="E27">
        <v>0</v>
      </c>
      <c r="F27">
        <v>6</v>
      </c>
      <c r="G27">
        <v>118.5</v>
      </c>
      <c r="H27">
        <v>0</v>
      </c>
    </row>
    <row r="28" spans="1:8" x14ac:dyDescent="0.25">
      <c r="A28">
        <v>1271</v>
      </c>
      <c r="B28">
        <v>4.84</v>
      </c>
      <c r="C28">
        <v>1</v>
      </c>
      <c r="D28">
        <v>116.25</v>
      </c>
      <c r="E28">
        <v>0</v>
      </c>
      <c r="F28">
        <v>26.625</v>
      </c>
      <c r="G28">
        <v>142.875</v>
      </c>
      <c r="H28">
        <v>1</v>
      </c>
    </row>
    <row r="29" spans="1:8" x14ac:dyDescent="0.25">
      <c r="A29">
        <v>915</v>
      </c>
      <c r="B29">
        <v>4.46</v>
      </c>
      <c r="C29">
        <v>1</v>
      </c>
      <c r="D29">
        <v>93.75</v>
      </c>
      <c r="E29">
        <v>26</v>
      </c>
      <c r="F29">
        <v>33.700000000000017</v>
      </c>
      <c r="G29">
        <v>153.45000000000002</v>
      </c>
      <c r="H29">
        <v>1</v>
      </c>
    </row>
    <row r="30" spans="1:8" x14ac:dyDescent="0.25">
      <c r="A30">
        <v>742</v>
      </c>
      <c r="B30">
        <v>4.8899999999999997</v>
      </c>
      <c r="C30">
        <v>3</v>
      </c>
      <c r="D30">
        <v>90</v>
      </c>
      <c r="E30">
        <v>11</v>
      </c>
      <c r="F30">
        <v>30.625</v>
      </c>
      <c r="G30">
        <v>131.625</v>
      </c>
      <c r="H30">
        <v>1</v>
      </c>
    </row>
    <row r="31" spans="1:8" x14ac:dyDescent="0.25">
      <c r="A31">
        <v>1467</v>
      </c>
      <c r="B31">
        <v>5.21</v>
      </c>
      <c r="C31">
        <v>1</v>
      </c>
      <c r="D31">
        <v>127.5</v>
      </c>
      <c r="E31">
        <v>0</v>
      </c>
      <c r="F31">
        <v>6</v>
      </c>
      <c r="G31">
        <v>133.5</v>
      </c>
      <c r="H31">
        <v>0</v>
      </c>
    </row>
    <row r="32" spans="1:8" x14ac:dyDescent="0.25">
      <c r="A32">
        <v>929</v>
      </c>
      <c r="B32">
        <v>4.3099999999999996</v>
      </c>
      <c r="C32">
        <v>1</v>
      </c>
      <c r="D32">
        <v>93.75</v>
      </c>
      <c r="E32">
        <v>25</v>
      </c>
      <c r="F32">
        <v>5.9000000000000057</v>
      </c>
      <c r="G32">
        <v>124.65</v>
      </c>
      <c r="H32">
        <v>0</v>
      </c>
    </row>
    <row r="33" spans="1:8" x14ac:dyDescent="0.25">
      <c r="A33">
        <v>1149</v>
      </c>
      <c r="B33">
        <v>9.35</v>
      </c>
      <c r="C33">
        <v>1</v>
      </c>
      <c r="D33">
        <v>153.75</v>
      </c>
      <c r="E33">
        <v>0</v>
      </c>
      <c r="F33">
        <v>26.625</v>
      </c>
      <c r="G33">
        <v>180.375</v>
      </c>
      <c r="H33">
        <v>1</v>
      </c>
    </row>
    <row r="34" spans="1:8" x14ac:dyDescent="0.25">
      <c r="A34">
        <v>1146</v>
      </c>
      <c r="B34">
        <v>3.88</v>
      </c>
      <c r="C34">
        <v>1</v>
      </c>
      <c r="D34">
        <v>97.5</v>
      </c>
      <c r="E34">
        <v>37</v>
      </c>
      <c r="F34">
        <v>26.825000000000017</v>
      </c>
      <c r="G34">
        <v>161.32500000000002</v>
      </c>
      <c r="H34">
        <v>1</v>
      </c>
    </row>
    <row r="35" spans="1:8" x14ac:dyDescent="0.25">
      <c r="A35">
        <v>1023</v>
      </c>
      <c r="B35">
        <v>2.41</v>
      </c>
      <c r="C35">
        <v>2</v>
      </c>
      <c r="D35">
        <v>90</v>
      </c>
      <c r="E35">
        <v>19</v>
      </c>
      <c r="F35">
        <v>6.125</v>
      </c>
      <c r="G35">
        <v>115.125</v>
      </c>
      <c r="H35">
        <v>0</v>
      </c>
    </row>
    <row r="36" spans="1:8" x14ac:dyDescent="0.25">
      <c r="A36">
        <v>255</v>
      </c>
      <c r="B36">
        <v>2.48</v>
      </c>
      <c r="C36">
        <v>1</v>
      </c>
      <c r="D36">
        <v>45</v>
      </c>
      <c r="E36">
        <v>0</v>
      </c>
      <c r="F36">
        <v>6</v>
      </c>
      <c r="G36">
        <v>51</v>
      </c>
      <c r="H36">
        <v>0</v>
      </c>
    </row>
    <row r="37" spans="1:8" x14ac:dyDescent="0.25">
      <c r="A37">
        <v>668</v>
      </c>
      <c r="B37">
        <v>3.11</v>
      </c>
      <c r="C37">
        <v>2</v>
      </c>
      <c r="D37">
        <v>75</v>
      </c>
      <c r="E37">
        <v>0</v>
      </c>
      <c r="F37">
        <v>9.75</v>
      </c>
      <c r="G37">
        <v>84.75</v>
      </c>
      <c r="H37">
        <v>0</v>
      </c>
    </row>
    <row r="38" spans="1:8" x14ac:dyDescent="0.25">
      <c r="A38">
        <v>11323</v>
      </c>
      <c r="B38">
        <v>0.14000000000000001</v>
      </c>
      <c r="C38">
        <v>1</v>
      </c>
      <c r="D38">
        <v>337.5</v>
      </c>
      <c r="E38">
        <v>68</v>
      </c>
      <c r="F38">
        <v>2.1999999999999886</v>
      </c>
      <c r="G38">
        <v>407.7</v>
      </c>
      <c r="H38">
        <v>0</v>
      </c>
    </row>
    <row r="39" spans="1:8" x14ac:dyDescent="0.25">
      <c r="A39">
        <v>3722</v>
      </c>
      <c r="B39">
        <v>19.170000000000002</v>
      </c>
      <c r="C39">
        <v>1</v>
      </c>
      <c r="D39">
        <v>322.5</v>
      </c>
      <c r="E39">
        <v>89</v>
      </c>
      <c r="F39">
        <v>34.300000000000011</v>
      </c>
      <c r="G39">
        <v>445.8</v>
      </c>
      <c r="H39">
        <v>1</v>
      </c>
    </row>
    <row r="40" spans="1:8" x14ac:dyDescent="0.25">
      <c r="A40">
        <v>962</v>
      </c>
      <c r="B40">
        <v>12.7</v>
      </c>
      <c r="C40">
        <v>1</v>
      </c>
      <c r="D40">
        <v>180</v>
      </c>
      <c r="E40">
        <v>37</v>
      </c>
      <c r="F40">
        <v>6.1999999999999886</v>
      </c>
      <c r="G40">
        <v>223.2</v>
      </c>
      <c r="H40">
        <v>0</v>
      </c>
    </row>
    <row r="41" spans="1:8" x14ac:dyDescent="0.25">
      <c r="A41">
        <v>407</v>
      </c>
      <c r="B41">
        <v>5.13</v>
      </c>
      <c r="C41">
        <v>1</v>
      </c>
      <c r="D41">
        <v>78.75</v>
      </c>
      <c r="E41">
        <v>18</v>
      </c>
      <c r="F41">
        <v>9.4500000000000028</v>
      </c>
      <c r="G41">
        <v>106.2</v>
      </c>
      <c r="H41">
        <v>0</v>
      </c>
    </row>
    <row r="42" spans="1:8" x14ac:dyDescent="0.25">
      <c r="A42">
        <v>512</v>
      </c>
      <c r="B42">
        <v>2.4</v>
      </c>
      <c r="C42">
        <v>1</v>
      </c>
      <c r="D42">
        <v>56.25</v>
      </c>
      <c r="E42">
        <v>12</v>
      </c>
      <c r="F42">
        <v>6.4500000000000028</v>
      </c>
      <c r="G42">
        <v>74.7</v>
      </c>
      <c r="H42">
        <v>0</v>
      </c>
    </row>
    <row r="43" spans="1:8" x14ac:dyDescent="0.25">
      <c r="A43">
        <v>139</v>
      </c>
      <c r="B43">
        <v>0.64</v>
      </c>
      <c r="C43">
        <v>1</v>
      </c>
      <c r="D43">
        <v>26.25</v>
      </c>
      <c r="E43">
        <v>9</v>
      </c>
      <c r="F43">
        <v>6.375</v>
      </c>
      <c r="G43">
        <v>41.625</v>
      </c>
      <c r="H43">
        <v>0</v>
      </c>
    </row>
    <row r="44" spans="1:8" x14ac:dyDescent="0.25">
      <c r="A44">
        <v>1911</v>
      </c>
      <c r="B44">
        <v>6.76</v>
      </c>
      <c r="C44">
        <v>1</v>
      </c>
      <c r="D44">
        <v>161.25</v>
      </c>
      <c r="E44">
        <v>47</v>
      </c>
      <c r="F44">
        <v>26.574999999999989</v>
      </c>
      <c r="G44">
        <v>234.82499999999999</v>
      </c>
      <c r="H44">
        <v>1</v>
      </c>
    </row>
    <row r="45" spans="1:8" x14ac:dyDescent="0.25">
      <c r="A45">
        <v>622</v>
      </c>
      <c r="B45">
        <v>2.0299999999999998</v>
      </c>
      <c r="C45">
        <v>1</v>
      </c>
      <c r="D45">
        <v>60</v>
      </c>
      <c r="E45">
        <v>0</v>
      </c>
      <c r="F45">
        <v>26.625</v>
      </c>
      <c r="G45">
        <v>86.625</v>
      </c>
      <c r="H45">
        <v>1</v>
      </c>
    </row>
    <row r="46" spans="1:8" x14ac:dyDescent="0.25">
      <c r="A46">
        <v>3438</v>
      </c>
      <c r="B46">
        <v>27.54</v>
      </c>
      <c r="C46">
        <v>1</v>
      </c>
      <c r="D46">
        <v>408.75</v>
      </c>
      <c r="E46">
        <v>4</v>
      </c>
      <c r="F46">
        <v>75.649999999999977</v>
      </c>
      <c r="G46">
        <v>488.4</v>
      </c>
      <c r="H46">
        <v>1</v>
      </c>
    </row>
    <row r="47" spans="1:8" x14ac:dyDescent="0.25">
      <c r="A47">
        <v>395</v>
      </c>
      <c r="B47">
        <v>2.27</v>
      </c>
      <c r="C47">
        <v>1</v>
      </c>
      <c r="D47">
        <v>52.5</v>
      </c>
      <c r="E47">
        <v>13</v>
      </c>
      <c r="F47">
        <v>13.700000000000003</v>
      </c>
      <c r="G47">
        <v>79.2</v>
      </c>
      <c r="H47">
        <v>0</v>
      </c>
    </row>
    <row r="48" spans="1:8" x14ac:dyDescent="0.25">
      <c r="A48">
        <v>703</v>
      </c>
      <c r="B48">
        <v>6.45</v>
      </c>
      <c r="C48">
        <v>1</v>
      </c>
      <c r="D48">
        <v>101.25</v>
      </c>
      <c r="E48">
        <v>28</v>
      </c>
      <c r="F48">
        <v>9.5</v>
      </c>
      <c r="G48">
        <v>138.75</v>
      </c>
      <c r="H48">
        <v>0</v>
      </c>
    </row>
    <row r="49" spans="1:8" x14ac:dyDescent="0.25">
      <c r="A49">
        <v>978</v>
      </c>
      <c r="B49">
        <v>4.51</v>
      </c>
      <c r="C49">
        <v>1</v>
      </c>
      <c r="D49">
        <v>97.5</v>
      </c>
      <c r="E49">
        <v>12</v>
      </c>
      <c r="F49">
        <v>27.075000000000017</v>
      </c>
      <c r="G49">
        <v>136.57500000000002</v>
      </c>
      <c r="H49">
        <v>1</v>
      </c>
    </row>
    <row r="50" spans="1:8" x14ac:dyDescent="0.25">
      <c r="A50">
        <v>730</v>
      </c>
      <c r="B50">
        <v>3.35</v>
      </c>
      <c r="C50">
        <v>1</v>
      </c>
      <c r="D50">
        <v>75</v>
      </c>
      <c r="E50">
        <v>22</v>
      </c>
      <c r="F50">
        <v>33.950000000000017</v>
      </c>
      <c r="G50">
        <v>130.95000000000002</v>
      </c>
      <c r="H50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6F7EB-07E3-43CC-9DAE-AA4D8BB47D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e Q H 6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H k B +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A f p W q p 0 b R W U B A A B 4 A g A A E w A c A E Z v c m 1 1 b G F z L 1 N l Y 3 R p b 2 4 x L m 0 g o h g A K K A U A A A A A A A A A A A A A A A A A A A A A A A A A A A A d V D B a h s x E L 0 b / A 9 i e 7 F B L C S k I T T s o a x b k k t I s X P K h m U i j W 2 B d m b R S J s G k 3 + P 1 j Y k t I 4 u k u b N v P f m C Z r o m N T y c J 9 d T y f T i W w h o F U x g C N V K Y 9 x O l H 5 L D k F g 7 l S y 1 A u 2 K Q O K c 5 + O 4 9 l z R T z R 2 Z F / a N 5 E A z S W C Y e m g W / k G e w 0 k A w W z d g E + G v a 9 d Z o d k L l E a G Y q 4 f F + h d 5 y K G q t C F V j X 7 1 J F U V 1 r 9 I s P W 0 a Y 6 O / 9 + r t W f x B G X 8 d V j 9 f E s 7 5 j w a a 4 P R r 8 V 9 4 G 7 j F l 1 g 2 C z m y K 7 X s F z b j w i x / r s s J N W j 8 f 6 T + + X B j w E q W J I n y n r L d A m M 6 5 e e / y g W w U g W X P o D o Z H U G Y n 9 P V u V 8 T g + t a m A G P U e c d b i p c X 5 T j y p t W u s E 4 i k M E 2 5 z K g R 5 t b Y g Y V p e 4 Z w 7 4 n P 1 t e t z 2 I Y H Y z E v 9 L M 0 Z 7 Y j K 6 / v / e z o l B 7 4 G Q k 7 R r R D k 1 y R F 8 + w W t p L D B F v r e u 7 3 h T w J v 8 + n E 0 c n 4 r t 8 B U E s B A i 0 A F A A C A A g A e Q H 6 V k N n 6 f W i A A A A 9 g A A A B I A A A A A A A A A A A A A A A A A A A A A A E N v b m Z p Z y 9 Q Y W N r Y W d l L n h t b F B L A Q I t A B Q A A g A I A H k B + l Y P y u m r p A A A A O k A A A A T A A A A A A A A A A A A A A A A A O 4 A A A B b Q 2 9 u d G V u d F 9 U e X B l c 1 0 u e G 1 s U E s B A i 0 A F A A C A A g A e Q H 6 V q q d G 0 V l A Q A A e A I A A B M A A A A A A A A A A A A A A A A A 3 w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g w A A A A A A A C Y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3 R y Y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T Y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w N T o x M T o 1 M C 4 w M D U 4 N T A 1 W i I g L z 4 8 R W 5 0 c n k g V H l w Z T 0 i R m l s b E N v b H V t b l R 5 c G V z I i B W Y W x 1 Z T 0 i c 0 F 3 V U R C U U 1 G Q l F N P S I g L z 4 8 R W 5 0 c n k g V H l w Z T 0 i R m l s b E N v b H V t b k 5 h b W V z I i B W Y W x 1 Z T 0 i c 1 s m c X V v d D t 0 c m l w X 2 R 1 c m F 0 a W 9 u J n F 1 b 3 Q 7 L C Z x d W 9 0 O 2 R p c 3 R h b m N l X 3 R y Y X Z l b G V k J n F 1 b 3 Q 7 L C Z x d W 9 0 O 2 5 1 b V 9 v Z l 9 w Y X N z Z W 5 n Z X J z J n F 1 b 3 Q 7 L C Z x d W 9 0 O 2 Z h c m U m c X V v d D s s J n F 1 b 3 Q 7 d G l w J n F 1 b 3 Q 7 L C Z x d W 9 0 O 2 1 p c 2 N l b G x h b m V v d X N f Z m V l c y Z x d W 9 0 O y w m c X V v d D t 0 b 3 R h b F 9 m Y X J l J n F 1 b 3 Q 7 L C Z x d W 9 0 O 3 N 1 c m d l X 2 F w c G x p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9 B d X R v U m V t b 3 Z l Z E N v b H V t b n M x L n t 0 c m l w X 2 R 1 c m F 0 a W 9 u L D B 9 J n F 1 b 3 Q 7 L C Z x d W 9 0 O 1 N l Y 3 R p b 2 4 x L 3 R y Y W l u L 0 F 1 d G 9 S Z W 1 v d m V k Q 2 9 s d W 1 u c z E u e 2 R p c 3 R h b m N l X 3 R y Y X Z l b G V k L D F 9 J n F 1 b 3 Q 7 L C Z x d W 9 0 O 1 N l Y 3 R p b 2 4 x L 3 R y Y W l u L 0 F 1 d G 9 S Z W 1 v d m V k Q 2 9 s d W 1 u c z E u e 2 5 1 b V 9 v Z l 9 w Y X N z Z W 5 n Z X J z L D J 9 J n F 1 b 3 Q 7 L C Z x d W 9 0 O 1 N l Y 3 R p b 2 4 x L 3 R y Y W l u L 0 F 1 d G 9 S Z W 1 v d m V k Q 2 9 s d W 1 u c z E u e 2 Z h c m U s M 3 0 m c X V v d D s s J n F 1 b 3 Q 7 U 2 V j d G l v b j E v d H J h a W 4 v Q X V 0 b 1 J l b W 9 2 Z W R D b 2 x 1 b W 5 z M S 5 7 d G l w L D R 9 J n F 1 b 3 Q 7 L C Z x d W 9 0 O 1 N l Y 3 R p b 2 4 x L 3 R y Y W l u L 0 F 1 d G 9 S Z W 1 v d m V k Q 2 9 s d W 1 u c z E u e 2 1 p c 2 N l b G x h b m V v d X N f Z m V l c y w 1 f S Z x d W 9 0 O y w m c X V v d D t T Z W N 0 a W 9 u M S 9 0 c m F p b i 9 B d X R v U m V t b 3 Z l Z E N v b H V t b n M x L n t 0 b 3 R h b F 9 m Y X J l L D Z 9 J n F 1 b 3 Q 7 L C Z x d W 9 0 O 1 N l Y 3 R p b 2 4 x L 3 R y Y W l u L 0 F 1 d G 9 S Z W 1 v d m V k Q 2 9 s d W 1 u c z E u e 3 N 1 c m d l X 2 F w c G x p Z W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H J h a W 4 v Q X V 0 b 1 J l b W 9 2 Z W R D b 2 x 1 b W 5 z M S 5 7 d H J p c F 9 k d X J h d G l v b i w w f S Z x d W 9 0 O y w m c X V v d D t T Z W N 0 a W 9 u M S 9 0 c m F p b i 9 B d X R v U m V t b 3 Z l Z E N v b H V t b n M x L n t k a X N 0 Y W 5 j Z V 9 0 c m F 2 Z W x l Z C w x f S Z x d W 9 0 O y w m c X V v d D t T Z W N 0 a W 9 u M S 9 0 c m F p b i 9 B d X R v U m V t b 3 Z l Z E N v b H V t b n M x L n t u d W 1 f b 2 Z f c G F z c 2 V u Z 2 V y c y w y f S Z x d W 9 0 O y w m c X V v d D t T Z W N 0 a W 9 u M S 9 0 c m F p b i 9 B d X R v U m V t b 3 Z l Z E N v b H V t b n M x L n t m Y X J l L D N 9 J n F 1 b 3 Q 7 L C Z x d W 9 0 O 1 N l Y 3 R p b 2 4 x L 3 R y Y W l u L 0 F 1 d G 9 S Z W 1 v d m V k Q 2 9 s d W 1 u c z E u e 3 R p c C w 0 f S Z x d W 9 0 O y w m c X V v d D t T Z W N 0 a W 9 u M S 9 0 c m F p b i 9 B d X R v U m V t b 3 Z l Z E N v b H V t b n M x L n t t a X N j Z W x s Y W 5 l b 3 V z X 2 Z l Z X M s N X 0 m c X V v d D s s J n F 1 b 3 Q 7 U 2 V j d G l v b j E v d H J h a W 4 v Q X V 0 b 1 J l b W 9 2 Z W R D b 2 x 1 b W 5 z M S 5 7 d G 9 0 Y W x f Z m F y Z S w 2 f S Z x d W 9 0 O y w m c X V v d D t T Z W N 0 a W 9 u M S 9 0 c m F p b i 9 B d X R v U m V t b 3 Z l Z E N v b H V t b n M x L n t z d X J n Z V 9 h c H B s a W V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C f z h a 3 8 p T 7 H Z x j 4 z / D M 1 A A A A A A I A A A A A A B B m A A A A A Q A A I A A A A O h 3 l 2 i E u 3 r t F a 2 w X r I H Y S S d Y W B m P y c p l f 9 + U 7 2 U 3 k u / A A A A A A 6 A A A A A A g A A I A A A A L G z c u k 4 7 + g g 6 F K T N O Y K d c z V 7 0 d h V A n a x 3 A i t 0 0 l g j Y x U A A A A P 7 F U 6 P 6 t K z 6 c z 3 8 2 b E X m M C p k v 2 z r / Q L M i X M y p N y o T B K E 4 F Q B Q 9 h y m 0 u e Y e H 3 t Q w d S 0 + F S Z w d Z i i C 8 g T C C l m Q 6 Y M 1 b s A h o p M I 2 y n d P n D Y 0 e q Q A A A A C 6 3 4 1 F Z l I o u h N e r / x j / n 8 0 K + z 0 X C b n h 4 9 5 6 S v g j G 4 z u f x v W 2 J K s w a Q B P w p H 3 f j 8 + C C J o h A V 7 / g G z N m C x w P N q X 4 = < / D a t a M a s h u p > 
</file>

<file path=customXml/itemProps1.xml><?xml version="1.0" encoding="utf-8"?>
<ds:datastoreItem xmlns:ds="http://schemas.openxmlformats.org/officeDocument/2006/customXml" ds:itemID="{A112E363-8465-4644-8290-43FF1F5836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train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Chris Garcia</dc:creator>
  <cp:lastModifiedBy>Donovan Chris Garcia</cp:lastModifiedBy>
  <dcterms:created xsi:type="dcterms:W3CDTF">2023-07-26T05:11:17Z</dcterms:created>
  <dcterms:modified xsi:type="dcterms:W3CDTF">2023-07-26T05:45:27Z</dcterms:modified>
</cp:coreProperties>
</file>