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7FC841EC-D203-465D-842B-C1B0CC84743E}" xr6:coauthVersionLast="45" xr6:coauthVersionMax="45" xr10:uidLastSave="{00000000-0000-0000-0000-000000000000}"/>
  <bookViews>
    <workbookView xWindow="-108" yWindow="-108" windowWidth="23256" windowHeight="12720" firstSheet="1" activeTab="2"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7" i="11" l="1"/>
  <c r="D63" i="11"/>
  <c r="D61" i="11"/>
  <c r="J14" i="2"/>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B50" i="11"/>
  <c r="C51" i="11" s="1"/>
  <c r="D51" i="11" s="1"/>
  <c r="D53" i="11" s="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C62" i="11" l="1"/>
  <c r="B18" i="11"/>
  <c r="C19" i="11" s="1"/>
  <c r="C16" i="11"/>
  <c r="D16" i="11"/>
  <c r="D21" i="11" s="1"/>
  <c r="B22" i="11" s="1"/>
  <c r="B23" i="11" s="1"/>
  <c r="C3" i="11"/>
  <c r="D3" i="11" s="1"/>
  <c r="D8" i="11" s="1"/>
  <c r="C9" i="11" s="1"/>
  <c r="B9" i="11" s="1"/>
  <c r="B10" i="11" s="1"/>
  <c r="B5" i="11"/>
  <c r="C6" i="11" s="1"/>
  <c r="D6" i="11" s="1"/>
  <c r="D10" i="11" s="1"/>
  <c r="D19" i="11" l="1"/>
  <c r="D23" i="11" s="1"/>
  <c r="C22" i="11"/>
  <c r="F15" i="8" l="1"/>
  <c r="C3" i="6"/>
  <c r="H3" i="6"/>
  <c r="I3" i="6" s="1"/>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6"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D3" i="6" s="1"/>
  <c r="D4" i="6" s="1"/>
  <c r="I39" i="6"/>
</calcChain>
</file>

<file path=xl/sharedStrings.xml><?xml version="1.0" encoding="utf-8"?>
<sst xmlns="http://schemas.openxmlformats.org/spreadsheetml/2006/main" count="533" uniqueCount="357">
  <si>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</si>
  <si>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</si>
  <si>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</si>
  <si>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</si>
  <si>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</si>
  <si>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</si>
  <si>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</si>
  <si>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</si>
  <si>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</si>
  <si>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</si>
  <si>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</si>
  <si>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</si>
  <si>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</si>
  <si>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</si>
  <si>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</si>
  <si>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</si>
  <si>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</si>
  <si>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</si>
  <si>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</si>
  <si>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</si>
  <si>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</si>
  <si>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</si>
  <si>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</si>
  <si>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</si>
  <si>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</si>
  <si>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</si>
  <si>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</si>
  <si>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</si>
  <si>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</si>
  <si>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</si>
  <si>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</si>
  <si>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</si>
  <si>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</si>
  <si>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</si>
  <si>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</si>
  <si>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</si>
  <si>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</si>
  <si>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</si>
  <si>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</si>
  <si>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</si>
  <si>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</si>
  <si>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</si>
  <si>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</si>
  <si>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</si>
  <si>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</si>
  <si>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</si>
  <si>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</si>
  <si>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</si>
  <si>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</si>
  <si>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</si>
  <si>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</si>
  <si>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</si>
  <si>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</si>
  <si>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</si>
  <si>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</si>
  <si>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</si>
  <si>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</si>
  <si>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</si>
  <si>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</si>
  <si>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</si>
  <si>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</si>
  <si>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</si>
  <si>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</si>
  <si>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</si>
  <si>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</si>
  <si>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</si>
  <si>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</si>
  <si>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</si>
  <si>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</si>
  <si>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</si>
  <si>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</si>
  <si>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</si>
  <si>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</si>
  <si>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</si>
  <si>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</si>
  <si>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</si>
  <si>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</si>
  <si>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</si>
  <si>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</si>
  <si>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</si>
  <si>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</si>
  <si>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</si>
  <si>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</si>
  <si>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</si>
  <si>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</si>
  <si>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</si>
  <si>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</si>
  <si>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</si>
  <si>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</si>
  <si>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</si>
  <si>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</si>
  <si>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</si>
  <si>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</si>
  <si>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</si>
  <si>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</si>
  <si>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</si>
  <si>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</si>
  <si>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</si>
  <si>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</si>
  <si>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</si>
  <si>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</si>
  <si>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</si>
  <si>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</si>
  <si>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</si>
  <si>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</si>
  <si>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</si>
  <si>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</si>
  <si>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</si>
  <si>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</si>
  <si>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</si>
  <si>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</si>
  <si>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</si>
  <si>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</si>
  <si>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</si>
  <si>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</si>
  <si>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</si>
  <si>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</si>
  <si>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</si>
  <si>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</si>
  <si>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</si>
  <si>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</si>
  <si>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</si>
  <si>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</si>
  <si>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</si>
  <si>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</si>
  <si>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</si>
  <si>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</si>
  <si>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</si>
  <si>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</si>
  <si>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</si>
  <si>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</si>
  <si>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</si>
  <si>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</si>
  <si>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</si>
  <si>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</si>
  <si>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</si>
  <si>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</si>
  <si>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</si>
  <si>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</si>
  <si>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</si>
  <si>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</si>
  <si>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</si>
  <si>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</si>
  <si>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</si>
  <si>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</si>
  <si>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</si>
  <si>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</si>
  <si>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</si>
  <si>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</si>
  <si>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</si>
  <si>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y^2 = x^3 + ax + b</t>
  </si>
  <si>
    <t>x^2 = x^3 + 2x + 2 (mod 17)</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</si>
  <si>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</si>
  <si>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</si>
  <si>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</si>
  <si>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</si>
  <si>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</si>
  <si>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</si>
  <si>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</si>
  <si>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</si>
  <si>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</si>
  <si>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</si>
  <si>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</si>
  <si>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</si>
  <si>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</si>
  <si>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</si>
  <si>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</si>
  <si>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</si>
  <si>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</si>
  <si>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</si>
  <si>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</si>
  <si>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</si>
  <si>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</si>
  <si>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</si>
  <si>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</si>
  <si>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</si>
  <si>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</si>
  <si>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</si>
  <si>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</si>
  <si>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</si>
  <si>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</si>
  <si>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</si>
  <si>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</si>
  <si>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</si>
  <si>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</si>
  <si>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</si>
  <si>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</si>
  <si>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</si>
  <si>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</si>
  <si>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</si>
  <si>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</si>
  <si>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</si>
  <si>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</si>
  <si>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</si>
  <si>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</si>
  <si>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</si>
  <si>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</si>
  <si>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</si>
  <si>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</si>
  <si>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</si>
  <si>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</si>
  <si>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</si>
  <si>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</si>
  <si>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</si>
  <si>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</si>
  <si>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</si>
  <si>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</si>
  <si>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</si>
  <si>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</si>
  <si>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</si>
  <si>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</si>
  <si>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</si>
  <si>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</si>
  <si>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</si>
  <si>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</si>
  <si>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</si>
  <si>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</si>
  <si>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</si>
  <si>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</si>
  <si>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</si>
  <si>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</si>
  <si>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</si>
  <si>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</si>
  <si>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</si>
  <si>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</si>
  <si>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</si>
  <si>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</si>
  <si>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</si>
  <si>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</si>
  <si>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G + G</t>
  </si>
  <si>
    <t>Curve parameter</t>
  </si>
  <si>
    <t>Curve definintion</t>
  </si>
  <si>
    <t>Double</t>
  </si>
  <si>
    <t>(5,1) + (5,1)</t>
  </si>
  <si>
    <t>3(xG^2) + a / 2(yG)</t>
  </si>
  <si>
    <t>3(5^2) + 2 / 2(1)</t>
  </si>
  <si>
    <t>77(2^-1)</t>
  </si>
  <si>
    <t>9(9)</t>
  </si>
  <si>
    <t>13 (mod 17)</t>
  </si>
  <si>
    <t>X coordinate for 2G</t>
  </si>
  <si>
    <t>x2G</t>
  </si>
  <si>
    <t>s^2 - 2(xG)</t>
  </si>
  <si>
    <t>13^2 - 2(5)</t>
  </si>
  <si>
    <t>169 - 10</t>
  </si>
  <si>
    <t>6 (mod 17)</t>
  </si>
  <si>
    <t>Y coordinate for 2G</t>
  </si>
  <si>
    <t>y2G</t>
  </si>
  <si>
    <t>s(xG - x2G) - yG</t>
  </si>
  <si>
    <t>13(5 - 6) - 1</t>
  </si>
  <si>
    <t>65 - 78 - 1</t>
  </si>
  <si>
    <t>(6,3)</t>
  </si>
  <si>
    <t>3G</t>
  </si>
  <si>
    <t>2G + G</t>
  </si>
  <si>
    <t>(6,3) + (5,1)</t>
  </si>
  <si>
    <t>Slope (doubling)</t>
  </si>
  <si>
    <t>Slope (addition)</t>
  </si>
  <si>
    <t>Add</t>
  </si>
  <si>
    <t>y2G - yG / x2G - xG</t>
  </si>
  <si>
    <t>3 - 1 / 6 - 5</t>
  </si>
  <si>
    <t>2(1^-1)</t>
  </si>
  <si>
    <t>3 (mod 17)</t>
  </si>
  <si>
    <t>2 (mod 17)</t>
  </si>
  <si>
    <t>X coordinate for 3G</t>
  </si>
  <si>
    <t>Y coordinate for 3G</t>
  </si>
  <si>
    <t>x3G</t>
  </si>
  <si>
    <t>y3G</t>
  </si>
  <si>
    <t>s^2 - (x2G + xG)</t>
  </si>
  <si>
    <t>s(x2G - x3G) - y2G</t>
  </si>
  <si>
    <t>2^2 - (6 + 5)</t>
  </si>
  <si>
    <t>10 (mod 17)</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</si>
  <si>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</si>
  <si>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</si>
  <si>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</si>
  <si>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</si>
  <si>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</si>
  <si>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</si>
  <si>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</si>
  <si>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</si>
  <si>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</si>
  <si>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</si>
  <si>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</si>
  <si>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</si>
  <si>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</si>
  <si>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</si>
  <si>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</si>
  <si>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</si>
  <si>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</si>
  <si>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</si>
  <si>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</si>
  <si>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</si>
  <si>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</si>
  <si>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</si>
  <si>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</si>
  <si>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</si>
  <si>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</si>
  <si>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</si>
  <si>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</si>
  <si>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</si>
  <si>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</si>
  <si>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</si>
  <si>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</si>
  <si>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</si>
  <si>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</si>
  <si>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</si>
  <si>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</si>
  <si>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</si>
  <si>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</si>
  <si>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</si>
  <si>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</si>
  <si>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</si>
  <si>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(3 ^ 3 mod 7 = 6)</t>
  </si>
  <si>
    <t>(3 ^ 4 mod 7 = 4)</t>
  </si>
  <si>
    <t>(4 ^ 3 mod 7 = 1), (6 ^ 4 mod 7 = 1)</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</si>
  <si>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</si>
  <si>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</si>
  <si>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</si>
  <si>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</si>
  <si>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</si>
  <si>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</si>
  <si>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</si>
  <si>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</si>
  <si>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</si>
  <si>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</si>
  <si>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</si>
  <si>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</si>
  <si>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</si>
  <si>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</si>
  <si>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</si>
  <si>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</si>
  <si>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</si>
  <si>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</si>
  <si>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</si>
  <si>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(3 x 11 mod 26 = 7)</t>
  </si>
  <si>
    <t>(7 x 19 mod 26 = 3)</t>
  </si>
  <si>
    <t>Figure 6. Finding the modular multiplicative inverse.</t>
  </si>
  <si>
    <t>(3 ^ 1 mod 7 = 3)</t>
  </si>
  <si>
    <t>(3 ^ 2 mod 7 = 2)</t>
  </si>
  <si>
    <t>...</t>
  </si>
  <si>
    <t>(e, d)</t>
  </si>
  <si>
    <t>Inverse?</t>
  </si>
  <si>
    <t>(11 x 1 mod 26 = 11)</t>
  </si>
  <si>
    <t>(11 x 2 mod 26 = 22)</t>
  </si>
  <si>
    <t>(11 x 3 mod 26 = 7)</t>
  </si>
  <si>
    <t>(11 x 4 mod 26 = 18)</t>
  </si>
  <si>
    <t>5 x 7 = 35</t>
  </si>
  <si>
    <t>Public</t>
  </si>
  <si>
    <t>Private</t>
  </si>
  <si>
    <t>Parameters</t>
  </si>
  <si>
    <t>29 x 5 = 1 mod 24</t>
  </si>
  <si>
    <t>33 ^ 29 = 3 mod 35</t>
  </si>
  <si>
    <t>Figure 7. Encryption and decryption using "textbook" RSA.</t>
  </si>
  <si>
    <t>(5 - 1) x (7 - 1) = 24</t>
  </si>
  <si>
    <t>3 ^ 5 mod 35</t>
  </si>
  <si>
    <t>GCD(5,  24) = 1</t>
  </si>
  <si>
    <t>gcd(e, n)</t>
  </si>
  <si>
    <t>d x e = 1 mod n</t>
  </si>
  <si>
    <t>(11 x 19 mod 26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</si>
</sst>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0">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H6" sqref="H6"/>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46" t="s">
        <v>59</v>
      </c>
      <c r="D2" s="46"/>
      <c r="E2" s="46"/>
      <c r="F2" s="46"/>
      <c r="G2" s="47"/>
      <c r="H2" s="45" t="s">
        <v>60</v>
      </c>
      <c r="I2" s="46"/>
      <c r="J2" s="46"/>
      <c r="K2" s="46"/>
      <c r="L2" s="47"/>
      <c r="M2" s="45" t="s">
        <v>96</v>
      </c>
      <c r="N2" s="46"/>
      <c r="O2" s="47"/>
      <c r="P2" s="19"/>
      <c r="Q2" s="19"/>
      <c r="R2" s="1" t="s">
        <v>94</v>
      </c>
      <c r="S2" s="1" t="s">
        <v>94</v>
      </c>
    </row>
    <row r="3" spans="1:19" x14ac:dyDescent="0.3">
      <c r="A3" s="2"/>
      <c r="B3" s="14"/>
      <c r="C3" s="45" t="s">
        <v>58</v>
      </c>
      <c r="D3" s="47"/>
      <c r="E3" s="45" t="s">
        <v>61</v>
      </c>
      <c r="F3" s="47"/>
      <c r="G3" s="18"/>
      <c r="H3" s="45" t="s">
        <v>58</v>
      </c>
      <c r="I3" s="47"/>
      <c r="J3" s="45" t="s">
        <v>61</v>
      </c>
      <c r="K3" s="47"/>
      <c r="L3" s="18"/>
      <c r="M3" s="20" t="s">
        <v>97</v>
      </c>
      <c r="N3" s="46" t="s">
        <v>98</v>
      </c>
      <c r="O3" s="47"/>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48" t="s">
        <v>117</v>
      </c>
      <c r="V31" s="48"/>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297</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296</v>
      </c>
    </row>
    <row r="6" spans="1:8" x14ac:dyDescent="0.3">
      <c r="A6">
        <v>1</v>
      </c>
      <c r="B6">
        <f t="shared" ref="B6:B17" si="0">POWER(B$4,A6)</f>
        <v>3</v>
      </c>
      <c r="C6">
        <f t="shared" ref="C6:C17" si="1">MOD(B6,C$4)</f>
        <v>3</v>
      </c>
      <c r="E6" t="s">
        <v>274</v>
      </c>
      <c r="F6" t="s">
        <v>9</v>
      </c>
      <c r="G6" t="s">
        <v>9</v>
      </c>
      <c r="H6" t="s">
        <v>11</v>
      </c>
    </row>
    <row r="7" spans="1:8" x14ac:dyDescent="0.3">
      <c r="A7">
        <v>2</v>
      </c>
      <c r="B7">
        <f t="shared" si="0"/>
        <v>9</v>
      </c>
      <c r="C7">
        <f t="shared" si="1"/>
        <v>2</v>
      </c>
      <c r="E7" t="s">
        <v>13</v>
      </c>
      <c r="H7" t="s">
        <v>275</v>
      </c>
    </row>
    <row r="8" spans="1:8" x14ac:dyDescent="0.3">
      <c r="A8">
        <v>3</v>
      </c>
      <c r="B8">
        <f t="shared" si="0"/>
        <v>27</v>
      </c>
      <c r="C8">
        <f t="shared" si="1"/>
        <v>6</v>
      </c>
      <c r="E8" t="s">
        <v>276</v>
      </c>
    </row>
    <row r="9" spans="1:8" x14ac:dyDescent="0.3">
      <c r="A9">
        <v>4</v>
      </c>
      <c r="B9">
        <f t="shared" si="0"/>
        <v>81</v>
      </c>
      <c r="C9">
        <f t="shared" si="1"/>
        <v>4</v>
      </c>
      <c r="E9" t="s">
        <v>277</v>
      </c>
      <c r="H9" t="s">
        <v>278</v>
      </c>
    </row>
    <row r="10" spans="1:8" x14ac:dyDescent="0.3">
      <c r="A10">
        <v>5</v>
      </c>
      <c r="B10">
        <f t="shared" si="0"/>
        <v>243</v>
      </c>
      <c r="C10">
        <f t="shared" si="1"/>
        <v>5</v>
      </c>
      <c r="E10" t="s">
        <v>273</v>
      </c>
      <c r="F10" s="3" t="s">
        <v>14</v>
      </c>
      <c r="G10" s="3" t="s">
        <v>14</v>
      </c>
      <c r="H10" t="s">
        <v>279</v>
      </c>
    </row>
    <row r="11" spans="1:8" x14ac:dyDescent="0.3">
      <c r="A11">
        <v>6</v>
      </c>
      <c r="B11">
        <f t="shared" si="0"/>
        <v>729</v>
      </c>
      <c r="C11">
        <f t="shared" si="1"/>
        <v>1</v>
      </c>
      <c r="G11" t="s">
        <v>15</v>
      </c>
      <c r="H11" t="s">
        <v>280</v>
      </c>
    </row>
    <row r="12" spans="1:8" x14ac:dyDescent="0.3">
      <c r="A12">
        <v>7</v>
      </c>
      <c r="B12">
        <f t="shared" si="0"/>
        <v>2187</v>
      </c>
      <c r="C12">
        <f t="shared" si="1"/>
        <v>3</v>
      </c>
      <c r="G12" t="s">
        <v>290</v>
      </c>
    </row>
    <row r="13" spans="1:8" x14ac:dyDescent="0.3">
      <c r="A13">
        <v>8</v>
      </c>
      <c r="B13">
        <f t="shared" si="0"/>
        <v>6561</v>
      </c>
      <c r="C13">
        <f t="shared" si="1"/>
        <v>2</v>
      </c>
      <c r="G13" t="s">
        <v>291</v>
      </c>
      <c r="H13" t="s">
        <v>281</v>
      </c>
    </row>
    <row r="14" spans="1:8" x14ac:dyDescent="0.3">
      <c r="A14">
        <v>9</v>
      </c>
      <c r="B14">
        <f t="shared" si="0"/>
        <v>19683</v>
      </c>
      <c r="C14">
        <f t="shared" si="1"/>
        <v>6</v>
      </c>
      <c r="E14" s="3" t="s">
        <v>17</v>
      </c>
      <c r="F14" s="3" t="s">
        <v>17</v>
      </c>
      <c r="G14" t="s">
        <v>16</v>
      </c>
      <c r="H14" t="s">
        <v>282</v>
      </c>
    </row>
    <row r="15" spans="1:8" x14ac:dyDescent="0.3">
      <c r="A15">
        <v>10</v>
      </c>
      <c r="B15">
        <f t="shared" si="0"/>
        <v>59049</v>
      </c>
      <c r="C15">
        <f t="shared" si="1"/>
        <v>4</v>
      </c>
      <c r="E15" t="s">
        <v>286</v>
      </c>
      <c r="H15" s="2" t="s">
        <v>292</v>
      </c>
    </row>
    <row r="16" spans="1:8" x14ac:dyDescent="0.3">
      <c r="A16">
        <v>11</v>
      </c>
      <c r="B16">
        <f t="shared" si="0"/>
        <v>177147</v>
      </c>
      <c r="C16">
        <f t="shared" si="1"/>
        <v>5</v>
      </c>
      <c r="E16" t="s">
        <v>287</v>
      </c>
      <c r="H16" t="s">
        <v>283</v>
      </c>
    </row>
    <row r="17" spans="1:8" x14ac:dyDescent="0.3">
      <c r="A17">
        <v>12</v>
      </c>
      <c r="B17">
        <f t="shared" si="0"/>
        <v>531441</v>
      </c>
      <c r="C17">
        <f t="shared" si="1"/>
        <v>1</v>
      </c>
      <c r="D17" t="s">
        <v>5</v>
      </c>
      <c r="G17" t="s">
        <v>288</v>
      </c>
    </row>
    <row r="18" spans="1:8" x14ac:dyDescent="0.3">
      <c r="D18" t="s">
        <v>294</v>
      </c>
      <c r="G18" t="s">
        <v>289</v>
      </c>
      <c r="H18" t="s">
        <v>284</v>
      </c>
    </row>
    <row r="19" spans="1:8" x14ac:dyDescent="0.3">
      <c r="H19" s="2" t="s">
        <v>293</v>
      </c>
    </row>
    <row r="20" spans="1:8" x14ac:dyDescent="0.3">
      <c r="E20" t="s">
        <v>12</v>
      </c>
      <c r="G20" t="s">
        <v>12</v>
      </c>
      <c r="H20" t="s">
        <v>295</v>
      </c>
    </row>
    <row r="21" spans="1:8" x14ac:dyDescent="0.3">
      <c r="H21"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R72"/>
  <sheetViews>
    <sheetView showGridLines="0" tabSelected="1" topLeftCell="A3" zoomScaleNormal="100" workbookViewId="0">
      <selection activeCell="R29" sqref="R29"/>
    </sheetView>
  </sheetViews>
  <sheetFormatPr defaultRowHeight="14.4" x14ac:dyDescent="0.3"/>
  <cols>
    <col min="1" max="1" width="4.6640625" bestFit="1" customWidth="1"/>
    <col min="2" max="2" width="5" bestFit="1" customWidth="1"/>
    <col min="3" max="3" width="5.5546875" bestFit="1" customWidth="1"/>
    <col min="4" max="4" width="5" bestFit="1" customWidth="1"/>
    <col min="5" max="5" width="5.88671875" customWidth="1"/>
    <col min="6" max="6" width="6.109375" bestFit="1" customWidth="1"/>
    <col min="7" max="7" width="6.88671875" bestFit="1" customWidth="1"/>
    <col min="8" max="8" width="8.109375" customWidth="1"/>
    <col min="9" max="9" width="7" bestFit="1" customWidth="1"/>
    <col min="10" max="10" width="5" bestFit="1" customWidth="1"/>
    <col min="11" max="11" width="15.5546875" bestFit="1" customWidth="1"/>
    <col min="14" max="14" width="10.6640625" customWidth="1"/>
    <col min="15" max="15" width="8.44140625" bestFit="1" customWidth="1"/>
    <col min="16" max="16" width="9" bestFit="1" customWidth="1"/>
    <col min="17" max="17" width="14.33203125" bestFit="1" customWidth="1"/>
    <col min="18" max="18" width="15.6640625" customWidth="1"/>
  </cols>
  <sheetData>
    <row r="1" spans="1:18" x14ac:dyDescent="0.3">
      <c r="A1" s="9" t="s">
        <v>300</v>
      </c>
      <c r="B1" s="9" t="s">
        <v>6</v>
      </c>
      <c r="C1" s="9" t="s">
        <v>8</v>
      </c>
      <c r="D1" s="9" t="s">
        <v>7</v>
      </c>
      <c r="E1" s="39" t="s">
        <v>302</v>
      </c>
      <c r="I1">
        <v>3</v>
      </c>
      <c r="J1">
        <v>7</v>
      </c>
      <c r="N1" s="33"/>
      <c r="Q1" s="33"/>
    </row>
    <row r="2" spans="1:18" x14ac:dyDescent="0.3">
      <c r="A2" s="4">
        <v>1</v>
      </c>
      <c r="B2" s="4">
        <v>2</v>
      </c>
      <c r="C2" s="37" t="s">
        <v>299</v>
      </c>
      <c r="D2" s="4"/>
      <c r="N2" s="33" t="s">
        <v>96</v>
      </c>
      <c r="O2" s="33" t="s">
        <v>99</v>
      </c>
      <c r="P2" s="4"/>
      <c r="Q2" s="33" t="s">
        <v>339</v>
      </c>
    </row>
    <row r="3" spans="1:18" x14ac:dyDescent="0.3">
      <c r="A3" s="4">
        <v>2</v>
      </c>
      <c r="B3" s="4"/>
      <c r="C3" s="37">
        <f>B2</f>
        <v>2</v>
      </c>
      <c r="D3" s="4">
        <f>C3</f>
        <v>2</v>
      </c>
      <c r="H3" s="10" t="s">
        <v>313</v>
      </c>
      <c r="I3" s="40" t="s">
        <v>315</v>
      </c>
      <c r="J3" s="9" t="s">
        <v>314</v>
      </c>
      <c r="K3" s="10" t="s">
        <v>302</v>
      </c>
      <c r="N3" s="9" t="s">
        <v>338</v>
      </c>
      <c r="O3" s="9" t="s">
        <v>3</v>
      </c>
      <c r="P3" s="9" t="s">
        <v>354</v>
      </c>
      <c r="Q3" s="9" t="s">
        <v>355</v>
      </c>
      <c r="R3" s="38" t="s">
        <v>302</v>
      </c>
    </row>
    <row r="4" spans="1:18" x14ac:dyDescent="0.3">
      <c r="A4" s="4">
        <v>3</v>
      </c>
      <c r="B4" s="4">
        <v>3</v>
      </c>
      <c r="C4" s="4"/>
      <c r="D4" s="4"/>
      <c r="H4" s="4">
        <v>1</v>
      </c>
      <c r="I4" s="7">
        <f t="shared" ref="I4:I15" si="0">POWER(I$1,H4)</f>
        <v>3</v>
      </c>
      <c r="J4" s="4">
        <f t="shared" ref="J4:J15" si="1">MOD(I4,J$1)</f>
        <v>3</v>
      </c>
      <c r="K4" t="s">
        <v>335</v>
      </c>
      <c r="N4" s="5">
        <v>1</v>
      </c>
      <c r="O4" s="5">
        <v>26</v>
      </c>
      <c r="P4" s="5">
        <f>GCD(N4,O4)</f>
        <v>1</v>
      </c>
      <c r="Q4" s="4">
        <f>MOD(N4*N$14,O$14)</f>
        <v>11</v>
      </c>
      <c r="R4" t="s">
        <v>340</v>
      </c>
    </row>
    <row r="5" spans="1:18" x14ac:dyDescent="0.3">
      <c r="A5" s="4">
        <v>4</v>
      </c>
      <c r="B5" s="4">
        <f>B4*B2</f>
        <v>6</v>
      </c>
      <c r="C5" s="37" t="s">
        <v>299</v>
      </c>
      <c r="D5" s="4"/>
      <c r="E5" t="s">
        <v>304</v>
      </c>
      <c r="H5" s="4">
        <v>2</v>
      </c>
      <c r="I5" s="7">
        <f t="shared" si="0"/>
        <v>9</v>
      </c>
      <c r="J5" s="4">
        <f t="shared" si="1"/>
        <v>2</v>
      </c>
      <c r="K5" t="s">
        <v>336</v>
      </c>
      <c r="N5" s="4">
        <v>2</v>
      </c>
      <c r="O5" s="4">
        <v>26</v>
      </c>
      <c r="P5" s="4">
        <f t="shared" ref="P5:P14" si="2">GCD(N5,O5)</f>
        <v>2</v>
      </c>
      <c r="Q5" s="4">
        <f t="shared" ref="Q5:Q29" si="3">MOD(N5*N$14,O$14)</f>
        <v>22</v>
      </c>
      <c r="R5" t="s">
        <v>341</v>
      </c>
    </row>
    <row r="6" spans="1:18" x14ac:dyDescent="0.3">
      <c r="A6" s="4">
        <v>5</v>
      </c>
      <c r="B6" s="4"/>
      <c r="C6" s="37">
        <f>B5</f>
        <v>6</v>
      </c>
      <c r="D6" s="4">
        <f>C6</f>
        <v>6</v>
      </c>
      <c r="H6" s="4">
        <v>3</v>
      </c>
      <c r="I6" s="7">
        <f t="shared" si="0"/>
        <v>27</v>
      </c>
      <c r="J6" s="4">
        <f t="shared" si="1"/>
        <v>6</v>
      </c>
      <c r="K6" t="s">
        <v>310</v>
      </c>
      <c r="N6" s="5">
        <v>3</v>
      </c>
      <c r="O6" s="5">
        <v>26</v>
      </c>
      <c r="P6" s="5">
        <f t="shared" si="2"/>
        <v>1</v>
      </c>
      <c r="Q6" s="4">
        <f t="shared" si="3"/>
        <v>7</v>
      </c>
      <c r="R6" t="s">
        <v>342</v>
      </c>
    </row>
    <row r="7" spans="1:18" x14ac:dyDescent="0.3">
      <c r="A7" s="4">
        <v>6</v>
      </c>
      <c r="B7" s="4"/>
      <c r="C7" s="4"/>
      <c r="D7" s="4">
        <v>4</v>
      </c>
      <c r="H7" s="4">
        <v>4</v>
      </c>
      <c r="I7" s="7">
        <f t="shared" si="0"/>
        <v>81</v>
      </c>
      <c r="J7" s="4">
        <f t="shared" si="1"/>
        <v>4</v>
      </c>
      <c r="K7" t="s">
        <v>337</v>
      </c>
      <c r="N7" s="4">
        <v>4</v>
      </c>
      <c r="O7" s="4">
        <v>26</v>
      </c>
      <c r="P7" s="4">
        <f t="shared" si="2"/>
        <v>2</v>
      </c>
      <c r="Q7" s="4">
        <f t="shared" si="3"/>
        <v>18</v>
      </c>
      <c r="R7" t="s">
        <v>343</v>
      </c>
    </row>
    <row r="8" spans="1:18" x14ac:dyDescent="0.3">
      <c r="A8" s="4">
        <v>7</v>
      </c>
      <c r="B8" s="4"/>
      <c r="C8" s="37" t="s">
        <v>301</v>
      </c>
      <c r="D8" s="4">
        <f>D7*D3</f>
        <v>8</v>
      </c>
      <c r="E8" t="s">
        <v>303</v>
      </c>
      <c r="H8" s="4">
        <v>5</v>
      </c>
      <c r="I8" s="7">
        <f t="shared" si="0"/>
        <v>243</v>
      </c>
      <c r="J8" s="4">
        <f t="shared" si="1"/>
        <v>5</v>
      </c>
      <c r="N8" s="5">
        <v>5</v>
      </c>
      <c r="O8" s="5">
        <v>26</v>
      </c>
      <c r="P8" s="5">
        <f t="shared" si="2"/>
        <v>1</v>
      </c>
      <c r="Q8" s="4">
        <f t="shared" si="3"/>
        <v>3</v>
      </c>
      <c r="R8" t="s">
        <v>337</v>
      </c>
    </row>
    <row r="9" spans="1:18" x14ac:dyDescent="0.3">
      <c r="A9" s="4">
        <v>8</v>
      </c>
      <c r="B9" s="4">
        <f>C9</f>
        <v>8</v>
      </c>
      <c r="C9" s="4">
        <f>D8</f>
        <v>8</v>
      </c>
      <c r="D9" s="4"/>
      <c r="H9" s="4">
        <v>6</v>
      </c>
      <c r="I9" s="7">
        <f t="shared" si="0"/>
        <v>729</v>
      </c>
      <c r="J9" s="4">
        <f t="shared" si="1"/>
        <v>1</v>
      </c>
      <c r="N9" s="4">
        <v>6</v>
      </c>
      <c r="O9" s="4">
        <v>26</v>
      </c>
      <c r="P9" s="4">
        <f t="shared" si="2"/>
        <v>2</v>
      </c>
      <c r="Q9" s="4">
        <f t="shared" si="3"/>
        <v>14</v>
      </c>
    </row>
    <row r="10" spans="1:18" x14ac:dyDescent="0.3">
      <c r="A10" s="4">
        <v>9</v>
      </c>
      <c r="B10" s="4">
        <f>B4*B9</f>
        <v>24</v>
      </c>
      <c r="C10" s="4"/>
      <c r="D10" s="4">
        <f>D7*D6</f>
        <v>24</v>
      </c>
      <c r="E10" t="s">
        <v>305</v>
      </c>
      <c r="H10" s="4">
        <v>7</v>
      </c>
      <c r="I10" s="7">
        <f t="shared" si="0"/>
        <v>2187</v>
      </c>
      <c r="J10" s="4">
        <f t="shared" si="1"/>
        <v>3</v>
      </c>
      <c r="N10" s="5">
        <v>7</v>
      </c>
      <c r="O10" s="5">
        <v>26</v>
      </c>
      <c r="P10" s="5">
        <f t="shared" si="2"/>
        <v>1</v>
      </c>
      <c r="Q10" s="4">
        <f t="shared" si="3"/>
        <v>25</v>
      </c>
    </row>
    <row r="11" spans="1:18" x14ac:dyDescent="0.3">
      <c r="H11" s="4">
        <v>8</v>
      </c>
      <c r="I11" s="7">
        <f t="shared" si="0"/>
        <v>6561</v>
      </c>
      <c r="J11" s="4">
        <f t="shared" si="1"/>
        <v>2</v>
      </c>
      <c r="N11" s="4">
        <v>8</v>
      </c>
      <c r="O11" s="4">
        <v>26</v>
      </c>
      <c r="P11" s="4">
        <f t="shared" si="2"/>
        <v>2</v>
      </c>
      <c r="Q11" s="4">
        <f t="shared" si="3"/>
        <v>10</v>
      </c>
    </row>
    <row r="12" spans="1:18" x14ac:dyDescent="0.3">
      <c r="A12" s="41" t="s">
        <v>316</v>
      </c>
      <c r="B12" s="4"/>
      <c r="C12" s="4"/>
      <c r="D12" s="4"/>
      <c r="H12" s="4">
        <v>9</v>
      </c>
      <c r="I12" s="7">
        <f t="shared" si="0"/>
        <v>19683</v>
      </c>
      <c r="J12" s="4">
        <f t="shared" si="1"/>
        <v>6</v>
      </c>
      <c r="N12" s="5">
        <v>9</v>
      </c>
      <c r="O12" s="5">
        <v>26</v>
      </c>
      <c r="P12" s="5">
        <f t="shared" si="2"/>
        <v>1</v>
      </c>
      <c r="Q12" s="4">
        <f t="shared" si="3"/>
        <v>21</v>
      </c>
    </row>
    <row r="13" spans="1:18" x14ac:dyDescent="0.3">
      <c r="H13" s="4">
        <v>10</v>
      </c>
      <c r="I13" s="7">
        <f t="shared" si="0"/>
        <v>59049</v>
      </c>
      <c r="J13" s="4">
        <f t="shared" si="1"/>
        <v>4</v>
      </c>
      <c r="N13" s="4">
        <v>10</v>
      </c>
      <c r="O13" s="4">
        <v>26</v>
      </c>
      <c r="P13" s="4">
        <f t="shared" si="2"/>
        <v>2</v>
      </c>
      <c r="Q13" s="4">
        <f t="shared" si="3"/>
        <v>6</v>
      </c>
    </row>
    <row r="14" spans="1:18" x14ac:dyDescent="0.3">
      <c r="A14" s="9" t="s">
        <v>300</v>
      </c>
      <c r="B14" s="9" t="s">
        <v>6</v>
      </c>
      <c r="C14" s="9" t="s">
        <v>8</v>
      </c>
      <c r="D14" s="9" t="s">
        <v>7</v>
      </c>
      <c r="E14" s="39" t="s">
        <v>302</v>
      </c>
      <c r="H14" s="4">
        <v>11</v>
      </c>
      <c r="I14" s="7">
        <f t="shared" si="0"/>
        <v>177147</v>
      </c>
      <c r="J14" s="4">
        <f t="shared" si="1"/>
        <v>5</v>
      </c>
      <c r="N14" s="43">
        <v>11</v>
      </c>
      <c r="O14" s="32">
        <v>26</v>
      </c>
      <c r="P14" s="43">
        <f t="shared" si="2"/>
        <v>1</v>
      </c>
      <c r="Q14" s="4">
        <f t="shared" si="3"/>
        <v>17</v>
      </c>
    </row>
    <row r="15" spans="1:18" x14ac:dyDescent="0.3">
      <c r="A15" s="4">
        <v>1</v>
      </c>
      <c r="B15" s="4">
        <v>2</v>
      </c>
      <c r="C15" s="37" t="s">
        <v>299</v>
      </c>
      <c r="D15" s="4"/>
      <c r="H15" s="4">
        <v>12</v>
      </c>
      <c r="I15" s="7">
        <f t="shared" si="0"/>
        <v>531441</v>
      </c>
      <c r="J15" s="4">
        <f t="shared" si="1"/>
        <v>1</v>
      </c>
      <c r="N15" s="4">
        <v>12</v>
      </c>
      <c r="O15" s="4">
        <v>26</v>
      </c>
      <c r="P15" s="4">
        <f t="shared" ref="P15:P29" si="4">GCD(N15,O15)</f>
        <v>2</v>
      </c>
      <c r="Q15" s="4">
        <f t="shared" si="3"/>
        <v>2</v>
      </c>
    </row>
    <row r="16" spans="1:18" x14ac:dyDescent="0.3">
      <c r="A16" s="4">
        <v>2</v>
      </c>
      <c r="B16" s="4"/>
      <c r="C16" s="37">
        <f>B15</f>
        <v>2</v>
      </c>
      <c r="D16" s="4">
        <f>B15</f>
        <v>2</v>
      </c>
      <c r="N16" s="4">
        <v>13</v>
      </c>
      <c r="O16" s="4">
        <v>26</v>
      </c>
      <c r="P16" s="4">
        <f t="shared" si="4"/>
        <v>13</v>
      </c>
      <c r="Q16" s="4">
        <f t="shared" si="3"/>
        <v>13</v>
      </c>
    </row>
    <row r="17" spans="1:18" x14ac:dyDescent="0.3">
      <c r="A17" s="4">
        <v>3</v>
      </c>
      <c r="B17" s="4">
        <v>3</v>
      </c>
      <c r="C17" s="4"/>
      <c r="D17" s="4"/>
      <c r="H17" s="42" t="s">
        <v>319</v>
      </c>
      <c r="N17" s="4">
        <v>14</v>
      </c>
      <c r="O17" s="4">
        <v>26</v>
      </c>
      <c r="P17" s="4">
        <f t="shared" si="4"/>
        <v>2</v>
      </c>
      <c r="Q17" s="4">
        <f t="shared" si="3"/>
        <v>24</v>
      </c>
    </row>
    <row r="18" spans="1:18" x14ac:dyDescent="0.3">
      <c r="A18" s="4">
        <v>4</v>
      </c>
      <c r="B18" s="4">
        <f>POWER(B15,B17)</f>
        <v>8</v>
      </c>
      <c r="C18" s="37" t="s">
        <v>299</v>
      </c>
      <c r="D18" s="4"/>
      <c r="E18" t="s">
        <v>306</v>
      </c>
      <c r="N18" s="4">
        <v>15</v>
      </c>
      <c r="O18" s="4">
        <v>26</v>
      </c>
      <c r="P18" s="4">
        <f t="shared" si="4"/>
        <v>1</v>
      </c>
      <c r="Q18" s="4">
        <f t="shared" si="3"/>
        <v>9</v>
      </c>
    </row>
    <row r="19" spans="1:18" x14ac:dyDescent="0.3">
      <c r="A19" s="4">
        <v>5</v>
      </c>
      <c r="B19" s="4"/>
      <c r="C19" s="37">
        <f>B18</f>
        <v>8</v>
      </c>
      <c r="D19" s="4">
        <f>B18</f>
        <v>8</v>
      </c>
      <c r="N19" s="4">
        <v>16</v>
      </c>
      <c r="O19" s="4">
        <v>26</v>
      </c>
      <c r="P19" s="4">
        <f t="shared" si="4"/>
        <v>2</v>
      </c>
      <c r="Q19" s="4">
        <f t="shared" si="3"/>
        <v>20</v>
      </c>
    </row>
    <row r="20" spans="1:18" x14ac:dyDescent="0.3">
      <c r="A20" s="4">
        <v>6</v>
      </c>
      <c r="B20" s="4"/>
      <c r="C20" s="4"/>
      <c r="D20" s="4">
        <v>4</v>
      </c>
      <c r="N20" s="4">
        <v>17</v>
      </c>
      <c r="O20" s="4">
        <v>26</v>
      </c>
      <c r="P20" s="4">
        <f t="shared" si="4"/>
        <v>1</v>
      </c>
      <c r="Q20" s="4">
        <f t="shared" si="3"/>
        <v>5</v>
      </c>
    </row>
    <row r="21" spans="1:18" x14ac:dyDescent="0.3">
      <c r="A21" s="4">
        <v>7</v>
      </c>
      <c r="B21" s="4"/>
      <c r="C21" s="37" t="s">
        <v>301</v>
      </c>
      <c r="D21" s="4">
        <f>POWER(D20,D16)</f>
        <v>16</v>
      </c>
      <c r="E21" t="s">
        <v>307</v>
      </c>
      <c r="N21" s="4">
        <v>18</v>
      </c>
      <c r="O21" s="4">
        <v>26</v>
      </c>
      <c r="P21" s="4">
        <f t="shared" si="4"/>
        <v>2</v>
      </c>
      <c r="Q21" s="4">
        <f t="shared" si="3"/>
        <v>16</v>
      </c>
    </row>
    <row r="22" spans="1:18" x14ac:dyDescent="0.3">
      <c r="A22" s="4">
        <v>8</v>
      </c>
      <c r="B22" s="4">
        <f>D21</f>
        <v>16</v>
      </c>
      <c r="C22" s="4">
        <f>D21</f>
        <v>16</v>
      </c>
      <c r="D22" s="4"/>
      <c r="N22" s="43">
        <v>19</v>
      </c>
      <c r="O22" s="44">
        <v>26</v>
      </c>
      <c r="P22" s="44">
        <f t="shared" si="4"/>
        <v>1</v>
      </c>
      <c r="Q22" s="43">
        <f t="shared" si="3"/>
        <v>1</v>
      </c>
      <c r="R22" t="s">
        <v>356</v>
      </c>
    </row>
    <row r="23" spans="1:18" x14ac:dyDescent="0.3">
      <c r="A23" s="4">
        <v>9</v>
      </c>
      <c r="B23" s="4">
        <f>POWER(B22,B17)</f>
        <v>4096</v>
      </c>
      <c r="C23" s="4"/>
      <c r="D23" s="4">
        <f>POWER(D19,D20)</f>
        <v>4096</v>
      </c>
      <c r="E23" t="s">
        <v>308</v>
      </c>
      <c r="N23" s="4">
        <v>20</v>
      </c>
      <c r="O23" s="4">
        <v>26</v>
      </c>
      <c r="P23" s="4">
        <f t="shared" si="4"/>
        <v>2</v>
      </c>
      <c r="Q23" s="4">
        <f t="shared" si="3"/>
        <v>12</v>
      </c>
    </row>
    <row r="24" spans="1:18" x14ac:dyDescent="0.3">
      <c r="B24" s="4"/>
      <c r="C24" s="4"/>
      <c r="D24" s="4"/>
      <c r="N24" s="4">
        <v>21</v>
      </c>
      <c r="O24" s="4">
        <v>26</v>
      </c>
      <c r="P24" s="4">
        <f t="shared" si="4"/>
        <v>1</v>
      </c>
      <c r="Q24" s="4">
        <f t="shared" si="3"/>
        <v>23</v>
      </c>
    </row>
    <row r="25" spans="1:18" x14ac:dyDescent="0.3">
      <c r="A25" s="41" t="s">
        <v>317</v>
      </c>
      <c r="N25" s="4">
        <v>22</v>
      </c>
      <c r="O25" s="4">
        <v>26</v>
      </c>
      <c r="P25" s="4">
        <f t="shared" si="4"/>
        <v>2</v>
      </c>
      <c r="Q25" s="4">
        <f t="shared" si="3"/>
        <v>8</v>
      </c>
    </row>
    <row r="26" spans="1:18" x14ac:dyDescent="0.3">
      <c r="N26" s="4">
        <v>23</v>
      </c>
      <c r="O26" s="4">
        <v>26</v>
      </c>
      <c r="P26" s="4">
        <f t="shared" si="4"/>
        <v>1</v>
      </c>
      <c r="Q26" s="4">
        <f t="shared" si="3"/>
        <v>19</v>
      </c>
    </row>
    <row r="27" spans="1:18" x14ac:dyDescent="0.3">
      <c r="N27" s="4">
        <v>24</v>
      </c>
      <c r="O27" s="4">
        <v>26</v>
      </c>
      <c r="P27" s="4">
        <f t="shared" si="4"/>
        <v>2</v>
      </c>
      <c r="Q27" s="4">
        <f t="shared" si="3"/>
        <v>4</v>
      </c>
    </row>
    <row r="28" spans="1:18" x14ac:dyDescent="0.3">
      <c r="N28" s="4">
        <v>25</v>
      </c>
      <c r="O28" s="4">
        <v>26</v>
      </c>
      <c r="P28" s="4">
        <f t="shared" si="4"/>
        <v>1</v>
      </c>
      <c r="Q28" s="4">
        <f t="shared" si="3"/>
        <v>15</v>
      </c>
    </row>
    <row r="29" spans="1:18" x14ac:dyDescent="0.3">
      <c r="A29" s="9" t="s">
        <v>300</v>
      </c>
      <c r="B29" s="9" t="s">
        <v>6</v>
      </c>
      <c r="C29" s="9" t="s">
        <v>8</v>
      </c>
      <c r="D29" s="9" t="s">
        <v>7</v>
      </c>
      <c r="E29" s="39" t="s">
        <v>302</v>
      </c>
      <c r="N29" s="4">
        <v>26</v>
      </c>
      <c r="O29" s="4">
        <v>26</v>
      </c>
      <c r="P29" s="4">
        <f t="shared" si="4"/>
        <v>26</v>
      </c>
      <c r="Q29" s="4">
        <f t="shared" si="3"/>
        <v>0</v>
      </c>
    </row>
    <row r="30" spans="1:18" x14ac:dyDescent="0.3">
      <c r="A30" s="4">
        <v>1</v>
      </c>
      <c r="B30" s="4">
        <v>3</v>
      </c>
      <c r="C30" s="37"/>
      <c r="D30" s="4"/>
    </row>
    <row r="31" spans="1:18" x14ac:dyDescent="0.3">
      <c r="A31" s="4">
        <v>2</v>
      </c>
      <c r="B31" s="4">
        <v>7</v>
      </c>
      <c r="C31" s="37" t="s">
        <v>299</v>
      </c>
      <c r="D31" s="4"/>
      <c r="N31" s="42" t="s">
        <v>334</v>
      </c>
    </row>
    <row r="32" spans="1:18" x14ac:dyDescent="0.3">
      <c r="A32" s="4">
        <v>3</v>
      </c>
      <c r="B32" s="4"/>
      <c r="C32" s="37" t="s">
        <v>309</v>
      </c>
      <c r="D32" s="4">
        <v>3</v>
      </c>
    </row>
    <row r="33" spans="1:5" x14ac:dyDescent="0.3">
      <c r="A33" s="4">
        <v>4</v>
      </c>
      <c r="B33" s="4"/>
      <c r="C33" s="37"/>
      <c r="D33" s="4">
        <v>7</v>
      </c>
    </row>
    <row r="34" spans="1:5" x14ac:dyDescent="0.3">
      <c r="A34" s="4">
        <v>5</v>
      </c>
      <c r="B34" s="4">
        <v>3</v>
      </c>
      <c r="C34" s="4"/>
      <c r="D34" s="4"/>
    </row>
    <row r="35" spans="1:5" x14ac:dyDescent="0.3">
      <c r="A35" s="4">
        <v>6</v>
      </c>
      <c r="B35" s="4">
        <f>MOD(POWER(B30,B34),B31)</f>
        <v>6</v>
      </c>
      <c r="C35" s="37" t="s">
        <v>299</v>
      </c>
      <c r="D35" s="4"/>
      <c r="E35" t="s">
        <v>310</v>
      </c>
    </row>
    <row r="36" spans="1:5" x14ac:dyDescent="0.3">
      <c r="A36" s="4">
        <v>7</v>
      </c>
      <c r="B36" s="4"/>
      <c r="C36" s="4">
        <v>6</v>
      </c>
      <c r="D36" s="4">
        <v>6</v>
      </c>
    </row>
    <row r="37" spans="1:5" x14ac:dyDescent="0.3">
      <c r="A37" s="4">
        <v>8</v>
      </c>
      <c r="B37" s="4"/>
      <c r="C37" s="4"/>
      <c r="D37" s="4">
        <v>4</v>
      </c>
    </row>
    <row r="38" spans="1:5" x14ac:dyDescent="0.3">
      <c r="A38" s="4">
        <v>9</v>
      </c>
      <c r="B38" s="4"/>
      <c r="C38" s="37" t="s">
        <v>301</v>
      </c>
      <c r="D38" s="4">
        <f>MOD(POWER(D32,D37),D33)</f>
        <v>4</v>
      </c>
      <c r="E38" t="s">
        <v>311</v>
      </c>
    </row>
    <row r="39" spans="1:5" x14ac:dyDescent="0.3">
      <c r="A39" s="4">
        <v>10</v>
      </c>
      <c r="B39" s="4">
        <v>4</v>
      </c>
      <c r="C39" s="4">
        <v>4</v>
      </c>
      <c r="D39" s="4"/>
    </row>
    <row r="40" spans="1:5" x14ac:dyDescent="0.3">
      <c r="A40" s="4">
        <v>11</v>
      </c>
      <c r="B40" s="4">
        <f>MOD(POWER(B39,B34),B31)</f>
        <v>1</v>
      </c>
      <c r="C40" s="4"/>
      <c r="D40" s="4">
        <f>MOD(POWER(D36,D38),D33)</f>
        <v>1</v>
      </c>
      <c r="E40" t="s">
        <v>312</v>
      </c>
    </row>
    <row r="41" spans="1:5" x14ac:dyDescent="0.3">
      <c r="B41" s="4"/>
      <c r="C41" s="4"/>
      <c r="D41" s="4"/>
    </row>
    <row r="42" spans="1:5" x14ac:dyDescent="0.3">
      <c r="A42" s="42" t="s">
        <v>318</v>
      </c>
      <c r="B42" s="4"/>
      <c r="C42" s="4"/>
      <c r="D42" s="4"/>
    </row>
    <row r="43" spans="1:5" x14ac:dyDescent="0.3">
      <c r="B43" s="4"/>
      <c r="C43" s="4"/>
      <c r="D43" s="4"/>
    </row>
    <row r="44" spans="1:5" x14ac:dyDescent="0.3">
      <c r="A44" s="9" t="s">
        <v>300</v>
      </c>
      <c r="B44" s="9" t="s">
        <v>6</v>
      </c>
      <c r="C44" s="9" t="s">
        <v>8</v>
      </c>
      <c r="D44" s="9" t="s">
        <v>7</v>
      </c>
      <c r="E44" s="39" t="s">
        <v>302</v>
      </c>
    </row>
    <row r="45" spans="1:5" x14ac:dyDescent="0.3">
      <c r="A45" s="4">
        <v>1</v>
      </c>
      <c r="B45" s="4">
        <v>11</v>
      </c>
      <c r="C45" s="4"/>
      <c r="D45" s="4"/>
    </row>
    <row r="46" spans="1:5" x14ac:dyDescent="0.3">
      <c r="A46" s="4">
        <v>2</v>
      </c>
      <c r="B46" s="4">
        <v>26</v>
      </c>
      <c r="C46" s="37" t="s">
        <v>299</v>
      </c>
    </row>
    <row r="47" spans="1:5" x14ac:dyDescent="0.3">
      <c r="A47" s="4">
        <v>3</v>
      </c>
      <c r="B47" s="4"/>
      <c r="C47" s="37" t="s">
        <v>331</v>
      </c>
      <c r="D47" s="4">
        <v>11</v>
      </c>
    </row>
    <row r="48" spans="1:5" x14ac:dyDescent="0.3">
      <c r="A48" s="4">
        <v>4</v>
      </c>
      <c r="B48" s="4"/>
      <c r="C48" s="4"/>
      <c r="D48" s="4">
        <v>26</v>
      </c>
    </row>
    <row r="49" spans="1:7" x14ac:dyDescent="0.3">
      <c r="A49" s="4">
        <v>5</v>
      </c>
      <c r="B49" s="4">
        <v>3</v>
      </c>
      <c r="C49" s="4"/>
      <c r="D49" s="4"/>
    </row>
    <row r="50" spans="1:7" x14ac:dyDescent="0.3">
      <c r="A50" s="4">
        <v>6</v>
      </c>
      <c r="B50" s="4">
        <f>MOD(B49*B45,B46)</f>
        <v>7</v>
      </c>
      <c r="C50" s="37" t="s">
        <v>299</v>
      </c>
      <c r="D50" s="4"/>
      <c r="E50" t="s">
        <v>332</v>
      </c>
    </row>
    <row r="51" spans="1:7" x14ac:dyDescent="0.3">
      <c r="A51" s="4">
        <v>7</v>
      </c>
      <c r="B51" s="4"/>
      <c r="C51" s="4">
        <f>B50</f>
        <v>7</v>
      </c>
      <c r="D51" s="4">
        <f>C51</f>
        <v>7</v>
      </c>
    </row>
    <row r="52" spans="1:7" x14ac:dyDescent="0.3">
      <c r="A52" s="4">
        <v>8</v>
      </c>
      <c r="B52" s="4"/>
      <c r="C52" s="4"/>
      <c r="D52" s="4">
        <v>19</v>
      </c>
    </row>
    <row r="53" spans="1:7" x14ac:dyDescent="0.3">
      <c r="A53" s="4">
        <v>9</v>
      </c>
      <c r="B53" s="4"/>
      <c r="C53" s="4"/>
      <c r="D53" s="4">
        <f>MOD(D52*D51,D48)</f>
        <v>3</v>
      </c>
      <c r="E53" t="s">
        <v>333</v>
      </c>
    </row>
    <row r="54" spans="1:7" x14ac:dyDescent="0.3">
      <c r="A54" s="4"/>
      <c r="B54" s="4"/>
      <c r="C54" s="4"/>
      <c r="D54" s="4"/>
    </row>
    <row r="55" spans="1:7" x14ac:dyDescent="0.3">
      <c r="A55" s="42" t="s">
        <v>330</v>
      </c>
      <c r="B55" s="4"/>
      <c r="C55" s="4"/>
      <c r="D55" s="4"/>
    </row>
    <row r="56" spans="1:7" x14ac:dyDescent="0.3">
      <c r="A56" s="4"/>
      <c r="B56" s="4"/>
      <c r="C56" s="4"/>
      <c r="D56" s="4"/>
    </row>
    <row r="57" spans="1:7" x14ac:dyDescent="0.3">
      <c r="E57" s="49" t="s">
        <v>347</v>
      </c>
      <c r="F57" s="49"/>
    </row>
    <row r="58" spans="1:7" x14ac:dyDescent="0.3">
      <c r="A58" s="9" t="s">
        <v>300</v>
      </c>
      <c r="B58" s="9" t="s">
        <v>6</v>
      </c>
      <c r="C58" s="9" t="s">
        <v>8</v>
      </c>
      <c r="D58" s="9" t="s">
        <v>7</v>
      </c>
      <c r="E58" s="38" t="s">
        <v>345</v>
      </c>
      <c r="F58" s="38" t="s">
        <v>346</v>
      </c>
      <c r="G58" s="39" t="s">
        <v>302</v>
      </c>
    </row>
    <row r="59" spans="1:7" x14ac:dyDescent="0.3">
      <c r="A59" s="4">
        <v>1</v>
      </c>
      <c r="D59" s="4">
        <v>5</v>
      </c>
      <c r="E59" s="4"/>
      <c r="F59" s="4" t="s">
        <v>18</v>
      </c>
    </row>
    <row r="60" spans="1:7" x14ac:dyDescent="0.3">
      <c r="A60" s="4">
        <v>2</v>
      </c>
      <c r="D60" s="4">
        <v>7</v>
      </c>
      <c r="E60" s="4"/>
      <c r="F60" s="4" t="s">
        <v>19</v>
      </c>
    </row>
    <row r="61" spans="1:7" x14ac:dyDescent="0.3">
      <c r="A61" s="4">
        <v>3</v>
      </c>
      <c r="C61" s="37" t="s">
        <v>301</v>
      </c>
      <c r="D61" s="4">
        <f>D59*D60</f>
        <v>35</v>
      </c>
      <c r="E61" s="4" t="s">
        <v>3</v>
      </c>
      <c r="F61" s="4"/>
      <c r="G61" t="s">
        <v>344</v>
      </c>
    </row>
    <row r="62" spans="1:7" x14ac:dyDescent="0.3">
      <c r="A62" s="4">
        <v>4</v>
      </c>
      <c r="B62" s="4">
        <v>35</v>
      </c>
      <c r="C62" s="4">
        <f>D61</f>
        <v>35</v>
      </c>
      <c r="D62" s="4"/>
      <c r="E62" s="4"/>
      <c r="F62" s="4"/>
    </row>
    <row r="63" spans="1:7" x14ac:dyDescent="0.3">
      <c r="A63" s="4">
        <v>5</v>
      </c>
      <c r="B63" s="4"/>
      <c r="C63" s="37"/>
      <c r="D63" s="4">
        <f>(D59-1)*(D60-1)</f>
        <v>24</v>
      </c>
      <c r="E63" s="4"/>
      <c r="F63" s="4" t="s">
        <v>121</v>
      </c>
      <c r="G63" t="s">
        <v>351</v>
      </c>
    </row>
    <row r="64" spans="1:7" x14ac:dyDescent="0.3">
      <c r="A64" s="4">
        <v>6</v>
      </c>
      <c r="B64" s="4"/>
      <c r="C64" s="37" t="s">
        <v>301</v>
      </c>
      <c r="D64" s="4">
        <v>5</v>
      </c>
      <c r="E64" s="4" t="s">
        <v>20</v>
      </c>
      <c r="F64" s="4"/>
      <c r="G64" t="s">
        <v>353</v>
      </c>
    </row>
    <row r="65" spans="1:7" x14ac:dyDescent="0.3">
      <c r="A65" s="4">
        <v>7</v>
      </c>
      <c r="B65" s="4">
        <v>5</v>
      </c>
      <c r="C65" s="4">
        <v>5</v>
      </c>
      <c r="D65" s="4"/>
      <c r="E65" s="4"/>
      <c r="F65" s="4"/>
    </row>
    <row r="66" spans="1:7" x14ac:dyDescent="0.3">
      <c r="A66" s="4">
        <v>8</v>
      </c>
      <c r="B66" s="33">
        <v>3</v>
      </c>
      <c r="C66" s="4"/>
      <c r="E66" s="4"/>
      <c r="F66" s="4"/>
    </row>
    <row r="67" spans="1:7" x14ac:dyDescent="0.3">
      <c r="A67" s="4">
        <v>9</v>
      </c>
      <c r="B67" s="4">
        <f>MOD(POWER(B66,B65),B62)</f>
        <v>33</v>
      </c>
      <c r="C67" s="37" t="s">
        <v>299</v>
      </c>
      <c r="D67" s="4"/>
      <c r="E67" s="4"/>
      <c r="F67" s="4"/>
      <c r="G67" t="s">
        <v>352</v>
      </c>
    </row>
    <row r="68" spans="1:7" x14ac:dyDescent="0.3">
      <c r="A68" s="4">
        <v>10</v>
      </c>
      <c r="B68" s="4"/>
      <c r="C68" s="4">
        <v>33</v>
      </c>
      <c r="D68" s="4">
        <v>33</v>
      </c>
      <c r="E68" s="4"/>
      <c r="F68" s="4"/>
    </row>
    <row r="69" spans="1:7" x14ac:dyDescent="0.3">
      <c r="A69" s="4">
        <v>11</v>
      </c>
      <c r="B69" s="4"/>
      <c r="C69" s="4"/>
      <c r="D69" s="4">
        <v>29</v>
      </c>
      <c r="E69" s="4"/>
      <c r="F69" s="4" t="s">
        <v>21</v>
      </c>
      <c r="G69" t="s">
        <v>348</v>
      </c>
    </row>
    <row r="70" spans="1:7" x14ac:dyDescent="0.3">
      <c r="A70" s="4">
        <v>12</v>
      </c>
      <c r="B70" s="4"/>
      <c r="C70" s="4"/>
      <c r="D70" s="33">
        <v>3</v>
      </c>
      <c r="G70" t="s">
        <v>349</v>
      </c>
    </row>
    <row r="71" spans="1:7" x14ac:dyDescent="0.3">
      <c r="A71" s="4"/>
      <c r="B71" s="4"/>
      <c r="C71" s="4"/>
      <c r="D71" s="4"/>
    </row>
    <row r="72" spans="1:7" x14ac:dyDescent="0.3">
      <c r="A72" s="42" t="s">
        <v>350</v>
      </c>
    </row>
  </sheetData>
  <sortState xmlns:xlrd2="http://schemas.microsoft.com/office/spreadsheetml/2017/richdata2" ref="S4:S29">
    <sortCondition ref="S4:S29"/>
  </sortState>
  <mergeCells count="1">
    <mergeCell ref="E57:F5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D7" sqref="D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298</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46" t="s">
        <v>24</v>
      </c>
      <c r="B4" s="46"/>
      <c r="C4" s="19" t="s">
        <v>99</v>
      </c>
      <c r="D4" s="19" t="s">
        <v>26</v>
      </c>
      <c r="E4" s="19" t="s">
        <v>104</v>
      </c>
      <c r="F4" s="19" t="s">
        <v>105</v>
      </c>
      <c r="G4" s="19"/>
    </row>
    <row r="5" spans="1:15" x14ac:dyDescent="0.3">
      <c r="A5" s="19" t="s">
        <v>23</v>
      </c>
      <c r="B5" s="19" t="s">
        <v>23</v>
      </c>
      <c r="C5" s="19" t="s">
        <v>106</v>
      </c>
      <c r="D5" s="19" t="s">
        <v>23</v>
      </c>
      <c r="E5" s="19" t="s">
        <v>106</v>
      </c>
      <c r="F5" s="19" t="s">
        <v>23</v>
      </c>
      <c r="G5" s="19"/>
      <c r="H5" s="49" t="s">
        <v>116</v>
      </c>
      <c r="I5" s="49"/>
      <c r="J5" s="49"/>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322</v>
      </c>
      <c r="N9" s="3" t="s">
        <v>322</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323</v>
      </c>
      <c r="O11" s="3" t="s">
        <v>324</v>
      </c>
    </row>
    <row r="12" spans="1:15" x14ac:dyDescent="0.3">
      <c r="A12" s="7" t="s">
        <v>35</v>
      </c>
      <c r="B12" t="s">
        <v>127</v>
      </c>
      <c r="H12">
        <v>6</v>
      </c>
      <c r="I12">
        <f t="shared" si="0"/>
        <v>6</v>
      </c>
      <c r="J12" s="7">
        <f t="shared" si="1"/>
        <v>6</v>
      </c>
      <c r="L12" s="3" t="s">
        <v>326</v>
      </c>
      <c r="M12" s="3" t="s">
        <v>326</v>
      </c>
      <c r="N12" s="3" t="s">
        <v>29</v>
      </c>
      <c r="O12" s="3" t="s">
        <v>325</v>
      </c>
    </row>
    <row r="13" spans="1:15" x14ac:dyDescent="0.3">
      <c r="A13" s="7" t="s">
        <v>36</v>
      </c>
      <c r="B13" t="s">
        <v>139</v>
      </c>
      <c r="C13" s="1"/>
      <c r="F13" s="1"/>
      <c r="G13" s="1"/>
      <c r="H13">
        <v>7</v>
      </c>
      <c r="I13">
        <f t="shared" si="0"/>
        <v>1</v>
      </c>
      <c r="J13" s="7">
        <f t="shared" si="1"/>
        <v>11</v>
      </c>
      <c r="L13" s="3" t="s">
        <v>31</v>
      </c>
      <c r="M13" s="3"/>
      <c r="N13" s="3"/>
      <c r="O13" s="3" t="s">
        <v>328</v>
      </c>
    </row>
    <row r="14" spans="1:15" x14ac:dyDescent="0.3">
      <c r="A14" s="2" t="s">
        <v>128</v>
      </c>
      <c r="H14">
        <v>8</v>
      </c>
      <c r="I14">
        <f t="shared" si="0"/>
        <v>4</v>
      </c>
      <c r="J14" s="7">
        <f t="shared" si="1"/>
        <v>4</v>
      </c>
      <c r="L14" s="3" t="s">
        <v>327</v>
      </c>
      <c r="M14" s="3"/>
      <c r="N14" s="3"/>
      <c r="O14" s="3" t="s">
        <v>329</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320</v>
      </c>
      <c r="H30">
        <v>25</v>
      </c>
      <c r="I30">
        <f t="shared" si="0"/>
        <v>1</v>
      </c>
      <c r="J30" s="7">
        <f t="shared" si="1"/>
        <v>5</v>
      </c>
    </row>
    <row r="31" spans="1:15" x14ac:dyDescent="0.3">
      <c r="A31" s="7" t="s">
        <v>35</v>
      </c>
      <c r="B31" t="s">
        <v>321</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L9" sqref="L9"/>
    </sheetView>
  </sheetViews>
  <sheetFormatPr defaultRowHeight="14.4" x14ac:dyDescent="0.3"/>
  <cols>
    <col min="1" max="2" width="3" bestFit="1" customWidth="1"/>
    <col min="3" max="4" width="4" bestFit="1" customWidth="1"/>
    <col min="5" max="5" width="2" bestFit="1" customWidth="1"/>
    <col min="6" max="6" width="3" bestFit="1" customWidth="1"/>
    <col min="7" max="7" width="8.88671875" customWidth="1"/>
    <col min="8" max="8" width="2.6640625" bestFit="1" customWidth="1"/>
    <col min="9" max="9" width="3" customWidth="1"/>
    <col min="10" max="10" width="11" bestFit="1" customWidth="1"/>
    <col min="11" max="11" width="11.109375" bestFit="1" customWidth="1"/>
    <col min="12" max="12" width="47" bestFit="1" customWidth="1"/>
    <col min="13" max="13" width="11.33203125" customWidth="1"/>
    <col min="14" max="14" width="7.44140625" bestFit="1" customWidth="1"/>
    <col min="16" max="16" width="3" customWidth="1"/>
    <col min="17" max="17" width="10.88671875" bestFit="1" customWidth="1"/>
    <col min="18" max="18" width="13.6640625" customWidth="1"/>
    <col min="20" max="25" width="8.88671875" customWidth="1"/>
  </cols>
  <sheetData>
    <row r="1" spans="1:21" x14ac:dyDescent="0.3">
      <c r="J1" s="49" t="s">
        <v>114</v>
      </c>
      <c r="K1" s="49"/>
      <c r="L1" s="49" t="s">
        <v>115</v>
      </c>
      <c r="M1" s="49"/>
    </row>
    <row r="2" spans="1:21" x14ac:dyDescent="0.3">
      <c r="A2" s="49" t="s">
        <v>107</v>
      </c>
      <c r="B2" s="49"/>
      <c r="C2" s="49"/>
      <c r="D2" s="49"/>
      <c r="E2" s="49"/>
      <c r="F2" s="49"/>
      <c r="J2" s="49" t="s">
        <v>110</v>
      </c>
      <c r="K2" s="49"/>
      <c r="L2" s="49" t="s">
        <v>111</v>
      </c>
      <c r="M2" s="49"/>
      <c r="P2" s="49" t="s">
        <v>116</v>
      </c>
      <c r="Q2" s="49"/>
      <c r="R2" s="49"/>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48"/>
      <c r="U3" s="48"/>
    </row>
    <row r="4" spans="1:21" x14ac:dyDescent="0.3">
      <c r="A4">
        <v>2</v>
      </c>
      <c r="B4">
        <v>7</v>
      </c>
      <c r="C4">
        <f>A4*B4</f>
        <v>14</v>
      </c>
      <c r="D4">
        <v>6</v>
      </c>
      <c r="E4">
        <f>INDEX(P5:P53,MATCH(1,Q5:Q53,0))</f>
        <v>5</v>
      </c>
      <c r="F4">
        <v>11</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6</v>
      </c>
      <c r="F5">
        <f>INDEX(P4:P53,MATCH(1,R4:R53,0))</f>
        <v>11</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6</v>
      </c>
      <c r="F6">
        <f>MOD(F5,D4)</f>
        <v>5</v>
      </c>
      <c r="H6" t="s">
        <v>65</v>
      </c>
      <c r="I6" s="13">
        <v>2</v>
      </c>
      <c r="J6">
        <f t="shared" si="0"/>
        <v>32</v>
      </c>
      <c r="K6" s="13">
        <f t="shared" si="1"/>
        <v>4</v>
      </c>
      <c r="L6" s="26">
        <f t="shared" si="2"/>
        <v>4194304</v>
      </c>
      <c r="M6" s="31">
        <f t="shared" si="3"/>
        <v>2</v>
      </c>
      <c r="N6" t="str">
        <f t="shared" si="6"/>
        <v>yes</v>
      </c>
      <c r="P6">
        <v>3</v>
      </c>
      <c r="Q6">
        <f t="shared" si="4"/>
        <v>3</v>
      </c>
      <c r="R6" s="7" t="str">
        <f t="shared" si="5"/>
        <v>-</v>
      </c>
      <c r="U6" s="29"/>
    </row>
    <row r="7" spans="1:21" x14ac:dyDescent="0.3">
      <c r="A7">
        <v>5</v>
      </c>
      <c r="H7" t="s">
        <v>66</v>
      </c>
      <c r="I7" s="13">
        <v>3</v>
      </c>
      <c r="J7">
        <f t="shared" si="0"/>
        <v>243</v>
      </c>
      <c r="K7" s="13">
        <f t="shared" si="1"/>
        <v>5</v>
      </c>
      <c r="L7" s="26">
        <f t="shared" si="2"/>
        <v>48828125</v>
      </c>
      <c r="M7" s="13">
        <f t="shared" si="3"/>
        <v>3</v>
      </c>
      <c r="N7" t="str">
        <f t="shared" si="6"/>
        <v>yes</v>
      </c>
      <c r="P7">
        <v>4</v>
      </c>
      <c r="Q7">
        <f t="shared" si="4"/>
        <v>2</v>
      </c>
      <c r="R7" s="7" t="str">
        <f t="shared" si="5"/>
        <v>-</v>
      </c>
      <c r="U7" s="29"/>
    </row>
    <row r="8" spans="1:21" x14ac:dyDescent="0.3">
      <c r="A8">
        <v>7</v>
      </c>
      <c r="H8" t="s">
        <v>67</v>
      </c>
      <c r="I8" s="13">
        <v>4</v>
      </c>
      <c r="J8">
        <f t="shared" si="0"/>
        <v>1024</v>
      </c>
      <c r="K8" s="13">
        <f t="shared" si="1"/>
        <v>2</v>
      </c>
      <c r="L8" s="26">
        <f t="shared" si="2"/>
        <v>2048</v>
      </c>
      <c r="M8" s="13">
        <f t="shared" si="3"/>
        <v>4</v>
      </c>
      <c r="N8" t="str">
        <f t="shared" si="6"/>
        <v>yes</v>
      </c>
      <c r="P8">
        <v>5</v>
      </c>
      <c r="Q8">
        <f t="shared" si="4"/>
        <v>1</v>
      </c>
      <c r="R8" s="7" t="str">
        <f t="shared" si="5"/>
        <v>-</v>
      </c>
      <c r="U8" s="29"/>
    </row>
    <row r="9" spans="1:21" x14ac:dyDescent="0.3">
      <c r="A9">
        <v>11</v>
      </c>
      <c r="H9" t="s">
        <v>68</v>
      </c>
      <c r="I9" s="13">
        <v>5</v>
      </c>
      <c r="J9">
        <f t="shared" si="0"/>
        <v>3125</v>
      </c>
      <c r="K9" s="13">
        <f t="shared" si="1"/>
        <v>3</v>
      </c>
      <c r="L9" s="26">
        <f t="shared" si="2"/>
        <v>177147</v>
      </c>
      <c r="M9" s="13">
        <f t="shared" si="3"/>
        <v>5</v>
      </c>
      <c r="N9" t="str">
        <f t="shared" si="6"/>
        <v>yes</v>
      </c>
      <c r="P9">
        <v>6</v>
      </c>
      <c r="Q9">
        <f t="shared" si="4"/>
        <v>6</v>
      </c>
      <c r="R9" s="7">
        <f t="shared" si="5"/>
        <v>0</v>
      </c>
      <c r="U9" s="29"/>
    </row>
    <row r="10" spans="1:21" x14ac:dyDescent="0.3">
      <c r="A10">
        <v>13</v>
      </c>
      <c r="H10" t="s">
        <v>69</v>
      </c>
      <c r="I10" s="13">
        <v>6</v>
      </c>
      <c r="J10">
        <f t="shared" si="0"/>
        <v>7776</v>
      </c>
      <c r="K10" s="13">
        <f t="shared" si="1"/>
        <v>6</v>
      </c>
      <c r="L10" s="26">
        <f t="shared" si="2"/>
        <v>362797056</v>
      </c>
      <c r="M10" s="13">
        <f t="shared" si="3"/>
        <v>6</v>
      </c>
      <c r="N10" t="str">
        <f t="shared" si="6"/>
        <v>yes</v>
      </c>
      <c r="P10">
        <v>7</v>
      </c>
      <c r="Q10">
        <f t="shared" si="4"/>
        <v>1</v>
      </c>
      <c r="R10" s="7">
        <f>IF(P10&lt;=E$4,"-",MOD(P10*E$4,D$4))</f>
        <v>5</v>
      </c>
      <c r="U10" s="29"/>
    </row>
    <row r="11" spans="1:21" x14ac:dyDescent="0.3">
      <c r="A11">
        <v>17</v>
      </c>
      <c r="H11" t="s">
        <v>70</v>
      </c>
      <c r="I11" s="13">
        <v>7</v>
      </c>
      <c r="J11">
        <f t="shared" si="0"/>
        <v>16807</v>
      </c>
      <c r="K11" s="13">
        <f t="shared" si="1"/>
        <v>7</v>
      </c>
      <c r="L11" s="26">
        <f t="shared" si="2"/>
        <v>1977326743</v>
      </c>
      <c r="M11" s="13">
        <f t="shared" si="3"/>
        <v>7</v>
      </c>
      <c r="N11" t="str">
        <f t="shared" si="6"/>
        <v>yes</v>
      </c>
      <c r="P11">
        <v>8</v>
      </c>
      <c r="Q11">
        <f t="shared" si="4"/>
        <v>2</v>
      </c>
      <c r="R11" s="7">
        <f t="shared" si="5"/>
        <v>4</v>
      </c>
      <c r="U11" s="29"/>
    </row>
    <row r="12" spans="1:21" x14ac:dyDescent="0.3">
      <c r="A12">
        <v>19</v>
      </c>
      <c r="H12" t="s">
        <v>71</v>
      </c>
      <c r="I12" s="13">
        <v>8</v>
      </c>
      <c r="J12">
        <f t="shared" si="0"/>
        <v>32768</v>
      </c>
      <c r="K12" s="13">
        <f t="shared" si="1"/>
        <v>8</v>
      </c>
      <c r="L12" s="26">
        <f t="shared" si="2"/>
        <v>8589934592</v>
      </c>
      <c r="M12" s="13">
        <f t="shared" si="3"/>
        <v>8</v>
      </c>
      <c r="N12" t="str">
        <f t="shared" si="6"/>
        <v>yes</v>
      </c>
      <c r="P12">
        <v>9</v>
      </c>
      <c r="Q12">
        <f t="shared" si="4"/>
        <v>3</v>
      </c>
      <c r="R12" s="7">
        <f t="shared" si="5"/>
        <v>3</v>
      </c>
      <c r="U12" s="29"/>
    </row>
    <row r="13" spans="1:21" x14ac:dyDescent="0.3">
      <c r="H13" t="s">
        <v>72</v>
      </c>
      <c r="I13" s="13">
        <v>9</v>
      </c>
      <c r="J13">
        <f t="shared" si="0"/>
        <v>59049</v>
      </c>
      <c r="K13" s="13">
        <f t="shared" si="1"/>
        <v>11</v>
      </c>
      <c r="L13" s="26">
        <f t="shared" si="2"/>
        <v>285311670611</v>
      </c>
      <c r="M13" s="13">
        <f t="shared" si="3"/>
        <v>9</v>
      </c>
      <c r="N13" t="str">
        <f t="shared" si="6"/>
        <v>yes</v>
      </c>
      <c r="P13">
        <v>10</v>
      </c>
      <c r="Q13">
        <f t="shared" si="4"/>
        <v>2</v>
      </c>
      <c r="R13" s="7">
        <f t="shared" si="5"/>
        <v>2</v>
      </c>
      <c r="U13" s="29"/>
    </row>
    <row r="14" spans="1:21" x14ac:dyDescent="0.3">
      <c r="H14" t="s">
        <v>73</v>
      </c>
      <c r="I14" s="13">
        <v>10</v>
      </c>
      <c r="J14">
        <f t="shared" si="0"/>
        <v>100000</v>
      </c>
      <c r="K14" s="13">
        <f t="shared" si="1"/>
        <v>12</v>
      </c>
      <c r="L14" s="26">
        <f t="shared" si="2"/>
        <v>743008370688</v>
      </c>
      <c r="M14" s="13">
        <f t="shared" si="3"/>
        <v>10</v>
      </c>
      <c r="N14" t="str">
        <f t="shared" si="6"/>
        <v>yes</v>
      </c>
      <c r="P14">
        <v>11</v>
      </c>
      <c r="Q14">
        <f t="shared" si="4"/>
        <v>1</v>
      </c>
      <c r="R14" s="7">
        <f t="shared" si="5"/>
        <v>1</v>
      </c>
      <c r="U14" s="29"/>
    </row>
    <row r="15" spans="1:21" x14ac:dyDescent="0.3">
      <c r="H15" t="s">
        <v>74</v>
      </c>
      <c r="I15" s="13">
        <v>11</v>
      </c>
      <c r="J15">
        <f t="shared" si="0"/>
        <v>161051</v>
      </c>
      <c r="K15" s="13">
        <f t="shared" si="1"/>
        <v>9</v>
      </c>
      <c r="L15" s="26">
        <f t="shared" si="2"/>
        <v>31381059609</v>
      </c>
      <c r="M15" s="13">
        <f t="shared" si="3"/>
        <v>11</v>
      </c>
      <c r="N15" t="str">
        <f t="shared" si="6"/>
        <v>yes</v>
      </c>
      <c r="P15">
        <v>12</v>
      </c>
      <c r="Q15">
        <f t="shared" si="4"/>
        <v>6</v>
      </c>
      <c r="R15" s="7">
        <f t="shared" si="5"/>
        <v>0</v>
      </c>
      <c r="U15" s="29"/>
    </row>
    <row r="16" spans="1:21" x14ac:dyDescent="0.3">
      <c r="H16" t="s">
        <v>75</v>
      </c>
      <c r="I16" s="13">
        <v>12</v>
      </c>
      <c r="J16">
        <f t="shared" si="0"/>
        <v>248832</v>
      </c>
      <c r="K16" s="13">
        <f t="shared" si="1"/>
        <v>10</v>
      </c>
      <c r="L16" s="26">
        <f t="shared" si="2"/>
        <v>100000000000</v>
      </c>
      <c r="M16" s="13">
        <f t="shared" si="3"/>
        <v>12</v>
      </c>
      <c r="N16" t="str">
        <f t="shared" si="6"/>
        <v>yes</v>
      </c>
      <c r="P16">
        <v>13</v>
      </c>
      <c r="Q16">
        <f t="shared" si="4"/>
        <v>1</v>
      </c>
      <c r="R16" s="7">
        <f t="shared" si="5"/>
        <v>5</v>
      </c>
      <c r="U16" s="29"/>
    </row>
    <row r="17" spans="8:21" x14ac:dyDescent="0.3">
      <c r="H17" t="s">
        <v>76</v>
      </c>
      <c r="I17" s="13">
        <v>13</v>
      </c>
      <c r="J17">
        <f t="shared" si="0"/>
        <v>371293</v>
      </c>
      <c r="K17" s="13">
        <f t="shared" si="1"/>
        <v>13</v>
      </c>
      <c r="L17" s="26">
        <f t="shared" si="2"/>
        <v>1792160394037</v>
      </c>
      <c r="M17" s="13">
        <f t="shared" si="3"/>
        <v>13</v>
      </c>
      <c r="N17" t="str">
        <f t="shared" si="6"/>
        <v>yes</v>
      </c>
      <c r="P17">
        <v>14</v>
      </c>
      <c r="Q17">
        <f t="shared" si="4"/>
        <v>2</v>
      </c>
      <c r="R17" s="7">
        <f t="shared" si="5"/>
        <v>4</v>
      </c>
      <c r="U17" s="29"/>
    </row>
    <row r="18" spans="8:21" x14ac:dyDescent="0.3">
      <c r="H18" t="s">
        <v>77</v>
      </c>
      <c r="I18" s="13">
        <v>14</v>
      </c>
      <c r="J18">
        <f t="shared" si="0"/>
        <v>537824</v>
      </c>
      <c r="K18" s="13">
        <f t="shared" si="1"/>
        <v>0</v>
      </c>
      <c r="L18" s="26">
        <f>POWER(K18,F$4)</f>
        <v>0</v>
      </c>
      <c r="M18" s="13">
        <f t="shared" si="3"/>
        <v>0</v>
      </c>
      <c r="N18" t="str">
        <f t="shared" si="6"/>
        <v>no</v>
      </c>
      <c r="P18">
        <v>15</v>
      </c>
      <c r="Q18">
        <f t="shared" si="4"/>
        <v>3</v>
      </c>
      <c r="R18" s="7">
        <f t="shared" si="5"/>
        <v>3</v>
      </c>
      <c r="U18" s="29"/>
    </row>
    <row r="19" spans="8:21" x14ac:dyDescent="0.3">
      <c r="H19" t="s">
        <v>78</v>
      </c>
      <c r="I19" s="13">
        <v>15</v>
      </c>
      <c r="J19">
        <f t="shared" si="0"/>
        <v>759375</v>
      </c>
      <c r="K19" s="13">
        <f t="shared" si="1"/>
        <v>1</v>
      </c>
      <c r="L19" s="26">
        <f t="shared" si="2"/>
        <v>1</v>
      </c>
      <c r="M19" s="13">
        <f t="shared" si="3"/>
        <v>1</v>
      </c>
      <c r="N19" t="str">
        <f t="shared" si="6"/>
        <v>no</v>
      </c>
      <c r="P19">
        <v>16</v>
      </c>
      <c r="Q19">
        <f t="shared" si="4"/>
        <v>2</v>
      </c>
      <c r="R19" s="7">
        <f t="shared" si="5"/>
        <v>2</v>
      </c>
      <c r="U19" s="29"/>
    </row>
    <row r="20" spans="8:21" x14ac:dyDescent="0.3">
      <c r="H20" t="s">
        <v>79</v>
      </c>
      <c r="I20" s="13">
        <v>16</v>
      </c>
      <c r="J20">
        <f t="shared" si="0"/>
        <v>1048576</v>
      </c>
      <c r="K20" s="13">
        <f t="shared" si="1"/>
        <v>4</v>
      </c>
      <c r="L20" s="26">
        <f t="shared" si="2"/>
        <v>4194304</v>
      </c>
      <c r="M20" s="13">
        <f t="shared" si="3"/>
        <v>2</v>
      </c>
      <c r="N20" t="str">
        <f t="shared" si="6"/>
        <v>no</v>
      </c>
      <c r="P20">
        <v>17</v>
      </c>
      <c r="Q20">
        <f t="shared" si="4"/>
        <v>1</v>
      </c>
      <c r="R20" s="7">
        <f t="shared" si="5"/>
        <v>1</v>
      </c>
      <c r="U20" s="29"/>
    </row>
    <row r="21" spans="8:21" x14ac:dyDescent="0.3">
      <c r="H21" t="s">
        <v>80</v>
      </c>
      <c r="I21" s="13">
        <v>17</v>
      </c>
      <c r="J21">
        <f t="shared" si="0"/>
        <v>1419857</v>
      </c>
      <c r="K21" s="13">
        <f t="shared" si="1"/>
        <v>5</v>
      </c>
      <c r="L21" s="26">
        <f t="shared" si="2"/>
        <v>48828125</v>
      </c>
      <c r="M21" s="13">
        <f t="shared" si="3"/>
        <v>3</v>
      </c>
      <c r="N21" t="str">
        <f t="shared" si="6"/>
        <v>no</v>
      </c>
      <c r="P21">
        <v>18</v>
      </c>
      <c r="Q21">
        <f t="shared" si="4"/>
        <v>6</v>
      </c>
      <c r="R21" s="7">
        <f t="shared" si="5"/>
        <v>0</v>
      </c>
      <c r="U21" s="29"/>
    </row>
    <row r="22" spans="8:21" x14ac:dyDescent="0.3">
      <c r="H22" t="s">
        <v>81</v>
      </c>
      <c r="I22" s="13">
        <v>18</v>
      </c>
      <c r="J22">
        <f t="shared" si="0"/>
        <v>1889568</v>
      </c>
      <c r="K22" s="13">
        <f t="shared" si="1"/>
        <v>2</v>
      </c>
      <c r="L22" s="26">
        <f t="shared" si="2"/>
        <v>2048</v>
      </c>
      <c r="M22" s="13">
        <f t="shared" si="3"/>
        <v>4</v>
      </c>
      <c r="N22" t="str">
        <f t="shared" si="6"/>
        <v>no</v>
      </c>
      <c r="P22">
        <v>19</v>
      </c>
      <c r="Q22">
        <f t="shared" si="4"/>
        <v>1</v>
      </c>
      <c r="R22" s="7">
        <f t="shared" si="5"/>
        <v>5</v>
      </c>
    </row>
    <row r="23" spans="8:21" x14ac:dyDescent="0.3">
      <c r="H23" t="s">
        <v>82</v>
      </c>
      <c r="I23" s="13">
        <v>19</v>
      </c>
      <c r="J23">
        <f t="shared" si="0"/>
        <v>2476099</v>
      </c>
      <c r="K23" s="13">
        <f t="shared" si="1"/>
        <v>3</v>
      </c>
      <c r="L23" s="26">
        <f t="shared" si="2"/>
        <v>177147</v>
      </c>
      <c r="M23" s="13">
        <f t="shared" si="3"/>
        <v>5</v>
      </c>
      <c r="N23" t="str">
        <f t="shared" si="6"/>
        <v>no</v>
      </c>
      <c r="P23">
        <v>20</v>
      </c>
      <c r="Q23">
        <f t="shared" si="4"/>
        <v>2</v>
      </c>
      <c r="R23" s="7">
        <f t="shared" si="5"/>
        <v>4</v>
      </c>
    </row>
    <row r="24" spans="8:21" x14ac:dyDescent="0.3">
      <c r="H24" t="s">
        <v>83</v>
      </c>
      <c r="I24" s="13">
        <v>20</v>
      </c>
      <c r="J24">
        <f t="shared" si="0"/>
        <v>3200000</v>
      </c>
      <c r="K24" s="13">
        <f t="shared" si="1"/>
        <v>6</v>
      </c>
      <c r="L24" s="26">
        <f t="shared" si="2"/>
        <v>362797056</v>
      </c>
      <c r="M24" s="13">
        <f t="shared" si="3"/>
        <v>6</v>
      </c>
      <c r="N24" t="str">
        <f t="shared" si="6"/>
        <v>no</v>
      </c>
      <c r="P24">
        <v>21</v>
      </c>
      <c r="Q24">
        <f t="shared" si="4"/>
        <v>3</v>
      </c>
      <c r="R24" s="7">
        <f t="shared" si="5"/>
        <v>3</v>
      </c>
    </row>
    <row r="25" spans="8:21" x14ac:dyDescent="0.3">
      <c r="H25" t="s">
        <v>84</v>
      </c>
      <c r="I25" s="13">
        <v>21</v>
      </c>
      <c r="J25">
        <f t="shared" si="0"/>
        <v>4084101</v>
      </c>
      <c r="K25" s="13">
        <f t="shared" si="1"/>
        <v>7</v>
      </c>
      <c r="L25" s="26">
        <f t="shared" si="2"/>
        <v>1977326743</v>
      </c>
      <c r="M25" s="13">
        <f t="shared" si="3"/>
        <v>7</v>
      </c>
      <c r="N25" t="str">
        <f t="shared" si="6"/>
        <v>no</v>
      </c>
      <c r="P25">
        <v>22</v>
      </c>
      <c r="Q25">
        <f t="shared" si="4"/>
        <v>2</v>
      </c>
      <c r="R25" s="7">
        <f t="shared" si="5"/>
        <v>2</v>
      </c>
    </row>
    <row r="26" spans="8:21" x14ac:dyDescent="0.3">
      <c r="H26" t="s">
        <v>85</v>
      </c>
      <c r="I26" s="13">
        <v>22</v>
      </c>
      <c r="J26">
        <f t="shared" si="0"/>
        <v>5153632</v>
      </c>
      <c r="K26" s="13">
        <f t="shared" si="1"/>
        <v>8</v>
      </c>
      <c r="L26" s="26">
        <f t="shared" si="2"/>
        <v>8589934592</v>
      </c>
      <c r="M26" s="13">
        <f t="shared" si="3"/>
        <v>8</v>
      </c>
      <c r="N26" t="str">
        <f t="shared" si="6"/>
        <v>no</v>
      </c>
      <c r="P26">
        <v>23</v>
      </c>
      <c r="Q26">
        <f t="shared" si="4"/>
        <v>1</v>
      </c>
      <c r="R26" s="7">
        <f t="shared" si="5"/>
        <v>1</v>
      </c>
    </row>
    <row r="27" spans="8:21" x14ac:dyDescent="0.3">
      <c r="H27" t="s">
        <v>86</v>
      </c>
      <c r="I27" s="13">
        <v>23</v>
      </c>
      <c r="J27">
        <f t="shared" si="0"/>
        <v>6436343</v>
      </c>
      <c r="K27" s="13">
        <f t="shared" si="1"/>
        <v>11</v>
      </c>
      <c r="L27" s="26">
        <f t="shared" si="2"/>
        <v>285311670611</v>
      </c>
      <c r="M27" s="13">
        <f t="shared" si="3"/>
        <v>9</v>
      </c>
      <c r="N27" t="str">
        <f t="shared" si="6"/>
        <v>no</v>
      </c>
      <c r="P27">
        <v>24</v>
      </c>
      <c r="Q27">
        <f t="shared" si="4"/>
        <v>6</v>
      </c>
      <c r="R27" s="7">
        <f t="shared" si="5"/>
        <v>0</v>
      </c>
    </row>
    <row r="28" spans="8:21" x14ac:dyDescent="0.3">
      <c r="H28" t="s">
        <v>87</v>
      </c>
      <c r="I28" s="13">
        <v>24</v>
      </c>
      <c r="J28">
        <f t="shared" si="0"/>
        <v>7962624</v>
      </c>
      <c r="K28" s="13">
        <f t="shared" si="1"/>
        <v>12</v>
      </c>
      <c r="L28" s="26">
        <f t="shared" si="2"/>
        <v>743008370688</v>
      </c>
      <c r="M28" s="13">
        <f t="shared" si="3"/>
        <v>10</v>
      </c>
      <c r="N28" t="str">
        <f t="shared" si="6"/>
        <v>no</v>
      </c>
      <c r="P28">
        <v>25</v>
      </c>
      <c r="Q28">
        <f t="shared" si="4"/>
        <v>1</v>
      </c>
      <c r="R28" s="7">
        <f t="shared" si="5"/>
        <v>5</v>
      </c>
    </row>
    <row r="29" spans="8:21" x14ac:dyDescent="0.3">
      <c r="H29" t="s">
        <v>88</v>
      </c>
      <c r="I29" s="13">
        <v>25</v>
      </c>
      <c r="J29">
        <f t="shared" si="0"/>
        <v>9765625</v>
      </c>
      <c r="K29" s="13">
        <f t="shared" si="1"/>
        <v>9</v>
      </c>
      <c r="L29" s="26">
        <f t="shared" si="2"/>
        <v>31381059609</v>
      </c>
      <c r="M29" s="13">
        <f t="shared" si="3"/>
        <v>11</v>
      </c>
      <c r="N29" t="str">
        <f t="shared" si="6"/>
        <v>no</v>
      </c>
      <c r="P29">
        <v>26</v>
      </c>
      <c r="Q29">
        <f t="shared" si="4"/>
        <v>2</v>
      </c>
      <c r="R29" s="7">
        <f t="shared" si="5"/>
        <v>4</v>
      </c>
    </row>
    <row r="30" spans="8:21" x14ac:dyDescent="0.3">
      <c r="P30">
        <v>27</v>
      </c>
      <c r="Q30">
        <f t="shared" ref="Q30:Q35" si="7">GCD(P30,D$4)</f>
        <v>3</v>
      </c>
      <c r="R30" s="7">
        <f t="shared" ref="R30:R35" si="8">IF(P30&lt;=E$4,"-",MOD(P30*E$4,D$4))</f>
        <v>3</v>
      </c>
    </row>
    <row r="31" spans="8:21" x14ac:dyDescent="0.3">
      <c r="P31">
        <v>28</v>
      </c>
      <c r="Q31">
        <f t="shared" si="7"/>
        <v>2</v>
      </c>
      <c r="R31" s="7">
        <f t="shared" si="8"/>
        <v>2</v>
      </c>
    </row>
    <row r="32" spans="8:21" x14ac:dyDescent="0.3">
      <c r="P32">
        <v>29</v>
      </c>
      <c r="Q32">
        <f t="shared" si="7"/>
        <v>1</v>
      </c>
      <c r="R32" s="7">
        <f t="shared" si="8"/>
        <v>1</v>
      </c>
    </row>
    <row r="33" spans="16:18" x14ac:dyDescent="0.3">
      <c r="P33">
        <v>30</v>
      </c>
      <c r="Q33">
        <f t="shared" si="7"/>
        <v>6</v>
      </c>
      <c r="R33" s="7">
        <f t="shared" si="8"/>
        <v>0</v>
      </c>
    </row>
    <row r="34" spans="16:18" x14ac:dyDescent="0.3">
      <c r="P34">
        <v>31</v>
      </c>
      <c r="Q34">
        <f t="shared" si="7"/>
        <v>1</v>
      </c>
      <c r="R34" s="7">
        <f t="shared" si="8"/>
        <v>5</v>
      </c>
    </row>
    <row r="35" spans="16:18" x14ac:dyDescent="0.3">
      <c r="P35">
        <v>32</v>
      </c>
      <c r="Q35">
        <f t="shared" si="7"/>
        <v>2</v>
      </c>
      <c r="R35" s="7">
        <f t="shared" si="8"/>
        <v>4</v>
      </c>
    </row>
    <row r="36" spans="16:18" x14ac:dyDescent="0.3">
      <c r="P36">
        <v>33</v>
      </c>
      <c r="Q36">
        <f t="shared" ref="Q36:Q53" si="9">GCD(P36,D$4)</f>
        <v>3</v>
      </c>
      <c r="R36" s="7">
        <f t="shared" ref="R36:R53" si="10">IF(P36&lt;=E$4,"-",MOD(P36*E$4,D$4))</f>
        <v>3</v>
      </c>
    </row>
    <row r="37" spans="16:18" x14ac:dyDescent="0.3">
      <c r="P37">
        <v>34</v>
      </c>
      <c r="Q37">
        <f t="shared" si="9"/>
        <v>2</v>
      </c>
      <c r="R37" s="7">
        <f t="shared" si="10"/>
        <v>2</v>
      </c>
    </row>
    <row r="38" spans="16:18" x14ac:dyDescent="0.3">
      <c r="P38">
        <v>35</v>
      </c>
      <c r="Q38">
        <f t="shared" si="9"/>
        <v>1</v>
      </c>
      <c r="R38" s="7">
        <f t="shared" si="10"/>
        <v>1</v>
      </c>
    </row>
    <row r="39" spans="16:18" x14ac:dyDescent="0.3">
      <c r="P39">
        <v>36</v>
      </c>
      <c r="Q39">
        <f t="shared" si="9"/>
        <v>6</v>
      </c>
      <c r="R39" s="7">
        <f t="shared" si="10"/>
        <v>0</v>
      </c>
    </row>
    <row r="40" spans="16:18" x14ac:dyDescent="0.3">
      <c r="P40">
        <v>37</v>
      </c>
      <c r="Q40">
        <f t="shared" si="9"/>
        <v>1</v>
      </c>
      <c r="R40" s="7">
        <f t="shared" si="10"/>
        <v>5</v>
      </c>
    </row>
    <row r="41" spans="16:18" x14ac:dyDescent="0.3">
      <c r="P41">
        <v>38</v>
      </c>
      <c r="Q41">
        <f t="shared" si="9"/>
        <v>2</v>
      </c>
      <c r="R41" s="7">
        <f t="shared" si="10"/>
        <v>4</v>
      </c>
    </row>
    <row r="42" spans="16:18" x14ac:dyDescent="0.3">
      <c r="P42">
        <v>39</v>
      </c>
      <c r="Q42">
        <f t="shared" si="9"/>
        <v>3</v>
      </c>
      <c r="R42" s="7">
        <f t="shared" si="10"/>
        <v>3</v>
      </c>
    </row>
    <row r="43" spans="16:18" x14ac:dyDescent="0.3">
      <c r="P43">
        <v>40</v>
      </c>
      <c r="Q43">
        <f t="shared" si="9"/>
        <v>2</v>
      </c>
      <c r="R43" s="7">
        <f t="shared" si="10"/>
        <v>2</v>
      </c>
    </row>
    <row r="44" spans="16:18" x14ac:dyDescent="0.3">
      <c r="P44">
        <v>41</v>
      </c>
      <c r="Q44">
        <f t="shared" si="9"/>
        <v>1</v>
      </c>
      <c r="R44" s="7">
        <f t="shared" si="10"/>
        <v>1</v>
      </c>
    </row>
    <row r="45" spans="16:18" x14ac:dyDescent="0.3">
      <c r="P45">
        <v>42</v>
      </c>
      <c r="Q45">
        <f t="shared" si="9"/>
        <v>6</v>
      </c>
      <c r="R45" s="7">
        <f t="shared" si="10"/>
        <v>0</v>
      </c>
    </row>
    <row r="46" spans="16:18" x14ac:dyDescent="0.3">
      <c r="P46">
        <v>43</v>
      </c>
      <c r="Q46">
        <f t="shared" si="9"/>
        <v>1</v>
      </c>
      <c r="R46" s="7">
        <f t="shared" si="10"/>
        <v>5</v>
      </c>
    </row>
    <row r="47" spans="16:18" x14ac:dyDescent="0.3">
      <c r="P47">
        <v>44</v>
      </c>
      <c r="Q47">
        <f t="shared" si="9"/>
        <v>2</v>
      </c>
      <c r="R47" s="7">
        <f t="shared" si="10"/>
        <v>4</v>
      </c>
    </row>
    <row r="48" spans="16:18" x14ac:dyDescent="0.3">
      <c r="P48">
        <v>45</v>
      </c>
      <c r="Q48">
        <f t="shared" si="9"/>
        <v>3</v>
      </c>
      <c r="R48" s="7">
        <f t="shared" si="10"/>
        <v>3</v>
      </c>
    </row>
    <row r="49" spans="16:18" x14ac:dyDescent="0.3">
      <c r="P49">
        <v>46</v>
      </c>
      <c r="Q49">
        <f t="shared" si="9"/>
        <v>2</v>
      </c>
      <c r="R49" s="7">
        <f t="shared" si="10"/>
        <v>2</v>
      </c>
    </row>
    <row r="50" spans="16:18" x14ac:dyDescent="0.3">
      <c r="P50">
        <v>47</v>
      </c>
      <c r="Q50">
        <f t="shared" si="9"/>
        <v>1</v>
      </c>
      <c r="R50" s="7">
        <f t="shared" si="10"/>
        <v>1</v>
      </c>
    </row>
    <row r="51" spans="16:18" x14ac:dyDescent="0.3">
      <c r="P51">
        <v>48</v>
      </c>
      <c r="Q51">
        <f t="shared" si="9"/>
        <v>6</v>
      </c>
      <c r="R51" s="7">
        <f t="shared" si="10"/>
        <v>0</v>
      </c>
    </row>
    <row r="52" spans="16:18" x14ac:dyDescent="0.3">
      <c r="P52">
        <v>49</v>
      </c>
      <c r="Q52">
        <f t="shared" si="9"/>
        <v>1</v>
      </c>
      <c r="R52" s="7">
        <f t="shared" si="10"/>
        <v>5</v>
      </c>
    </row>
    <row r="53" spans="16:18" x14ac:dyDescent="0.3">
      <c r="P53">
        <v>50</v>
      </c>
      <c r="Q53">
        <f t="shared" si="9"/>
        <v>2</v>
      </c>
      <c r="R53" s="7">
        <f t="shared" si="10"/>
        <v>4</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Q22" sqref="Q22"/>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185</v>
      </c>
      <c r="B1" t="s">
        <v>67</v>
      </c>
      <c r="C1" t="s">
        <v>158</v>
      </c>
      <c r="E1" s="10" t="s">
        <v>6</v>
      </c>
      <c r="F1" s="10" t="s">
        <v>8</v>
      </c>
      <c r="G1" s="10" t="s">
        <v>7</v>
      </c>
      <c r="H1" s="34"/>
    </row>
    <row r="2" spans="1:8" x14ac:dyDescent="0.3">
      <c r="A2" s="27" t="s">
        <v>159</v>
      </c>
      <c r="C2" t="s">
        <v>168</v>
      </c>
      <c r="F2" t="s">
        <v>210</v>
      </c>
      <c r="G2" t="s">
        <v>212</v>
      </c>
      <c r="H2" s="29" t="s">
        <v>214</v>
      </c>
    </row>
    <row r="3" spans="1:8" x14ac:dyDescent="0.3">
      <c r="A3" t="s">
        <v>186</v>
      </c>
      <c r="B3" t="s">
        <v>149</v>
      </c>
      <c r="C3" t="s">
        <v>160</v>
      </c>
      <c r="G3" t="s">
        <v>211</v>
      </c>
      <c r="H3" s="29" t="s">
        <v>213</v>
      </c>
    </row>
    <row r="4" spans="1:8" x14ac:dyDescent="0.3">
      <c r="A4" t="s">
        <v>162</v>
      </c>
      <c r="B4" t="s">
        <v>161</v>
      </c>
      <c r="C4" t="s">
        <v>163</v>
      </c>
      <c r="E4" t="s">
        <v>215</v>
      </c>
      <c r="H4" s="29" t="s">
        <v>216</v>
      </c>
    </row>
    <row r="5" spans="1:8" x14ac:dyDescent="0.3">
      <c r="A5" t="s">
        <v>164</v>
      </c>
      <c r="B5" t="s">
        <v>165</v>
      </c>
      <c r="C5" t="s">
        <v>166</v>
      </c>
      <c r="E5" t="s">
        <v>217</v>
      </c>
      <c r="H5" s="29" t="s">
        <v>218</v>
      </c>
    </row>
    <row r="6" spans="1:8" x14ac:dyDescent="0.3">
      <c r="A6" s="27" t="s">
        <v>167</v>
      </c>
      <c r="C6" t="s">
        <v>169</v>
      </c>
      <c r="F6" t="s">
        <v>63</v>
      </c>
      <c r="G6" t="s">
        <v>219</v>
      </c>
      <c r="H6" s="29" t="s">
        <v>220</v>
      </c>
    </row>
    <row r="7" spans="1:8" x14ac:dyDescent="0.3">
      <c r="A7" t="s">
        <v>148</v>
      </c>
      <c r="B7" t="s">
        <v>149</v>
      </c>
      <c r="C7" t="s">
        <v>170</v>
      </c>
      <c r="E7" t="s">
        <v>221</v>
      </c>
      <c r="F7" t="s">
        <v>64</v>
      </c>
      <c r="H7" s="29" t="s">
        <v>222</v>
      </c>
    </row>
    <row r="8" spans="1:8" x14ac:dyDescent="0.3">
      <c r="A8" t="s">
        <v>172</v>
      </c>
      <c r="B8" t="s">
        <v>161</v>
      </c>
      <c r="C8" t="s">
        <v>171</v>
      </c>
      <c r="G8" t="s">
        <v>223</v>
      </c>
      <c r="H8" s="29" t="s">
        <v>226</v>
      </c>
    </row>
    <row r="9" spans="1:8" x14ac:dyDescent="0.3">
      <c r="A9" t="s">
        <v>173</v>
      </c>
      <c r="B9" t="s">
        <v>165</v>
      </c>
      <c r="C9" t="s">
        <v>166</v>
      </c>
      <c r="E9" t="s">
        <v>224</v>
      </c>
      <c r="H9" s="29" t="s">
        <v>225</v>
      </c>
    </row>
    <row r="10" spans="1:8" ht="28.8" x14ac:dyDescent="0.3">
      <c r="A10" s="27" t="s">
        <v>174</v>
      </c>
      <c r="H10" s="29" t="s">
        <v>227</v>
      </c>
    </row>
    <row r="11" spans="1:8" x14ac:dyDescent="0.3">
      <c r="A11" t="s">
        <v>175</v>
      </c>
      <c r="C11" t="s">
        <v>176</v>
      </c>
      <c r="H11" s="29" t="s">
        <v>228</v>
      </c>
    </row>
    <row r="12" spans="1:8" x14ac:dyDescent="0.3">
      <c r="A12" t="s">
        <v>177</v>
      </c>
      <c r="C12" t="s">
        <v>178</v>
      </c>
      <c r="H12" s="29"/>
    </row>
    <row r="13" spans="1:8" x14ac:dyDescent="0.3">
      <c r="A13" s="27" t="s">
        <v>179</v>
      </c>
      <c r="H13" s="29"/>
    </row>
    <row r="14" spans="1:8" x14ac:dyDescent="0.3">
      <c r="A14" t="s">
        <v>180</v>
      </c>
      <c r="B14" t="s">
        <v>78</v>
      </c>
      <c r="H14" s="29"/>
    </row>
    <row r="15" spans="1:8" x14ac:dyDescent="0.3">
      <c r="A15" t="s">
        <v>182</v>
      </c>
      <c r="B15" t="s">
        <v>181</v>
      </c>
      <c r="H15" s="29"/>
    </row>
    <row r="16" spans="1:8" x14ac:dyDescent="0.3">
      <c r="A16" t="s">
        <v>184</v>
      </c>
      <c r="B16" t="s">
        <v>79</v>
      </c>
      <c r="C16" t="s">
        <v>183</v>
      </c>
      <c r="D16" t="s">
        <v>195</v>
      </c>
      <c r="H16" s="29"/>
    </row>
    <row r="17" spans="1:8" x14ac:dyDescent="0.3">
      <c r="A17" s="27" t="s">
        <v>187</v>
      </c>
      <c r="H17" s="29"/>
    </row>
    <row r="18" spans="1:8" x14ac:dyDescent="0.3">
      <c r="B18" t="s">
        <v>67</v>
      </c>
      <c r="C18" t="s">
        <v>189</v>
      </c>
      <c r="D18" t="s">
        <v>188</v>
      </c>
      <c r="H18" s="29"/>
    </row>
    <row r="19" spans="1:8" x14ac:dyDescent="0.3">
      <c r="B19" t="s">
        <v>79</v>
      </c>
      <c r="C19" t="s">
        <v>190</v>
      </c>
      <c r="H19" s="29"/>
    </row>
    <row r="20" spans="1:8" x14ac:dyDescent="0.3">
      <c r="B20" t="s">
        <v>78</v>
      </c>
      <c r="C20" t="s">
        <v>190</v>
      </c>
      <c r="H20" s="29"/>
    </row>
    <row r="21" spans="1:8" x14ac:dyDescent="0.3">
      <c r="B21" t="s">
        <v>181</v>
      </c>
      <c r="C21" t="s">
        <v>191</v>
      </c>
      <c r="D21" t="s">
        <v>192</v>
      </c>
      <c r="H21" s="29"/>
    </row>
    <row r="22" spans="1:8" x14ac:dyDescent="0.3">
      <c r="A22" s="27" t="s">
        <v>194</v>
      </c>
      <c r="H22" s="29"/>
    </row>
    <row r="23" spans="1:8" x14ac:dyDescent="0.3">
      <c r="A23" t="s">
        <v>209</v>
      </c>
      <c r="B23" t="s">
        <v>69</v>
      </c>
      <c r="C23" t="s">
        <v>190</v>
      </c>
      <c r="D23" t="s">
        <v>199</v>
      </c>
      <c r="H23" s="29"/>
    </row>
    <row r="24" spans="1:8" x14ac:dyDescent="0.3">
      <c r="A24" t="s">
        <v>196</v>
      </c>
      <c r="B24" t="s">
        <v>3</v>
      </c>
      <c r="C24" t="s">
        <v>197</v>
      </c>
      <c r="D24" t="s">
        <v>198</v>
      </c>
      <c r="H24" s="29"/>
    </row>
    <row r="25" spans="1:8" x14ac:dyDescent="0.3">
      <c r="A25" t="s">
        <v>196</v>
      </c>
      <c r="C25" t="s">
        <v>200</v>
      </c>
      <c r="D25" t="s">
        <v>201</v>
      </c>
    </row>
    <row r="26" spans="1:8" x14ac:dyDescent="0.3">
      <c r="A26" t="s">
        <v>202</v>
      </c>
      <c r="B26" t="s">
        <v>203</v>
      </c>
      <c r="C26" t="s">
        <v>204</v>
      </c>
      <c r="D26" t="s">
        <v>205</v>
      </c>
    </row>
    <row r="27" spans="1:8" x14ac:dyDescent="0.3">
      <c r="A27" s="27" t="s">
        <v>206</v>
      </c>
    </row>
    <row r="28" spans="1:8" x14ac:dyDescent="0.3">
      <c r="A28" t="s">
        <v>207</v>
      </c>
      <c r="B28" t="s">
        <v>18</v>
      </c>
    </row>
    <row r="29" spans="1:8" x14ac:dyDescent="0.3">
      <c r="A29" t="s">
        <v>208</v>
      </c>
      <c r="B29" t="s">
        <v>54</v>
      </c>
    </row>
    <row r="30" spans="1:8" x14ac:dyDescent="0.3">
      <c r="A30" t="s">
        <v>208</v>
      </c>
      <c r="B30" t="s">
        <v>55</v>
      </c>
    </row>
    <row r="31" spans="1:8" x14ac:dyDescent="0.3">
      <c r="A31" t="s">
        <v>209</v>
      </c>
      <c r="B31" t="s">
        <v>69</v>
      </c>
    </row>
    <row r="32" spans="1:8" x14ac:dyDescent="0.3">
      <c r="A32" t="s">
        <v>196</v>
      </c>
      <c r="B32" t="s">
        <v>3</v>
      </c>
    </row>
    <row r="33" spans="1:2" x14ac:dyDescent="0.3">
      <c r="A33" t="s">
        <v>202</v>
      </c>
      <c r="B33"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H16"/>
  <sheetViews>
    <sheetView workbookViewId="0">
      <selection activeCell="Q22" sqref="Q22"/>
    </sheetView>
  </sheetViews>
  <sheetFormatPr defaultRowHeight="14.4" x14ac:dyDescent="0.3"/>
  <cols>
    <col min="1" max="1" width="17" bestFit="1" customWidth="1"/>
    <col min="2" max="2" width="4.109375" bestFit="1" customWidth="1"/>
    <col min="3" max="3" width="16.109375" bestFit="1" customWidth="1"/>
    <col min="4" max="4" width="23.33203125" bestFit="1" customWidth="1"/>
    <col min="5" max="5" width="10.5546875" bestFit="1" customWidth="1"/>
    <col min="6" max="6" width="9.6640625" bestFit="1" customWidth="1"/>
    <col min="7" max="7" width="9.6640625" customWidth="1"/>
    <col min="8" max="8" width="10.6640625" bestFit="1" customWidth="1"/>
  </cols>
  <sheetData>
    <row r="1" spans="1:8" x14ac:dyDescent="0.3">
      <c r="A1" t="s">
        <v>231</v>
      </c>
      <c r="B1" t="s">
        <v>67</v>
      </c>
      <c r="C1" t="s">
        <v>150</v>
      </c>
    </row>
    <row r="2" spans="1:8" x14ac:dyDescent="0.3">
      <c r="A2" t="s">
        <v>230</v>
      </c>
      <c r="B2" t="s">
        <v>54</v>
      </c>
      <c r="C2">
        <v>2</v>
      </c>
    </row>
    <row r="3" spans="1:8" x14ac:dyDescent="0.3">
      <c r="A3" t="s">
        <v>230</v>
      </c>
      <c r="B3" t="s">
        <v>55</v>
      </c>
      <c r="C3">
        <v>2</v>
      </c>
    </row>
    <row r="4" spans="1:8" x14ac:dyDescent="0.3">
      <c r="A4" t="s">
        <v>99</v>
      </c>
      <c r="B4" t="s">
        <v>56</v>
      </c>
      <c r="C4">
        <v>17</v>
      </c>
    </row>
    <row r="5" spans="1:8" x14ac:dyDescent="0.3">
      <c r="A5" t="s">
        <v>231</v>
      </c>
      <c r="B5" t="s">
        <v>67</v>
      </c>
      <c r="D5" t="s">
        <v>151</v>
      </c>
    </row>
    <row r="6" spans="1:8" x14ac:dyDescent="0.3">
      <c r="A6" t="s">
        <v>193</v>
      </c>
      <c r="B6" t="s">
        <v>69</v>
      </c>
      <c r="C6" t="s">
        <v>69</v>
      </c>
      <c r="D6" t="s">
        <v>152</v>
      </c>
    </row>
    <row r="7" spans="1:8" x14ac:dyDescent="0.3">
      <c r="A7" t="s">
        <v>232</v>
      </c>
      <c r="B7" t="s">
        <v>153</v>
      </c>
      <c r="C7" t="s">
        <v>229</v>
      </c>
      <c r="D7" t="s">
        <v>233</v>
      </c>
    </row>
    <row r="8" spans="1:8" x14ac:dyDescent="0.3">
      <c r="A8" t="s">
        <v>254</v>
      </c>
      <c r="B8" t="s">
        <v>149</v>
      </c>
      <c r="C8" t="s">
        <v>234</v>
      </c>
      <c r="D8" t="s">
        <v>235</v>
      </c>
      <c r="E8" t="s">
        <v>236</v>
      </c>
      <c r="F8" t="s">
        <v>237</v>
      </c>
      <c r="G8">
        <v>81</v>
      </c>
      <c r="H8" t="s">
        <v>238</v>
      </c>
    </row>
    <row r="9" spans="1:8" x14ac:dyDescent="0.3">
      <c r="A9" t="s">
        <v>239</v>
      </c>
      <c r="B9" t="s">
        <v>240</v>
      </c>
      <c r="C9" t="s">
        <v>241</v>
      </c>
      <c r="D9" t="s">
        <v>242</v>
      </c>
      <c r="E9" t="s">
        <v>243</v>
      </c>
      <c r="F9">
        <v>159</v>
      </c>
      <c r="H9" t="s">
        <v>244</v>
      </c>
    </row>
    <row r="10" spans="1:8" x14ac:dyDescent="0.3">
      <c r="A10" t="s">
        <v>245</v>
      </c>
      <c r="B10" t="s">
        <v>246</v>
      </c>
      <c r="C10" t="s">
        <v>247</v>
      </c>
      <c r="D10" t="s">
        <v>248</v>
      </c>
      <c r="E10" t="s">
        <v>249</v>
      </c>
      <c r="F10">
        <v>-14</v>
      </c>
      <c r="H10" t="s">
        <v>260</v>
      </c>
    </row>
    <row r="11" spans="1:8" x14ac:dyDescent="0.3">
      <c r="A11" t="s">
        <v>156</v>
      </c>
      <c r="B11" t="s">
        <v>153</v>
      </c>
      <c r="D11" t="s">
        <v>250</v>
      </c>
    </row>
    <row r="12" spans="1:8" x14ac:dyDescent="0.3">
      <c r="A12" t="s">
        <v>256</v>
      </c>
      <c r="B12" t="s">
        <v>251</v>
      </c>
      <c r="C12" t="s">
        <v>252</v>
      </c>
      <c r="D12" t="s">
        <v>253</v>
      </c>
    </row>
    <row r="13" spans="1:8" x14ac:dyDescent="0.3">
      <c r="A13" t="s">
        <v>255</v>
      </c>
      <c r="B13" t="s">
        <v>149</v>
      </c>
      <c r="C13" t="s">
        <v>257</v>
      </c>
      <c r="D13" t="s">
        <v>258</v>
      </c>
      <c r="E13" s="35" t="s">
        <v>259</v>
      </c>
      <c r="F13">
        <v>2</v>
      </c>
      <c r="H13" t="s">
        <v>261</v>
      </c>
    </row>
    <row r="14" spans="1:8" x14ac:dyDescent="0.3">
      <c r="A14" t="s">
        <v>262</v>
      </c>
      <c r="B14" t="s">
        <v>264</v>
      </c>
      <c r="C14" t="s">
        <v>266</v>
      </c>
      <c r="D14" t="s">
        <v>268</v>
      </c>
      <c r="E14">
        <v>-7</v>
      </c>
      <c r="H14" t="s">
        <v>269</v>
      </c>
    </row>
    <row r="15" spans="1:8" x14ac:dyDescent="0.3">
      <c r="A15" t="s">
        <v>263</v>
      </c>
      <c r="B15" t="s">
        <v>265</v>
      </c>
      <c r="C15" t="s">
        <v>267</v>
      </c>
      <c r="D15" t="s">
        <v>270</v>
      </c>
      <c r="E15" s="36" t="s">
        <v>271</v>
      </c>
      <c r="F15">
        <f>12-20-3</f>
        <v>-11</v>
      </c>
      <c r="H15" t="s">
        <v>244</v>
      </c>
    </row>
    <row r="16" spans="1:8" x14ac:dyDescent="0.3">
      <c r="A16" t="s">
        <v>156</v>
      </c>
      <c r="B16" t="s">
        <v>251</v>
      </c>
      <c r="C16"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40"/>
  <sheetViews>
    <sheetView workbookViewId="0">
      <selection activeCell="Q22" sqref="Q22"/>
    </sheetView>
  </sheetViews>
  <sheetFormatPr defaultRowHeight="14.4" x14ac:dyDescent="0.3"/>
  <cols>
    <col min="3" max="3" width="9.6640625" bestFit="1" customWidth="1"/>
  </cols>
  <sheetData>
    <row r="1" spans="1:9" x14ac:dyDescent="0.3">
      <c r="A1" t="s">
        <v>154</v>
      </c>
    </row>
    <row r="2" spans="1:9" x14ac:dyDescent="0.3">
      <c r="A2" t="s">
        <v>155</v>
      </c>
      <c r="B2" t="s">
        <v>99</v>
      </c>
      <c r="C2" t="s">
        <v>157</v>
      </c>
      <c r="D2" t="s">
        <v>95</v>
      </c>
    </row>
    <row r="3" spans="1:9" x14ac:dyDescent="0.3">
      <c r="A3">
        <v>2</v>
      </c>
      <c r="B3">
        <v>7</v>
      </c>
      <c r="C3">
        <f>MOD(A3,B3)</f>
        <v>2</v>
      </c>
      <c r="D3">
        <f>MATCH(1,I3:I40,0)</f>
        <v>4</v>
      </c>
      <c r="H3" s="26">
        <f>A3</f>
        <v>2</v>
      </c>
      <c r="I3" s="26">
        <f t="shared" ref="I3:I40" si="0">MOD(H3,B$3)</f>
        <v>2</v>
      </c>
    </row>
    <row r="4" spans="1:9" x14ac:dyDescent="0.3">
      <c r="D4">
        <f>D3-B3</f>
        <v>-3</v>
      </c>
      <c r="H4" s="26">
        <f t="shared" ref="H4:H10" si="1">H3+H$3</f>
        <v>4</v>
      </c>
      <c r="I4" s="26">
        <f t="shared" si="0"/>
        <v>4</v>
      </c>
    </row>
    <row r="5" spans="1:9" x14ac:dyDescent="0.3">
      <c r="H5" s="26">
        <f t="shared" si="1"/>
        <v>6</v>
      </c>
      <c r="I5" s="26">
        <f t="shared" si="0"/>
        <v>6</v>
      </c>
    </row>
    <row r="6" spans="1:9" x14ac:dyDescent="0.3">
      <c r="H6" s="26">
        <f t="shared" si="1"/>
        <v>8</v>
      </c>
      <c r="I6" s="26">
        <f t="shared" si="0"/>
        <v>1</v>
      </c>
    </row>
    <row r="7" spans="1:9" x14ac:dyDescent="0.3">
      <c r="H7" s="26">
        <f t="shared" si="1"/>
        <v>10</v>
      </c>
      <c r="I7" s="26">
        <f t="shared" si="0"/>
        <v>3</v>
      </c>
    </row>
    <row r="8" spans="1:9" x14ac:dyDescent="0.3">
      <c r="H8" s="26">
        <f t="shared" si="1"/>
        <v>12</v>
      </c>
      <c r="I8" s="26">
        <f t="shared" si="0"/>
        <v>5</v>
      </c>
    </row>
    <row r="9" spans="1:9" x14ac:dyDescent="0.3">
      <c r="H9" s="26">
        <f t="shared" si="1"/>
        <v>14</v>
      </c>
      <c r="I9" s="26">
        <f t="shared" si="0"/>
        <v>0</v>
      </c>
    </row>
    <row r="10" spans="1:9" x14ac:dyDescent="0.3">
      <c r="H10" s="26">
        <f t="shared" si="1"/>
        <v>16</v>
      </c>
      <c r="I10" s="26">
        <f t="shared" si="0"/>
        <v>2</v>
      </c>
    </row>
    <row r="11" spans="1:9" x14ac:dyDescent="0.3">
      <c r="H11" s="26">
        <f t="shared" ref="H11:H40" si="2">H10+H$3</f>
        <v>18</v>
      </c>
      <c r="I11" s="26">
        <f t="shared" si="0"/>
        <v>4</v>
      </c>
    </row>
    <row r="12" spans="1:9" x14ac:dyDescent="0.3">
      <c r="H12" s="26">
        <f t="shared" si="2"/>
        <v>20</v>
      </c>
      <c r="I12" s="26">
        <f t="shared" si="0"/>
        <v>6</v>
      </c>
    </row>
    <row r="13" spans="1:9" x14ac:dyDescent="0.3">
      <c r="H13" s="26">
        <f t="shared" si="2"/>
        <v>22</v>
      </c>
      <c r="I13" s="26">
        <f t="shared" si="0"/>
        <v>1</v>
      </c>
    </row>
    <row r="14" spans="1:9" x14ac:dyDescent="0.3">
      <c r="H14" s="26">
        <f t="shared" si="2"/>
        <v>24</v>
      </c>
      <c r="I14" s="26">
        <f t="shared" si="0"/>
        <v>3</v>
      </c>
    </row>
    <row r="15" spans="1:9" x14ac:dyDescent="0.3">
      <c r="H15" s="26">
        <f t="shared" si="2"/>
        <v>26</v>
      </c>
      <c r="I15" s="26">
        <f t="shared" si="0"/>
        <v>5</v>
      </c>
    </row>
    <row r="16" spans="1:9" x14ac:dyDescent="0.3">
      <c r="H16" s="26">
        <f t="shared" si="2"/>
        <v>28</v>
      </c>
      <c r="I16" s="26">
        <f t="shared" si="0"/>
        <v>0</v>
      </c>
    </row>
    <row r="17" spans="8:9" x14ac:dyDescent="0.3">
      <c r="H17" s="26">
        <f t="shared" si="2"/>
        <v>30</v>
      </c>
      <c r="I17" s="26">
        <f t="shared" si="0"/>
        <v>2</v>
      </c>
    </row>
    <row r="18" spans="8:9" x14ac:dyDescent="0.3">
      <c r="H18" s="26">
        <f t="shared" si="2"/>
        <v>32</v>
      </c>
      <c r="I18" s="26">
        <f t="shared" si="0"/>
        <v>4</v>
      </c>
    </row>
    <row r="19" spans="8:9" x14ac:dyDescent="0.3">
      <c r="H19" s="26">
        <f t="shared" si="2"/>
        <v>34</v>
      </c>
      <c r="I19" s="26">
        <f t="shared" si="0"/>
        <v>6</v>
      </c>
    </row>
    <row r="20" spans="8:9" x14ac:dyDescent="0.3">
      <c r="H20" s="26">
        <f t="shared" si="2"/>
        <v>36</v>
      </c>
      <c r="I20" s="26">
        <f t="shared" si="0"/>
        <v>1</v>
      </c>
    </row>
    <row r="21" spans="8:9" x14ac:dyDescent="0.3">
      <c r="H21" s="26">
        <f t="shared" si="2"/>
        <v>38</v>
      </c>
      <c r="I21" s="26">
        <f t="shared" si="0"/>
        <v>3</v>
      </c>
    </row>
    <row r="22" spans="8:9" x14ac:dyDescent="0.3">
      <c r="H22" s="26">
        <f t="shared" si="2"/>
        <v>40</v>
      </c>
      <c r="I22" s="26">
        <f t="shared" si="0"/>
        <v>5</v>
      </c>
    </row>
    <row r="23" spans="8:9" x14ac:dyDescent="0.3">
      <c r="H23" s="26">
        <f t="shared" si="2"/>
        <v>42</v>
      </c>
      <c r="I23" s="26">
        <f t="shared" si="0"/>
        <v>0</v>
      </c>
    </row>
    <row r="24" spans="8:9" x14ac:dyDescent="0.3">
      <c r="H24" s="26">
        <f t="shared" si="2"/>
        <v>44</v>
      </c>
      <c r="I24" s="26">
        <f t="shared" si="0"/>
        <v>2</v>
      </c>
    </row>
    <row r="25" spans="8:9" x14ac:dyDescent="0.3">
      <c r="H25" s="26">
        <f t="shared" si="2"/>
        <v>46</v>
      </c>
      <c r="I25" s="26">
        <f t="shared" si="0"/>
        <v>4</v>
      </c>
    </row>
    <row r="26" spans="8:9" x14ac:dyDescent="0.3">
      <c r="H26" s="26">
        <f t="shared" si="2"/>
        <v>48</v>
      </c>
      <c r="I26" s="26">
        <f t="shared" si="0"/>
        <v>6</v>
      </c>
    </row>
    <row r="27" spans="8:9" x14ac:dyDescent="0.3">
      <c r="H27" s="26">
        <f t="shared" si="2"/>
        <v>50</v>
      </c>
      <c r="I27" s="26">
        <f t="shared" si="0"/>
        <v>1</v>
      </c>
    </row>
    <row r="28" spans="8:9" x14ac:dyDescent="0.3">
      <c r="H28" s="26">
        <f t="shared" si="2"/>
        <v>52</v>
      </c>
      <c r="I28" s="26">
        <f t="shared" si="0"/>
        <v>3</v>
      </c>
    </row>
    <row r="29" spans="8:9" x14ac:dyDescent="0.3">
      <c r="H29" s="26">
        <f t="shared" si="2"/>
        <v>54</v>
      </c>
      <c r="I29" s="26">
        <f t="shared" si="0"/>
        <v>5</v>
      </c>
    </row>
    <row r="30" spans="8:9" x14ac:dyDescent="0.3">
      <c r="H30" s="26">
        <f t="shared" si="2"/>
        <v>56</v>
      </c>
      <c r="I30" s="26">
        <f t="shared" si="0"/>
        <v>0</v>
      </c>
    </row>
    <row r="31" spans="8:9" x14ac:dyDescent="0.3">
      <c r="H31" s="26">
        <f t="shared" si="2"/>
        <v>58</v>
      </c>
      <c r="I31" s="26">
        <f t="shared" si="0"/>
        <v>2</v>
      </c>
    </row>
    <row r="32" spans="8:9" x14ac:dyDescent="0.3">
      <c r="H32" s="26">
        <f t="shared" si="2"/>
        <v>60</v>
      </c>
      <c r="I32" s="26">
        <f t="shared" si="0"/>
        <v>4</v>
      </c>
    </row>
    <row r="33" spans="8:9" x14ac:dyDescent="0.3">
      <c r="H33" s="26">
        <f t="shared" si="2"/>
        <v>62</v>
      </c>
      <c r="I33" s="26">
        <f t="shared" si="0"/>
        <v>6</v>
      </c>
    </row>
    <row r="34" spans="8:9" x14ac:dyDescent="0.3">
      <c r="H34" s="26">
        <f t="shared" si="2"/>
        <v>64</v>
      </c>
      <c r="I34" s="26">
        <f t="shared" si="0"/>
        <v>1</v>
      </c>
    </row>
    <row r="35" spans="8:9" x14ac:dyDescent="0.3">
      <c r="H35" s="26">
        <f t="shared" si="2"/>
        <v>66</v>
      </c>
      <c r="I35" s="26">
        <f t="shared" si="0"/>
        <v>3</v>
      </c>
    </row>
    <row r="36" spans="8:9" x14ac:dyDescent="0.3">
      <c r="H36" s="26">
        <f t="shared" si="2"/>
        <v>68</v>
      </c>
      <c r="I36" s="26">
        <f t="shared" si="0"/>
        <v>5</v>
      </c>
    </row>
    <row r="37" spans="8:9" x14ac:dyDescent="0.3">
      <c r="H37" s="26">
        <f t="shared" si="2"/>
        <v>70</v>
      </c>
      <c r="I37" s="26">
        <f t="shared" si="0"/>
        <v>0</v>
      </c>
    </row>
    <row r="38" spans="8:9" x14ac:dyDescent="0.3">
      <c r="H38" s="26">
        <f t="shared" si="2"/>
        <v>72</v>
      </c>
      <c r="I38" s="26">
        <f t="shared" si="0"/>
        <v>2</v>
      </c>
    </row>
    <row r="39" spans="8:9" x14ac:dyDescent="0.3">
      <c r="H39" s="26">
        <f t="shared" si="2"/>
        <v>74</v>
      </c>
      <c r="I39" s="26">
        <f t="shared" si="0"/>
        <v>4</v>
      </c>
    </row>
    <row r="40" spans="8:9" x14ac:dyDescent="0.3">
      <c r="H40" s="26">
        <f t="shared" si="2"/>
        <v>76</v>
      </c>
      <c r="I40" s="26">
        <f t="shared" si="0"/>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2020-08-10T18:32:10Z</dcterms:modified>
</cp:coreProperties>
</file>