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96268B72-3BA5-4159-97BF-064BC5A2C61C}" xr6:coauthVersionLast="45" xr6:coauthVersionMax="45" xr10:uidLastSave="{00000000-0000-0000-0000-000000000000}"/>
  <bookViews>
    <workbookView xWindow="-108" yWindow="-108" windowWidth="23256" windowHeight="12720" firstSheet="1" activeTab="2" xr2:uid="{6349FD4F-D13B-4095-B9BB-C39254E42942}"/>
  </bookViews>
  <sheets>
    <sheet name="Substitution Ciphers" sheetId="3" r:id="rId1"/>
    <sheet name="Diffie-Hellman Key Derivation" sheetId="1" r:id="rId2"/>
    <sheet name="Figures" sheetId="11" r:id="rId3"/>
    <sheet name="RSA" sheetId="2" r:id="rId4"/>
    <sheet name="RSA Example" sheetId="4" r:id="rId5"/>
    <sheet name="Elliptic Curve DH" sheetId="7" r:id="rId6"/>
    <sheet name="EC Example" sheetId="8" r:id="rId7"/>
    <sheet name="MMI Calculator" sheetId="6" r:id="rId8"/>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9" i="11" l="1"/>
  <c r="D90" i="11"/>
  <c r="B106" i="11"/>
  <c r="D92" i="11" l="1"/>
  <c r="D93" i="11"/>
  <c r="B97" i="11"/>
  <c r="B98" i="11" s="1"/>
  <c r="B87" i="11"/>
  <c r="P69" i="11" l="1"/>
  <c r="Q69" i="11" s="1"/>
  <c r="P68" i="11"/>
  <c r="Q68" i="11" s="1"/>
  <c r="P67" i="11"/>
  <c r="Q67" i="11" s="1"/>
  <c r="P66" i="11"/>
  <c r="Q66" i="11" s="1"/>
  <c r="P65" i="11"/>
  <c r="Q65" i="11" s="1"/>
  <c r="P64" i="11"/>
  <c r="Q64" i="11" s="1"/>
  <c r="P63" i="11"/>
  <c r="Q63" i="11" s="1"/>
  <c r="P62" i="11"/>
  <c r="Q62" i="11" s="1"/>
  <c r="P61" i="11"/>
  <c r="Q61" i="11" s="1"/>
  <c r="P60" i="11"/>
  <c r="Q60" i="11" s="1"/>
  <c r="P59" i="11"/>
  <c r="Q59" i="11" s="1"/>
  <c r="P58" i="11"/>
  <c r="Q58" i="11" s="1"/>
  <c r="P57" i="11"/>
  <c r="Q57" i="11" s="1"/>
  <c r="P56" i="11"/>
  <c r="Q56" i="11" s="1"/>
  <c r="P55" i="11"/>
  <c r="Q55" i="11" s="1"/>
  <c r="P54" i="11"/>
  <c r="Q54" i="11" s="1"/>
  <c r="P53" i="11"/>
  <c r="Q53" i="11" s="1"/>
  <c r="P52" i="11"/>
  <c r="Q52" i="11" s="1"/>
  <c r="P51" i="11"/>
  <c r="Q51" i="11" s="1"/>
  <c r="P50" i="11"/>
  <c r="Q50" i="11" s="1"/>
  <c r="P49" i="11"/>
  <c r="Q49" i="11" s="1"/>
  <c r="P48" i="11"/>
  <c r="Q48" i="11" s="1"/>
  <c r="P47" i="11"/>
  <c r="Q47" i="11" s="1"/>
  <c r="P46" i="11"/>
  <c r="Q46" i="11" s="1"/>
  <c r="P45" i="11"/>
  <c r="Q45" i="11" s="1"/>
  <c r="P44" i="11"/>
  <c r="Q44" i="11" s="1"/>
  <c r="P43" i="11"/>
  <c r="Q43" i="11" s="1"/>
  <c r="P42" i="11"/>
  <c r="Q42" i="11" s="1"/>
  <c r="P41" i="11"/>
  <c r="Q41" i="11" s="1"/>
  <c r="P40" i="11"/>
  <c r="Q40" i="11" s="1"/>
  <c r="P39" i="11"/>
  <c r="Q39" i="11" s="1"/>
  <c r="P38" i="11"/>
  <c r="Q38" i="11" s="1"/>
  <c r="P37" i="11"/>
  <c r="Q37" i="11" s="1"/>
  <c r="P36" i="11"/>
  <c r="Q36" i="11" s="1"/>
  <c r="P35" i="11"/>
  <c r="Q35" i="11" s="1"/>
  <c r="X39" i="11" l="1"/>
  <c r="X38" i="11"/>
  <c r="X37" i="11"/>
  <c r="X36" i="11"/>
  <c r="X35" i="11"/>
  <c r="X34" i="11"/>
  <c r="X33" i="11"/>
  <c r="X32" i="11"/>
  <c r="X31" i="11"/>
  <c r="X30" i="11"/>
  <c r="X29" i="11"/>
  <c r="X28" i="11"/>
  <c r="X27" i="11"/>
  <c r="X26" i="11"/>
  <c r="X25" i="11"/>
  <c r="X24" i="11"/>
  <c r="X23" i="11"/>
  <c r="X22" i="11"/>
  <c r="X21" i="11"/>
  <c r="X20" i="11"/>
  <c r="X19" i="11"/>
  <c r="X18" i="11"/>
  <c r="X17" i="11"/>
  <c r="X16" i="11"/>
  <c r="X15" i="11"/>
  <c r="X14" i="11"/>
  <c r="X13" i="11"/>
  <c r="X12" i="11"/>
  <c r="X11" i="11"/>
  <c r="X10" i="11"/>
  <c r="X9" i="11"/>
  <c r="X8" i="11"/>
  <c r="X7" i="11"/>
  <c r="X6" i="11"/>
  <c r="X5" i="11"/>
  <c r="V39" i="1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B63" i="11" l="1"/>
  <c r="B61" i="11"/>
  <c r="J14" i="2"/>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C62" i="11" l="1"/>
  <c r="B18" i="11"/>
  <c r="C19" i="11" s="1"/>
  <c r="C16" i="11"/>
  <c r="D16" i="11"/>
  <c r="D21" i="11" s="1"/>
  <c r="B22" i="11" s="1"/>
  <c r="B23" i="11" s="1"/>
  <c r="C3" i="11"/>
  <c r="D3" i="11" s="1"/>
  <c r="D8" i="11" s="1"/>
  <c r="C9" i="11" s="1"/>
  <c r="B9" i="11" s="1"/>
  <c r="B10" i="11" s="1"/>
  <c r="B5" i="11"/>
  <c r="C6" i="11" s="1"/>
  <c r="D6" i="11" s="1"/>
  <c r="D10" i="11" s="1"/>
  <c r="D19" i="11" l="1"/>
  <c r="D23" i="11" s="1"/>
  <c r="C22" i="11"/>
  <c r="F15" i="8" l="1"/>
  <c r="C3" i="6"/>
  <c r="H3" i="6"/>
  <c r="I3" i="6" s="1"/>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6"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D3" i="6" s="1"/>
  <c r="D4" i="6" s="1"/>
  <c r="I39" i="6"/>
</calcChain>
</file>

<file path=xl/sharedStrings.xml><?xml version="1.0" encoding="utf-8"?>
<sst xmlns="http://schemas.openxmlformats.org/spreadsheetml/2006/main" count="605" uniqueCount="388">
  <si>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</si>
  <si>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</si>
  <si>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</si>
  <si>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</si>
  <si>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</si>
  <si>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</si>
  <si>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</si>
  <si>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</si>
  <si>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</si>
  <si>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</si>
  <si>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</si>
  <si>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</si>
  <si>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</si>
  <si>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</si>
  <si>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</si>
  <si>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</si>
  <si>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</si>
  <si>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</si>
  <si>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</si>
  <si>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</si>
  <si>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</si>
  <si>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</si>
  <si>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</si>
  <si>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</si>
  <si>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</si>
  <si>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</si>
  <si>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</si>
  <si>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</si>
  <si>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</si>
  <si>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</si>
  <si>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</si>
  <si>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</si>
  <si>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</si>
  <si>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</si>
  <si>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</si>
  <si>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</si>
  <si>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</si>
  <si>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</si>
  <si>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</si>
  <si>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</si>
  <si>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</si>
  <si>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</si>
  <si>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</si>
  <si>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</si>
  <si>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</si>
  <si>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</si>
  <si>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</si>
  <si>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</si>
  <si>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</si>
  <si>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</si>
  <si>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</si>
  <si>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</si>
  <si>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</si>
  <si>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</si>
  <si>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</si>
  <si>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</si>
  <si>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</si>
  <si>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</si>
  <si>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</si>
  <si>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</si>
  <si>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</si>
  <si>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</si>
  <si>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</si>
  <si>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</si>
  <si>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</si>
  <si>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</si>
  <si>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</si>
  <si>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</si>
  <si>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</si>
  <si>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</si>
  <si>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</si>
  <si>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</si>
  <si>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</si>
  <si>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</si>
  <si>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</si>
  <si>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</si>
  <si>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</si>
  <si>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</si>
  <si>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</si>
  <si>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</si>
  <si>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</si>
  <si>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</si>
  <si>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</si>
  <si>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</si>
  <si>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</si>
  <si>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</si>
  <si>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</si>
  <si>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</si>
  <si>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</si>
  <si>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</si>
  <si>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</si>
  <si>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</si>
  <si>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</si>
  <si>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</si>
  <si>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</si>
  <si>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</si>
  <si>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</si>
  <si>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</si>
  <si>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</si>
  <si>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</si>
  <si>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</si>
  <si>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</si>
  <si>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</si>
  <si>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</si>
  <si>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</si>
  <si>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</si>
  <si>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</si>
  <si>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</si>
  <si>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</si>
  <si>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</si>
  <si>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</si>
  <si>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</si>
  <si>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</si>
  <si>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</si>
  <si>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</si>
  <si>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</si>
  <si>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</si>
  <si>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</si>
  <si>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</si>
  <si>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</si>
  <si>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</si>
  <si>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</si>
  <si>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</si>
  <si>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</si>
  <si>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</si>
  <si>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</si>
  <si>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</si>
  <si>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</si>
  <si>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</si>
  <si>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</si>
  <si>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</si>
  <si>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</si>
  <si>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</si>
  <si>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</si>
  <si>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</si>
  <si>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</si>
  <si>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</si>
  <si>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</si>
  <si>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</si>
  <si>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</si>
  <si>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</si>
  <si>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</si>
  <si>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</si>
  <si>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</si>
  <si>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</si>
  <si>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</si>
  <si>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</si>
  <si>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</si>
  <si>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</si>
  <si>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</si>
  <si>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y^2 = x^3 + ax + b</t>
  </si>
  <si>
    <t>x^2 = x^3 + 2x + 2 (mod 17)</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</si>
  <si>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</si>
  <si>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</si>
  <si>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</si>
  <si>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</si>
  <si>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</si>
  <si>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</si>
  <si>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</si>
  <si>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</si>
  <si>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</si>
  <si>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</si>
  <si>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</si>
  <si>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</si>
  <si>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</si>
  <si>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</si>
  <si>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</si>
  <si>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</si>
  <si>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</si>
  <si>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</si>
  <si>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</si>
  <si>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</si>
  <si>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</si>
  <si>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</si>
  <si>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</si>
  <si>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</si>
  <si>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</si>
  <si>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</si>
  <si>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</si>
  <si>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</si>
  <si>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</si>
  <si>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</si>
  <si>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</si>
  <si>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</si>
  <si>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</si>
  <si>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</si>
  <si>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</si>
  <si>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</si>
  <si>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</si>
  <si>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</si>
  <si>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</si>
  <si>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</si>
  <si>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</si>
  <si>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</si>
  <si>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</si>
  <si>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</si>
  <si>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</si>
  <si>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</si>
  <si>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</si>
  <si>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</si>
  <si>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</si>
  <si>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</si>
  <si>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</si>
  <si>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</si>
  <si>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</si>
  <si>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</si>
  <si>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</si>
  <si>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</si>
  <si>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</si>
  <si>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</si>
  <si>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</si>
  <si>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</si>
  <si>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</si>
  <si>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</si>
  <si>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</si>
  <si>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</si>
  <si>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</si>
  <si>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</si>
  <si>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</si>
  <si>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</si>
  <si>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</si>
  <si>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</si>
  <si>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</si>
  <si>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</si>
  <si>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</si>
  <si>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</si>
  <si>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</si>
  <si>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</si>
  <si>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</si>
  <si>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G + G</t>
  </si>
  <si>
    <t>Curve parameter</t>
  </si>
  <si>
    <t>Curve definintion</t>
  </si>
  <si>
    <t>Double</t>
  </si>
  <si>
    <t>(5,1) + (5,1)</t>
  </si>
  <si>
    <t>3(xG^2) + a / 2(yG)</t>
  </si>
  <si>
    <t>3(5^2) + 2 / 2(1)</t>
  </si>
  <si>
    <t>77(2^-1)</t>
  </si>
  <si>
    <t>9(9)</t>
  </si>
  <si>
    <t>13 (mod 17)</t>
  </si>
  <si>
    <t>X coordinate for 2G</t>
  </si>
  <si>
    <t>x2G</t>
  </si>
  <si>
    <t>s^2 - 2(xG)</t>
  </si>
  <si>
    <t>13^2 - 2(5)</t>
  </si>
  <si>
    <t>169 - 10</t>
  </si>
  <si>
    <t>6 (mod 17)</t>
  </si>
  <si>
    <t>Y coordinate for 2G</t>
  </si>
  <si>
    <t>y2G</t>
  </si>
  <si>
    <t>s(xG - x2G) - yG</t>
  </si>
  <si>
    <t>13(5 - 6) - 1</t>
  </si>
  <si>
    <t>65 - 78 - 1</t>
  </si>
  <si>
    <t>(6,3)</t>
  </si>
  <si>
    <t>3G</t>
  </si>
  <si>
    <t>2G + G</t>
  </si>
  <si>
    <t>(6,3) + (5,1)</t>
  </si>
  <si>
    <t>Slope (doubling)</t>
  </si>
  <si>
    <t>Slope (addition)</t>
  </si>
  <si>
    <t>Add</t>
  </si>
  <si>
    <t>y2G - yG / x2G - xG</t>
  </si>
  <si>
    <t>3 - 1 / 6 - 5</t>
  </si>
  <si>
    <t>2(1^-1)</t>
  </si>
  <si>
    <t>3 (mod 17)</t>
  </si>
  <si>
    <t>2 (mod 17)</t>
  </si>
  <si>
    <t>X coordinate for 3G</t>
  </si>
  <si>
    <t>Y coordinate for 3G</t>
  </si>
  <si>
    <t>x3G</t>
  </si>
  <si>
    <t>y3G</t>
  </si>
  <si>
    <t>s^2 - (x2G + xG)</t>
  </si>
  <si>
    <t>s(x2G - x3G) - y2G</t>
  </si>
  <si>
    <t>2^2 - (6 + 5)</t>
  </si>
  <si>
    <t>10 (mod 17)</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</si>
  <si>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</si>
  <si>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</si>
  <si>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</si>
  <si>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</si>
  <si>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</si>
  <si>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</si>
  <si>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</si>
  <si>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</si>
  <si>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</si>
  <si>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</si>
  <si>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</si>
  <si>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</si>
  <si>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</si>
  <si>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</si>
  <si>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</si>
  <si>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</si>
  <si>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</si>
  <si>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</si>
  <si>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</si>
  <si>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</si>
  <si>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</si>
  <si>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</si>
  <si>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</si>
  <si>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</si>
  <si>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</si>
  <si>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</si>
  <si>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</si>
  <si>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</si>
  <si>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</si>
  <si>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</si>
  <si>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</si>
  <si>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</si>
  <si>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</si>
  <si>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</si>
  <si>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</si>
  <si>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</si>
  <si>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</si>
  <si>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</si>
  <si>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</si>
  <si>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</si>
  <si>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</si>
  <si>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</si>
  <si>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</si>
  <si>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</si>
  <si>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</si>
  <si>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</si>
  <si>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</si>
  <si>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</si>
  <si>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</si>
  <si>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</si>
  <si>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</si>
  <si>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</si>
  <si>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</si>
  <si>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</si>
  <si>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</si>
  <si>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</si>
  <si>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</si>
  <si>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</si>
  <si>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</si>
  <si>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</si>
  <si>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</si>
  <si>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(e, d)</t>
  </si>
  <si>
    <t>Inverse?</t>
  </si>
  <si>
    <t>5 x 7 = 35</t>
  </si>
  <si>
    <t>Public</t>
  </si>
  <si>
    <t>Private</t>
  </si>
  <si>
    <t>Parameters</t>
  </si>
  <si>
    <t>Figure 7. Encryption and decryption using "textbook" RSA.</t>
  </si>
  <si>
    <t>(5 - 1) x (7 - 1) = 24</t>
  </si>
  <si>
    <t>gcd(e, n)</t>
  </si>
  <si>
    <t>d x e = 1 mod n</t>
  </si>
  <si>
    <t>gcd(e, t)</t>
  </si>
  <si>
    <t>t(n)</t>
  </si>
  <si>
    <t>d x e = 1 mod t</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</si>
  <si>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</si>
  <si>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</si>
  <si>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</si>
  <si>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</si>
  <si>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</si>
  <si>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</si>
  <si>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</si>
  <si>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</si>
  <si>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</si>
  <si>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</si>
  <si>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</si>
  <si>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</si>
  <si>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</si>
  <si>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</si>
  <si>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Euler's totient function.</t>
  </si>
  <si>
    <t>Figure 9. Finding the modular multiplicative inverse.</t>
  </si>
  <si>
    <t>(5 x 1 = 5 mod 24)</t>
  </si>
  <si>
    <t>(5 x 2 = 10 mod 24)</t>
  </si>
  <si>
    <t>(5 x 3 = 15 mod 24)</t>
  </si>
  <si>
    <t>(5 x 4 = 20 mod 24)</t>
  </si>
  <si>
    <t>(5 x 5 = 1 mod 24)</t>
  </si>
  <si>
    <t>(5 x 6 = 6 mod 24)</t>
  </si>
  <si>
    <t>(5 x 29 = 1 mod 24)</t>
  </si>
  <si>
    <t>(3 x 11 = 7 mod 26)</t>
  </si>
  <si>
    <t>gcd(5, 24) = 1</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</si>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</sst>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4">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S5" sqref="S5"/>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50" t="s">
        <v>59</v>
      </c>
      <c r="D2" s="50"/>
      <c r="E2" s="50"/>
      <c r="F2" s="50"/>
      <c r="G2" s="51"/>
      <c r="H2" s="49" t="s">
        <v>60</v>
      </c>
      <c r="I2" s="50"/>
      <c r="J2" s="50"/>
      <c r="K2" s="50"/>
      <c r="L2" s="51"/>
      <c r="M2" s="49" t="s">
        <v>96</v>
      </c>
      <c r="N2" s="50"/>
      <c r="O2" s="51"/>
      <c r="P2" s="19"/>
      <c r="Q2" s="19"/>
      <c r="R2" s="1" t="s">
        <v>94</v>
      </c>
      <c r="S2" s="1" t="s">
        <v>94</v>
      </c>
    </row>
    <row r="3" spans="1:19" x14ac:dyDescent="0.3">
      <c r="A3" s="2"/>
      <c r="B3" s="14"/>
      <c r="C3" s="49" t="s">
        <v>58</v>
      </c>
      <c r="D3" s="51"/>
      <c r="E3" s="49" t="s">
        <v>61</v>
      </c>
      <c r="F3" s="51"/>
      <c r="G3" s="18"/>
      <c r="H3" s="49" t="s">
        <v>58</v>
      </c>
      <c r="I3" s="51"/>
      <c r="J3" s="49" t="s">
        <v>61</v>
      </c>
      <c r="K3" s="51"/>
      <c r="L3" s="18"/>
      <c r="M3" s="20" t="s">
        <v>97</v>
      </c>
      <c r="N3" s="50" t="s">
        <v>98</v>
      </c>
      <c r="O3" s="51"/>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52" t="s">
        <v>117</v>
      </c>
      <c r="V31" s="52"/>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297</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296</v>
      </c>
    </row>
    <row r="6" spans="1:8" x14ac:dyDescent="0.3">
      <c r="A6">
        <v>1</v>
      </c>
      <c r="B6">
        <f t="shared" ref="B6:B17" si="0">POWER(B$4,A6)</f>
        <v>3</v>
      </c>
      <c r="C6">
        <f t="shared" ref="C6:C17" si="1">MOD(B6,C$4)</f>
        <v>3</v>
      </c>
      <c r="E6" t="s">
        <v>274</v>
      </c>
      <c r="F6" t="s">
        <v>9</v>
      </c>
      <c r="G6" t="s">
        <v>9</v>
      </c>
      <c r="H6" t="s">
        <v>11</v>
      </c>
    </row>
    <row r="7" spans="1:8" x14ac:dyDescent="0.3">
      <c r="A7">
        <v>2</v>
      </c>
      <c r="B7">
        <f t="shared" si="0"/>
        <v>9</v>
      </c>
      <c r="C7">
        <f t="shared" si="1"/>
        <v>2</v>
      </c>
      <c r="E7" t="s">
        <v>13</v>
      </c>
      <c r="H7" t="s">
        <v>275</v>
      </c>
    </row>
    <row r="8" spans="1:8" x14ac:dyDescent="0.3">
      <c r="A8">
        <v>3</v>
      </c>
      <c r="B8">
        <f t="shared" si="0"/>
        <v>27</v>
      </c>
      <c r="C8">
        <f t="shared" si="1"/>
        <v>6</v>
      </c>
      <c r="E8" t="s">
        <v>276</v>
      </c>
    </row>
    <row r="9" spans="1:8" x14ac:dyDescent="0.3">
      <c r="A9">
        <v>4</v>
      </c>
      <c r="B9">
        <f t="shared" si="0"/>
        <v>81</v>
      </c>
      <c r="C9">
        <f t="shared" si="1"/>
        <v>4</v>
      </c>
      <c r="E9" t="s">
        <v>277</v>
      </c>
      <c r="H9" t="s">
        <v>278</v>
      </c>
    </row>
    <row r="10" spans="1:8" x14ac:dyDescent="0.3">
      <c r="A10">
        <v>5</v>
      </c>
      <c r="B10">
        <f t="shared" si="0"/>
        <v>243</v>
      </c>
      <c r="C10">
        <f t="shared" si="1"/>
        <v>5</v>
      </c>
      <c r="E10" t="s">
        <v>273</v>
      </c>
      <c r="F10" s="3" t="s">
        <v>14</v>
      </c>
      <c r="G10" s="3" t="s">
        <v>14</v>
      </c>
      <c r="H10" t="s">
        <v>279</v>
      </c>
    </row>
    <row r="11" spans="1:8" x14ac:dyDescent="0.3">
      <c r="A11">
        <v>6</v>
      </c>
      <c r="B11">
        <f t="shared" si="0"/>
        <v>729</v>
      </c>
      <c r="C11">
        <f t="shared" si="1"/>
        <v>1</v>
      </c>
      <c r="G11" t="s">
        <v>15</v>
      </c>
      <c r="H11" t="s">
        <v>280</v>
      </c>
    </row>
    <row r="12" spans="1:8" x14ac:dyDescent="0.3">
      <c r="A12">
        <v>7</v>
      </c>
      <c r="B12">
        <f t="shared" si="0"/>
        <v>2187</v>
      </c>
      <c r="C12">
        <f t="shared" si="1"/>
        <v>3</v>
      </c>
      <c r="G12" t="s">
        <v>290</v>
      </c>
    </row>
    <row r="13" spans="1:8" x14ac:dyDescent="0.3">
      <c r="A13">
        <v>8</v>
      </c>
      <c r="B13">
        <f t="shared" si="0"/>
        <v>6561</v>
      </c>
      <c r="C13">
        <f t="shared" si="1"/>
        <v>2</v>
      </c>
      <c r="G13" t="s">
        <v>291</v>
      </c>
      <c r="H13" t="s">
        <v>281</v>
      </c>
    </row>
    <row r="14" spans="1:8" x14ac:dyDescent="0.3">
      <c r="A14">
        <v>9</v>
      </c>
      <c r="B14">
        <f t="shared" si="0"/>
        <v>19683</v>
      </c>
      <c r="C14">
        <f t="shared" si="1"/>
        <v>6</v>
      </c>
      <c r="E14" s="3" t="s">
        <v>17</v>
      </c>
      <c r="F14" s="3" t="s">
        <v>17</v>
      </c>
      <c r="G14" t="s">
        <v>16</v>
      </c>
      <c r="H14" t="s">
        <v>282</v>
      </c>
    </row>
    <row r="15" spans="1:8" x14ac:dyDescent="0.3">
      <c r="A15">
        <v>10</v>
      </c>
      <c r="B15">
        <f t="shared" si="0"/>
        <v>59049</v>
      </c>
      <c r="C15">
        <f t="shared" si="1"/>
        <v>4</v>
      </c>
      <c r="E15" t="s">
        <v>286</v>
      </c>
      <c r="H15" s="2" t="s">
        <v>292</v>
      </c>
    </row>
    <row r="16" spans="1:8" x14ac:dyDescent="0.3">
      <c r="A16">
        <v>11</v>
      </c>
      <c r="B16">
        <f t="shared" si="0"/>
        <v>177147</v>
      </c>
      <c r="C16">
        <f t="shared" si="1"/>
        <v>5</v>
      </c>
      <c r="E16" t="s">
        <v>287</v>
      </c>
      <c r="H16" t="s">
        <v>283</v>
      </c>
    </row>
    <row r="17" spans="1:8" x14ac:dyDescent="0.3">
      <c r="A17">
        <v>12</v>
      </c>
      <c r="B17">
        <f t="shared" si="0"/>
        <v>531441</v>
      </c>
      <c r="C17">
        <f t="shared" si="1"/>
        <v>1</v>
      </c>
      <c r="D17" t="s">
        <v>5</v>
      </c>
      <c r="G17" t="s">
        <v>288</v>
      </c>
    </row>
    <row r="18" spans="1:8" x14ac:dyDescent="0.3">
      <c r="D18" t="s">
        <v>294</v>
      </c>
      <c r="G18" t="s">
        <v>289</v>
      </c>
      <c r="H18" t="s">
        <v>284</v>
      </c>
    </row>
    <row r="19" spans="1:8" x14ac:dyDescent="0.3">
      <c r="H19" s="2" t="s">
        <v>293</v>
      </c>
    </row>
    <row r="20" spans="1:8" x14ac:dyDescent="0.3">
      <c r="E20" t="s">
        <v>12</v>
      </c>
      <c r="G20" t="s">
        <v>12</v>
      </c>
      <c r="H20" t="s">
        <v>295</v>
      </c>
    </row>
    <row r="21" spans="1:8" x14ac:dyDescent="0.3">
      <c r="H21"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Y117"/>
  <sheetViews>
    <sheetView showGridLines="0" tabSelected="1" topLeftCell="A83" zoomScaleNormal="100" workbookViewId="0">
      <selection activeCell="D109" sqref="D109"/>
    </sheetView>
  </sheetViews>
  <sheetFormatPr defaultRowHeight="14.4" x14ac:dyDescent="0.3"/>
  <cols>
    <col min="1" max="1" width="6.44140625" customWidth="1"/>
    <col min="2" max="2" width="5.33203125" customWidth="1"/>
    <col min="3" max="3" width="5.109375" customWidth="1"/>
    <col min="4" max="4" width="5.88671875" customWidth="1"/>
    <col min="5" max="5" width="21.109375" customWidth="1"/>
    <col min="6" max="6" width="7.88671875" customWidth="1"/>
    <col min="7" max="7" width="16.77734375" customWidth="1"/>
    <col min="8" max="8" width="8.109375" customWidth="1"/>
    <col min="9" max="9" width="7" bestFit="1" customWidth="1"/>
    <col min="10" max="10" width="5" bestFit="1" customWidth="1"/>
    <col min="11" max="11" width="15.5546875" bestFit="1" customWidth="1"/>
    <col min="14" max="14" width="5.21875" customWidth="1"/>
    <col min="15" max="15" width="4.6640625" customWidth="1"/>
    <col min="16" max="16" width="8.44140625" bestFit="1" customWidth="1"/>
    <col min="17" max="17" width="9.21875" customWidth="1"/>
    <col min="18" max="18" width="17.77734375" bestFit="1" customWidth="1"/>
    <col min="20" max="20" width="6.21875" customWidth="1"/>
    <col min="21" max="21" width="7.21875" bestFit="1" customWidth="1"/>
    <col min="22" max="22" width="8" bestFit="1" customWidth="1"/>
    <col min="23" max="23" width="6.88671875" bestFit="1" customWidth="1"/>
    <col min="24" max="24" width="13.33203125" bestFit="1" customWidth="1"/>
    <col min="25" max="25" width="16.77734375" bestFit="1" customWidth="1"/>
  </cols>
  <sheetData>
    <row r="1" spans="1:25" x14ac:dyDescent="0.3">
      <c r="A1" s="9" t="s">
        <v>300</v>
      </c>
      <c r="B1" s="9" t="s">
        <v>6</v>
      </c>
      <c r="C1" s="9" t="s">
        <v>8</v>
      </c>
      <c r="D1" s="9" t="s">
        <v>7</v>
      </c>
      <c r="E1" s="39" t="s">
        <v>302</v>
      </c>
      <c r="I1">
        <v>3</v>
      </c>
      <c r="J1">
        <v>7</v>
      </c>
      <c r="N1" s="33"/>
      <c r="Q1" s="33"/>
    </row>
    <row r="2" spans="1:25" x14ac:dyDescent="0.3">
      <c r="A2" s="4">
        <v>1</v>
      </c>
      <c r="B2" s="4">
        <v>2</v>
      </c>
      <c r="C2" s="37" t="s">
        <v>299</v>
      </c>
      <c r="D2" s="4"/>
      <c r="N2" s="33" t="s">
        <v>96</v>
      </c>
      <c r="O2" s="33" t="s">
        <v>357</v>
      </c>
      <c r="P2" s="4"/>
      <c r="Q2" s="33" t="s">
        <v>332</v>
      </c>
    </row>
    <row r="3" spans="1:25" x14ac:dyDescent="0.3">
      <c r="A3" s="4">
        <v>2</v>
      </c>
      <c r="B3" s="4"/>
      <c r="C3" s="37">
        <f>B2</f>
        <v>2</v>
      </c>
      <c r="D3" s="4">
        <f>C3</f>
        <v>2</v>
      </c>
      <c r="H3" s="10" t="s">
        <v>310</v>
      </c>
      <c r="I3" s="40" t="s">
        <v>312</v>
      </c>
      <c r="J3" s="9" t="s">
        <v>311</v>
      </c>
      <c r="K3" s="10" t="s">
        <v>302</v>
      </c>
      <c r="N3" s="9" t="s">
        <v>331</v>
      </c>
      <c r="O3" s="9" t="s">
        <v>3</v>
      </c>
      <c r="P3" s="9" t="s">
        <v>339</v>
      </c>
      <c r="Q3" s="9" t="s">
        <v>340</v>
      </c>
      <c r="R3" s="39" t="s">
        <v>302</v>
      </c>
      <c r="T3" s="45" t="s">
        <v>96</v>
      </c>
      <c r="U3" s="45" t="s">
        <v>25</v>
      </c>
      <c r="V3" s="45"/>
      <c r="W3" s="45" t="s">
        <v>357</v>
      </c>
      <c r="X3" s="45" t="s">
        <v>332</v>
      </c>
    </row>
    <row r="4" spans="1:25" x14ac:dyDescent="0.3">
      <c r="A4" s="4">
        <v>3</v>
      </c>
      <c r="B4" s="4">
        <v>3</v>
      </c>
      <c r="C4" s="4"/>
      <c r="D4" s="4"/>
      <c r="H4" s="4">
        <v>1</v>
      </c>
      <c r="I4" s="7">
        <f t="shared" ref="I4:I15" si="0">POWER(I$1,H4)</f>
        <v>3</v>
      </c>
      <c r="J4" s="4">
        <f t="shared" ref="J4:J15" si="1">MOD(I4,J$1)</f>
        <v>3</v>
      </c>
      <c r="K4" t="s">
        <v>372</v>
      </c>
      <c r="N4" s="5">
        <v>1</v>
      </c>
      <c r="O4" s="5">
        <v>26</v>
      </c>
      <c r="P4" s="5">
        <f>GCD(N4,O4)</f>
        <v>1</v>
      </c>
      <c r="Q4" s="4">
        <f>MOD(N4*N$14,O$14)</f>
        <v>11</v>
      </c>
      <c r="R4" t="s">
        <v>352</v>
      </c>
      <c r="T4" s="9" t="s">
        <v>331</v>
      </c>
      <c r="U4" s="9" t="s">
        <v>342</v>
      </c>
      <c r="V4" s="9" t="s">
        <v>341</v>
      </c>
      <c r="W4" s="9" t="s">
        <v>3</v>
      </c>
      <c r="X4" s="9" t="s">
        <v>343</v>
      </c>
      <c r="Y4" s="39" t="s">
        <v>302</v>
      </c>
    </row>
    <row r="5" spans="1:25" x14ac:dyDescent="0.3">
      <c r="A5" s="4">
        <v>4</v>
      </c>
      <c r="B5" s="4">
        <f>B4*B2</f>
        <v>6</v>
      </c>
      <c r="C5" s="37" t="s">
        <v>299</v>
      </c>
      <c r="D5" s="4"/>
      <c r="E5" t="s">
        <v>304</v>
      </c>
      <c r="H5" s="4">
        <v>2</v>
      </c>
      <c r="I5" s="7">
        <f t="shared" si="0"/>
        <v>9</v>
      </c>
      <c r="J5" s="4">
        <f t="shared" si="1"/>
        <v>2</v>
      </c>
      <c r="K5" t="s">
        <v>373</v>
      </c>
      <c r="N5" s="4">
        <v>2</v>
      </c>
      <c r="O5" s="4">
        <v>26</v>
      </c>
      <c r="P5" s="4">
        <f t="shared" ref="P5:P14" si="2">GCD(N5,O5)</f>
        <v>2</v>
      </c>
      <c r="Q5" s="4">
        <f t="shared" ref="Q5:Q29" si="3">MOD(N5*N$14,O$14)</f>
        <v>22</v>
      </c>
      <c r="R5" t="s">
        <v>353</v>
      </c>
      <c r="T5" s="5">
        <v>1</v>
      </c>
      <c r="U5" s="5">
        <v>24</v>
      </c>
      <c r="V5" s="5">
        <f>GCD(T5,U5)</f>
        <v>1</v>
      </c>
      <c r="W5" s="5">
        <v>35</v>
      </c>
      <c r="X5" s="4">
        <f t="shared" ref="X5:X39" si="4">MOD(T5*T$9,U5)</f>
        <v>5</v>
      </c>
      <c r="Y5" t="s">
        <v>360</v>
      </c>
    </row>
    <row r="6" spans="1:25" x14ac:dyDescent="0.3">
      <c r="A6" s="4">
        <v>5</v>
      </c>
      <c r="B6" s="4"/>
      <c r="C6" s="37">
        <f>B5</f>
        <v>6</v>
      </c>
      <c r="D6" s="4">
        <f>C6</f>
        <v>6</v>
      </c>
      <c r="H6" s="4">
        <v>3</v>
      </c>
      <c r="I6" s="7">
        <f t="shared" si="0"/>
        <v>27</v>
      </c>
      <c r="J6" s="4">
        <f t="shared" si="1"/>
        <v>6</v>
      </c>
      <c r="K6" t="s">
        <v>348</v>
      </c>
      <c r="N6" s="5">
        <v>3</v>
      </c>
      <c r="O6" s="5">
        <v>26</v>
      </c>
      <c r="P6" s="5">
        <f t="shared" si="2"/>
        <v>1</v>
      </c>
      <c r="Q6" s="4">
        <f t="shared" si="3"/>
        <v>7</v>
      </c>
      <c r="R6" t="s">
        <v>354</v>
      </c>
      <c r="T6" s="4">
        <v>2</v>
      </c>
      <c r="U6" s="5">
        <v>24</v>
      </c>
      <c r="V6" s="5">
        <f t="shared" ref="V6:V39" si="5">GCD(T6,U6)</f>
        <v>2</v>
      </c>
      <c r="W6" s="5">
        <v>35</v>
      </c>
      <c r="X6" s="4">
        <f t="shared" si="4"/>
        <v>10</v>
      </c>
      <c r="Y6" t="s">
        <v>361</v>
      </c>
    </row>
    <row r="7" spans="1:25" x14ac:dyDescent="0.3">
      <c r="A7" s="4">
        <v>6</v>
      </c>
      <c r="B7" s="4"/>
      <c r="C7" s="4"/>
      <c r="D7" s="4">
        <v>4</v>
      </c>
      <c r="H7" s="4">
        <v>4</v>
      </c>
      <c r="I7" s="7">
        <f t="shared" si="0"/>
        <v>81</v>
      </c>
      <c r="J7" s="4">
        <f t="shared" si="1"/>
        <v>4</v>
      </c>
      <c r="K7" t="s">
        <v>330</v>
      </c>
      <c r="N7" s="4">
        <v>4</v>
      </c>
      <c r="O7" s="4">
        <v>26</v>
      </c>
      <c r="P7" s="4">
        <f t="shared" si="2"/>
        <v>2</v>
      </c>
      <c r="Q7" s="4">
        <f t="shared" si="3"/>
        <v>18</v>
      </c>
      <c r="R7" t="s">
        <v>355</v>
      </c>
      <c r="T7" s="5">
        <v>3</v>
      </c>
      <c r="U7" s="5">
        <v>24</v>
      </c>
      <c r="V7" s="5">
        <f t="shared" si="5"/>
        <v>3</v>
      </c>
      <c r="W7" s="5">
        <v>35</v>
      </c>
      <c r="X7" s="4">
        <f t="shared" si="4"/>
        <v>15</v>
      </c>
      <c r="Y7" t="s">
        <v>362</v>
      </c>
    </row>
    <row r="8" spans="1:25" x14ac:dyDescent="0.3">
      <c r="A8" s="4">
        <v>7</v>
      </c>
      <c r="B8" s="4"/>
      <c r="C8" s="37" t="s">
        <v>301</v>
      </c>
      <c r="D8" s="4">
        <f>D7*D3</f>
        <v>8</v>
      </c>
      <c r="E8" t="s">
        <v>303</v>
      </c>
      <c r="H8" s="4">
        <v>5</v>
      </c>
      <c r="I8" s="7">
        <f t="shared" si="0"/>
        <v>243</v>
      </c>
      <c r="J8" s="4">
        <f t="shared" si="1"/>
        <v>5</v>
      </c>
      <c r="N8" s="5">
        <v>5</v>
      </c>
      <c r="O8" s="5">
        <v>26</v>
      </c>
      <c r="P8" s="5">
        <f t="shared" si="2"/>
        <v>1</v>
      </c>
      <c r="Q8" s="4">
        <f t="shared" si="3"/>
        <v>3</v>
      </c>
      <c r="R8" t="s">
        <v>330</v>
      </c>
      <c r="T8" s="4">
        <v>4</v>
      </c>
      <c r="U8" s="5">
        <v>24</v>
      </c>
      <c r="V8" s="5">
        <f t="shared" si="5"/>
        <v>4</v>
      </c>
      <c r="W8" s="5">
        <v>35</v>
      </c>
      <c r="X8" s="4">
        <f t="shared" si="4"/>
        <v>20</v>
      </c>
      <c r="Y8" t="s">
        <v>363</v>
      </c>
    </row>
    <row r="9" spans="1:25"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5">
        <v>35</v>
      </c>
      <c r="X9" s="4">
        <f t="shared" si="4"/>
        <v>1</v>
      </c>
      <c r="Y9" t="s">
        <v>364</v>
      </c>
    </row>
    <row r="10" spans="1:25" x14ac:dyDescent="0.3">
      <c r="A10" s="4">
        <v>9</v>
      </c>
      <c r="B10" s="4">
        <f>B4*B9</f>
        <v>24</v>
      </c>
      <c r="C10" s="4"/>
      <c r="D10" s="4">
        <f>D7*D6</f>
        <v>24</v>
      </c>
      <c r="E10" t="s">
        <v>305</v>
      </c>
      <c r="H10" s="4">
        <v>7</v>
      </c>
      <c r="I10" s="7">
        <f t="shared" si="0"/>
        <v>2187</v>
      </c>
      <c r="J10" s="4">
        <f t="shared" si="1"/>
        <v>3</v>
      </c>
      <c r="N10" s="5">
        <v>7</v>
      </c>
      <c r="O10" s="5">
        <v>26</v>
      </c>
      <c r="P10" s="5">
        <f t="shared" si="2"/>
        <v>1</v>
      </c>
      <c r="Q10" s="4">
        <f t="shared" si="3"/>
        <v>25</v>
      </c>
      <c r="T10" s="4">
        <v>6</v>
      </c>
      <c r="U10" s="5">
        <v>24</v>
      </c>
      <c r="V10" s="5">
        <f t="shared" si="5"/>
        <v>6</v>
      </c>
      <c r="W10" s="5">
        <v>35</v>
      </c>
      <c r="X10" s="4">
        <f t="shared" si="4"/>
        <v>6</v>
      </c>
      <c r="Y10" t="s">
        <v>365</v>
      </c>
    </row>
    <row r="11" spans="1:25" x14ac:dyDescent="0.3">
      <c r="H11" s="4">
        <v>8</v>
      </c>
      <c r="I11" s="7">
        <f t="shared" si="0"/>
        <v>6561</v>
      </c>
      <c r="J11" s="4">
        <f t="shared" si="1"/>
        <v>2</v>
      </c>
      <c r="N11" s="4">
        <v>8</v>
      </c>
      <c r="O11" s="4">
        <v>26</v>
      </c>
      <c r="P11" s="4">
        <f t="shared" si="2"/>
        <v>2</v>
      </c>
      <c r="Q11" s="4">
        <f t="shared" si="3"/>
        <v>10</v>
      </c>
      <c r="T11" s="5">
        <v>7</v>
      </c>
      <c r="U11" s="5">
        <v>24</v>
      </c>
      <c r="V11" s="5">
        <f t="shared" si="5"/>
        <v>1</v>
      </c>
      <c r="W11" s="5">
        <v>35</v>
      </c>
      <c r="X11" s="4">
        <f t="shared" si="4"/>
        <v>11</v>
      </c>
      <c r="Y11" t="s">
        <v>330</v>
      </c>
    </row>
    <row r="12" spans="1:25" x14ac:dyDescent="0.3">
      <c r="A12" s="41" t="s">
        <v>313</v>
      </c>
      <c r="B12" s="4"/>
      <c r="C12" s="4"/>
      <c r="D12" s="4"/>
      <c r="H12" s="4">
        <v>9</v>
      </c>
      <c r="I12" s="7">
        <f t="shared" si="0"/>
        <v>19683</v>
      </c>
      <c r="J12" s="4">
        <f t="shared" si="1"/>
        <v>6</v>
      </c>
      <c r="N12" s="5">
        <v>9</v>
      </c>
      <c r="O12" s="5">
        <v>26</v>
      </c>
      <c r="P12" s="5">
        <f t="shared" si="2"/>
        <v>1</v>
      </c>
      <c r="Q12" s="4">
        <f t="shared" si="3"/>
        <v>21</v>
      </c>
      <c r="T12" s="4">
        <v>8</v>
      </c>
      <c r="U12" s="5">
        <v>24</v>
      </c>
      <c r="V12" s="5">
        <f t="shared" si="5"/>
        <v>8</v>
      </c>
      <c r="W12" s="5">
        <v>35</v>
      </c>
      <c r="X12" s="4">
        <f t="shared" si="4"/>
        <v>16</v>
      </c>
    </row>
    <row r="13" spans="1:25" x14ac:dyDescent="0.3">
      <c r="H13" s="4">
        <v>10</v>
      </c>
      <c r="I13" s="7">
        <f t="shared" si="0"/>
        <v>59049</v>
      </c>
      <c r="J13" s="4">
        <f t="shared" si="1"/>
        <v>4</v>
      </c>
      <c r="N13" s="4">
        <v>10</v>
      </c>
      <c r="O13" s="4">
        <v>26</v>
      </c>
      <c r="P13" s="4">
        <f t="shared" si="2"/>
        <v>2</v>
      </c>
      <c r="Q13" s="4">
        <f t="shared" si="3"/>
        <v>6</v>
      </c>
      <c r="T13" s="5">
        <v>9</v>
      </c>
      <c r="U13" s="5">
        <v>24</v>
      </c>
      <c r="V13" s="5">
        <f t="shared" si="5"/>
        <v>3</v>
      </c>
      <c r="W13" s="5">
        <v>35</v>
      </c>
      <c r="X13" s="4">
        <f t="shared" si="4"/>
        <v>21</v>
      </c>
    </row>
    <row r="14" spans="1:25" x14ac:dyDescent="0.3">
      <c r="A14" s="9" t="s">
        <v>300</v>
      </c>
      <c r="B14" s="9" t="s">
        <v>6</v>
      </c>
      <c r="C14" s="9" t="s">
        <v>8</v>
      </c>
      <c r="D14" s="9" t="s">
        <v>7</v>
      </c>
      <c r="E14" s="39" t="s">
        <v>302</v>
      </c>
      <c r="H14" s="4">
        <v>11</v>
      </c>
      <c r="I14" s="7">
        <f t="shared" si="0"/>
        <v>177147</v>
      </c>
      <c r="J14" s="4">
        <f t="shared" si="1"/>
        <v>5</v>
      </c>
      <c r="N14" s="43">
        <v>11</v>
      </c>
      <c r="O14" s="32">
        <v>26</v>
      </c>
      <c r="P14" s="43">
        <f t="shared" si="2"/>
        <v>1</v>
      </c>
      <c r="Q14" s="4">
        <f t="shared" si="3"/>
        <v>17</v>
      </c>
      <c r="T14" s="4">
        <v>10</v>
      </c>
      <c r="U14" s="5">
        <v>24</v>
      </c>
      <c r="V14" s="5">
        <f t="shared" si="5"/>
        <v>2</v>
      </c>
      <c r="W14" s="5">
        <v>35</v>
      </c>
      <c r="X14" s="4">
        <f t="shared" si="4"/>
        <v>2</v>
      </c>
    </row>
    <row r="15" spans="1:25" x14ac:dyDescent="0.3">
      <c r="A15" s="4">
        <v>1</v>
      </c>
      <c r="B15" s="4">
        <v>2</v>
      </c>
      <c r="C15" s="37" t="s">
        <v>299</v>
      </c>
      <c r="D15" s="4"/>
      <c r="H15" s="4">
        <v>12</v>
      </c>
      <c r="I15" s="7">
        <f t="shared" si="0"/>
        <v>531441</v>
      </c>
      <c r="J15" s="4">
        <f t="shared" si="1"/>
        <v>1</v>
      </c>
      <c r="N15" s="4">
        <v>12</v>
      </c>
      <c r="O15" s="4">
        <v>26</v>
      </c>
      <c r="P15" s="4">
        <f t="shared" ref="P15:P29" si="6">GCD(N15,O15)</f>
        <v>2</v>
      </c>
      <c r="Q15" s="4">
        <f t="shared" si="3"/>
        <v>2</v>
      </c>
      <c r="T15" s="4">
        <v>11</v>
      </c>
      <c r="U15" s="5">
        <v>24</v>
      </c>
      <c r="V15" s="5">
        <f t="shared" si="5"/>
        <v>1</v>
      </c>
      <c r="W15" s="5">
        <v>35</v>
      </c>
      <c r="X15" s="4">
        <f t="shared" si="4"/>
        <v>7</v>
      </c>
    </row>
    <row r="16" spans="1:25" x14ac:dyDescent="0.3">
      <c r="A16" s="4">
        <v>2</v>
      </c>
      <c r="B16" s="4"/>
      <c r="C16" s="37">
        <f>B15</f>
        <v>2</v>
      </c>
      <c r="D16" s="4">
        <f>B15</f>
        <v>2</v>
      </c>
      <c r="N16" s="4">
        <v>13</v>
      </c>
      <c r="O16" s="4">
        <v>26</v>
      </c>
      <c r="P16" s="4">
        <f t="shared" si="6"/>
        <v>13</v>
      </c>
      <c r="Q16" s="4">
        <f t="shared" si="3"/>
        <v>13</v>
      </c>
      <c r="T16" s="4">
        <v>12</v>
      </c>
      <c r="U16" s="5">
        <v>24</v>
      </c>
      <c r="V16" s="5">
        <f t="shared" si="5"/>
        <v>12</v>
      </c>
      <c r="W16" s="5">
        <v>35</v>
      </c>
      <c r="X16" s="4">
        <f t="shared" si="4"/>
        <v>12</v>
      </c>
    </row>
    <row r="17" spans="1:24" x14ac:dyDescent="0.3">
      <c r="A17" s="4">
        <v>3</v>
      </c>
      <c r="B17" s="4">
        <v>3</v>
      </c>
      <c r="C17" s="4"/>
      <c r="D17" s="4"/>
      <c r="H17" s="42" t="s">
        <v>316</v>
      </c>
      <c r="N17" s="4">
        <v>14</v>
      </c>
      <c r="O17" s="4">
        <v>26</v>
      </c>
      <c r="P17" s="4">
        <f t="shared" si="6"/>
        <v>2</v>
      </c>
      <c r="Q17" s="4">
        <f t="shared" si="3"/>
        <v>24</v>
      </c>
      <c r="T17" s="4">
        <v>13</v>
      </c>
      <c r="U17" s="5">
        <v>24</v>
      </c>
      <c r="V17" s="5">
        <f t="shared" si="5"/>
        <v>1</v>
      </c>
      <c r="W17" s="5">
        <v>35</v>
      </c>
      <c r="X17" s="4">
        <f t="shared" si="4"/>
        <v>17</v>
      </c>
    </row>
    <row r="18" spans="1:24" x14ac:dyDescent="0.3">
      <c r="A18" s="4">
        <v>4</v>
      </c>
      <c r="B18" s="4">
        <f>POWER(B15,B17)</f>
        <v>8</v>
      </c>
      <c r="C18" s="37" t="s">
        <v>299</v>
      </c>
      <c r="D18" s="4"/>
      <c r="E18" t="s">
        <v>306</v>
      </c>
      <c r="N18" s="4">
        <v>15</v>
      </c>
      <c r="O18" s="4">
        <v>26</v>
      </c>
      <c r="P18" s="4">
        <f t="shared" si="6"/>
        <v>1</v>
      </c>
      <c r="Q18" s="4">
        <f t="shared" si="3"/>
        <v>9</v>
      </c>
      <c r="T18" s="4">
        <v>14</v>
      </c>
      <c r="U18" s="5">
        <v>24</v>
      </c>
      <c r="V18" s="5">
        <f t="shared" si="5"/>
        <v>2</v>
      </c>
      <c r="W18" s="5">
        <v>35</v>
      </c>
      <c r="X18" s="4">
        <f t="shared" si="4"/>
        <v>22</v>
      </c>
    </row>
    <row r="19" spans="1:24" x14ac:dyDescent="0.3">
      <c r="A19" s="4">
        <v>5</v>
      </c>
      <c r="B19" s="4"/>
      <c r="C19" s="37">
        <f>B18</f>
        <v>8</v>
      </c>
      <c r="D19" s="4">
        <f>B18</f>
        <v>8</v>
      </c>
      <c r="N19" s="4">
        <v>16</v>
      </c>
      <c r="O19" s="4">
        <v>26</v>
      </c>
      <c r="P19" s="4">
        <f t="shared" si="6"/>
        <v>2</v>
      </c>
      <c r="Q19" s="4">
        <f t="shared" si="3"/>
        <v>20</v>
      </c>
      <c r="T19" s="4">
        <v>15</v>
      </c>
      <c r="U19" s="5">
        <v>24</v>
      </c>
      <c r="V19" s="5">
        <f t="shared" si="5"/>
        <v>3</v>
      </c>
      <c r="W19" s="5">
        <v>35</v>
      </c>
      <c r="X19" s="4">
        <f t="shared" si="4"/>
        <v>3</v>
      </c>
    </row>
    <row r="20" spans="1:24" x14ac:dyDescent="0.3">
      <c r="A20" s="4">
        <v>6</v>
      </c>
      <c r="B20" s="4"/>
      <c r="C20" s="4"/>
      <c r="D20" s="4">
        <v>4</v>
      </c>
      <c r="N20" s="4">
        <v>17</v>
      </c>
      <c r="O20" s="4">
        <v>26</v>
      </c>
      <c r="P20" s="4">
        <f t="shared" si="6"/>
        <v>1</v>
      </c>
      <c r="Q20" s="4">
        <f t="shared" si="3"/>
        <v>5</v>
      </c>
      <c r="T20" s="4">
        <v>16</v>
      </c>
      <c r="U20" s="5">
        <v>24</v>
      </c>
      <c r="V20" s="5">
        <f t="shared" si="5"/>
        <v>8</v>
      </c>
      <c r="W20" s="5">
        <v>35</v>
      </c>
      <c r="X20" s="4">
        <f t="shared" si="4"/>
        <v>8</v>
      </c>
    </row>
    <row r="21" spans="1:24" x14ac:dyDescent="0.3">
      <c r="A21" s="4">
        <v>7</v>
      </c>
      <c r="B21" s="4"/>
      <c r="C21" s="37" t="s">
        <v>301</v>
      </c>
      <c r="D21" s="4">
        <f>POWER(D20,D16)</f>
        <v>16</v>
      </c>
      <c r="E21" t="s">
        <v>307</v>
      </c>
      <c r="N21" s="4">
        <v>18</v>
      </c>
      <c r="O21" s="4">
        <v>26</v>
      </c>
      <c r="P21" s="4">
        <f t="shared" si="6"/>
        <v>2</v>
      </c>
      <c r="Q21" s="4">
        <f t="shared" si="3"/>
        <v>16</v>
      </c>
      <c r="T21" s="4">
        <v>17</v>
      </c>
      <c r="U21" s="5">
        <v>24</v>
      </c>
      <c r="V21" s="5">
        <f t="shared" si="5"/>
        <v>1</v>
      </c>
      <c r="W21" s="5">
        <v>35</v>
      </c>
      <c r="X21" s="4">
        <f t="shared" si="4"/>
        <v>13</v>
      </c>
    </row>
    <row r="22" spans="1:24" x14ac:dyDescent="0.3">
      <c r="A22" s="4">
        <v>8</v>
      </c>
      <c r="B22" s="4">
        <f>D21</f>
        <v>16</v>
      </c>
      <c r="C22" s="4">
        <f>D21</f>
        <v>16</v>
      </c>
      <c r="D22" s="4"/>
      <c r="N22" s="43">
        <v>19</v>
      </c>
      <c r="O22" s="44">
        <v>26</v>
      </c>
      <c r="P22" s="44">
        <f t="shared" si="6"/>
        <v>1</v>
      </c>
      <c r="Q22" s="43">
        <f t="shared" si="3"/>
        <v>1</v>
      </c>
      <c r="R22" t="s">
        <v>356</v>
      </c>
      <c r="T22" s="4">
        <v>18</v>
      </c>
      <c r="U22" s="5">
        <v>24</v>
      </c>
      <c r="V22" s="5">
        <f t="shared" si="5"/>
        <v>6</v>
      </c>
      <c r="W22" s="5">
        <v>35</v>
      </c>
      <c r="X22" s="4">
        <f t="shared" si="4"/>
        <v>18</v>
      </c>
    </row>
    <row r="23" spans="1:24" x14ac:dyDescent="0.3">
      <c r="A23" s="4">
        <v>9</v>
      </c>
      <c r="B23" s="4">
        <f>POWER(B22,B17)</f>
        <v>4096</v>
      </c>
      <c r="C23" s="4"/>
      <c r="D23" s="4">
        <f>POWER(D19,D20)</f>
        <v>4096</v>
      </c>
      <c r="E23" t="s">
        <v>308</v>
      </c>
      <c r="N23" s="4">
        <v>20</v>
      </c>
      <c r="O23" s="4">
        <v>26</v>
      </c>
      <c r="P23" s="4">
        <f t="shared" si="6"/>
        <v>2</v>
      </c>
      <c r="Q23" s="4">
        <f t="shared" si="3"/>
        <v>12</v>
      </c>
      <c r="T23" s="4">
        <v>19</v>
      </c>
      <c r="U23" s="5">
        <v>24</v>
      </c>
      <c r="V23" s="5">
        <f t="shared" si="5"/>
        <v>1</v>
      </c>
      <c r="W23" s="5">
        <v>35</v>
      </c>
      <c r="X23" s="4">
        <f t="shared" si="4"/>
        <v>23</v>
      </c>
    </row>
    <row r="24" spans="1:24" x14ac:dyDescent="0.3">
      <c r="B24" s="4"/>
      <c r="C24" s="4"/>
      <c r="D24" s="4"/>
      <c r="N24" s="4">
        <v>21</v>
      </c>
      <c r="O24" s="4">
        <v>26</v>
      </c>
      <c r="P24" s="4">
        <f t="shared" si="6"/>
        <v>1</v>
      </c>
      <c r="Q24" s="4">
        <f t="shared" si="3"/>
        <v>23</v>
      </c>
      <c r="T24" s="4">
        <v>20</v>
      </c>
      <c r="U24" s="5">
        <v>24</v>
      </c>
      <c r="V24" s="5">
        <f t="shared" si="5"/>
        <v>4</v>
      </c>
      <c r="W24" s="5">
        <v>35</v>
      </c>
      <c r="X24" s="4">
        <f t="shared" si="4"/>
        <v>4</v>
      </c>
    </row>
    <row r="25" spans="1:24" x14ac:dyDescent="0.3">
      <c r="A25" s="41" t="s">
        <v>314</v>
      </c>
      <c r="N25" s="4">
        <v>22</v>
      </c>
      <c r="O25" s="4">
        <v>26</v>
      </c>
      <c r="P25" s="4">
        <f t="shared" si="6"/>
        <v>2</v>
      </c>
      <c r="Q25" s="4">
        <f t="shared" si="3"/>
        <v>8</v>
      </c>
      <c r="T25" s="4">
        <v>21</v>
      </c>
      <c r="U25" s="5">
        <v>24</v>
      </c>
      <c r="V25" s="5">
        <f t="shared" si="5"/>
        <v>3</v>
      </c>
      <c r="W25" s="5">
        <v>35</v>
      </c>
      <c r="X25" s="4">
        <f t="shared" si="4"/>
        <v>9</v>
      </c>
    </row>
    <row r="26" spans="1:24" x14ac:dyDescent="0.3">
      <c r="N26" s="4">
        <v>23</v>
      </c>
      <c r="O26" s="4">
        <v>26</v>
      </c>
      <c r="P26" s="4">
        <f t="shared" si="6"/>
        <v>1</v>
      </c>
      <c r="Q26" s="4">
        <f t="shared" si="3"/>
        <v>19</v>
      </c>
      <c r="T26" s="4">
        <v>22</v>
      </c>
      <c r="U26" s="5">
        <v>24</v>
      </c>
      <c r="V26" s="5">
        <f t="shared" si="5"/>
        <v>2</v>
      </c>
      <c r="W26" s="5">
        <v>35</v>
      </c>
      <c r="X26" s="4">
        <f t="shared" si="4"/>
        <v>14</v>
      </c>
    </row>
    <row r="27" spans="1:24" x14ac:dyDescent="0.3">
      <c r="N27" s="4">
        <v>24</v>
      </c>
      <c r="O27" s="4">
        <v>26</v>
      </c>
      <c r="P27" s="4">
        <f t="shared" si="6"/>
        <v>2</v>
      </c>
      <c r="Q27" s="4">
        <f t="shared" si="3"/>
        <v>4</v>
      </c>
      <c r="T27" s="4">
        <v>23</v>
      </c>
      <c r="U27" s="5">
        <v>24</v>
      </c>
      <c r="V27" s="5">
        <f t="shared" si="5"/>
        <v>1</v>
      </c>
      <c r="W27" s="5">
        <v>35</v>
      </c>
      <c r="X27" s="4">
        <f t="shared" si="4"/>
        <v>19</v>
      </c>
    </row>
    <row r="28" spans="1:24" x14ac:dyDescent="0.3">
      <c r="N28" s="4">
        <v>25</v>
      </c>
      <c r="O28" s="4">
        <v>26</v>
      </c>
      <c r="P28" s="4">
        <f t="shared" si="6"/>
        <v>1</v>
      </c>
      <c r="Q28" s="4">
        <f t="shared" si="3"/>
        <v>15</v>
      </c>
      <c r="T28" s="4">
        <v>24</v>
      </c>
      <c r="U28" s="5">
        <v>24</v>
      </c>
      <c r="V28" s="5">
        <f t="shared" si="5"/>
        <v>24</v>
      </c>
      <c r="W28" s="5">
        <v>35</v>
      </c>
      <c r="X28" s="4">
        <f t="shared" si="4"/>
        <v>0</v>
      </c>
    </row>
    <row r="29" spans="1:24" x14ac:dyDescent="0.3">
      <c r="A29" s="9" t="s">
        <v>300</v>
      </c>
      <c r="B29" s="9" t="s">
        <v>6</v>
      </c>
      <c r="C29" s="9" t="s">
        <v>8</v>
      </c>
      <c r="D29" s="9" t="s">
        <v>7</v>
      </c>
      <c r="E29" s="39" t="s">
        <v>302</v>
      </c>
      <c r="N29" s="4">
        <v>26</v>
      </c>
      <c r="O29" s="4">
        <v>26</v>
      </c>
      <c r="P29" s="4">
        <f t="shared" si="6"/>
        <v>26</v>
      </c>
      <c r="Q29" s="4">
        <f t="shared" si="3"/>
        <v>0</v>
      </c>
      <c r="T29" s="4">
        <v>25</v>
      </c>
      <c r="U29" s="5">
        <v>24</v>
      </c>
      <c r="V29" s="5">
        <f t="shared" si="5"/>
        <v>1</v>
      </c>
      <c r="W29" s="5">
        <v>35</v>
      </c>
      <c r="X29" s="4">
        <f t="shared" si="4"/>
        <v>5</v>
      </c>
    </row>
    <row r="30" spans="1:24" x14ac:dyDescent="0.3">
      <c r="A30" s="4">
        <v>1</v>
      </c>
      <c r="B30" s="4">
        <v>3</v>
      </c>
      <c r="C30" s="37"/>
      <c r="D30" s="4"/>
      <c r="T30" s="4">
        <v>26</v>
      </c>
      <c r="U30" s="5">
        <v>24</v>
      </c>
      <c r="V30" s="5">
        <f t="shared" si="5"/>
        <v>2</v>
      </c>
      <c r="W30" s="5">
        <v>35</v>
      </c>
      <c r="X30" s="4">
        <f t="shared" si="4"/>
        <v>10</v>
      </c>
    </row>
    <row r="31" spans="1:24" x14ac:dyDescent="0.3">
      <c r="A31" s="4">
        <v>2</v>
      </c>
      <c r="B31" s="4">
        <v>7</v>
      </c>
      <c r="C31" s="37" t="s">
        <v>299</v>
      </c>
      <c r="D31" s="4"/>
      <c r="N31" s="42" t="s">
        <v>329</v>
      </c>
      <c r="T31" s="4">
        <v>27</v>
      </c>
      <c r="U31" s="5">
        <v>24</v>
      </c>
      <c r="V31" s="5">
        <f t="shared" si="5"/>
        <v>3</v>
      </c>
      <c r="W31" s="5">
        <v>35</v>
      </c>
      <c r="X31" s="4">
        <f t="shared" si="4"/>
        <v>15</v>
      </c>
    </row>
    <row r="32" spans="1:24" x14ac:dyDescent="0.3">
      <c r="A32" s="4">
        <v>3</v>
      </c>
      <c r="B32" s="4"/>
      <c r="C32" s="37" t="s">
        <v>309</v>
      </c>
      <c r="D32" s="4">
        <v>3</v>
      </c>
      <c r="T32" s="4">
        <v>28</v>
      </c>
      <c r="U32" s="5">
        <v>24</v>
      </c>
      <c r="V32" s="5">
        <f t="shared" si="5"/>
        <v>4</v>
      </c>
      <c r="W32" s="5">
        <v>35</v>
      </c>
      <c r="X32" s="4">
        <f t="shared" si="4"/>
        <v>20</v>
      </c>
    </row>
    <row r="33" spans="1:25" x14ac:dyDescent="0.3">
      <c r="A33" s="4">
        <v>4</v>
      </c>
      <c r="B33" s="4"/>
      <c r="C33" s="37"/>
      <c r="D33" s="4">
        <v>7</v>
      </c>
      <c r="N33" s="46"/>
      <c r="O33" s="46"/>
      <c r="P33" s="4"/>
      <c r="Q33" s="46"/>
      <c r="T33" s="43">
        <v>29</v>
      </c>
      <c r="U33" s="5">
        <v>24</v>
      </c>
      <c r="V33" s="5">
        <f t="shared" si="5"/>
        <v>1</v>
      </c>
      <c r="W33" s="5">
        <v>35</v>
      </c>
      <c r="X33" s="43">
        <f t="shared" si="4"/>
        <v>1</v>
      </c>
      <c r="Y33" t="s">
        <v>366</v>
      </c>
    </row>
    <row r="34" spans="1:25" x14ac:dyDescent="0.3">
      <c r="A34" s="4">
        <v>5</v>
      </c>
      <c r="B34" s="4">
        <v>3</v>
      </c>
      <c r="C34" s="4"/>
      <c r="D34" s="4"/>
      <c r="N34" s="9" t="s">
        <v>20</v>
      </c>
      <c r="O34" s="9" t="s">
        <v>3</v>
      </c>
      <c r="P34" s="9" t="s">
        <v>339</v>
      </c>
      <c r="Q34" s="9" t="s">
        <v>344</v>
      </c>
      <c r="R34" s="25"/>
      <c r="T34" s="4">
        <v>30</v>
      </c>
      <c r="U34" s="5">
        <v>24</v>
      </c>
      <c r="V34" s="5">
        <f t="shared" si="5"/>
        <v>6</v>
      </c>
      <c r="W34" s="5">
        <v>35</v>
      </c>
      <c r="X34" s="4">
        <f t="shared" si="4"/>
        <v>6</v>
      </c>
    </row>
    <row r="35" spans="1:25" x14ac:dyDescent="0.3">
      <c r="A35" s="4">
        <v>6</v>
      </c>
      <c r="B35" s="4">
        <f>MOD(POWER(B30,B34),B31)</f>
        <v>6</v>
      </c>
      <c r="C35" s="37" t="s">
        <v>299</v>
      </c>
      <c r="D35" s="4"/>
      <c r="E35" t="s">
        <v>348</v>
      </c>
      <c r="N35" s="5">
        <v>1</v>
      </c>
      <c r="O35" s="5">
        <v>35</v>
      </c>
      <c r="P35" s="5">
        <f>GCD(N35,O35)</f>
        <v>1</v>
      </c>
      <c r="Q35" s="4" t="str">
        <f>IF(P35=1,"Yes","No")</f>
        <v>Yes</v>
      </c>
      <c r="T35" s="4">
        <v>31</v>
      </c>
      <c r="U35" s="5">
        <v>24</v>
      </c>
      <c r="V35" s="5">
        <f t="shared" si="5"/>
        <v>1</v>
      </c>
      <c r="W35" s="5">
        <v>35</v>
      </c>
      <c r="X35" s="4">
        <f t="shared" si="4"/>
        <v>11</v>
      </c>
    </row>
    <row r="36" spans="1:25" x14ac:dyDescent="0.3">
      <c r="A36" s="4">
        <v>7</v>
      </c>
      <c r="B36" s="4"/>
      <c r="C36" s="4">
        <v>6</v>
      </c>
      <c r="D36" s="4">
        <v>6</v>
      </c>
      <c r="N36" s="4">
        <v>2</v>
      </c>
      <c r="O36" s="4">
        <v>35</v>
      </c>
      <c r="P36" s="5">
        <f>GCD(N36,O36)</f>
        <v>1</v>
      </c>
      <c r="Q36" s="4" t="str">
        <f t="shared" ref="Q36:Q69" si="7">IF(P36=1,"Yes","No")</f>
        <v>Yes</v>
      </c>
      <c r="T36" s="4">
        <v>32</v>
      </c>
      <c r="U36" s="5">
        <v>24</v>
      </c>
      <c r="V36" s="5">
        <f t="shared" si="5"/>
        <v>8</v>
      </c>
      <c r="W36" s="5">
        <v>35</v>
      </c>
      <c r="X36" s="4">
        <f t="shared" si="4"/>
        <v>16</v>
      </c>
    </row>
    <row r="37" spans="1:25" x14ac:dyDescent="0.3">
      <c r="A37" s="4">
        <v>8</v>
      </c>
      <c r="B37" s="4"/>
      <c r="C37" s="4"/>
      <c r="D37" s="4">
        <v>4</v>
      </c>
      <c r="N37" s="5">
        <v>3</v>
      </c>
      <c r="O37" s="5">
        <v>35</v>
      </c>
      <c r="P37" s="5">
        <f>GCD(N37,O37)</f>
        <v>1</v>
      </c>
      <c r="Q37" s="4" t="str">
        <f t="shared" si="7"/>
        <v>Yes</v>
      </c>
      <c r="T37" s="4">
        <v>33</v>
      </c>
      <c r="U37" s="5">
        <v>24</v>
      </c>
      <c r="V37" s="5">
        <f t="shared" si="5"/>
        <v>3</v>
      </c>
      <c r="W37" s="5">
        <v>35</v>
      </c>
      <c r="X37" s="4">
        <f t="shared" si="4"/>
        <v>21</v>
      </c>
    </row>
    <row r="38" spans="1:25" x14ac:dyDescent="0.3">
      <c r="A38" s="4">
        <v>9</v>
      </c>
      <c r="B38" s="4"/>
      <c r="C38" s="37" t="s">
        <v>301</v>
      </c>
      <c r="D38" s="4">
        <f>MOD(POWER(D32,D37),D33)</f>
        <v>4</v>
      </c>
      <c r="E38" t="s">
        <v>349</v>
      </c>
      <c r="N38" s="5">
        <v>4</v>
      </c>
      <c r="O38" s="5">
        <v>35</v>
      </c>
      <c r="P38" s="5">
        <f t="shared" ref="P38:P69" si="8">GCD(N38,O38)</f>
        <v>1</v>
      </c>
      <c r="Q38" s="4" t="str">
        <f t="shared" si="7"/>
        <v>Yes</v>
      </c>
      <c r="T38" s="4">
        <v>34</v>
      </c>
      <c r="U38" s="5">
        <v>24</v>
      </c>
      <c r="V38" s="5">
        <f t="shared" si="5"/>
        <v>2</v>
      </c>
      <c r="W38" s="5">
        <v>35</v>
      </c>
      <c r="X38" s="4">
        <f t="shared" si="4"/>
        <v>2</v>
      </c>
    </row>
    <row r="39" spans="1:25" x14ac:dyDescent="0.3">
      <c r="A39" s="4">
        <v>10</v>
      </c>
      <c r="B39" s="4">
        <v>4</v>
      </c>
      <c r="C39" s="4">
        <v>4</v>
      </c>
      <c r="D39" s="4"/>
      <c r="N39" s="5">
        <v>5</v>
      </c>
      <c r="O39" s="5">
        <v>35</v>
      </c>
      <c r="P39" s="5">
        <f t="shared" si="8"/>
        <v>5</v>
      </c>
      <c r="Q39" s="4" t="str">
        <f t="shared" si="7"/>
        <v>No</v>
      </c>
      <c r="T39" s="4">
        <v>35</v>
      </c>
      <c r="U39" s="5">
        <v>24</v>
      </c>
      <c r="V39" s="5">
        <f t="shared" si="5"/>
        <v>1</v>
      </c>
      <c r="W39" s="5">
        <v>35</v>
      </c>
      <c r="X39" s="4">
        <f t="shared" si="4"/>
        <v>7</v>
      </c>
    </row>
    <row r="40" spans="1:25" x14ac:dyDescent="0.3">
      <c r="A40" s="4">
        <v>11</v>
      </c>
      <c r="B40" s="4">
        <f>MOD(POWER(B39,B34),B31)</f>
        <v>1</v>
      </c>
      <c r="C40" s="4"/>
      <c r="D40" s="4">
        <f>MOD(POWER(D36,D38),D33)</f>
        <v>1</v>
      </c>
      <c r="E40" t="s">
        <v>350</v>
      </c>
      <c r="N40" s="4">
        <v>6</v>
      </c>
      <c r="O40" s="5">
        <v>35</v>
      </c>
      <c r="P40" s="5">
        <f t="shared" si="8"/>
        <v>1</v>
      </c>
      <c r="Q40" s="4" t="str">
        <f t="shared" si="7"/>
        <v>Yes</v>
      </c>
    </row>
    <row r="41" spans="1:25" x14ac:dyDescent="0.3">
      <c r="B41" s="4"/>
      <c r="C41" s="4"/>
      <c r="D41" s="4"/>
      <c r="N41" s="5">
        <v>7</v>
      </c>
      <c r="O41" s="5">
        <v>35</v>
      </c>
      <c r="P41" s="5">
        <f t="shared" si="8"/>
        <v>7</v>
      </c>
      <c r="Q41" s="4" t="str">
        <f t="shared" si="7"/>
        <v>No</v>
      </c>
      <c r="T41" s="47" t="s">
        <v>359</v>
      </c>
      <c r="U41" s="47"/>
      <c r="V41" s="47"/>
    </row>
    <row r="42" spans="1:25" x14ac:dyDescent="0.3">
      <c r="A42" s="42" t="s">
        <v>315</v>
      </c>
      <c r="B42" s="4"/>
      <c r="C42" s="4"/>
      <c r="D42" s="4"/>
      <c r="N42" s="5">
        <v>8</v>
      </c>
      <c r="O42" s="5">
        <v>35</v>
      </c>
      <c r="P42" s="5">
        <f t="shared" si="8"/>
        <v>1</v>
      </c>
      <c r="Q42" s="4" t="str">
        <f t="shared" si="7"/>
        <v>Yes</v>
      </c>
    </row>
    <row r="43" spans="1:25" x14ac:dyDescent="0.3">
      <c r="B43" s="4"/>
      <c r="C43" s="4"/>
      <c r="D43" s="4"/>
      <c r="N43" s="5">
        <v>9</v>
      </c>
      <c r="O43" s="5">
        <v>35</v>
      </c>
      <c r="P43" s="5">
        <f t="shared" si="8"/>
        <v>1</v>
      </c>
      <c r="Q43" s="4" t="str">
        <f t="shared" si="7"/>
        <v>Yes</v>
      </c>
    </row>
    <row r="44" spans="1:25" x14ac:dyDescent="0.3">
      <c r="A44" s="9" t="s">
        <v>300</v>
      </c>
      <c r="B44" s="9" t="s">
        <v>6</v>
      </c>
      <c r="C44" s="9" t="s">
        <v>8</v>
      </c>
      <c r="D44" s="9" t="s">
        <v>7</v>
      </c>
      <c r="E44" s="39" t="s">
        <v>302</v>
      </c>
      <c r="N44" s="4">
        <v>10</v>
      </c>
      <c r="O44" s="5">
        <v>35</v>
      </c>
      <c r="P44" s="5">
        <f t="shared" si="8"/>
        <v>5</v>
      </c>
      <c r="Q44" s="4" t="str">
        <f t="shared" si="7"/>
        <v>No</v>
      </c>
    </row>
    <row r="45" spans="1:25" x14ac:dyDescent="0.3">
      <c r="A45" s="4">
        <v>1</v>
      </c>
      <c r="B45" s="4">
        <v>11</v>
      </c>
      <c r="C45" s="4"/>
      <c r="D45" s="4"/>
      <c r="N45" s="5">
        <v>11</v>
      </c>
      <c r="O45" s="5">
        <v>35</v>
      </c>
      <c r="P45" s="5">
        <f t="shared" si="8"/>
        <v>1</v>
      </c>
      <c r="Q45" s="4" t="str">
        <f t="shared" si="7"/>
        <v>Yes</v>
      </c>
    </row>
    <row r="46" spans="1:25" x14ac:dyDescent="0.3">
      <c r="A46" s="4">
        <v>2</v>
      </c>
      <c r="B46" s="4">
        <v>26</v>
      </c>
      <c r="C46" s="37" t="s">
        <v>299</v>
      </c>
      <c r="N46" s="5">
        <v>12</v>
      </c>
      <c r="O46" s="5">
        <v>35</v>
      </c>
      <c r="P46" s="5">
        <f t="shared" si="8"/>
        <v>1</v>
      </c>
      <c r="Q46" s="4" t="str">
        <f t="shared" si="7"/>
        <v>Yes</v>
      </c>
    </row>
    <row r="47" spans="1:25" x14ac:dyDescent="0.3">
      <c r="A47" s="4">
        <v>3</v>
      </c>
      <c r="B47" s="4"/>
      <c r="C47" s="37" t="s">
        <v>328</v>
      </c>
      <c r="D47" s="4">
        <v>11</v>
      </c>
      <c r="N47" s="5">
        <v>13</v>
      </c>
      <c r="O47" s="5">
        <v>35</v>
      </c>
      <c r="P47" s="5">
        <f t="shared" si="8"/>
        <v>1</v>
      </c>
      <c r="Q47" s="4" t="str">
        <f t="shared" si="7"/>
        <v>Yes</v>
      </c>
    </row>
    <row r="48" spans="1:25" x14ac:dyDescent="0.3">
      <c r="A48" s="4">
        <v>4</v>
      </c>
      <c r="B48" s="4"/>
      <c r="C48" s="4"/>
      <c r="D48" s="4">
        <v>26</v>
      </c>
      <c r="N48" s="4">
        <v>14</v>
      </c>
      <c r="O48" s="5">
        <v>35</v>
      </c>
      <c r="P48" s="5">
        <f t="shared" si="8"/>
        <v>7</v>
      </c>
      <c r="Q48" s="4" t="str">
        <f t="shared" si="7"/>
        <v>No</v>
      </c>
    </row>
    <row r="49" spans="1:17" x14ac:dyDescent="0.3">
      <c r="A49" s="4">
        <v>5</v>
      </c>
      <c r="C49" s="4"/>
      <c r="D49" s="4">
        <v>3</v>
      </c>
      <c r="N49" s="5">
        <v>15</v>
      </c>
      <c r="O49" s="5">
        <v>35</v>
      </c>
      <c r="P49" s="5">
        <f t="shared" si="8"/>
        <v>5</v>
      </c>
      <c r="Q49" s="4" t="str">
        <f t="shared" si="7"/>
        <v>No</v>
      </c>
    </row>
    <row r="50" spans="1:17" x14ac:dyDescent="0.3">
      <c r="A50" s="4">
        <v>6</v>
      </c>
      <c r="B50" s="4"/>
      <c r="C50" s="37" t="s">
        <v>301</v>
      </c>
      <c r="D50" s="4">
        <f>MOD(D49*D47,D48)</f>
        <v>7</v>
      </c>
      <c r="E50" t="s">
        <v>367</v>
      </c>
      <c r="N50" s="5">
        <v>16</v>
      </c>
      <c r="O50" s="5">
        <v>35</v>
      </c>
      <c r="P50" s="5">
        <f t="shared" si="8"/>
        <v>1</v>
      </c>
      <c r="Q50" s="4" t="str">
        <f t="shared" si="7"/>
        <v>Yes</v>
      </c>
    </row>
    <row r="51" spans="1:17" x14ac:dyDescent="0.3">
      <c r="A51" s="4">
        <v>7</v>
      </c>
      <c r="B51" s="4">
        <f>C51</f>
        <v>7</v>
      </c>
      <c r="C51" s="4">
        <f>D50</f>
        <v>7</v>
      </c>
      <c r="D51" s="4"/>
      <c r="N51" s="5">
        <v>17</v>
      </c>
      <c r="O51" s="5">
        <v>35</v>
      </c>
      <c r="P51" s="5">
        <f t="shared" si="8"/>
        <v>1</v>
      </c>
      <c r="Q51" s="4" t="str">
        <f t="shared" si="7"/>
        <v>Yes</v>
      </c>
    </row>
    <row r="52" spans="1:17" x14ac:dyDescent="0.3">
      <c r="A52" s="4">
        <v>8</v>
      </c>
      <c r="B52" s="4">
        <v>19</v>
      </c>
      <c r="C52" s="4"/>
      <c r="D52" s="4"/>
      <c r="N52" s="4">
        <v>18</v>
      </c>
      <c r="O52" s="5">
        <v>35</v>
      </c>
      <c r="P52" s="5">
        <f t="shared" si="8"/>
        <v>1</v>
      </c>
      <c r="Q52" s="4" t="str">
        <f t="shared" si="7"/>
        <v>Yes</v>
      </c>
    </row>
    <row r="53" spans="1:17" x14ac:dyDescent="0.3">
      <c r="A53" s="4">
        <v>9</v>
      </c>
      <c r="B53" s="4">
        <f>MOD(B51*B52,B46)</f>
        <v>3</v>
      </c>
      <c r="C53" s="4"/>
      <c r="D53" s="4"/>
      <c r="E53" t="s">
        <v>351</v>
      </c>
      <c r="N53" s="5">
        <v>19</v>
      </c>
      <c r="O53" s="5">
        <v>35</v>
      </c>
      <c r="P53" s="5">
        <f t="shared" si="8"/>
        <v>1</v>
      </c>
      <c r="Q53" s="4" t="str">
        <f t="shared" si="7"/>
        <v>Yes</v>
      </c>
    </row>
    <row r="54" spans="1:17" x14ac:dyDescent="0.3">
      <c r="A54" s="4"/>
      <c r="B54" s="4"/>
      <c r="C54" s="4"/>
      <c r="D54" s="4"/>
      <c r="N54" s="5">
        <v>20</v>
      </c>
      <c r="O54" s="5">
        <v>35</v>
      </c>
      <c r="P54" s="5">
        <f t="shared" si="8"/>
        <v>5</v>
      </c>
      <c r="Q54" s="4" t="str">
        <f t="shared" si="7"/>
        <v>No</v>
      </c>
    </row>
    <row r="55" spans="1:17" x14ac:dyDescent="0.3">
      <c r="A55" s="42" t="s">
        <v>327</v>
      </c>
      <c r="B55" s="4"/>
      <c r="C55" s="4"/>
      <c r="D55" s="4"/>
      <c r="N55" s="5">
        <v>21</v>
      </c>
      <c r="O55" s="5">
        <v>35</v>
      </c>
      <c r="P55" s="5">
        <f t="shared" si="8"/>
        <v>7</v>
      </c>
      <c r="Q55" s="4" t="str">
        <f t="shared" si="7"/>
        <v>No</v>
      </c>
    </row>
    <row r="56" spans="1:17" x14ac:dyDescent="0.3">
      <c r="A56" s="4"/>
      <c r="B56" s="4"/>
      <c r="C56" s="4"/>
      <c r="D56" s="4"/>
      <c r="N56" s="4">
        <v>22</v>
      </c>
      <c r="O56" s="5">
        <v>35</v>
      </c>
      <c r="P56" s="5">
        <f t="shared" si="8"/>
        <v>1</v>
      </c>
      <c r="Q56" s="4" t="str">
        <f t="shared" si="7"/>
        <v>Yes</v>
      </c>
    </row>
    <row r="57" spans="1:17" x14ac:dyDescent="0.3">
      <c r="E57" s="53" t="s">
        <v>336</v>
      </c>
      <c r="F57" s="53"/>
      <c r="N57" s="5">
        <v>23</v>
      </c>
      <c r="O57" s="5">
        <v>35</v>
      </c>
      <c r="P57" s="5">
        <f t="shared" si="8"/>
        <v>1</v>
      </c>
      <c r="Q57" s="4" t="str">
        <f t="shared" si="7"/>
        <v>Yes</v>
      </c>
    </row>
    <row r="58" spans="1:17" x14ac:dyDescent="0.3">
      <c r="A58" s="9" t="s">
        <v>300</v>
      </c>
      <c r="B58" s="9" t="s">
        <v>6</v>
      </c>
      <c r="C58" s="9" t="s">
        <v>8</v>
      </c>
      <c r="D58" s="9" t="s">
        <v>7</v>
      </c>
      <c r="E58" s="38" t="s">
        <v>334</v>
      </c>
      <c r="F58" s="38" t="s">
        <v>335</v>
      </c>
      <c r="G58" s="39" t="s">
        <v>302</v>
      </c>
      <c r="N58" s="4">
        <v>24</v>
      </c>
      <c r="O58" s="5">
        <v>35</v>
      </c>
      <c r="P58" s="5">
        <f t="shared" si="8"/>
        <v>1</v>
      </c>
      <c r="Q58" s="4" t="str">
        <f t="shared" si="7"/>
        <v>Yes</v>
      </c>
    </row>
    <row r="59" spans="1:17" x14ac:dyDescent="0.3">
      <c r="A59" s="4">
        <v>1</v>
      </c>
      <c r="B59" s="4">
        <v>5</v>
      </c>
      <c r="E59" s="4"/>
      <c r="F59" s="4" t="s">
        <v>18</v>
      </c>
      <c r="N59" s="5">
        <v>25</v>
      </c>
      <c r="O59" s="5">
        <v>35</v>
      </c>
      <c r="P59" s="5">
        <f t="shared" si="8"/>
        <v>5</v>
      </c>
      <c r="Q59" s="4" t="str">
        <f t="shared" si="7"/>
        <v>No</v>
      </c>
    </row>
    <row r="60" spans="1:17" x14ac:dyDescent="0.3">
      <c r="A60" s="4">
        <v>2</v>
      </c>
      <c r="B60" s="4">
        <v>7</v>
      </c>
      <c r="E60" s="4"/>
      <c r="F60" s="4" t="s">
        <v>19</v>
      </c>
      <c r="N60" s="5">
        <v>26</v>
      </c>
      <c r="O60" s="5">
        <v>35</v>
      </c>
      <c r="P60" s="5">
        <f t="shared" si="8"/>
        <v>1</v>
      </c>
      <c r="Q60" s="4" t="str">
        <f t="shared" si="7"/>
        <v>Yes</v>
      </c>
    </row>
    <row r="61" spans="1:17" x14ac:dyDescent="0.3">
      <c r="A61" s="4">
        <v>3</v>
      </c>
      <c r="B61" s="4">
        <f>B59*B60</f>
        <v>35</v>
      </c>
      <c r="C61" s="37" t="s">
        <v>299</v>
      </c>
      <c r="E61" s="4" t="s">
        <v>3</v>
      </c>
      <c r="F61" s="4"/>
      <c r="G61" t="s">
        <v>333</v>
      </c>
      <c r="N61" s="5">
        <v>27</v>
      </c>
      <c r="O61" s="5">
        <v>35</v>
      </c>
      <c r="P61" s="5">
        <f t="shared" si="8"/>
        <v>1</v>
      </c>
      <c r="Q61" s="4" t="str">
        <f t="shared" si="7"/>
        <v>Yes</v>
      </c>
    </row>
    <row r="62" spans="1:17" x14ac:dyDescent="0.3">
      <c r="A62" s="4">
        <v>4</v>
      </c>
      <c r="C62" s="4">
        <f>B61</f>
        <v>35</v>
      </c>
      <c r="D62" s="4">
        <v>35</v>
      </c>
      <c r="E62" s="4"/>
      <c r="F62" s="4"/>
      <c r="N62" s="4">
        <v>28</v>
      </c>
      <c r="O62" s="5">
        <v>35</v>
      </c>
      <c r="P62" s="5">
        <f t="shared" si="8"/>
        <v>7</v>
      </c>
      <c r="Q62" s="4" t="str">
        <f t="shared" si="7"/>
        <v>No</v>
      </c>
    </row>
    <row r="63" spans="1:17" x14ac:dyDescent="0.3">
      <c r="A63" s="4">
        <v>5</v>
      </c>
      <c r="B63" s="4">
        <f>(B59-1)*(B60-1)</f>
        <v>24</v>
      </c>
      <c r="C63" s="37"/>
      <c r="E63" s="4"/>
      <c r="F63" s="4" t="s">
        <v>121</v>
      </c>
      <c r="G63" t="s">
        <v>338</v>
      </c>
      <c r="N63" s="5">
        <v>29</v>
      </c>
      <c r="O63" s="5">
        <v>35</v>
      </c>
      <c r="P63" s="5">
        <f t="shared" si="8"/>
        <v>1</v>
      </c>
      <c r="Q63" s="4" t="str">
        <f t="shared" si="7"/>
        <v>Yes</v>
      </c>
    </row>
    <row r="64" spans="1:17" x14ac:dyDescent="0.3">
      <c r="A64" s="4">
        <v>6</v>
      </c>
      <c r="B64" s="4">
        <v>5</v>
      </c>
      <c r="C64" s="37" t="s">
        <v>299</v>
      </c>
      <c r="E64" s="4" t="s">
        <v>20</v>
      </c>
      <c r="F64" s="4"/>
      <c r="G64" t="s">
        <v>368</v>
      </c>
      <c r="N64" s="4">
        <v>30</v>
      </c>
      <c r="O64" s="5">
        <v>35</v>
      </c>
      <c r="P64" s="5">
        <f t="shared" si="8"/>
        <v>5</v>
      </c>
      <c r="Q64" s="4" t="str">
        <f t="shared" si="7"/>
        <v>No</v>
      </c>
    </row>
    <row r="65" spans="1:17" x14ac:dyDescent="0.3">
      <c r="A65" s="4">
        <v>7</v>
      </c>
      <c r="B65" s="4"/>
      <c r="C65" s="4">
        <v>5</v>
      </c>
      <c r="D65" s="4">
        <v>5</v>
      </c>
      <c r="E65" s="4"/>
      <c r="F65" s="4"/>
      <c r="N65" s="5">
        <v>31</v>
      </c>
      <c r="O65" s="5">
        <v>35</v>
      </c>
      <c r="P65" s="5">
        <f t="shared" si="8"/>
        <v>1</v>
      </c>
      <c r="Q65" s="4" t="str">
        <f t="shared" si="7"/>
        <v>Yes</v>
      </c>
    </row>
    <row r="66" spans="1:17" x14ac:dyDescent="0.3">
      <c r="A66" s="4">
        <v>8</v>
      </c>
      <c r="C66" s="4"/>
      <c r="D66" s="33">
        <v>3</v>
      </c>
      <c r="E66" s="4"/>
      <c r="F66" s="4"/>
      <c r="N66" s="5">
        <v>32</v>
      </c>
      <c r="O66" s="5">
        <v>35</v>
      </c>
      <c r="P66" s="5">
        <f t="shared" si="8"/>
        <v>1</v>
      </c>
      <c r="Q66" s="4" t="str">
        <f t="shared" si="7"/>
        <v>Yes</v>
      </c>
    </row>
    <row r="67" spans="1:17" x14ac:dyDescent="0.3">
      <c r="A67" s="4">
        <v>9</v>
      </c>
      <c r="B67" s="4"/>
      <c r="C67" s="37" t="s">
        <v>301</v>
      </c>
      <c r="D67" s="4">
        <v>33</v>
      </c>
      <c r="E67" s="4"/>
      <c r="F67" s="4"/>
      <c r="G67" t="s">
        <v>345</v>
      </c>
      <c r="N67" s="5">
        <v>33</v>
      </c>
      <c r="O67" s="5">
        <v>35</v>
      </c>
      <c r="P67" s="5">
        <f t="shared" si="8"/>
        <v>1</v>
      </c>
      <c r="Q67" s="4" t="str">
        <f t="shared" si="7"/>
        <v>Yes</v>
      </c>
    </row>
    <row r="68" spans="1:17" x14ac:dyDescent="0.3">
      <c r="A68" s="4">
        <v>10</v>
      </c>
      <c r="B68" s="4">
        <v>33</v>
      </c>
      <c r="C68" s="4">
        <v>33</v>
      </c>
      <c r="D68" s="4"/>
      <c r="E68" s="4"/>
      <c r="F68" s="4"/>
      <c r="N68" s="4">
        <v>34</v>
      </c>
      <c r="O68" s="5">
        <v>35</v>
      </c>
      <c r="P68" s="5">
        <f t="shared" si="8"/>
        <v>1</v>
      </c>
      <c r="Q68" s="4" t="str">
        <f t="shared" si="7"/>
        <v>Yes</v>
      </c>
    </row>
    <row r="69" spans="1:17" x14ac:dyDescent="0.3">
      <c r="A69" s="4">
        <v>11</v>
      </c>
      <c r="B69" s="4">
        <v>29</v>
      </c>
      <c r="C69" s="4"/>
      <c r="E69" s="4"/>
      <c r="F69" s="4" t="s">
        <v>21</v>
      </c>
      <c r="G69" t="s">
        <v>346</v>
      </c>
      <c r="N69" s="5">
        <v>35</v>
      </c>
      <c r="O69" s="5">
        <v>35</v>
      </c>
      <c r="P69" s="5">
        <f t="shared" si="8"/>
        <v>35</v>
      </c>
      <c r="Q69" s="4" t="str">
        <f t="shared" si="7"/>
        <v>No</v>
      </c>
    </row>
    <row r="70" spans="1:17" x14ac:dyDescent="0.3">
      <c r="A70" s="4">
        <v>12</v>
      </c>
      <c r="B70" s="33">
        <v>3</v>
      </c>
      <c r="C70" s="4"/>
      <c r="G70" t="s">
        <v>347</v>
      </c>
    </row>
    <row r="71" spans="1:17" x14ac:dyDescent="0.3">
      <c r="A71" s="4"/>
      <c r="B71" s="4"/>
      <c r="C71" s="4"/>
      <c r="D71" s="4"/>
      <c r="N71" s="47" t="s">
        <v>358</v>
      </c>
    </row>
    <row r="72" spans="1:17" x14ac:dyDescent="0.3">
      <c r="A72" s="42" t="s">
        <v>337</v>
      </c>
    </row>
    <row r="74" spans="1:17" x14ac:dyDescent="0.3">
      <c r="E74" s="53"/>
      <c r="F74" s="53"/>
    </row>
    <row r="75" spans="1:17" x14ac:dyDescent="0.3">
      <c r="A75" s="9" t="s">
        <v>300</v>
      </c>
      <c r="B75" s="9" t="s">
        <v>6</v>
      </c>
      <c r="C75" s="9" t="s">
        <v>8</v>
      </c>
      <c r="D75" s="9" t="s">
        <v>7</v>
      </c>
      <c r="E75" s="39" t="s">
        <v>302</v>
      </c>
      <c r="F75" s="38"/>
    </row>
    <row r="76" spans="1:17" x14ac:dyDescent="0.3">
      <c r="A76" s="4">
        <v>1</v>
      </c>
      <c r="B76" s="46">
        <v>4</v>
      </c>
      <c r="C76" s="4"/>
      <c r="D76" s="4"/>
      <c r="F76" s="4"/>
    </row>
    <row r="77" spans="1:17" x14ac:dyDescent="0.3">
      <c r="A77" s="4">
        <v>2</v>
      </c>
      <c r="B77" s="4">
        <v>9</v>
      </c>
      <c r="C77" s="37" t="s">
        <v>299</v>
      </c>
      <c r="D77" s="4"/>
      <c r="E77" t="s">
        <v>369</v>
      </c>
      <c r="F77" s="4"/>
    </row>
    <row r="78" spans="1:17" x14ac:dyDescent="0.3">
      <c r="A78" s="4">
        <v>3</v>
      </c>
      <c r="B78" s="4"/>
      <c r="C78" s="37">
        <v>9</v>
      </c>
      <c r="D78" s="4">
        <v>9</v>
      </c>
      <c r="F78" s="4"/>
    </row>
    <row r="79" spans="1:17" x14ac:dyDescent="0.3">
      <c r="A79" s="4">
        <v>4</v>
      </c>
      <c r="B79" s="4"/>
      <c r="C79" s="4"/>
      <c r="D79" s="46">
        <v>4</v>
      </c>
      <c r="E79" t="s">
        <v>370</v>
      </c>
      <c r="F79" s="4"/>
    </row>
    <row r="80" spans="1:17" x14ac:dyDescent="0.3">
      <c r="B80" s="4"/>
      <c r="C80" s="37"/>
      <c r="E80" s="4"/>
      <c r="F80" s="4"/>
    </row>
    <row r="81" spans="1:6" x14ac:dyDescent="0.3">
      <c r="A81" s="47" t="s">
        <v>371</v>
      </c>
      <c r="B81" s="4"/>
      <c r="C81" s="37"/>
      <c r="E81" s="4"/>
      <c r="F81" s="4"/>
    </row>
    <row r="82" spans="1:6" x14ac:dyDescent="0.3">
      <c r="A82" s="4"/>
      <c r="B82" s="4"/>
      <c r="C82" s="4"/>
      <c r="D82" s="4"/>
      <c r="E82" s="4"/>
      <c r="F82" s="4"/>
    </row>
    <row r="83" spans="1:6" x14ac:dyDescent="0.3">
      <c r="A83" s="9" t="s">
        <v>300</v>
      </c>
      <c r="B83" s="9" t="s">
        <v>6</v>
      </c>
      <c r="C83" s="9" t="s">
        <v>8</v>
      </c>
      <c r="D83" s="9" t="s">
        <v>7</v>
      </c>
      <c r="E83" s="39" t="s">
        <v>302</v>
      </c>
      <c r="F83" s="38"/>
    </row>
    <row r="84" spans="1:6" x14ac:dyDescent="0.3">
      <c r="A84" s="4">
        <v>1</v>
      </c>
      <c r="B84" s="4">
        <v>2</v>
      </c>
      <c r="C84" s="37" t="s">
        <v>299</v>
      </c>
      <c r="D84" s="4"/>
      <c r="E84" s="3" t="s">
        <v>374</v>
      </c>
      <c r="F84" s="4"/>
    </row>
    <row r="85" spans="1:6" x14ac:dyDescent="0.3">
      <c r="A85" s="4">
        <v>2</v>
      </c>
      <c r="C85" s="37">
        <v>2</v>
      </c>
      <c r="D85" s="4">
        <v>2</v>
      </c>
      <c r="E85" s="3" t="s">
        <v>374</v>
      </c>
    </row>
    <row r="86" spans="1:6" x14ac:dyDescent="0.3">
      <c r="A86" s="4">
        <v>3</v>
      </c>
      <c r="B86" s="5">
        <v>3</v>
      </c>
      <c r="C86" s="37"/>
      <c r="D86" s="4"/>
      <c r="E86" s="3" t="s">
        <v>375</v>
      </c>
      <c r="F86" s="4"/>
    </row>
    <row r="87" spans="1:6" x14ac:dyDescent="0.3">
      <c r="A87" s="4">
        <v>4</v>
      </c>
      <c r="B87" s="5">
        <f>B86*B84</f>
        <v>6</v>
      </c>
      <c r="C87" s="37" t="s">
        <v>299</v>
      </c>
      <c r="D87" s="4"/>
      <c r="E87" s="3" t="s">
        <v>377</v>
      </c>
      <c r="F87" s="4"/>
    </row>
    <row r="88" spans="1:6" x14ac:dyDescent="0.3">
      <c r="A88" s="4">
        <v>5</v>
      </c>
      <c r="C88" s="37">
        <v>6</v>
      </c>
      <c r="D88" s="4">
        <v>6</v>
      </c>
      <c r="E88" s="3" t="s">
        <v>376</v>
      </c>
    </row>
    <row r="89" spans="1:6" x14ac:dyDescent="0.3">
      <c r="A89" s="4">
        <v>6</v>
      </c>
      <c r="C89" s="37"/>
      <c r="D89" s="4">
        <v>4</v>
      </c>
      <c r="E89" s="3" t="s">
        <v>378</v>
      </c>
    </row>
    <row r="90" spans="1:6" x14ac:dyDescent="0.3">
      <c r="A90" s="4">
        <v>7</v>
      </c>
      <c r="B90" s="5"/>
      <c r="C90" s="37"/>
      <c r="D90" s="4">
        <f>D89*D85</f>
        <v>8</v>
      </c>
      <c r="E90" s="3" t="s">
        <v>379</v>
      </c>
    </row>
    <row r="91" spans="1:6" x14ac:dyDescent="0.3">
      <c r="A91" s="4">
        <v>8</v>
      </c>
      <c r="D91" s="48">
        <v>5</v>
      </c>
      <c r="E91" s="3" t="s">
        <v>380</v>
      </c>
    </row>
    <row r="92" spans="1:6" x14ac:dyDescent="0.3">
      <c r="A92" s="4">
        <v>9</v>
      </c>
      <c r="D92" s="4">
        <f>D89*D88</f>
        <v>24</v>
      </c>
      <c r="E92" s="3" t="s">
        <v>382</v>
      </c>
    </row>
    <row r="93" spans="1:6" x14ac:dyDescent="0.3">
      <c r="A93" s="4">
        <v>10</v>
      </c>
      <c r="B93" s="5"/>
      <c r="C93" s="37" t="s">
        <v>301</v>
      </c>
      <c r="D93" s="4">
        <f>D91+(D89*D88)</f>
        <v>29</v>
      </c>
      <c r="E93" s="3" t="s">
        <v>383</v>
      </c>
    </row>
    <row r="94" spans="1:6" x14ac:dyDescent="0.3">
      <c r="A94" s="4">
        <v>11</v>
      </c>
      <c r="C94" s="37" t="s">
        <v>381</v>
      </c>
      <c r="D94" s="4"/>
      <c r="E94" s="3" t="s">
        <v>384</v>
      </c>
    </row>
    <row r="95" spans="1:6" x14ac:dyDescent="0.3">
      <c r="A95" s="4">
        <v>12</v>
      </c>
      <c r="B95" s="4">
        <v>8</v>
      </c>
      <c r="C95" s="37"/>
      <c r="D95" s="4"/>
      <c r="E95" s="3" t="s">
        <v>379</v>
      </c>
    </row>
    <row r="96" spans="1:6" x14ac:dyDescent="0.3">
      <c r="A96" s="4">
        <v>13</v>
      </c>
      <c r="B96" s="5">
        <v>29</v>
      </c>
      <c r="C96" s="37"/>
      <c r="D96" s="4"/>
      <c r="E96" s="3" t="s">
        <v>383</v>
      </c>
    </row>
    <row r="97" spans="1:5" x14ac:dyDescent="0.3">
      <c r="A97" s="4">
        <v>14</v>
      </c>
      <c r="B97" s="4">
        <f>B86*B95</f>
        <v>24</v>
      </c>
      <c r="C97" s="37"/>
      <c r="D97" s="4"/>
      <c r="E97" s="3" t="s">
        <v>385</v>
      </c>
    </row>
    <row r="98" spans="1:5" x14ac:dyDescent="0.3">
      <c r="A98" s="4">
        <v>15</v>
      </c>
      <c r="B98" s="48">
        <f>B96-B97</f>
        <v>5</v>
      </c>
      <c r="E98" s="3" t="s">
        <v>386</v>
      </c>
    </row>
    <row r="99" spans="1:5" x14ac:dyDescent="0.3">
      <c r="A99" s="4"/>
      <c r="B99" s="5"/>
      <c r="C99" s="37"/>
      <c r="D99" s="4"/>
      <c r="E99" s="3"/>
    </row>
    <row r="100" spans="1:5" x14ac:dyDescent="0.3">
      <c r="A100" s="47" t="s">
        <v>387</v>
      </c>
      <c r="B100" s="5"/>
      <c r="C100" s="37"/>
      <c r="D100" s="4"/>
      <c r="E100" s="3"/>
    </row>
    <row r="101" spans="1:5" x14ac:dyDescent="0.3">
      <c r="A101" s="4"/>
      <c r="B101" s="5"/>
      <c r="C101" s="37"/>
      <c r="D101" s="4"/>
      <c r="E101" s="3"/>
    </row>
    <row r="102" spans="1:5" x14ac:dyDescent="0.3">
      <c r="A102" s="9" t="s">
        <v>300</v>
      </c>
      <c r="B102" s="9" t="s">
        <v>6</v>
      </c>
      <c r="C102" s="9" t="s">
        <v>8</v>
      </c>
      <c r="D102" s="9" t="s">
        <v>7</v>
      </c>
      <c r="E102" s="39" t="s">
        <v>302</v>
      </c>
    </row>
    <row r="103" spans="1:5" x14ac:dyDescent="0.3">
      <c r="A103" s="4">
        <v>1</v>
      </c>
      <c r="B103" s="4">
        <v>2</v>
      </c>
      <c r="C103" s="37" t="s">
        <v>299</v>
      </c>
      <c r="D103" s="4"/>
      <c r="E103" s="3" t="s">
        <v>374</v>
      </c>
    </row>
    <row r="104" spans="1:5" x14ac:dyDescent="0.3">
      <c r="A104" s="4">
        <v>2</v>
      </c>
      <c r="C104" s="37">
        <v>2</v>
      </c>
      <c r="D104" s="4">
        <v>2</v>
      </c>
      <c r="E104" s="3" t="s">
        <v>374</v>
      </c>
    </row>
    <row r="105" spans="1:5" x14ac:dyDescent="0.3">
      <c r="A105" s="4">
        <v>3</v>
      </c>
      <c r="B105" s="5">
        <v>3</v>
      </c>
      <c r="C105" s="37"/>
      <c r="D105" s="4"/>
      <c r="E105" s="3"/>
    </row>
    <row r="106" spans="1:5" x14ac:dyDescent="0.3">
      <c r="A106" s="4">
        <v>4</v>
      </c>
      <c r="B106" s="5">
        <f>B105*B103</f>
        <v>6</v>
      </c>
      <c r="C106" s="37" t="s">
        <v>299</v>
      </c>
      <c r="D106" s="4"/>
      <c r="E106" s="3" t="s">
        <v>377</v>
      </c>
    </row>
    <row r="107" spans="1:5" x14ac:dyDescent="0.3">
      <c r="A107" s="4">
        <v>5</v>
      </c>
      <c r="C107" s="37">
        <v>6</v>
      </c>
      <c r="D107" s="4">
        <v>6</v>
      </c>
      <c r="E107" s="3" t="s">
        <v>376</v>
      </c>
    </row>
    <row r="108" spans="1:5" x14ac:dyDescent="0.3">
      <c r="A108" s="4">
        <v>6</v>
      </c>
      <c r="C108" s="37"/>
      <c r="D108" s="4">
        <v>4</v>
      </c>
      <c r="E108" s="3" t="s">
        <v>378</v>
      </c>
    </row>
    <row r="109" spans="1:5" x14ac:dyDescent="0.3">
      <c r="A109" s="4">
        <v>7</v>
      </c>
      <c r="B109" s="5"/>
      <c r="C109" s="37"/>
      <c r="D109" s="4">
        <f>D108*D104</f>
        <v>8</v>
      </c>
      <c r="E109" s="3" t="s">
        <v>379</v>
      </c>
    </row>
    <row r="110" spans="1:5" x14ac:dyDescent="0.3">
      <c r="A110" s="4">
        <v>8</v>
      </c>
      <c r="D110" s="48">
        <v>5</v>
      </c>
      <c r="E110" s="3" t="s">
        <v>380</v>
      </c>
    </row>
    <row r="111" spans="1:5" x14ac:dyDescent="0.3">
      <c r="A111" s="4">
        <v>9</v>
      </c>
      <c r="D111" s="4"/>
      <c r="E111" s="3"/>
    </row>
    <row r="112" spans="1:5" x14ac:dyDescent="0.3">
      <c r="A112" s="4">
        <v>10</v>
      </c>
      <c r="B112" s="5"/>
      <c r="C112" s="37"/>
      <c r="D112" s="4"/>
      <c r="E112" s="3"/>
    </row>
    <row r="113" spans="1:5" x14ac:dyDescent="0.3">
      <c r="A113" s="4">
        <v>11</v>
      </c>
      <c r="C113" s="37"/>
      <c r="D113" s="4"/>
      <c r="E113" s="3"/>
    </row>
    <row r="114" spans="1:5" x14ac:dyDescent="0.3">
      <c r="A114" s="4">
        <v>12</v>
      </c>
      <c r="B114" s="4"/>
      <c r="C114" s="37"/>
      <c r="D114" s="4"/>
      <c r="E114" s="3"/>
    </row>
    <row r="115" spans="1:5" x14ac:dyDescent="0.3">
      <c r="A115" s="4">
        <v>13</v>
      </c>
      <c r="B115" s="5"/>
      <c r="C115" s="37"/>
      <c r="D115" s="4"/>
      <c r="E115" s="3"/>
    </row>
    <row r="116" spans="1:5" x14ac:dyDescent="0.3">
      <c r="A116" s="4">
        <v>14</v>
      </c>
      <c r="B116" s="4"/>
      <c r="C116" s="37"/>
      <c r="D116" s="4"/>
      <c r="E116" s="3"/>
    </row>
    <row r="117" spans="1:5" x14ac:dyDescent="0.3">
      <c r="A117" s="4">
        <v>15</v>
      </c>
      <c r="B117" s="48"/>
      <c r="E117" s="3"/>
    </row>
  </sheetData>
  <sortState xmlns:xlrd2="http://schemas.microsoft.com/office/spreadsheetml/2017/richdata2" ref="S4:S29">
    <sortCondition ref="S4:S29"/>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topLeftCell="A4" workbookViewId="0">
      <selection activeCell="I29" sqref="I29"/>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298</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50" t="s">
        <v>24</v>
      </c>
      <c r="B4" s="50"/>
      <c r="C4" s="19" t="s">
        <v>99</v>
      </c>
      <c r="D4" s="19" t="s">
        <v>26</v>
      </c>
      <c r="E4" s="19" t="s">
        <v>104</v>
      </c>
      <c r="F4" s="19" t="s">
        <v>105</v>
      </c>
      <c r="G4" s="19"/>
    </row>
    <row r="5" spans="1:15" x14ac:dyDescent="0.3">
      <c r="A5" s="19" t="s">
        <v>23</v>
      </c>
      <c r="B5" s="19" t="s">
        <v>23</v>
      </c>
      <c r="C5" s="19" t="s">
        <v>106</v>
      </c>
      <c r="D5" s="19" t="s">
        <v>23</v>
      </c>
      <c r="E5" s="19" t="s">
        <v>106</v>
      </c>
      <c r="F5" s="19" t="s">
        <v>23</v>
      </c>
      <c r="G5" s="19"/>
      <c r="H5" s="53" t="s">
        <v>116</v>
      </c>
      <c r="I5" s="53"/>
      <c r="J5" s="53"/>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319</v>
      </c>
      <c r="N9" s="3" t="s">
        <v>319</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320</v>
      </c>
      <c r="O11" s="3" t="s">
        <v>321</v>
      </c>
    </row>
    <row r="12" spans="1:15" x14ac:dyDescent="0.3">
      <c r="A12" s="7" t="s">
        <v>35</v>
      </c>
      <c r="B12" t="s">
        <v>127</v>
      </c>
      <c r="H12">
        <v>6</v>
      </c>
      <c r="I12">
        <f t="shared" si="0"/>
        <v>6</v>
      </c>
      <c r="J12" s="7">
        <f t="shared" si="1"/>
        <v>6</v>
      </c>
      <c r="L12" s="3" t="s">
        <v>323</v>
      </c>
      <c r="M12" s="3" t="s">
        <v>323</v>
      </c>
      <c r="N12" s="3" t="s">
        <v>29</v>
      </c>
      <c r="O12" s="3" t="s">
        <v>322</v>
      </c>
    </row>
    <row r="13" spans="1:15" x14ac:dyDescent="0.3">
      <c r="A13" s="7" t="s">
        <v>36</v>
      </c>
      <c r="B13" t="s">
        <v>139</v>
      </c>
      <c r="C13" s="1"/>
      <c r="F13" s="1"/>
      <c r="G13" s="1"/>
      <c r="H13">
        <v>7</v>
      </c>
      <c r="I13">
        <f t="shared" si="0"/>
        <v>1</v>
      </c>
      <c r="J13" s="7">
        <f t="shared" si="1"/>
        <v>11</v>
      </c>
      <c r="L13" s="3" t="s">
        <v>31</v>
      </c>
      <c r="M13" s="3"/>
      <c r="N13" s="3"/>
      <c r="O13" s="3" t="s">
        <v>325</v>
      </c>
    </row>
    <row r="14" spans="1:15" x14ac:dyDescent="0.3">
      <c r="A14" s="2" t="s">
        <v>128</v>
      </c>
      <c r="H14">
        <v>8</v>
      </c>
      <c r="I14">
        <f t="shared" si="0"/>
        <v>4</v>
      </c>
      <c r="J14" s="7">
        <f t="shared" si="1"/>
        <v>4</v>
      </c>
      <c r="L14" s="3" t="s">
        <v>324</v>
      </c>
      <c r="M14" s="3"/>
      <c r="N14" s="3"/>
      <c r="O14" s="3" t="s">
        <v>326</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317</v>
      </c>
      <c r="H30">
        <v>25</v>
      </c>
      <c r="I30">
        <f t="shared" si="0"/>
        <v>1</v>
      </c>
      <c r="J30" s="7">
        <f t="shared" si="1"/>
        <v>5</v>
      </c>
    </row>
    <row r="31" spans="1:15" x14ac:dyDescent="0.3">
      <c r="A31" s="7" t="s">
        <v>35</v>
      </c>
      <c r="B31" t="s">
        <v>318</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workbookViewId="0">
      <selection activeCell="F4" sqref="F4"/>
    </sheetView>
  </sheetViews>
  <sheetFormatPr defaultRowHeight="14.4" x14ac:dyDescent="0.3"/>
  <cols>
    <col min="1" max="2" width="3" bestFit="1" customWidth="1"/>
    <col min="3" max="4" width="4" bestFit="1" customWidth="1"/>
    <col min="5" max="5" width="2" bestFit="1" customWidth="1"/>
    <col min="6" max="6" width="3" bestFit="1" customWidth="1"/>
    <col min="7" max="7" width="8.88671875" customWidth="1"/>
    <col min="8" max="8" width="2.6640625" bestFit="1" customWidth="1"/>
    <col min="9" max="9" width="3" customWidth="1"/>
    <col min="10" max="10" width="11" bestFit="1" customWidth="1"/>
    <col min="11" max="11" width="11.109375" bestFit="1" customWidth="1"/>
    <col min="12" max="12" width="47" bestFit="1" customWidth="1"/>
    <col min="13" max="13" width="11.33203125" customWidth="1"/>
    <col min="14" max="14" width="7.44140625" bestFit="1" customWidth="1"/>
    <col min="16" max="16" width="3" customWidth="1"/>
    <col min="17" max="17" width="10.88671875" bestFit="1" customWidth="1"/>
    <col min="18" max="18" width="13.6640625" customWidth="1"/>
    <col min="20" max="25" width="8.88671875" customWidth="1"/>
  </cols>
  <sheetData>
    <row r="1" spans="1:21" x14ac:dyDescent="0.3">
      <c r="J1" s="53" t="s">
        <v>114</v>
      </c>
      <c r="K1" s="53"/>
      <c r="L1" s="53" t="s">
        <v>115</v>
      </c>
      <c r="M1" s="53"/>
    </row>
    <row r="2" spans="1:21" x14ac:dyDescent="0.3">
      <c r="A2" s="53" t="s">
        <v>107</v>
      </c>
      <c r="B2" s="53"/>
      <c r="C2" s="53"/>
      <c r="D2" s="53"/>
      <c r="E2" s="53"/>
      <c r="F2" s="53"/>
      <c r="J2" s="53" t="s">
        <v>110</v>
      </c>
      <c r="K2" s="53"/>
      <c r="L2" s="53" t="s">
        <v>111</v>
      </c>
      <c r="M2" s="53"/>
      <c r="P2" s="53" t="s">
        <v>116</v>
      </c>
      <c r="Q2" s="53"/>
      <c r="R2" s="53"/>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2"/>
      <c r="U3" s="52"/>
    </row>
    <row r="4" spans="1:21" x14ac:dyDescent="0.3">
      <c r="A4">
        <v>5</v>
      </c>
      <c r="B4">
        <v>7</v>
      </c>
      <c r="C4">
        <f>A4*B4</f>
        <v>35</v>
      </c>
      <c r="D4">
        <v>24</v>
      </c>
      <c r="E4">
        <f>INDEX(P5:P53,MATCH(1,Q5:Q53,0))</f>
        <v>5</v>
      </c>
      <c r="F4">
        <v>29</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24</v>
      </c>
      <c r="F5">
        <f>INDEX(P4:P53,MATCH(1,R4:R53,0))</f>
        <v>29</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12</v>
      </c>
      <c r="F6">
        <f>MOD(F5,D4)</f>
        <v>5</v>
      </c>
      <c r="H6" t="s">
        <v>65</v>
      </c>
      <c r="I6" s="13">
        <v>2</v>
      </c>
      <c r="J6">
        <f t="shared" si="0"/>
        <v>32</v>
      </c>
      <c r="K6" s="13">
        <f t="shared" si="1"/>
        <v>32</v>
      </c>
      <c r="L6" s="26">
        <f t="shared" si="2"/>
        <v>4.4601490397061246E+43</v>
      </c>
      <c r="M6" s="31" t="e">
        <f t="shared" si="3"/>
        <v>#NUM!</v>
      </c>
      <c r="N6" t="e">
        <f t="shared" si="6"/>
        <v>#NUM!</v>
      </c>
      <c r="P6">
        <v>3</v>
      </c>
      <c r="Q6">
        <f t="shared" si="4"/>
        <v>3</v>
      </c>
      <c r="R6" s="7" t="str">
        <f t="shared" si="5"/>
        <v>-</v>
      </c>
      <c r="U6" s="29"/>
    </row>
    <row r="7" spans="1:21" x14ac:dyDescent="0.3">
      <c r="A7">
        <v>5</v>
      </c>
      <c r="H7" t="s">
        <v>66</v>
      </c>
      <c r="I7" s="13">
        <v>3</v>
      </c>
      <c r="J7">
        <f t="shared" si="0"/>
        <v>243</v>
      </c>
      <c r="K7" s="13">
        <f t="shared" si="1"/>
        <v>33</v>
      </c>
      <c r="L7" s="26">
        <f t="shared" si="2"/>
        <v>1.088690056823018E+44</v>
      </c>
      <c r="M7" s="13" t="e">
        <f t="shared" si="3"/>
        <v>#NUM!</v>
      </c>
      <c r="N7" t="e">
        <f t="shared" si="6"/>
        <v>#NUM!</v>
      </c>
      <c r="P7">
        <v>4</v>
      </c>
      <c r="Q7">
        <f t="shared" si="4"/>
        <v>4</v>
      </c>
      <c r="R7" s="7" t="str">
        <f t="shared" si="5"/>
        <v>-</v>
      </c>
      <c r="U7" s="29"/>
    </row>
    <row r="8" spans="1:21" x14ac:dyDescent="0.3">
      <c r="A8">
        <v>7</v>
      </c>
      <c r="H8" t="s">
        <v>67</v>
      </c>
      <c r="I8" s="13">
        <v>4</v>
      </c>
      <c r="J8">
        <f t="shared" si="0"/>
        <v>1024</v>
      </c>
      <c r="K8" s="13">
        <f t="shared" si="1"/>
        <v>9</v>
      </c>
      <c r="L8" s="26">
        <f t="shared" si="2"/>
        <v>4.7101286972462449E+27</v>
      </c>
      <c r="M8" s="13" t="e">
        <f t="shared" si="3"/>
        <v>#NUM!</v>
      </c>
      <c r="N8" t="e">
        <f t="shared" si="6"/>
        <v>#NUM!</v>
      </c>
      <c r="P8">
        <v>5</v>
      </c>
      <c r="Q8">
        <f t="shared" si="4"/>
        <v>1</v>
      </c>
      <c r="R8" s="7" t="str">
        <f t="shared" si="5"/>
        <v>-</v>
      </c>
      <c r="U8" s="29"/>
    </row>
    <row r="9" spans="1:21" x14ac:dyDescent="0.3">
      <c r="A9">
        <v>11</v>
      </c>
      <c r="H9" t="s">
        <v>68</v>
      </c>
      <c r="I9" s="13">
        <v>5</v>
      </c>
      <c r="J9">
        <f t="shared" si="0"/>
        <v>3125</v>
      </c>
      <c r="K9" s="13">
        <f t="shared" si="1"/>
        <v>10</v>
      </c>
      <c r="L9" s="26">
        <f t="shared" si="2"/>
        <v>9.9999999999999991E+28</v>
      </c>
      <c r="M9" s="13" t="e">
        <f t="shared" si="3"/>
        <v>#NUM!</v>
      </c>
      <c r="N9" t="e">
        <f t="shared" si="6"/>
        <v>#NUM!</v>
      </c>
      <c r="P9">
        <v>6</v>
      </c>
      <c r="Q9">
        <f t="shared" si="4"/>
        <v>6</v>
      </c>
      <c r="R9" s="7">
        <f t="shared" si="5"/>
        <v>6</v>
      </c>
      <c r="U9" s="29"/>
    </row>
    <row r="10" spans="1:21" x14ac:dyDescent="0.3">
      <c r="A10">
        <v>13</v>
      </c>
      <c r="H10" t="s">
        <v>69</v>
      </c>
      <c r="I10" s="13">
        <v>6</v>
      </c>
      <c r="J10">
        <f t="shared" si="0"/>
        <v>7776</v>
      </c>
      <c r="K10" s="13">
        <f t="shared" si="1"/>
        <v>6</v>
      </c>
      <c r="L10" s="26">
        <f t="shared" si="2"/>
        <v>3.6845653286788893E+22</v>
      </c>
      <c r="M10" s="13" t="e">
        <f t="shared" si="3"/>
        <v>#NUM!</v>
      </c>
      <c r="N10" t="e">
        <f t="shared" si="6"/>
        <v>#NUM!</v>
      </c>
      <c r="P10">
        <v>7</v>
      </c>
      <c r="Q10">
        <f t="shared" si="4"/>
        <v>1</v>
      </c>
      <c r="R10" s="7">
        <f>IF(P10&lt;=E$4,"-",MOD(P10*E$4,D$4))</f>
        <v>11</v>
      </c>
      <c r="U10" s="29"/>
    </row>
    <row r="11" spans="1:21" x14ac:dyDescent="0.3">
      <c r="A11">
        <v>17</v>
      </c>
      <c r="H11" t="s">
        <v>70</v>
      </c>
      <c r="I11" s="13">
        <v>7</v>
      </c>
      <c r="J11">
        <f t="shared" si="0"/>
        <v>16807</v>
      </c>
      <c r="K11" s="13">
        <f t="shared" si="1"/>
        <v>7</v>
      </c>
      <c r="L11" s="26">
        <f t="shared" si="2"/>
        <v>3.2199057558131799E+24</v>
      </c>
      <c r="M11" s="13" t="e">
        <f t="shared" si="3"/>
        <v>#NUM!</v>
      </c>
      <c r="N11" t="e">
        <f t="shared" si="6"/>
        <v>#NUM!</v>
      </c>
      <c r="P11">
        <v>8</v>
      </c>
      <c r="Q11">
        <f t="shared" si="4"/>
        <v>8</v>
      </c>
      <c r="R11" s="7">
        <f t="shared" si="5"/>
        <v>16</v>
      </c>
      <c r="U11" s="29"/>
    </row>
    <row r="12" spans="1:21" x14ac:dyDescent="0.3">
      <c r="A12">
        <v>19</v>
      </c>
      <c r="H12" t="s">
        <v>71</v>
      </c>
      <c r="I12" s="13">
        <v>8</v>
      </c>
      <c r="J12">
        <f t="shared" si="0"/>
        <v>32768</v>
      </c>
      <c r="K12" s="13">
        <f t="shared" si="1"/>
        <v>8</v>
      </c>
      <c r="L12" s="26">
        <f t="shared" si="2"/>
        <v>1.5474250491067253E+26</v>
      </c>
      <c r="M12" s="13" t="e">
        <f t="shared" si="3"/>
        <v>#NUM!</v>
      </c>
      <c r="N12" t="e">
        <f t="shared" si="6"/>
        <v>#NUM!</v>
      </c>
      <c r="P12">
        <v>9</v>
      </c>
      <c r="Q12">
        <f t="shared" si="4"/>
        <v>3</v>
      </c>
      <c r="R12" s="7">
        <f t="shared" si="5"/>
        <v>21</v>
      </c>
      <c r="U12" s="29"/>
    </row>
    <row r="13" spans="1:21" x14ac:dyDescent="0.3">
      <c r="H13" t="s">
        <v>72</v>
      </c>
      <c r="I13" s="13">
        <v>9</v>
      </c>
      <c r="J13">
        <f t="shared" si="0"/>
        <v>59049</v>
      </c>
      <c r="K13" s="13">
        <f t="shared" si="1"/>
        <v>4</v>
      </c>
      <c r="L13" s="26">
        <f t="shared" si="2"/>
        <v>2.8823037615171174E+17</v>
      </c>
      <c r="M13" s="13" t="e">
        <f t="shared" si="3"/>
        <v>#NUM!</v>
      </c>
      <c r="N13" t="e">
        <f t="shared" si="6"/>
        <v>#NUM!</v>
      </c>
      <c r="P13">
        <v>10</v>
      </c>
      <c r="Q13">
        <f t="shared" si="4"/>
        <v>2</v>
      </c>
      <c r="R13" s="7">
        <f t="shared" si="5"/>
        <v>2</v>
      </c>
      <c r="U13" s="29"/>
    </row>
    <row r="14" spans="1:21" x14ac:dyDescent="0.3">
      <c r="H14" t="s">
        <v>73</v>
      </c>
      <c r="I14" s="13">
        <v>10</v>
      </c>
      <c r="J14">
        <f t="shared" si="0"/>
        <v>100000</v>
      </c>
      <c r="K14" s="13">
        <f t="shared" si="1"/>
        <v>5</v>
      </c>
      <c r="L14" s="26">
        <f t="shared" si="2"/>
        <v>1.8626451492309569E+20</v>
      </c>
      <c r="M14" s="13" t="e">
        <f t="shared" si="3"/>
        <v>#NUM!</v>
      </c>
      <c r="N14" t="e">
        <f t="shared" si="6"/>
        <v>#NUM!</v>
      </c>
      <c r="P14">
        <v>11</v>
      </c>
      <c r="Q14">
        <f t="shared" si="4"/>
        <v>1</v>
      </c>
      <c r="R14" s="7">
        <f t="shared" si="5"/>
        <v>7</v>
      </c>
      <c r="U14" s="29"/>
    </row>
    <row r="15" spans="1:21" x14ac:dyDescent="0.3">
      <c r="H15" t="s">
        <v>74</v>
      </c>
      <c r="I15" s="13">
        <v>11</v>
      </c>
      <c r="J15">
        <f t="shared" si="0"/>
        <v>161051</v>
      </c>
      <c r="K15" s="13">
        <f t="shared" si="1"/>
        <v>16</v>
      </c>
      <c r="L15" s="26">
        <f t="shared" si="2"/>
        <v>8.3076749736557242E+34</v>
      </c>
      <c r="M15" s="13" t="e">
        <f t="shared" si="3"/>
        <v>#NUM!</v>
      </c>
      <c r="N15" t="e">
        <f t="shared" si="6"/>
        <v>#NUM!</v>
      </c>
      <c r="P15">
        <v>12</v>
      </c>
      <c r="Q15">
        <f t="shared" si="4"/>
        <v>12</v>
      </c>
      <c r="R15" s="7">
        <f t="shared" si="5"/>
        <v>12</v>
      </c>
      <c r="U15" s="29"/>
    </row>
    <row r="16" spans="1:21" x14ac:dyDescent="0.3">
      <c r="H16" t="s">
        <v>75</v>
      </c>
      <c r="I16" s="13">
        <v>12</v>
      </c>
      <c r="J16">
        <f t="shared" si="0"/>
        <v>248832</v>
      </c>
      <c r="K16" s="13">
        <f t="shared" si="1"/>
        <v>17</v>
      </c>
      <c r="L16" s="26">
        <f t="shared" si="2"/>
        <v>4.8196857210675092E+35</v>
      </c>
      <c r="M16" s="13" t="e">
        <f t="shared" si="3"/>
        <v>#NUM!</v>
      </c>
      <c r="N16" t="e">
        <f t="shared" si="6"/>
        <v>#NUM!</v>
      </c>
      <c r="P16">
        <v>13</v>
      </c>
      <c r="Q16">
        <f t="shared" si="4"/>
        <v>1</v>
      </c>
      <c r="R16" s="7">
        <f t="shared" si="5"/>
        <v>17</v>
      </c>
      <c r="U16" s="29"/>
    </row>
    <row r="17" spans="8:21" x14ac:dyDescent="0.3">
      <c r="H17" t="s">
        <v>76</v>
      </c>
      <c r="I17" s="13">
        <v>13</v>
      </c>
      <c r="J17">
        <f t="shared" si="0"/>
        <v>371293</v>
      </c>
      <c r="K17" s="13">
        <f t="shared" si="1"/>
        <v>13</v>
      </c>
      <c r="L17" s="26">
        <f t="shared" si="2"/>
        <v>2.0153812643461118E+32</v>
      </c>
      <c r="M17" s="13" t="e">
        <f t="shared" si="3"/>
        <v>#NUM!</v>
      </c>
      <c r="N17" t="e">
        <f t="shared" si="6"/>
        <v>#NUM!</v>
      </c>
      <c r="P17">
        <v>14</v>
      </c>
      <c r="Q17">
        <f t="shared" si="4"/>
        <v>2</v>
      </c>
      <c r="R17" s="7">
        <f t="shared" si="5"/>
        <v>22</v>
      </c>
      <c r="U17" s="29"/>
    </row>
    <row r="18" spans="8:21" x14ac:dyDescent="0.3">
      <c r="H18" t="s">
        <v>77</v>
      </c>
      <c r="I18" s="13">
        <v>14</v>
      </c>
      <c r="J18">
        <f t="shared" si="0"/>
        <v>537824</v>
      </c>
      <c r="K18" s="13">
        <f t="shared" si="1"/>
        <v>14</v>
      </c>
      <c r="L18" s="26">
        <f>POWER(K18,F$4)</f>
        <v>1.7286737396774712E+33</v>
      </c>
      <c r="M18" s="13" t="e">
        <f t="shared" si="3"/>
        <v>#NUM!</v>
      </c>
      <c r="N18" t="e">
        <f t="shared" si="6"/>
        <v>#NUM!</v>
      </c>
      <c r="P18">
        <v>15</v>
      </c>
      <c r="Q18">
        <f t="shared" si="4"/>
        <v>3</v>
      </c>
      <c r="R18" s="7">
        <f t="shared" si="5"/>
        <v>3</v>
      </c>
      <c r="U18" s="29"/>
    </row>
    <row r="19" spans="8:21" x14ac:dyDescent="0.3">
      <c r="H19" t="s">
        <v>78</v>
      </c>
      <c r="I19" s="13">
        <v>15</v>
      </c>
      <c r="J19">
        <f t="shared" si="0"/>
        <v>759375</v>
      </c>
      <c r="K19" s="13">
        <f t="shared" si="1"/>
        <v>15</v>
      </c>
      <c r="L19" s="26">
        <f t="shared" si="2"/>
        <v>1.2783403948858939E+34</v>
      </c>
      <c r="M19" s="13" t="e">
        <f t="shared" si="3"/>
        <v>#NUM!</v>
      </c>
      <c r="N19" t="e">
        <f t="shared" si="6"/>
        <v>#NUM!</v>
      </c>
      <c r="P19">
        <v>16</v>
      </c>
      <c r="Q19">
        <f t="shared" si="4"/>
        <v>8</v>
      </c>
      <c r="R19" s="7">
        <f t="shared" si="5"/>
        <v>8</v>
      </c>
      <c r="U19" s="29"/>
    </row>
    <row r="20" spans="8:21" x14ac:dyDescent="0.3">
      <c r="H20" t="s">
        <v>79</v>
      </c>
      <c r="I20" s="13">
        <v>16</v>
      </c>
      <c r="J20">
        <f t="shared" si="0"/>
        <v>1048576</v>
      </c>
      <c r="K20" s="13">
        <f t="shared" si="1"/>
        <v>11</v>
      </c>
      <c r="L20" s="26">
        <f t="shared" si="2"/>
        <v>1.5863092971714916E+30</v>
      </c>
      <c r="M20" s="13" t="e">
        <f t="shared" si="3"/>
        <v>#NUM!</v>
      </c>
      <c r="N20" t="e">
        <f t="shared" si="6"/>
        <v>#NUM!</v>
      </c>
      <c r="P20">
        <v>17</v>
      </c>
      <c r="Q20">
        <f t="shared" si="4"/>
        <v>1</v>
      </c>
      <c r="R20" s="7">
        <f t="shared" si="5"/>
        <v>13</v>
      </c>
      <c r="U20" s="29"/>
    </row>
    <row r="21" spans="8:21" x14ac:dyDescent="0.3">
      <c r="H21" t="s">
        <v>80</v>
      </c>
      <c r="I21" s="13">
        <v>17</v>
      </c>
      <c r="J21">
        <f t="shared" si="0"/>
        <v>1419857</v>
      </c>
      <c r="K21" s="13">
        <f t="shared" si="1"/>
        <v>12</v>
      </c>
      <c r="L21" s="26">
        <f t="shared" si="2"/>
        <v>1.9781359483314151E+31</v>
      </c>
      <c r="M21" s="13" t="e">
        <f t="shared" si="3"/>
        <v>#NUM!</v>
      </c>
      <c r="N21" t="e">
        <f t="shared" si="6"/>
        <v>#NUM!</v>
      </c>
      <c r="P21">
        <v>18</v>
      </c>
      <c r="Q21">
        <f t="shared" si="4"/>
        <v>6</v>
      </c>
      <c r="R21" s="7">
        <f t="shared" si="5"/>
        <v>18</v>
      </c>
      <c r="U21" s="29"/>
    </row>
    <row r="22" spans="8:21" x14ac:dyDescent="0.3">
      <c r="H22" t="s">
        <v>81</v>
      </c>
      <c r="I22" s="13">
        <v>18</v>
      </c>
      <c r="J22">
        <f t="shared" si="0"/>
        <v>1889568</v>
      </c>
      <c r="K22" s="13">
        <f t="shared" si="1"/>
        <v>23</v>
      </c>
      <c r="L22" s="26">
        <f t="shared" si="2"/>
        <v>3.0910586430935376E+39</v>
      </c>
      <c r="M22" s="13" t="e">
        <f t="shared" si="3"/>
        <v>#NUM!</v>
      </c>
      <c r="N22" t="e">
        <f t="shared" si="6"/>
        <v>#NUM!</v>
      </c>
      <c r="P22">
        <v>19</v>
      </c>
      <c r="Q22">
        <f t="shared" si="4"/>
        <v>1</v>
      </c>
      <c r="R22" s="7">
        <f t="shared" si="5"/>
        <v>23</v>
      </c>
    </row>
    <row r="23" spans="8:21" x14ac:dyDescent="0.3">
      <c r="H23" t="s">
        <v>82</v>
      </c>
      <c r="I23" s="13">
        <v>19</v>
      </c>
      <c r="J23">
        <f t="shared" si="0"/>
        <v>2476099</v>
      </c>
      <c r="K23" s="13">
        <f t="shared" si="1"/>
        <v>24</v>
      </c>
      <c r="L23" s="26">
        <f t="shared" si="2"/>
        <v>1.0620036506406717E+40</v>
      </c>
      <c r="M23" s="13" t="e">
        <f t="shared" si="3"/>
        <v>#NUM!</v>
      </c>
      <c r="N23" t="e">
        <f t="shared" si="6"/>
        <v>#NUM!</v>
      </c>
      <c r="P23">
        <v>20</v>
      </c>
      <c r="Q23">
        <f t="shared" si="4"/>
        <v>4</v>
      </c>
      <c r="R23" s="7">
        <f t="shared" si="5"/>
        <v>4</v>
      </c>
    </row>
    <row r="24" spans="8:21" x14ac:dyDescent="0.3">
      <c r="H24" t="s">
        <v>83</v>
      </c>
      <c r="I24" s="13">
        <v>20</v>
      </c>
      <c r="J24">
        <f t="shared" si="0"/>
        <v>3200000</v>
      </c>
      <c r="K24" s="13">
        <f t="shared" si="1"/>
        <v>20</v>
      </c>
      <c r="L24" s="26">
        <f t="shared" si="2"/>
        <v>5.3687091199999995E+37</v>
      </c>
      <c r="M24" s="13" t="e">
        <f t="shared" si="3"/>
        <v>#NUM!</v>
      </c>
      <c r="N24" t="e">
        <f t="shared" si="6"/>
        <v>#NUM!</v>
      </c>
      <c r="P24">
        <v>21</v>
      </c>
      <c r="Q24">
        <f t="shared" si="4"/>
        <v>3</v>
      </c>
      <c r="R24" s="7">
        <f t="shared" si="5"/>
        <v>9</v>
      </c>
    </row>
    <row r="25" spans="8:21" x14ac:dyDescent="0.3">
      <c r="H25" t="s">
        <v>84</v>
      </c>
      <c r="I25" s="13">
        <v>21</v>
      </c>
      <c r="J25">
        <f t="shared" si="0"/>
        <v>4084101</v>
      </c>
      <c r="K25" s="13">
        <f t="shared" si="1"/>
        <v>21</v>
      </c>
      <c r="L25" s="26">
        <f t="shared" si="2"/>
        <v>2.2098334710081732E+38</v>
      </c>
      <c r="M25" s="13" t="e">
        <f t="shared" si="3"/>
        <v>#NUM!</v>
      </c>
      <c r="N25" t="e">
        <f t="shared" si="6"/>
        <v>#NUM!</v>
      </c>
      <c r="P25">
        <v>22</v>
      </c>
      <c r="Q25">
        <f t="shared" si="4"/>
        <v>2</v>
      </c>
      <c r="R25" s="7">
        <f t="shared" si="5"/>
        <v>14</v>
      </c>
    </row>
    <row r="26" spans="8:21" x14ac:dyDescent="0.3">
      <c r="H26" t="s">
        <v>85</v>
      </c>
      <c r="I26" s="13">
        <v>22</v>
      </c>
      <c r="J26">
        <f t="shared" si="0"/>
        <v>5153632</v>
      </c>
      <c r="K26" s="13">
        <f t="shared" si="1"/>
        <v>22</v>
      </c>
      <c r="L26" s="26">
        <f t="shared" si="2"/>
        <v>8.5164331908653772E+38</v>
      </c>
      <c r="M26" s="13" t="e">
        <f t="shared" si="3"/>
        <v>#NUM!</v>
      </c>
      <c r="N26" t="e">
        <f t="shared" si="6"/>
        <v>#NUM!</v>
      </c>
      <c r="P26">
        <v>23</v>
      </c>
      <c r="Q26">
        <f t="shared" si="4"/>
        <v>1</v>
      </c>
      <c r="R26" s="7">
        <f t="shared" si="5"/>
        <v>19</v>
      </c>
    </row>
    <row r="27" spans="8:21" x14ac:dyDescent="0.3">
      <c r="H27" t="s">
        <v>86</v>
      </c>
      <c r="I27" s="13">
        <v>23</v>
      </c>
      <c r="J27">
        <f t="shared" si="0"/>
        <v>6436343</v>
      </c>
      <c r="K27" s="13">
        <f t="shared" si="1"/>
        <v>18</v>
      </c>
      <c r="L27" s="26">
        <f t="shared" si="2"/>
        <v>2.5287310893279634E+36</v>
      </c>
      <c r="M27" s="13" t="e">
        <f t="shared" si="3"/>
        <v>#NUM!</v>
      </c>
      <c r="N27" t="e">
        <f t="shared" si="6"/>
        <v>#NUM!</v>
      </c>
      <c r="P27">
        <v>24</v>
      </c>
      <c r="Q27">
        <f t="shared" si="4"/>
        <v>24</v>
      </c>
      <c r="R27" s="7">
        <f t="shared" si="5"/>
        <v>0</v>
      </c>
    </row>
    <row r="28" spans="8:21" x14ac:dyDescent="0.3">
      <c r="H28" t="s">
        <v>87</v>
      </c>
      <c r="I28" s="13">
        <v>24</v>
      </c>
      <c r="J28">
        <f t="shared" si="0"/>
        <v>7962624</v>
      </c>
      <c r="K28" s="13">
        <f t="shared" si="1"/>
        <v>19</v>
      </c>
      <c r="L28" s="26">
        <f t="shared" si="2"/>
        <v>1.2129821994589221E+37</v>
      </c>
      <c r="M28" s="13" t="e">
        <f t="shared" si="3"/>
        <v>#NUM!</v>
      </c>
      <c r="N28" t="e">
        <f t="shared" si="6"/>
        <v>#NUM!</v>
      </c>
      <c r="P28">
        <v>25</v>
      </c>
      <c r="Q28">
        <f t="shared" si="4"/>
        <v>1</v>
      </c>
      <c r="R28" s="7">
        <f t="shared" si="5"/>
        <v>5</v>
      </c>
    </row>
    <row r="29" spans="8:21" x14ac:dyDescent="0.3">
      <c r="H29" t="s">
        <v>88</v>
      </c>
      <c r="I29" s="13">
        <v>25</v>
      </c>
      <c r="J29">
        <f t="shared" si="0"/>
        <v>9765625</v>
      </c>
      <c r="K29" s="13">
        <f t="shared" si="1"/>
        <v>30</v>
      </c>
      <c r="L29" s="26">
        <f t="shared" si="2"/>
        <v>6.8630377364882997E+42</v>
      </c>
      <c r="M29" s="13" t="e">
        <f t="shared" si="3"/>
        <v>#NUM!</v>
      </c>
      <c r="N29" t="e">
        <f t="shared" si="6"/>
        <v>#NUM!</v>
      </c>
      <c r="P29">
        <v>26</v>
      </c>
      <c r="Q29">
        <f t="shared" si="4"/>
        <v>2</v>
      </c>
      <c r="R29" s="7">
        <f t="shared" si="5"/>
        <v>10</v>
      </c>
    </row>
    <row r="30" spans="8:21" x14ac:dyDescent="0.3">
      <c r="P30">
        <v>27</v>
      </c>
      <c r="Q30">
        <f t="shared" ref="Q30:Q35" si="7">GCD(P30,D$4)</f>
        <v>3</v>
      </c>
      <c r="R30" s="7">
        <f t="shared" ref="R30:R35" si="8">IF(P30&lt;=E$4,"-",MOD(P30*E$4,D$4))</f>
        <v>15</v>
      </c>
    </row>
    <row r="31" spans="8:21" x14ac:dyDescent="0.3">
      <c r="P31">
        <v>28</v>
      </c>
      <c r="Q31">
        <f t="shared" si="7"/>
        <v>4</v>
      </c>
      <c r="R31" s="7">
        <f t="shared" si="8"/>
        <v>20</v>
      </c>
    </row>
    <row r="32" spans="8:21" x14ac:dyDescent="0.3">
      <c r="P32">
        <v>29</v>
      </c>
      <c r="Q32">
        <f t="shared" si="7"/>
        <v>1</v>
      </c>
      <c r="R32" s="7">
        <f t="shared" si="8"/>
        <v>1</v>
      </c>
    </row>
    <row r="33" spans="16:18" x14ac:dyDescent="0.3">
      <c r="P33">
        <v>30</v>
      </c>
      <c r="Q33">
        <f t="shared" si="7"/>
        <v>6</v>
      </c>
      <c r="R33" s="7">
        <f t="shared" si="8"/>
        <v>6</v>
      </c>
    </row>
    <row r="34" spans="16:18" x14ac:dyDescent="0.3">
      <c r="P34">
        <v>31</v>
      </c>
      <c r="Q34">
        <f t="shared" si="7"/>
        <v>1</v>
      </c>
      <c r="R34" s="7">
        <f t="shared" si="8"/>
        <v>11</v>
      </c>
    </row>
    <row r="35" spans="16:18" x14ac:dyDescent="0.3">
      <c r="P35">
        <v>32</v>
      </c>
      <c r="Q35">
        <f t="shared" si="7"/>
        <v>8</v>
      </c>
      <c r="R35" s="7">
        <f t="shared" si="8"/>
        <v>16</v>
      </c>
    </row>
    <row r="36" spans="16:18" x14ac:dyDescent="0.3">
      <c r="P36">
        <v>33</v>
      </c>
      <c r="Q36">
        <f t="shared" ref="Q36:Q53" si="9">GCD(P36,D$4)</f>
        <v>3</v>
      </c>
      <c r="R36" s="7">
        <f t="shared" ref="R36:R53" si="10">IF(P36&lt;=E$4,"-",MOD(P36*E$4,D$4))</f>
        <v>21</v>
      </c>
    </row>
    <row r="37" spans="16:18" x14ac:dyDescent="0.3">
      <c r="P37">
        <v>34</v>
      </c>
      <c r="Q37">
        <f t="shared" si="9"/>
        <v>2</v>
      </c>
      <c r="R37" s="7">
        <f t="shared" si="10"/>
        <v>2</v>
      </c>
    </row>
    <row r="38" spans="16:18" x14ac:dyDescent="0.3">
      <c r="P38">
        <v>35</v>
      </c>
      <c r="Q38">
        <f t="shared" si="9"/>
        <v>1</v>
      </c>
      <c r="R38" s="7">
        <f t="shared" si="10"/>
        <v>7</v>
      </c>
    </row>
    <row r="39" spans="16:18" x14ac:dyDescent="0.3">
      <c r="P39">
        <v>36</v>
      </c>
      <c r="Q39">
        <f t="shared" si="9"/>
        <v>12</v>
      </c>
      <c r="R39" s="7">
        <f t="shared" si="10"/>
        <v>12</v>
      </c>
    </row>
    <row r="40" spans="16:18" x14ac:dyDescent="0.3">
      <c r="P40">
        <v>37</v>
      </c>
      <c r="Q40">
        <f t="shared" si="9"/>
        <v>1</v>
      </c>
      <c r="R40" s="7">
        <f t="shared" si="10"/>
        <v>17</v>
      </c>
    </row>
    <row r="41" spans="16:18" x14ac:dyDescent="0.3">
      <c r="P41">
        <v>38</v>
      </c>
      <c r="Q41">
        <f t="shared" si="9"/>
        <v>2</v>
      </c>
      <c r="R41" s="7">
        <f t="shared" si="10"/>
        <v>22</v>
      </c>
    </row>
    <row r="42" spans="16:18" x14ac:dyDescent="0.3">
      <c r="P42">
        <v>39</v>
      </c>
      <c r="Q42">
        <f t="shared" si="9"/>
        <v>3</v>
      </c>
      <c r="R42" s="7">
        <f t="shared" si="10"/>
        <v>3</v>
      </c>
    </row>
    <row r="43" spans="16:18" x14ac:dyDescent="0.3">
      <c r="P43">
        <v>40</v>
      </c>
      <c r="Q43">
        <f t="shared" si="9"/>
        <v>8</v>
      </c>
      <c r="R43" s="7">
        <f t="shared" si="10"/>
        <v>8</v>
      </c>
    </row>
    <row r="44" spans="16:18" x14ac:dyDescent="0.3">
      <c r="P44">
        <v>41</v>
      </c>
      <c r="Q44">
        <f t="shared" si="9"/>
        <v>1</v>
      </c>
      <c r="R44" s="7">
        <f t="shared" si="10"/>
        <v>13</v>
      </c>
    </row>
    <row r="45" spans="16:18" x14ac:dyDescent="0.3">
      <c r="P45">
        <v>42</v>
      </c>
      <c r="Q45">
        <f t="shared" si="9"/>
        <v>6</v>
      </c>
      <c r="R45" s="7">
        <f t="shared" si="10"/>
        <v>18</v>
      </c>
    </row>
    <row r="46" spans="16:18" x14ac:dyDescent="0.3">
      <c r="P46">
        <v>43</v>
      </c>
      <c r="Q46">
        <f t="shared" si="9"/>
        <v>1</v>
      </c>
      <c r="R46" s="7">
        <f t="shared" si="10"/>
        <v>23</v>
      </c>
    </row>
    <row r="47" spans="16:18" x14ac:dyDescent="0.3">
      <c r="P47">
        <v>44</v>
      </c>
      <c r="Q47">
        <f t="shared" si="9"/>
        <v>4</v>
      </c>
      <c r="R47" s="7">
        <f t="shared" si="10"/>
        <v>4</v>
      </c>
    </row>
    <row r="48" spans="16:18" x14ac:dyDescent="0.3">
      <c r="P48">
        <v>45</v>
      </c>
      <c r="Q48">
        <f t="shared" si="9"/>
        <v>3</v>
      </c>
      <c r="R48" s="7">
        <f t="shared" si="10"/>
        <v>9</v>
      </c>
    </row>
    <row r="49" spans="16:18" x14ac:dyDescent="0.3">
      <c r="P49">
        <v>46</v>
      </c>
      <c r="Q49">
        <f t="shared" si="9"/>
        <v>2</v>
      </c>
      <c r="R49" s="7">
        <f t="shared" si="10"/>
        <v>14</v>
      </c>
    </row>
    <row r="50" spans="16:18" x14ac:dyDescent="0.3">
      <c r="P50">
        <v>47</v>
      </c>
      <c r="Q50">
        <f t="shared" si="9"/>
        <v>1</v>
      </c>
      <c r="R50" s="7">
        <f t="shared" si="10"/>
        <v>19</v>
      </c>
    </row>
    <row r="51" spans="16:18" x14ac:dyDescent="0.3">
      <c r="P51">
        <v>48</v>
      </c>
      <c r="Q51">
        <f t="shared" si="9"/>
        <v>24</v>
      </c>
      <c r="R51" s="7">
        <f t="shared" si="10"/>
        <v>0</v>
      </c>
    </row>
    <row r="52" spans="16:18" x14ac:dyDescent="0.3">
      <c r="P52">
        <v>49</v>
      </c>
      <c r="Q52">
        <f t="shared" si="9"/>
        <v>1</v>
      </c>
      <c r="R52" s="7">
        <f t="shared" si="10"/>
        <v>5</v>
      </c>
    </row>
    <row r="53" spans="16:18" x14ac:dyDescent="0.3">
      <c r="P53">
        <v>50</v>
      </c>
      <c r="Q53">
        <f t="shared" si="9"/>
        <v>2</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Q22" sqref="Q22"/>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185</v>
      </c>
      <c r="B1" t="s">
        <v>67</v>
      </c>
      <c r="C1" t="s">
        <v>158</v>
      </c>
      <c r="E1" s="10" t="s">
        <v>6</v>
      </c>
      <c r="F1" s="10" t="s">
        <v>8</v>
      </c>
      <c r="G1" s="10" t="s">
        <v>7</v>
      </c>
      <c r="H1" s="34"/>
    </row>
    <row r="2" spans="1:8" x14ac:dyDescent="0.3">
      <c r="A2" s="27" t="s">
        <v>159</v>
      </c>
      <c r="C2" t="s">
        <v>168</v>
      </c>
      <c r="F2" t="s">
        <v>210</v>
      </c>
      <c r="G2" t="s">
        <v>212</v>
      </c>
      <c r="H2" s="29" t="s">
        <v>214</v>
      </c>
    </row>
    <row r="3" spans="1:8" x14ac:dyDescent="0.3">
      <c r="A3" t="s">
        <v>186</v>
      </c>
      <c r="B3" t="s">
        <v>149</v>
      </c>
      <c r="C3" t="s">
        <v>160</v>
      </c>
      <c r="G3" t="s">
        <v>211</v>
      </c>
      <c r="H3" s="29" t="s">
        <v>213</v>
      </c>
    </row>
    <row r="4" spans="1:8" x14ac:dyDescent="0.3">
      <c r="A4" t="s">
        <v>162</v>
      </c>
      <c r="B4" t="s">
        <v>161</v>
      </c>
      <c r="C4" t="s">
        <v>163</v>
      </c>
      <c r="E4" t="s">
        <v>215</v>
      </c>
      <c r="H4" s="29" t="s">
        <v>216</v>
      </c>
    </row>
    <row r="5" spans="1:8" x14ac:dyDescent="0.3">
      <c r="A5" t="s">
        <v>164</v>
      </c>
      <c r="B5" t="s">
        <v>165</v>
      </c>
      <c r="C5" t="s">
        <v>166</v>
      </c>
      <c r="E5" t="s">
        <v>217</v>
      </c>
      <c r="H5" s="29" t="s">
        <v>218</v>
      </c>
    </row>
    <row r="6" spans="1:8" x14ac:dyDescent="0.3">
      <c r="A6" s="27" t="s">
        <v>167</v>
      </c>
      <c r="C6" t="s">
        <v>169</v>
      </c>
      <c r="F6" t="s">
        <v>63</v>
      </c>
      <c r="G6" t="s">
        <v>219</v>
      </c>
      <c r="H6" s="29" t="s">
        <v>220</v>
      </c>
    </row>
    <row r="7" spans="1:8" x14ac:dyDescent="0.3">
      <c r="A7" t="s">
        <v>148</v>
      </c>
      <c r="B7" t="s">
        <v>149</v>
      </c>
      <c r="C7" t="s">
        <v>170</v>
      </c>
      <c r="E7" t="s">
        <v>221</v>
      </c>
      <c r="F7" t="s">
        <v>64</v>
      </c>
      <c r="H7" s="29" t="s">
        <v>222</v>
      </c>
    </row>
    <row r="8" spans="1:8" x14ac:dyDescent="0.3">
      <c r="A8" t="s">
        <v>172</v>
      </c>
      <c r="B8" t="s">
        <v>161</v>
      </c>
      <c r="C8" t="s">
        <v>171</v>
      </c>
      <c r="G8" t="s">
        <v>223</v>
      </c>
      <c r="H8" s="29" t="s">
        <v>226</v>
      </c>
    </row>
    <row r="9" spans="1:8" x14ac:dyDescent="0.3">
      <c r="A9" t="s">
        <v>173</v>
      </c>
      <c r="B9" t="s">
        <v>165</v>
      </c>
      <c r="C9" t="s">
        <v>166</v>
      </c>
      <c r="E9" t="s">
        <v>224</v>
      </c>
      <c r="H9" s="29" t="s">
        <v>225</v>
      </c>
    </row>
    <row r="10" spans="1:8" ht="28.8" x14ac:dyDescent="0.3">
      <c r="A10" s="27" t="s">
        <v>174</v>
      </c>
      <c r="H10" s="29" t="s">
        <v>227</v>
      </c>
    </row>
    <row r="11" spans="1:8" x14ac:dyDescent="0.3">
      <c r="A11" t="s">
        <v>175</v>
      </c>
      <c r="C11" t="s">
        <v>176</v>
      </c>
      <c r="H11" s="29" t="s">
        <v>228</v>
      </c>
    </row>
    <row r="12" spans="1:8" x14ac:dyDescent="0.3">
      <c r="A12" t="s">
        <v>177</v>
      </c>
      <c r="C12" t="s">
        <v>178</v>
      </c>
      <c r="H12" s="29"/>
    </row>
    <row r="13" spans="1:8" x14ac:dyDescent="0.3">
      <c r="A13" s="27" t="s">
        <v>179</v>
      </c>
      <c r="H13" s="29"/>
    </row>
    <row r="14" spans="1:8" x14ac:dyDescent="0.3">
      <c r="A14" t="s">
        <v>180</v>
      </c>
      <c r="B14" t="s">
        <v>78</v>
      </c>
      <c r="H14" s="29"/>
    </row>
    <row r="15" spans="1:8" x14ac:dyDescent="0.3">
      <c r="A15" t="s">
        <v>182</v>
      </c>
      <c r="B15" t="s">
        <v>181</v>
      </c>
      <c r="H15" s="29"/>
    </row>
    <row r="16" spans="1:8" x14ac:dyDescent="0.3">
      <c r="A16" t="s">
        <v>184</v>
      </c>
      <c r="B16" t="s">
        <v>79</v>
      </c>
      <c r="C16" t="s">
        <v>183</v>
      </c>
      <c r="D16" t="s">
        <v>195</v>
      </c>
      <c r="H16" s="29"/>
    </row>
    <row r="17" spans="1:8" x14ac:dyDescent="0.3">
      <c r="A17" s="27" t="s">
        <v>187</v>
      </c>
      <c r="H17" s="29"/>
    </row>
    <row r="18" spans="1:8" x14ac:dyDescent="0.3">
      <c r="B18" t="s">
        <v>67</v>
      </c>
      <c r="C18" t="s">
        <v>189</v>
      </c>
      <c r="D18" t="s">
        <v>188</v>
      </c>
      <c r="H18" s="29"/>
    </row>
    <row r="19" spans="1:8" x14ac:dyDescent="0.3">
      <c r="B19" t="s">
        <v>79</v>
      </c>
      <c r="C19" t="s">
        <v>190</v>
      </c>
      <c r="H19" s="29"/>
    </row>
    <row r="20" spans="1:8" x14ac:dyDescent="0.3">
      <c r="B20" t="s">
        <v>78</v>
      </c>
      <c r="C20" t="s">
        <v>190</v>
      </c>
      <c r="H20" s="29"/>
    </row>
    <row r="21" spans="1:8" x14ac:dyDescent="0.3">
      <c r="B21" t="s">
        <v>181</v>
      </c>
      <c r="C21" t="s">
        <v>191</v>
      </c>
      <c r="D21" t="s">
        <v>192</v>
      </c>
      <c r="H21" s="29"/>
    </row>
    <row r="22" spans="1:8" x14ac:dyDescent="0.3">
      <c r="A22" s="27" t="s">
        <v>194</v>
      </c>
      <c r="H22" s="29"/>
    </row>
    <row r="23" spans="1:8" x14ac:dyDescent="0.3">
      <c r="A23" t="s">
        <v>209</v>
      </c>
      <c r="B23" t="s">
        <v>69</v>
      </c>
      <c r="C23" t="s">
        <v>190</v>
      </c>
      <c r="D23" t="s">
        <v>199</v>
      </c>
      <c r="H23" s="29"/>
    </row>
    <row r="24" spans="1:8" x14ac:dyDescent="0.3">
      <c r="A24" t="s">
        <v>196</v>
      </c>
      <c r="B24" t="s">
        <v>3</v>
      </c>
      <c r="C24" t="s">
        <v>197</v>
      </c>
      <c r="D24" t="s">
        <v>198</v>
      </c>
      <c r="H24" s="29"/>
    </row>
    <row r="25" spans="1:8" x14ac:dyDescent="0.3">
      <c r="A25" t="s">
        <v>196</v>
      </c>
      <c r="C25" t="s">
        <v>200</v>
      </c>
      <c r="D25" t="s">
        <v>201</v>
      </c>
    </row>
    <row r="26" spans="1:8" x14ac:dyDescent="0.3">
      <c r="A26" t="s">
        <v>202</v>
      </c>
      <c r="B26" t="s">
        <v>203</v>
      </c>
      <c r="C26" t="s">
        <v>204</v>
      </c>
      <c r="D26" t="s">
        <v>205</v>
      </c>
    </row>
    <row r="27" spans="1:8" x14ac:dyDescent="0.3">
      <c r="A27" s="27" t="s">
        <v>206</v>
      </c>
    </row>
    <row r="28" spans="1:8" x14ac:dyDescent="0.3">
      <c r="A28" t="s">
        <v>207</v>
      </c>
      <c r="B28" t="s">
        <v>18</v>
      </c>
    </row>
    <row r="29" spans="1:8" x14ac:dyDescent="0.3">
      <c r="A29" t="s">
        <v>208</v>
      </c>
      <c r="B29" t="s">
        <v>54</v>
      </c>
    </row>
    <row r="30" spans="1:8" x14ac:dyDescent="0.3">
      <c r="A30" t="s">
        <v>208</v>
      </c>
      <c r="B30" t="s">
        <v>55</v>
      </c>
    </row>
    <row r="31" spans="1:8" x14ac:dyDescent="0.3">
      <c r="A31" t="s">
        <v>209</v>
      </c>
      <c r="B31" t="s">
        <v>69</v>
      </c>
    </row>
    <row r="32" spans="1:8" x14ac:dyDescent="0.3">
      <c r="A32" t="s">
        <v>196</v>
      </c>
      <c r="B32" t="s">
        <v>3</v>
      </c>
    </row>
    <row r="33" spans="1:2" x14ac:dyDescent="0.3">
      <c r="A33" t="s">
        <v>202</v>
      </c>
      <c r="B33"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H16"/>
  <sheetViews>
    <sheetView topLeftCell="A6" workbookViewId="0">
      <selection activeCell="E26" sqref="E26:F33"/>
    </sheetView>
  </sheetViews>
  <sheetFormatPr defaultRowHeight="14.4" x14ac:dyDescent="0.3"/>
  <cols>
    <col min="1" max="1" width="17" bestFit="1" customWidth="1"/>
    <col min="2" max="2" width="4.109375" bestFit="1" customWidth="1"/>
    <col min="3" max="3" width="16.109375" bestFit="1" customWidth="1"/>
    <col min="4" max="4" width="23.33203125" bestFit="1" customWidth="1"/>
    <col min="5" max="5" width="10.5546875" bestFit="1" customWidth="1"/>
    <col min="6" max="6" width="9.6640625" bestFit="1" customWidth="1"/>
    <col min="7" max="7" width="9.6640625" customWidth="1"/>
    <col min="8" max="8" width="10.6640625" bestFit="1" customWidth="1"/>
  </cols>
  <sheetData>
    <row r="1" spans="1:8" x14ac:dyDescent="0.3">
      <c r="A1" t="s">
        <v>231</v>
      </c>
      <c r="B1" t="s">
        <v>67</v>
      </c>
      <c r="C1" t="s">
        <v>150</v>
      </c>
    </row>
    <row r="2" spans="1:8" x14ac:dyDescent="0.3">
      <c r="A2" t="s">
        <v>230</v>
      </c>
      <c r="B2" t="s">
        <v>54</v>
      </c>
      <c r="C2">
        <v>2</v>
      </c>
    </row>
    <row r="3" spans="1:8" x14ac:dyDescent="0.3">
      <c r="A3" t="s">
        <v>230</v>
      </c>
      <c r="B3" t="s">
        <v>55</v>
      </c>
      <c r="C3">
        <v>2</v>
      </c>
    </row>
    <row r="4" spans="1:8" x14ac:dyDescent="0.3">
      <c r="A4" t="s">
        <v>99</v>
      </c>
      <c r="B4" t="s">
        <v>56</v>
      </c>
      <c r="C4">
        <v>17</v>
      </c>
    </row>
    <row r="5" spans="1:8" x14ac:dyDescent="0.3">
      <c r="A5" t="s">
        <v>231</v>
      </c>
      <c r="B5" t="s">
        <v>67</v>
      </c>
      <c r="D5" t="s">
        <v>151</v>
      </c>
    </row>
    <row r="6" spans="1:8" x14ac:dyDescent="0.3">
      <c r="A6" t="s">
        <v>193</v>
      </c>
      <c r="B6" t="s">
        <v>69</v>
      </c>
      <c r="C6" t="s">
        <v>69</v>
      </c>
      <c r="D6" t="s">
        <v>152</v>
      </c>
    </row>
    <row r="7" spans="1:8" x14ac:dyDescent="0.3">
      <c r="A7" t="s">
        <v>232</v>
      </c>
      <c r="B7" t="s">
        <v>153</v>
      </c>
      <c r="C7" t="s">
        <v>229</v>
      </c>
      <c r="D7" t="s">
        <v>233</v>
      </c>
    </row>
    <row r="8" spans="1:8" x14ac:dyDescent="0.3">
      <c r="A8" t="s">
        <v>254</v>
      </c>
      <c r="B8" t="s">
        <v>149</v>
      </c>
      <c r="C8" t="s">
        <v>234</v>
      </c>
      <c r="D8" t="s">
        <v>235</v>
      </c>
      <c r="E8" t="s">
        <v>236</v>
      </c>
      <c r="F8" t="s">
        <v>237</v>
      </c>
      <c r="G8">
        <v>81</v>
      </c>
      <c r="H8" t="s">
        <v>238</v>
      </c>
    </row>
    <row r="9" spans="1:8" x14ac:dyDescent="0.3">
      <c r="A9" t="s">
        <v>239</v>
      </c>
      <c r="B9" t="s">
        <v>240</v>
      </c>
      <c r="C9" t="s">
        <v>241</v>
      </c>
      <c r="D9" t="s">
        <v>242</v>
      </c>
      <c r="E9" t="s">
        <v>243</v>
      </c>
      <c r="F9">
        <v>159</v>
      </c>
      <c r="H9" t="s">
        <v>244</v>
      </c>
    </row>
    <row r="10" spans="1:8" x14ac:dyDescent="0.3">
      <c r="A10" t="s">
        <v>245</v>
      </c>
      <c r="B10" t="s">
        <v>246</v>
      </c>
      <c r="C10" t="s">
        <v>247</v>
      </c>
      <c r="D10" t="s">
        <v>248</v>
      </c>
      <c r="E10" t="s">
        <v>249</v>
      </c>
      <c r="F10">
        <v>-14</v>
      </c>
      <c r="H10" t="s">
        <v>260</v>
      </c>
    </row>
    <row r="11" spans="1:8" x14ac:dyDescent="0.3">
      <c r="A11" t="s">
        <v>156</v>
      </c>
      <c r="B11" t="s">
        <v>153</v>
      </c>
      <c r="D11" t="s">
        <v>250</v>
      </c>
    </row>
    <row r="12" spans="1:8" x14ac:dyDescent="0.3">
      <c r="A12" t="s">
        <v>256</v>
      </c>
      <c r="B12" t="s">
        <v>251</v>
      </c>
      <c r="C12" t="s">
        <v>252</v>
      </c>
      <c r="D12" t="s">
        <v>253</v>
      </c>
    </row>
    <row r="13" spans="1:8" x14ac:dyDescent="0.3">
      <c r="A13" t="s">
        <v>255</v>
      </c>
      <c r="B13" t="s">
        <v>149</v>
      </c>
      <c r="C13" t="s">
        <v>257</v>
      </c>
      <c r="D13" t="s">
        <v>258</v>
      </c>
      <c r="E13" s="35" t="s">
        <v>259</v>
      </c>
      <c r="F13">
        <v>2</v>
      </c>
      <c r="H13" t="s">
        <v>261</v>
      </c>
    </row>
    <row r="14" spans="1:8" x14ac:dyDescent="0.3">
      <c r="A14" t="s">
        <v>262</v>
      </c>
      <c r="B14" t="s">
        <v>264</v>
      </c>
      <c r="C14" t="s">
        <v>266</v>
      </c>
      <c r="D14" t="s">
        <v>268</v>
      </c>
      <c r="E14">
        <v>-7</v>
      </c>
      <c r="H14" t="s">
        <v>269</v>
      </c>
    </row>
    <row r="15" spans="1:8" x14ac:dyDescent="0.3">
      <c r="A15" t="s">
        <v>263</v>
      </c>
      <c r="B15" t="s">
        <v>265</v>
      </c>
      <c r="C15" t="s">
        <v>267</v>
      </c>
      <c r="D15" t="s">
        <v>270</v>
      </c>
      <c r="E15" s="36" t="s">
        <v>271</v>
      </c>
      <c r="F15">
        <f>12-20-3</f>
        <v>-11</v>
      </c>
      <c r="H15" t="s">
        <v>244</v>
      </c>
    </row>
    <row r="16" spans="1:8" x14ac:dyDescent="0.3">
      <c r="A16" t="s">
        <v>156</v>
      </c>
      <c r="B16" t="s">
        <v>251</v>
      </c>
      <c r="C16"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topLeftCell="A45" workbookViewId="0">
      <selection activeCell="A46" sqref="A46"/>
    </sheetView>
  </sheetViews>
  <sheetFormatPr defaultRowHeight="14.4" x14ac:dyDescent="0.3"/>
  <cols>
    <col min="3" max="3" width="9.6640625" bestFit="1" customWidth="1"/>
  </cols>
  <sheetData>
    <row r="1" spans="1:9" x14ac:dyDescent="0.3">
      <c r="A1" t="s">
        <v>154</v>
      </c>
    </row>
    <row r="2" spans="1:9" x14ac:dyDescent="0.3">
      <c r="A2" t="s">
        <v>155</v>
      </c>
      <c r="B2" t="s">
        <v>99</v>
      </c>
      <c r="C2" t="s">
        <v>157</v>
      </c>
      <c r="D2" t="s">
        <v>95</v>
      </c>
    </row>
    <row r="3" spans="1:9" x14ac:dyDescent="0.3">
      <c r="A3">
        <v>2</v>
      </c>
      <c r="B3">
        <v>7</v>
      </c>
      <c r="C3">
        <f>MOD(A3,B3)</f>
        <v>2</v>
      </c>
      <c r="D3">
        <f>MATCH(1,I3:I40,0)</f>
        <v>4</v>
      </c>
      <c r="H3" s="26">
        <f>A3</f>
        <v>2</v>
      </c>
      <c r="I3" s="26">
        <f t="shared" ref="I3:I40" si="0">MOD(H3,B$3)</f>
        <v>2</v>
      </c>
    </row>
    <row r="4" spans="1:9" x14ac:dyDescent="0.3">
      <c r="D4">
        <f>D3-B3</f>
        <v>-3</v>
      </c>
      <c r="H4" s="26">
        <f t="shared" ref="H4:H10" si="1">H3+H$3</f>
        <v>4</v>
      </c>
      <c r="I4" s="26">
        <f t="shared" si="0"/>
        <v>4</v>
      </c>
    </row>
    <row r="5" spans="1:9" x14ac:dyDescent="0.3">
      <c r="H5" s="26">
        <f t="shared" si="1"/>
        <v>6</v>
      </c>
      <c r="I5" s="26">
        <f t="shared" si="0"/>
        <v>6</v>
      </c>
    </row>
    <row r="6" spans="1:9" x14ac:dyDescent="0.3">
      <c r="H6" s="26">
        <f t="shared" si="1"/>
        <v>8</v>
      </c>
      <c r="I6" s="26">
        <f t="shared" si="0"/>
        <v>1</v>
      </c>
    </row>
    <row r="7" spans="1:9" x14ac:dyDescent="0.3">
      <c r="H7" s="26">
        <f t="shared" si="1"/>
        <v>10</v>
      </c>
      <c r="I7" s="26">
        <f t="shared" si="0"/>
        <v>3</v>
      </c>
    </row>
    <row r="8" spans="1:9" x14ac:dyDescent="0.3">
      <c r="H8" s="26">
        <f t="shared" si="1"/>
        <v>12</v>
      </c>
      <c r="I8" s="26">
        <f t="shared" si="0"/>
        <v>5</v>
      </c>
    </row>
    <row r="9" spans="1:9" x14ac:dyDescent="0.3">
      <c r="H9" s="26">
        <f t="shared" si="1"/>
        <v>14</v>
      </c>
      <c r="I9" s="26">
        <f t="shared" si="0"/>
        <v>0</v>
      </c>
    </row>
    <row r="10" spans="1:9" x14ac:dyDescent="0.3">
      <c r="H10" s="26">
        <f t="shared" si="1"/>
        <v>16</v>
      </c>
      <c r="I10" s="26">
        <f t="shared" si="0"/>
        <v>2</v>
      </c>
    </row>
    <row r="11" spans="1:9" x14ac:dyDescent="0.3">
      <c r="H11" s="26">
        <f t="shared" ref="H11:H40" si="2">H10+H$3</f>
        <v>18</v>
      </c>
      <c r="I11" s="26">
        <f t="shared" si="0"/>
        <v>4</v>
      </c>
    </row>
    <row r="12" spans="1:9" x14ac:dyDescent="0.3">
      <c r="H12" s="26">
        <f t="shared" si="2"/>
        <v>20</v>
      </c>
      <c r="I12" s="26">
        <f t="shared" si="0"/>
        <v>6</v>
      </c>
    </row>
    <row r="13" spans="1:9" x14ac:dyDescent="0.3">
      <c r="H13" s="26">
        <f t="shared" si="2"/>
        <v>22</v>
      </c>
      <c r="I13" s="26">
        <f t="shared" si="0"/>
        <v>1</v>
      </c>
    </row>
    <row r="14" spans="1:9" x14ac:dyDescent="0.3">
      <c r="H14" s="26">
        <f t="shared" si="2"/>
        <v>24</v>
      </c>
      <c r="I14" s="26">
        <f t="shared" si="0"/>
        <v>3</v>
      </c>
    </row>
    <row r="15" spans="1:9" x14ac:dyDescent="0.3">
      <c r="H15" s="26">
        <f t="shared" si="2"/>
        <v>26</v>
      </c>
      <c r="I15" s="26">
        <f t="shared" si="0"/>
        <v>5</v>
      </c>
    </row>
    <row r="16" spans="1:9" x14ac:dyDescent="0.3">
      <c r="H16" s="26">
        <f t="shared" si="2"/>
        <v>28</v>
      </c>
      <c r="I16" s="26">
        <f t="shared" si="0"/>
        <v>0</v>
      </c>
    </row>
    <row r="17" spans="8:9" x14ac:dyDescent="0.3">
      <c r="H17" s="26">
        <f t="shared" si="2"/>
        <v>30</v>
      </c>
      <c r="I17" s="26">
        <f t="shared" si="0"/>
        <v>2</v>
      </c>
    </row>
    <row r="18" spans="8:9" x14ac:dyDescent="0.3">
      <c r="H18" s="26">
        <f t="shared" si="2"/>
        <v>32</v>
      </c>
      <c r="I18" s="26">
        <f t="shared" si="0"/>
        <v>4</v>
      </c>
    </row>
    <row r="19" spans="8:9" x14ac:dyDescent="0.3">
      <c r="H19" s="26">
        <f t="shared" si="2"/>
        <v>34</v>
      </c>
      <c r="I19" s="26">
        <f t="shared" si="0"/>
        <v>6</v>
      </c>
    </row>
    <row r="20" spans="8:9" x14ac:dyDescent="0.3">
      <c r="H20" s="26">
        <f t="shared" si="2"/>
        <v>36</v>
      </c>
      <c r="I20" s="26">
        <f t="shared" si="0"/>
        <v>1</v>
      </c>
    </row>
    <row r="21" spans="8:9" x14ac:dyDescent="0.3">
      <c r="H21" s="26">
        <f t="shared" si="2"/>
        <v>38</v>
      </c>
      <c r="I21" s="26">
        <f t="shared" si="0"/>
        <v>3</v>
      </c>
    </row>
    <row r="22" spans="8:9" x14ac:dyDescent="0.3">
      <c r="H22" s="26">
        <f t="shared" si="2"/>
        <v>40</v>
      </c>
      <c r="I22" s="26">
        <f t="shared" si="0"/>
        <v>5</v>
      </c>
    </row>
    <row r="23" spans="8:9" x14ac:dyDescent="0.3">
      <c r="H23" s="26">
        <f t="shared" si="2"/>
        <v>42</v>
      </c>
      <c r="I23" s="26">
        <f t="shared" si="0"/>
        <v>0</v>
      </c>
    </row>
    <row r="24" spans="8:9" x14ac:dyDescent="0.3">
      <c r="H24" s="26">
        <f t="shared" si="2"/>
        <v>44</v>
      </c>
      <c r="I24" s="26">
        <f t="shared" si="0"/>
        <v>2</v>
      </c>
    </row>
    <row r="25" spans="8:9" x14ac:dyDescent="0.3">
      <c r="H25" s="26">
        <f t="shared" si="2"/>
        <v>46</v>
      </c>
      <c r="I25" s="26">
        <f t="shared" si="0"/>
        <v>4</v>
      </c>
    </row>
    <row r="26" spans="8:9" x14ac:dyDescent="0.3">
      <c r="H26" s="26">
        <f t="shared" si="2"/>
        <v>48</v>
      </c>
      <c r="I26" s="26">
        <f t="shared" si="0"/>
        <v>6</v>
      </c>
    </row>
    <row r="27" spans="8:9" x14ac:dyDescent="0.3">
      <c r="H27" s="26">
        <f t="shared" si="2"/>
        <v>50</v>
      </c>
      <c r="I27" s="26">
        <f t="shared" si="0"/>
        <v>1</v>
      </c>
    </row>
    <row r="28" spans="8:9" x14ac:dyDescent="0.3">
      <c r="H28" s="26">
        <f t="shared" si="2"/>
        <v>52</v>
      </c>
      <c r="I28" s="26">
        <f t="shared" si="0"/>
        <v>3</v>
      </c>
    </row>
    <row r="29" spans="8:9" x14ac:dyDescent="0.3">
      <c r="H29" s="26">
        <f t="shared" si="2"/>
        <v>54</v>
      </c>
      <c r="I29" s="26">
        <f t="shared" si="0"/>
        <v>5</v>
      </c>
    </row>
    <row r="30" spans="8:9" x14ac:dyDescent="0.3">
      <c r="H30" s="26">
        <f t="shared" si="2"/>
        <v>56</v>
      </c>
      <c r="I30" s="26">
        <f t="shared" si="0"/>
        <v>0</v>
      </c>
    </row>
    <row r="31" spans="8:9" x14ac:dyDescent="0.3">
      <c r="H31" s="26">
        <f t="shared" si="2"/>
        <v>58</v>
      </c>
      <c r="I31" s="26">
        <f t="shared" si="0"/>
        <v>2</v>
      </c>
    </row>
    <row r="32" spans="8:9" x14ac:dyDescent="0.3">
      <c r="H32" s="26">
        <f t="shared" si="2"/>
        <v>60</v>
      </c>
      <c r="I32" s="26">
        <f t="shared" si="0"/>
        <v>4</v>
      </c>
    </row>
    <row r="33" spans="1:9" x14ac:dyDescent="0.3">
      <c r="H33" s="26">
        <f t="shared" si="2"/>
        <v>62</v>
      </c>
      <c r="I33" s="26">
        <f t="shared" si="0"/>
        <v>6</v>
      </c>
    </row>
    <row r="34" spans="1:9" x14ac:dyDescent="0.3">
      <c r="H34" s="26">
        <f t="shared" si="2"/>
        <v>64</v>
      </c>
      <c r="I34" s="26">
        <f t="shared" si="0"/>
        <v>1</v>
      </c>
    </row>
    <row r="35" spans="1:9" x14ac:dyDescent="0.3">
      <c r="H35" s="26">
        <f t="shared" si="2"/>
        <v>66</v>
      </c>
      <c r="I35" s="26">
        <f t="shared" si="0"/>
        <v>3</v>
      </c>
    </row>
    <row r="36" spans="1:9" x14ac:dyDescent="0.3">
      <c r="H36" s="26">
        <f t="shared" si="2"/>
        <v>68</v>
      </c>
      <c r="I36" s="26">
        <f t="shared" si="0"/>
        <v>5</v>
      </c>
    </row>
    <row r="37" spans="1:9" x14ac:dyDescent="0.3">
      <c r="H37" s="26">
        <f t="shared" si="2"/>
        <v>70</v>
      </c>
      <c r="I37" s="26">
        <f t="shared" si="0"/>
        <v>0</v>
      </c>
    </row>
    <row r="38" spans="1:9" x14ac:dyDescent="0.3">
      <c r="H38" s="26">
        <f t="shared" si="2"/>
        <v>72</v>
      </c>
      <c r="I38" s="26">
        <f t="shared" si="0"/>
        <v>2</v>
      </c>
    </row>
    <row r="39" spans="1:9" x14ac:dyDescent="0.3">
      <c r="H39" s="26">
        <f t="shared" si="2"/>
        <v>74</v>
      </c>
      <c r="I39" s="26">
        <f t="shared" si="0"/>
        <v>4</v>
      </c>
    </row>
    <row r="40" spans="1:9" x14ac:dyDescent="0.3">
      <c r="H40" s="26">
        <f t="shared" si="2"/>
        <v>76</v>
      </c>
      <c r="I40" s="26">
        <f t="shared" si="0"/>
        <v>6</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Substitution Ciphers</vt:lpstr>
      <vt:lpstr>Diffie-Hellman Key Derivation</vt:lpstr>
      <vt:lpstr>Figures</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2020-12-22T20:46:06Z</dcterms:modified>
</cp:coreProperties>
</file>