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F59B358F-9AE8-463D-A748-D85501A71B78}" xr6:coauthVersionLast="46" xr6:coauthVersionMax="46" xr10:uidLastSave="{00000000-0000-0000-0000-000000000000}"/>
  <bookViews>
    <workbookView xWindow="-108" yWindow="-108" windowWidth="23256" windowHeight="12720" activeTab="3" xr2:uid="{6349FD4F-D13B-4095-B9BB-C39254E42942}"/>
  </bookViews>
  <sheets>
    <sheet name="Substitution Ciphers" sheetId="3" r:id="rId1"/>
    <sheet name="Diffie-Hellman Key Derivation" sheetId="1" r:id="rId2"/>
    <sheet name="Figures" sheetId="11" r:id="rId3"/>
    <sheet name="Sheet1" sheetId="12" r:id="rId4"/>
    <sheet name="RSA" sheetId="2" r:id="rId5"/>
    <sheet name="RSA Example" sheetId="4" r:id="rId6"/>
    <sheet name="Elliptic Curve DH" sheetId="7" r:id="rId7"/>
    <sheet name="EC Example" sheetId="8" r:id="rId8"/>
    <sheet name="MMI Calculator" sheetId="6" r:id="rId9"/>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Q89" i="12" l="1"/>
  <c r="Q88" i="12"/>
  <c r="Q87" i="12"/>
  <c r="Q86" i="12"/>
  <c r="Q85" i="12"/>
  <c r="Q84" i="12"/>
  <c r="Q83" i="12"/>
  <c r="Q82" i="12"/>
  <c r="Q81" i="12"/>
  <c r="Q80" i="12"/>
  <c r="Q79" i="12"/>
  <c r="Q78" i="12"/>
  <c r="Q77" i="12"/>
  <c r="Q76" i="12"/>
  <c r="Q75" i="12"/>
  <c r="P89" i="12"/>
  <c r="P88" i="12"/>
  <c r="P87" i="12"/>
  <c r="P86" i="12"/>
  <c r="P85" i="12"/>
  <c r="P84" i="12"/>
  <c r="P83" i="12"/>
  <c r="P82" i="12"/>
  <c r="P81" i="12"/>
  <c r="P80" i="12"/>
  <c r="P79" i="12"/>
  <c r="P78" i="12"/>
  <c r="P77" i="12"/>
  <c r="P76" i="12"/>
  <c r="P75" i="12"/>
  <c r="O89" i="12"/>
  <c r="O88" i="12"/>
  <c r="O87" i="12"/>
  <c r="O86" i="12"/>
  <c r="O85" i="12"/>
  <c r="O84" i="12"/>
  <c r="O83" i="12"/>
  <c r="O82" i="12"/>
  <c r="O81" i="12"/>
  <c r="O80" i="12"/>
  <c r="O79" i="12"/>
  <c r="O78" i="12"/>
  <c r="O77" i="12"/>
  <c r="O76" i="12"/>
  <c r="O75" i="12"/>
  <c r="N89" i="12"/>
  <c r="N88" i="12"/>
  <c r="N87" i="12"/>
  <c r="N86" i="12"/>
  <c r="N85" i="12"/>
  <c r="N84" i="12"/>
  <c r="N83" i="12"/>
  <c r="N82" i="12"/>
  <c r="N81" i="12"/>
  <c r="N80" i="12"/>
  <c r="N79" i="12"/>
  <c r="N78" i="12"/>
  <c r="N77" i="12"/>
  <c r="N76" i="12"/>
  <c r="N75" i="12"/>
  <c r="M89" i="12"/>
  <c r="L89" i="12"/>
  <c r="M88" i="12"/>
  <c r="L88" i="12"/>
  <c r="M87" i="12"/>
  <c r="L87" i="12"/>
  <c r="M86" i="12"/>
  <c r="L86" i="12"/>
  <c r="M85" i="12"/>
  <c r="L85" i="12"/>
  <c r="M84" i="12"/>
  <c r="L84" i="12"/>
  <c r="M83" i="12"/>
  <c r="L83" i="12"/>
  <c r="M82" i="12"/>
  <c r="L82" i="12"/>
  <c r="M81" i="12"/>
  <c r="L81" i="12"/>
  <c r="M80" i="12"/>
  <c r="L80" i="12"/>
  <c r="M79" i="12"/>
  <c r="L79" i="12"/>
  <c r="M78" i="12"/>
  <c r="L78" i="12"/>
  <c r="M77" i="12"/>
  <c r="L77" i="12"/>
  <c r="M76" i="12"/>
  <c r="L76" i="12"/>
  <c r="M75" i="12"/>
  <c r="L75" i="12"/>
  <c r="J89" i="12"/>
  <c r="J88" i="12"/>
  <c r="J87" i="12"/>
  <c r="J86" i="12"/>
  <c r="J85" i="12"/>
  <c r="J84" i="12"/>
  <c r="J83" i="12"/>
  <c r="J82" i="12"/>
  <c r="J81" i="12"/>
  <c r="J80" i="12"/>
  <c r="J79" i="12"/>
  <c r="J78" i="12"/>
  <c r="J77" i="12"/>
  <c r="J76" i="12"/>
  <c r="J75" i="12"/>
  <c r="I89" i="12"/>
  <c r="I88" i="12"/>
  <c r="I87" i="12"/>
  <c r="I86" i="12"/>
  <c r="I85" i="12"/>
  <c r="I84" i="12"/>
  <c r="I83" i="12"/>
  <c r="I82" i="12"/>
  <c r="I81" i="12"/>
  <c r="I80" i="12"/>
  <c r="I79" i="12"/>
  <c r="I78" i="12"/>
  <c r="I77" i="12"/>
  <c r="I76" i="12"/>
  <c r="I75" i="12"/>
  <c r="H89" i="12"/>
  <c r="H88" i="12"/>
  <c r="H87" i="12"/>
  <c r="H86" i="12"/>
  <c r="H85" i="12"/>
  <c r="H84" i="12"/>
  <c r="H83" i="12"/>
  <c r="H82" i="12"/>
  <c r="H81" i="12"/>
  <c r="H80" i="12"/>
  <c r="H79" i="12"/>
  <c r="H78" i="12"/>
  <c r="H77" i="12"/>
  <c r="H76" i="12"/>
  <c r="H75" i="12"/>
  <c r="G89" i="12"/>
  <c r="G88" i="12"/>
  <c r="G87" i="12"/>
  <c r="G86" i="12"/>
  <c r="G85" i="12"/>
  <c r="G84" i="12"/>
  <c r="G83" i="12"/>
  <c r="G82" i="12"/>
  <c r="G81" i="12"/>
  <c r="G80" i="12"/>
  <c r="G79" i="12"/>
  <c r="G78" i="12"/>
  <c r="G77" i="12"/>
  <c r="G76" i="12"/>
  <c r="G75" i="12"/>
  <c r="F89" i="12"/>
  <c r="F88" i="12"/>
  <c r="F87" i="12"/>
  <c r="F86" i="12"/>
  <c r="F85" i="12"/>
  <c r="F84" i="12"/>
  <c r="F83" i="12"/>
  <c r="F82" i="12"/>
  <c r="F81" i="12"/>
  <c r="F80" i="12"/>
  <c r="F79" i="12"/>
  <c r="F78" i="12"/>
  <c r="F77" i="12"/>
  <c r="F76" i="12"/>
  <c r="F75" i="12"/>
  <c r="E89" i="12"/>
  <c r="E88" i="12"/>
  <c r="E87" i="12"/>
  <c r="E86" i="12"/>
  <c r="E85" i="12"/>
  <c r="E84" i="12"/>
  <c r="E83" i="12"/>
  <c r="E82" i="12"/>
  <c r="E81" i="12"/>
  <c r="E80" i="12"/>
  <c r="E79" i="12"/>
  <c r="E78" i="12"/>
  <c r="E77" i="12"/>
  <c r="E76" i="12"/>
  <c r="E75" i="12"/>
  <c r="D89" i="12"/>
  <c r="D88" i="12"/>
  <c r="D87" i="12"/>
  <c r="D86" i="12"/>
  <c r="D85" i="12"/>
  <c r="D84" i="12"/>
  <c r="D83" i="12"/>
  <c r="D82" i="12"/>
  <c r="D81" i="12"/>
  <c r="D80" i="12"/>
  <c r="D79" i="12"/>
  <c r="D78" i="12"/>
  <c r="D77" i="12"/>
  <c r="D76" i="12"/>
  <c r="D75" i="12"/>
  <c r="C89" i="12"/>
  <c r="C88" i="12"/>
  <c r="C87" i="12"/>
  <c r="C86" i="12"/>
  <c r="C85" i="12"/>
  <c r="C84" i="12"/>
  <c r="C83" i="12"/>
  <c r="C82" i="12"/>
  <c r="C81" i="12"/>
  <c r="C80" i="12"/>
  <c r="C79" i="12"/>
  <c r="C78" i="12"/>
  <c r="C77" i="12"/>
  <c r="C76" i="12"/>
  <c r="C75" i="12"/>
  <c r="B89" i="12"/>
  <c r="B88" i="12"/>
  <c r="B87" i="12"/>
  <c r="B86" i="12"/>
  <c r="B85" i="12"/>
  <c r="B84" i="12"/>
  <c r="B83" i="12"/>
  <c r="B82" i="12"/>
  <c r="B81" i="12"/>
  <c r="B80" i="12"/>
  <c r="B79" i="12"/>
  <c r="B78" i="12"/>
  <c r="B77" i="12"/>
  <c r="B76" i="12"/>
  <c r="B75"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J38" i="12"/>
  <c r="J37" i="12"/>
  <c r="J36" i="12"/>
  <c r="J35" i="12"/>
  <c r="J34" i="12"/>
  <c r="J33" i="12"/>
  <c r="J32" i="12"/>
  <c r="J31" i="12"/>
  <c r="J30" i="12"/>
  <c r="J29" i="12"/>
  <c r="J28" i="12"/>
  <c r="J27" i="12"/>
  <c r="J26" i="12"/>
  <c r="J25" i="12"/>
  <c r="J24" i="12"/>
  <c r="I38" i="12"/>
  <c r="I37" i="12"/>
  <c r="I36" i="12"/>
  <c r="I35" i="12"/>
  <c r="I34" i="12"/>
  <c r="I33" i="12"/>
  <c r="I32" i="12"/>
  <c r="I31" i="12"/>
  <c r="I30" i="12"/>
  <c r="I29" i="12"/>
  <c r="I28" i="12"/>
  <c r="I27" i="12"/>
  <c r="I26" i="12"/>
  <c r="I25" i="12"/>
  <c r="I24" i="12"/>
  <c r="H38" i="12"/>
  <c r="H37" i="12"/>
  <c r="H36" i="12"/>
  <c r="H35" i="12"/>
  <c r="H34" i="12"/>
  <c r="H33" i="12"/>
  <c r="H32" i="12"/>
  <c r="H31" i="12"/>
  <c r="H30" i="12"/>
  <c r="H29" i="12"/>
  <c r="H28" i="12"/>
  <c r="H27" i="12"/>
  <c r="H26" i="12"/>
  <c r="H25" i="12"/>
  <c r="H24" i="12"/>
  <c r="G38" i="12"/>
  <c r="G37" i="12"/>
  <c r="G36" i="12"/>
  <c r="G35" i="12"/>
  <c r="G34" i="12"/>
  <c r="G33" i="12"/>
  <c r="G32" i="12"/>
  <c r="G31" i="12"/>
  <c r="G30" i="12"/>
  <c r="G29" i="12"/>
  <c r="G28" i="12"/>
  <c r="G27" i="12"/>
  <c r="G26" i="12"/>
  <c r="G25" i="12"/>
  <c r="G24" i="12"/>
  <c r="F38" i="12"/>
  <c r="F37" i="12"/>
  <c r="F36" i="12"/>
  <c r="F35" i="12"/>
  <c r="F34" i="12"/>
  <c r="F33" i="12"/>
  <c r="F32" i="12"/>
  <c r="F31" i="12"/>
  <c r="F30" i="12"/>
  <c r="F29" i="12"/>
  <c r="F28" i="12"/>
  <c r="F27" i="12"/>
  <c r="F26" i="12"/>
  <c r="F25" i="12"/>
  <c r="F24" i="12"/>
  <c r="E38" i="12"/>
  <c r="E37" i="12"/>
  <c r="E36" i="12"/>
  <c r="E35" i="12"/>
  <c r="E34" i="12"/>
  <c r="E33" i="12"/>
  <c r="E32" i="12"/>
  <c r="E31" i="12"/>
  <c r="E30" i="12"/>
  <c r="E29" i="12"/>
  <c r="E28" i="12"/>
  <c r="E27" i="12"/>
  <c r="E26" i="12"/>
  <c r="E25" i="12"/>
  <c r="E24" i="12"/>
  <c r="D38" i="12"/>
  <c r="D37" i="12"/>
  <c r="D36" i="12"/>
  <c r="D35" i="12"/>
  <c r="D34" i="12"/>
  <c r="D33" i="12"/>
  <c r="D32" i="12"/>
  <c r="D31" i="12"/>
  <c r="D30" i="12"/>
  <c r="D29" i="12"/>
  <c r="D28" i="12"/>
  <c r="D27" i="12"/>
  <c r="D26" i="12"/>
  <c r="D25" i="12"/>
  <c r="D24" i="12"/>
  <c r="C38" i="12"/>
  <c r="C37" i="12"/>
  <c r="C36" i="12"/>
  <c r="C35" i="12"/>
  <c r="C34" i="12"/>
  <c r="C33" i="12"/>
  <c r="C32" i="12"/>
  <c r="C31" i="12"/>
  <c r="C30" i="12"/>
  <c r="C29" i="12"/>
  <c r="C28" i="12"/>
  <c r="C27" i="12"/>
  <c r="C26" i="12"/>
  <c r="C25" i="12"/>
  <c r="C24" i="12"/>
  <c r="B38" i="12"/>
  <c r="B37" i="12"/>
  <c r="B36" i="12"/>
  <c r="B35" i="12"/>
  <c r="B34" i="12"/>
  <c r="B33" i="12"/>
  <c r="B32" i="12"/>
  <c r="B31" i="12"/>
  <c r="B30" i="12"/>
  <c r="B29" i="12"/>
  <c r="B28" i="12"/>
  <c r="B27" i="12"/>
  <c r="B26" i="12"/>
  <c r="B25" i="12"/>
  <c r="B24" i="12"/>
  <c r="M21" i="12"/>
  <c r="M20" i="12"/>
  <c r="M19" i="12"/>
  <c r="M18" i="12"/>
  <c r="M17" i="12"/>
  <c r="M16" i="12"/>
  <c r="M15" i="12"/>
  <c r="M14" i="12"/>
  <c r="M13" i="12"/>
  <c r="M12" i="12"/>
  <c r="M11" i="12"/>
  <c r="M10" i="12"/>
  <c r="M9" i="12"/>
  <c r="M8" i="12"/>
  <c r="M7" i="12"/>
  <c r="L21" i="12"/>
  <c r="L20" i="12"/>
  <c r="L19" i="12"/>
  <c r="L18" i="12"/>
  <c r="L17" i="12"/>
  <c r="L16" i="12"/>
  <c r="L15" i="12"/>
  <c r="L14" i="12"/>
  <c r="L13" i="12"/>
  <c r="L12" i="12"/>
  <c r="L11" i="12"/>
  <c r="L10" i="12"/>
  <c r="L9" i="12"/>
  <c r="L8" i="12"/>
  <c r="L7" i="12"/>
  <c r="K21" i="12"/>
  <c r="K20" i="12"/>
  <c r="K19" i="12"/>
  <c r="K18" i="12"/>
  <c r="K17" i="12"/>
  <c r="K16" i="12"/>
  <c r="K15" i="12"/>
  <c r="K14" i="12"/>
  <c r="K13" i="12"/>
  <c r="K12" i="12"/>
  <c r="K11" i="12"/>
  <c r="K10" i="12"/>
  <c r="K9" i="12"/>
  <c r="K8" i="12"/>
  <c r="K7" i="12"/>
  <c r="J21" i="12"/>
  <c r="J20" i="12"/>
  <c r="J19" i="12"/>
  <c r="J18" i="12"/>
  <c r="J17" i="12"/>
  <c r="J16" i="12"/>
  <c r="J15" i="12"/>
  <c r="J14" i="12"/>
  <c r="J13" i="12"/>
  <c r="J12" i="12"/>
  <c r="J11" i="12"/>
  <c r="J10" i="12"/>
  <c r="J9" i="12"/>
  <c r="J8" i="12"/>
  <c r="J7" i="12"/>
  <c r="I21" i="12"/>
  <c r="I20" i="12"/>
  <c r="I19" i="12"/>
  <c r="I18" i="12"/>
  <c r="I17" i="12"/>
  <c r="I16" i="12"/>
  <c r="I15" i="12"/>
  <c r="I14" i="12"/>
  <c r="I13" i="12"/>
  <c r="I12" i="12"/>
  <c r="I11" i="12"/>
  <c r="I10" i="12"/>
  <c r="I9" i="12"/>
  <c r="I8" i="12"/>
  <c r="I7" i="12"/>
  <c r="H21" i="12"/>
  <c r="H20" i="12"/>
  <c r="H19" i="12"/>
  <c r="H18" i="12"/>
  <c r="H17" i="12"/>
  <c r="H16" i="12"/>
  <c r="H15" i="12"/>
  <c r="H14" i="12"/>
  <c r="H13" i="12"/>
  <c r="H12" i="12"/>
  <c r="H11" i="12"/>
  <c r="H10" i="12"/>
  <c r="H9" i="12"/>
  <c r="H8" i="12"/>
  <c r="H7"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21" i="12"/>
  <c r="B20" i="12"/>
  <c r="B19" i="12"/>
  <c r="B18" i="12"/>
  <c r="B17" i="12"/>
  <c r="B16" i="12"/>
  <c r="B15" i="12"/>
  <c r="B14" i="12"/>
  <c r="B13" i="12"/>
  <c r="B12" i="12"/>
  <c r="B11" i="12"/>
  <c r="B10" i="12"/>
  <c r="B9" i="12"/>
  <c r="B8" i="12"/>
  <c r="B7" i="12"/>
  <c r="B4" i="12" l="1"/>
  <c r="B3" i="12"/>
  <c r="C18" i="12" l="1"/>
  <c r="C10" i="12"/>
  <c r="C17" i="12"/>
  <c r="C9" i="12"/>
  <c r="C20" i="12"/>
  <c r="C11" i="12"/>
  <c r="C16" i="12"/>
  <c r="C8" i="12"/>
  <c r="C12" i="12"/>
  <c r="C19" i="12"/>
  <c r="C15" i="12"/>
  <c r="C7" i="12"/>
  <c r="C14" i="12"/>
  <c r="C21" i="12"/>
  <c r="C13" i="12"/>
  <c r="D137" i="11"/>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B130" i="11" l="1"/>
  <c r="B131" i="11" s="1"/>
  <c r="D136" i="11" s="1"/>
  <c r="B125" i="11"/>
  <c r="D135" i="11" l="1"/>
  <c r="D138"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<sst xmlns="http://schemas.openxmlformats.org/spreadsheetml/2006/main" count="878" uniqueCount="586">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</sst>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2">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xf numFmtId="0" fontId="0" fillId="0" borderId="0" xfId="0" applyFont="1" applyFill="1"/>
    <xf numFmtId="0" fontId="0"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5" x14ac:dyDescent="0.25"/>
  <cols>
    <col min="1" max="1" width="2.7109375" customWidth="1"/>
    <col min="2" max="2" width="3" customWidth="1"/>
    <col min="3" max="3" width="3.85546875" bestFit="1" customWidth="1"/>
    <col min="4" max="4" width="7.28515625" bestFit="1" customWidth="1"/>
    <col min="5" max="5" width="3.7109375" bestFit="1" customWidth="1"/>
    <col min="6" max="6" width="7.28515625" bestFit="1" customWidth="1"/>
    <col min="7" max="7" width="7.42578125" bestFit="1" customWidth="1"/>
    <col min="8" max="8" width="5" bestFit="1" customWidth="1"/>
    <col min="9" max="9" width="7.28515625" bestFit="1" customWidth="1"/>
    <col min="10" max="10" width="8.7109375" bestFit="1" customWidth="1"/>
    <col min="11" max="11" width="7.28515625" bestFit="1" customWidth="1"/>
    <col min="12" max="12" width="7.42578125" bestFit="1" customWidth="1"/>
    <col min="13" max="13" width="4.85546875" bestFit="1" customWidth="1"/>
    <col min="14" max="14" width="4.140625" customWidth="1"/>
    <col min="15" max="15" width="5.140625" customWidth="1"/>
    <col min="16" max="16" width="8.5703125" bestFit="1" customWidth="1"/>
    <col min="17" max="17" width="8.42578125" bestFit="1" customWidth="1"/>
    <col min="18" max="18" width="12.42578125" bestFit="1" customWidth="1"/>
    <col min="19" max="19" width="13.7109375" bestFit="1" customWidth="1"/>
    <col min="21" max="21" width="2.28515625" customWidth="1"/>
    <col min="22" max="22" width="65.28515625" customWidth="1"/>
  </cols>
  <sheetData>
    <row r="1" spans="1:19" x14ac:dyDescent="0.25">
      <c r="R1" s="1" t="s">
        <v>93</v>
      </c>
      <c r="S1" s="1" t="s">
        <v>93</v>
      </c>
    </row>
    <row r="2" spans="1:19" x14ac:dyDescent="0.25">
      <c r="A2" s="2"/>
      <c r="B2" s="14"/>
      <c r="C2" s="55" t="s">
        <v>59</v>
      </c>
      <c r="D2" s="55"/>
      <c r="E2" s="55"/>
      <c r="F2" s="55"/>
      <c r="G2" s="56"/>
      <c r="H2" s="54" t="s">
        <v>60</v>
      </c>
      <c r="I2" s="55"/>
      <c r="J2" s="55"/>
      <c r="K2" s="55"/>
      <c r="L2" s="56"/>
      <c r="M2" s="54" t="s">
        <v>96</v>
      </c>
      <c r="N2" s="55"/>
      <c r="O2" s="56"/>
      <c r="P2" s="19"/>
      <c r="Q2" s="19"/>
      <c r="R2" s="1" t="s">
        <v>94</v>
      </c>
      <c r="S2" s="1" t="s">
        <v>94</v>
      </c>
    </row>
    <row r="3" spans="1:19" x14ac:dyDescent="0.25">
      <c r="A3" s="2"/>
      <c r="B3" s="14"/>
      <c r="C3" s="54" t="s">
        <v>58</v>
      </c>
      <c r="D3" s="56"/>
      <c r="E3" s="54" t="s">
        <v>61</v>
      </c>
      <c r="F3" s="56"/>
      <c r="G3" s="18"/>
      <c r="H3" s="54" t="s">
        <v>58</v>
      </c>
      <c r="I3" s="56"/>
      <c r="J3" s="54" t="s">
        <v>61</v>
      </c>
      <c r="K3" s="56"/>
      <c r="L3" s="18"/>
      <c r="M3" s="20" t="s">
        <v>97</v>
      </c>
      <c r="N3" s="55" t="s">
        <v>98</v>
      </c>
      <c r="O3" s="56"/>
      <c r="P3" s="19"/>
      <c r="Q3" s="19" t="s">
        <v>99</v>
      </c>
      <c r="R3" s="1" t="s">
        <v>95</v>
      </c>
      <c r="S3" s="1" t="s">
        <v>95</v>
      </c>
    </row>
    <row r="4" spans="1:19" x14ac:dyDescent="0.25">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25">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25">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25">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25">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25">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25">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25">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25">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25">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25">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25">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25">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25">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25">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25">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25">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25">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25">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25">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25">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25">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25">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25">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25">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25">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25">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25">
      <c r="U31" s="57" t="s">
        <v>117</v>
      </c>
      <c r="V31" s="57"/>
    </row>
    <row r="32" spans="1:22" x14ac:dyDescent="0.25">
      <c r="U32" t="s">
        <v>35</v>
      </c>
      <c r="V32" s="29" t="s">
        <v>118</v>
      </c>
    </row>
    <row r="33" spans="21:22" ht="30" x14ac:dyDescent="0.25">
      <c r="U33" t="s">
        <v>36</v>
      </c>
      <c r="V33" s="11" t="s">
        <v>119</v>
      </c>
    </row>
    <row r="34" spans="21:22" ht="30" x14ac:dyDescent="0.25">
      <c r="U34" s="30" t="s">
        <v>37</v>
      </c>
      <c r="V34" s="29" t="s">
        <v>120</v>
      </c>
    </row>
    <row r="35" spans="21:22" x14ac:dyDescent="0.25">
      <c r="V35" s="29"/>
    </row>
    <row r="36" spans="21:22" x14ac:dyDescent="0.25">
      <c r="V36" s="29"/>
    </row>
    <row r="37" spans="21:22" x14ac:dyDescent="0.25">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5" x14ac:dyDescent="0.25"/>
  <cols>
    <col min="1" max="1" width="6.28515625" bestFit="1" customWidth="1"/>
    <col min="2" max="2" width="8" bestFit="1" customWidth="1"/>
    <col min="3" max="3" width="2.140625" bestFit="1" customWidth="1"/>
    <col min="4" max="4" width="61.7109375" bestFit="1" customWidth="1"/>
    <col min="5" max="5" width="21.140625" bestFit="1" customWidth="1"/>
    <col min="6" max="6" width="9.140625" bestFit="1" customWidth="1"/>
    <col min="7" max="7" width="20" bestFit="1" customWidth="1"/>
    <col min="8" max="8" width="74.5703125" bestFit="1" customWidth="1"/>
  </cols>
  <sheetData>
    <row r="1" spans="1:8" x14ac:dyDescent="0.25">
      <c r="A1" t="s">
        <v>273</v>
      </c>
    </row>
    <row r="3" spans="1:8" x14ac:dyDescent="0.25">
      <c r="A3" s="2" t="s">
        <v>4</v>
      </c>
      <c r="B3" s="1" t="s">
        <v>2</v>
      </c>
      <c r="C3" s="1" t="s">
        <v>3</v>
      </c>
      <c r="D3" t="s">
        <v>1</v>
      </c>
    </row>
    <row r="4" spans="1:8" x14ac:dyDescent="0.25">
      <c r="B4">
        <v>3</v>
      </c>
      <c r="C4">
        <v>7</v>
      </c>
      <c r="D4" t="s">
        <v>0</v>
      </c>
    </row>
    <row r="5" spans="1:8" x14ac:dyDescent="0.25">
      <c r="E5" s="10" t="s">
        <v>6</v>
      </c>
      <c r="F5" s="10" t="s">
        <v>8</v>
      </c>
      <c r="G5" s="10" t="s">
        <v>7</v>
      </c>
      <c r="H5" s="10" t="s">
        <v>272</v>
      </c>
    </row>
    <row r="6" spans="1:8" x14ac:dyDescent="0.25">
      <c r="A6">
        <v>1</v>
      </c>
      <c r="B6">
        <f t="shared" ref="B6:B17" si="0">POWER(B$4,A6)</f>
        <v>3</v>
      </c>
      <c r="C6">
        <f t="shared" ref="C6:C17" si="1">MOD(B6,C$4)</f>
        <v>3</v>
      </c>
      <c r="E6" t="s">
        <v>250</v>
      </c>
      <c r="F6" t="s">
        <v>9</v>
      </c>
      <c r="G6" t="s">
        <v>9</v>
      </c>
      <c r="H6" t="s">
        <v>11</v>
      </c>
    </row>
    <row r="7" spans="1:8" x14ac:dyDescent="0.25">
      <c r="A7">
        <v>2</v>
      </c>
      <c r="B7">
        <f t="shared" si="0"/>
        <v>9</v>
      </c>
      <c r="C7">
        <f t="shared" si="1"/>
        <v>2</v>
      </c>
      <c r="E7" t="s">
        <v>13</v>
      </c>
      <c r="H7" t="s">
        <v>251</v>
      </c>
    </row>
    <row r="8" spans="1:8" x14ac:dyDescent="0.25">
      <c r="A8">
        <v>3</v>
      </c>
      <c r="B8">
        <f t="shared" si="0"/>
        <v>27</v>
      </c>
      <c r="C8">
        <f t="shared" si="1"/>
        <v>6</v>
      </c>
      <c r="E8" t="s">
        <v>252</v>
      </c>
    </row>
    <row r="9" spans="1:8" x14ac:dyDescent="0.25">
      <c r="A9">
        <v>4</v>
      </c>
      <c r="B9">
        <f t="shared" si="0"/>
        <v>81</v>
      </c>
      <c r="C9">
        <f t="shared" si="1"/>
        <v>4</v>
      </c>
      <c r="E9" t="s">
        <v>253</v>
      </c>
      <c r="H9" t="s">
        <v>254</v>
      </c>
    </row>
    <row r="10" spans="1:8" x14ac:dyDescent="0.25">
      <c r="A10">
        <v>5</v>
      </c>
      <c r="B10">
        <f t="shared" si="0"/>
        <v>243</v>
      </c>
      <c r="C10">
        <f t="shared" si="1"/>
        <v>5</v>
      </c>
      <c r="E10" t="s">
        <v>249</v>
      </c>
      <c r="F10" s="3" t="s">
        <v>14</v>
      </c>
      <c r="G10" s="3" t="s">
        <v>14</v>
      </c>
      <c r="H10" t="s">
        <v>255</v>
      </c>
    </row>
    <row r="11" spans="1:8" x14ac:dyDescent="0.25">
      <c r="A11">
        <v>6</v>
      </c>
      <c r="B11">
        <f t="shared" si="0"/>
        <v>729</v>
      </c>
      <c r="C11">
        <f t="shared" si="1"/>
        <v>1</v>
      </c>
      <c r="G11" t="s">
        <v>15</v>
      </c>
      <c r="H11" t="s">
        <v>256</v>
      </c>
    </row>
    <row r="12" spans="1:8" x14ac:dyDescent="0.25">
      <c r="A12">
        <v>7</v>
      </c>
      <c r="B12">
        <f t="shared" si="0"/>
        <v>2187</v>
      </c>
      <c r="C12">
        <f t="shared" si="1"/>
        <v>3</v>
      </c>
      <c r="G12" t="s">
        <v>266</v>
      </c>
    </row>
    <row r="13" spans="1:8" x14ac:dyDescent="0.25">
      <c r="A13">
        <v>8</v>
      </c>
      <c r="B13">
        <f t="shared" si="0"/>
        <v>6561</v>
      </c>
      <c r="C13">
        <f t="shared" si="1"/>
        <v>2</v>
      </c>
      <c r="G13" t="s">
        <v>267</v>
      </c>
      <c r="H13" t="s">
        <v>257</v>
      </c>
    </row>
    <row r="14" spans="1:8" x14ac:dyDescent="0.25">
      <c r="A14">
        <v>9</v>
      </c>
      <c r="B14">
        <f t="shared" si="0"/>
        <v>19683</v>
      </c>
      <c r="C14">
        <f t="shared" si="1"/>
        <v>6</v>
      </c>
      <c r="E14" s="3" t="s">
        <v>17</v>
      </c>
      <c r="F14" s="3" t="s">
        <v>17</v>
      </c>
      <c r="G14" t="s">
        <v>16</v>
      </c>
      <c r="H14" t="s">
        <v>258</v>
      </c>
    </row>
    <row r="15" spans="1:8" x14ac:dyDescent="0.25">
      <c r="A15">
        <v>10</v>
      </c>
      <c r="B15">
        <f t="shared" si="0"/>
        <v>59049</v>
      </c>
      <c r="C15">
        <f t="shared" si="1"/>
        <v>4</v>
      </c>
      <c r="E15" t="s">
        <v>262</v>
      </c>
      <c r="H15" s="2" t="s">
        <v>268</v>
      </c>
    </row>
    <row r="16" spans="1:8" x14ac:dyDescent="0.25">
      <c r="A16">
        <v>11</v>
      </c>
      <c r="B16">
        <f t="shared" si="0"/>
        <v>177147</v>
      </c>
      <c r="C16">
        <f t="shared" si="1"/>
        <v>5</v>
      </c>
      <c r="E16" t="s">
        <v>263</v>
      </c>
      <c r="H16" t="s">
        <v>259</v>
      </c>
    </row>
    <row r="17" spans="1:8" x14ac:dyDescent="0.25">
      <c r="A17">
        <v>12</v>
      </c>
      <c r="B17">
        <f t="shared" si="0"/>
        <v>531441</v>
      </c>
      <c r="C17">
        <f t="shared" si="1"/>
        <v>1</v>
      </c>
      <c r="D17" t="s">
        <v>5</v>
      </c>
      <c r="G17" t="s">
        <v>264</v>
      </c>
    </row>
    <row r="18" spans="1:8" x14ac:dyDescent="0.25">
      <c r="D18" t="s">
        <v>270</v>
      </c>
      <c r="G18" t="s">
        <v>265</v>
      </c>
      <c r="H18" t="s">
        <v>260</v>
      </c>
    </row>
    <row r="19" spans="1:8" x14ac:dyDescent="0.25">
      <c r="H19" s="2" t="s">
        <v>269</v>
      </c>
    </row>
    <row r="20" spans="1:8" x14ac:dyDescent="0.25">
      <c r="E20" t="s">
        <v>12</v>
      </c>
      <c r="G20" t="s">
        <v>12</v>
      </c>
      <c r="H20" t="s">
        <v>271</v>
      </c>
    </row>
    <row r="21" spans="1:8" x14ac:dyDescent="0.25">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zoomScale="120" zoomScaleNormal="120" workbookViewId="0">
      <selection activeCell="E131" sqref="E131"/>
    </sheetView>
  </sheetViews>
  <sheetFormatPr defaultRowHeight="15" x14ac:dyDescent="0.25"/>
  <cols>
    <col min="1" max="1" width="5.42578125" customWidth="1"/>
    <col min="2" max="2" width="6.28515625" bestFit="1" customWidth="1"/>
    <col min="3" max="3" width="7.5703125" customWidth="1"/>
    <col min="4" max="4" width="7.7109375" customWidth="1"/>
    <col min="5" max="5" width="26.5703125" customWidth="1"/>
    <col min="6" max="6" width="6.85546875" customWidth="1"/>
    <col min="7" max="7" width="16.7109375" customWidth="1"/>
    <col min="8" max="8" width="8.42578125" customWidth="1"/>
    <col min="9" max="9" width="7" bestFit="1" customWidth="1"/>
    <col min="10" max="10" width="5" bestFit="1" customWidth="1"/>
    <col min="11" max="11" width="15.5703125" bestFit="1" customWidth="1"/>
    <col min="14" max="14" width="6.7109375" customWidth="1"/>
    <col min="15" max="15" width="6.85546875" bestFit="1" customWidth="1"/>
    <col min="16" max="16" width="9.28515625" bestFit="1" customWidth="1"/>
    <col min="17" max="17" width="13.7109375" bestFit="1" customWidth="1"/>
    <col min="18" max="18" width="17.7109375" bestFit="1" customWidth="1"/>
    <col min="20" max="20" width="9" customWidth="1"/>
    <col min="21" max="21" width="7" bestFit="1" customWidth="1"/>
    <col min="22" max="22" width="10" bestFit="1" customWidth="1"/>
    <col min="23" max="23" width="15.7109375" bestFit="1" customWidth="1"/>
    <col min="24" max="24" width="16.42578125" bestFit="1" customWidth="1"/>
  </cols>
  <sheetData>
    <row r="1" spans="1:24" x14ac:dyDescent="0.25">
      <c r="A1" s="9" t="s">
        <v>276</v>
      </c>
      <c r="B1" s="9" t="s">
        <v>6</v>
      </c>
      <c r="C1" s="9" t="s">
        <v>8</v>
      </c>
      <c r="D1" s="9" t="s">
        <v>7</v>
      </c>
      <c r="E1" s="39" t="s">
        <v>278</v>
      </c>
      <c r="I1">
        <v>3</v>
      </c>
      <c r="J1">
        <v>7</v>
      </c>
      <c r="N1" s="33"/>
      <c r="Q1" s="33"/>
    </row>
    <row r="2" spans="1:24" x14ac:dyDescent="0.25">
      <c r="A2" s="4">
        <v>1</v>
      </c>
      <c r="B2" s="4">
        <v>2</v>
      </c>
      <c r="C2" s="37" t="s">
        <v>275</v>
      </c>
      <c r="D2" s="4"/>
      <c r="N2" s="33" t="s">
        <v>96</v>
      </c>
      <c r="O2" s="33" t="s">
        <v>329</v>
      </c>
      <c r="P2" s="50" t="s">
        <v>316</v>
      </c>
      <c r="Q2" s="33" t="s">
        <v>307</v>
      </c>
    </row>
    <row r="3" spans="1:24" x14ac:dyDescent="0.25">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25">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25">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25">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25">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25">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25">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25">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25">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25">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25">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25">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25">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25">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25">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25">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25">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25">
      <c r="A20" s="4">
        <v>6</v>
      </c>
      <c r="B20" s="4"/>
      <c r="C20" s="4"/>
      <c r="D20" s="4">
        <v>4</v>
      </c>
      <c r="N20" s="4">
        <v>17</v>
      </c>
      <c r="O20" s="4">
        <v>26</v>
      </c>
      <c r="P20" s="4">
        <f t="shared" si="7"/>
        <v>1</v>
      </c>
      <c r="Q20" s="4">
        <f t="shared" si="3"/>
        <v>5</v>
      </c>
      <c r="T20" s="4">
        <v>16</v>
      </c>
      <c r="U20" s="5">
        <v>24</v>
      </c>
      <c r="V20" s="5">
        <f t="shared" si="5"/>
        <v>8</v>
      </c>
      <c r="W20" s="4">
        <f t="shared" si="6"/>
        <v>8</v>
      </c>
    </row>
    <row r="21" spans="1:23" x14ac:dyDescent="0.25">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25">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25">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25">
      <c r="B24" s="4"/>
      <c r="C24" s="4"/>
      <c r="D24" s="4"/>
      <c r="N24" s="4">
        <v>21</v>
      </c>
      <c r="O24" s="4">
        <v>26</v>
      </c>
      <c r="P24" s="4">
        <f t="shared" si="7"/>
        <v>1</v>
      </c>
      <c r="Q24" s="4">
        <f t="shared" si="3"/>
        <v>23</v>
      </c>
      <c r="T24" s="4">
        <v>20</v>
      </c>
      <c r="U24" s="5">
        <v>24</v>
      </c>
      <c r="V24" s="5">
        <f t="shared" si="5"/>
        <v>4</v>
      </c>
      <c r="W24" s="4">
        <f t="shared" si="6"/>
        <v>4</v>
      </c>
    </row>
    <row r="25" spans="1:23" x14ac:dyDescent="0.25">
      <c r="A25" s="41" t="s">
        <v>290</v>
      </c>
      <c r="N25" s="4">
        <v>22</v>
      </c>
      <c r="O25" s="4">
        <v>26</v>
      </c>
      <c r="P25" s="4">
        <f t="shared" si="7"/>
        <v>2</v>
      </c>
      <c r="Q25" s="4">
        <f t="shared" si="3"/>
        <v>8</v>
      </c>
      <c r="T25" s="4">
        <v>21</v>
      </c>
      <c r="U25" s="5">
        <v>24</v>
      </c>
      <c r="V25" s="5">
        <f t="shared" si="5"/>
        <v>3</v>
      </c>
      <c r="W25" s="4">
        <f t="shared" si="6"/>
        <v>9</v>
      </c>
    </row>
    <row r="26" spans="1:23" x14ac:dyDescent="0.25">
      <c r="N26" s="4">
        <v>23</v>
      </c>
      <c r="O26" s="4">
        <v>26</v>
      </c>
      <c r="P26" s="4">
        <f t="shared" si="7"/>
        <v>1</v>
      </c>
      <c r="Q26" s="4">
        <f t="shared" si="3"/>
        <v>19</v>
      </c>
      <c r="T26" s="4">
        <v>22</v>
      </c>
      <c r="U26" s="5">
        <v>24</v>
      </c>
      <c r="V26" s="5">
        <f t="shared" si="5"/>
        <v>2</v>
      </c>
      <c r="W26" s="4">
        <f t="shared" si="6"/>
        <v>14</v>
      </c>
    </row>
    <row r="27" spans="1:23" x14ac:dyDescent="0.25">
      <c r="N27" s="4">
        <v>24</v>
      </c>
      <c r="O27" s="4">
        <v>26</v>
      </c>
      <c r="P27" s="4">
        <f t="shared" si="7"/>
        <v>2</v>
      </c>
      <c r="Q27" s="4">
        <f t="shared" si="3"/>
        <v>4</v>
      </c>
      <c r="T27" s="4">
        <v>23</v>
      </c>
      <c r="U27" s="5">
        <v>24</v>
      </c>
      <c r="V27" s="5">
        <f t="shared" si="5"/>
        <v>1</v>
      </c>
      <c r="W27" s="4">
        <f t="shared" si="6"/>
        <v>19</v>
      </c>
    </row>
    <row r="28" spans="1:23" x14ac:dyDescent="0.25">
      <c r="N28" s="4">
        <v>25</v>
      </c>
      <c r="O28" s="4">
        <v>26</v>
      </c>
      <c r="P28" s="4">
        <f t="shared" si="7"/>
        <v>1</v>
      </c>
      <c r="Q28" s="4">
        <f t="shared" si="3"/>
        <v>15</v>
      </c>
      <c r="T28" s="4">
        <v>24</v>
      </c>
      <c r="U28" s="5">
        <v>24</v>
      </c>
      <c r="V28" s="5">
        <f t="shared" si="5"/>
        <v>24</v>
      </c>
      <c r="W28" s="4">
        <f t="shared" si="6"/>
        <v>0</v>
      </c>
    </row>
    <row r="29" spans="1:23" x14ac:dyDescent="0.25">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25">
      <c r="A30" s="4">
        <v>1</v>
      </c>
      <c r="B30" s="4">
        <v>3</v>
      </c>
      <c r="C30" s="37"/>
      <c r="D30" s="4"/>
      <c r="T30" s="4">
        <v>26</v>
      </c>
      <c r="U30" s="5">
        <v>24</v>
      </c>
      <c r="V30" s="5">
        <f t="shared" si="5"/>
        <v>2</v>
      </c>
      <c r="W30" s="4">
        <f t="shared" si="6"/>
        <v>10</v>
      </c>
    </row>
    <row r="31" spans="1:23" x14ac:dyDescent="0.25">
      <c r="A31" s="4">
        <v>2</v>
      </c>
      <c r="B31" s="4">
        <v>7</v>
      </c>
      <c r="C31" s="37" t="s">
        <v>275</v>
      </c>
      <c r="D31" s="4"/>
      <c r="N31" s="42" t="s">
        <v>305</v>
      </c>
      <c r="T31" s="4">
        <v>27</v>
      </c>
      <c r="U31" s="5">
        <v>24</v>
      </c>
      <c r="V31" s="5">
        <f t="shared" si="5"/>
        <v>3</v>
      </c>
      <c r="W31" s="4">
        <f t="shared" si="6"/>
        <v>15</v>
      </c>
    </row>
    <row r="32" spans="1:23" x14ac:dyDescent="0.25">
      <c r="A32" s="4">
        <v>3</v>
      </c>
      <c r="B32" s="4"/>
      <c r="C32" s="37" t="s">
        <v>285</v>
      </c>
      <c r="D32" s="4">
        <v>3</v>
      </c>
      <c r="T32" s="4">
        <v>28</v>
      </c>
      <c r="U32" s="5">
        <v>24</v>
      </c>
      <c r="V32" s="5">
        <f t="shared" si="5"/>
        <v>4</v>
      </c>
      <c r="W32" s="4">
        <f t="shared" si="6"/>
        <v>20</v>
      </c>
    </row>
    <row r="33" spans="1:24" x14ac:dyDescent="0.25">
      <c r="A33" s="4">
        <v>4</v>
      </c>
      <c r="B33" s="4"/>
      <c r="C33" s="37"/>
      <c r="D33" s="4">
        <v>7</v>
      </c>
      <c r="N33" s="46"/>
      <c r="O33" s="46"/>
      <c r="P33" s="4"/>
      <c r="Q33" s="46"/>
      <c r="T33" s="43">
        <v>29</v>
      </c>
      <c r="U33" s="5">
        <v>24</v>
      </c>
      <c r="V33" s="5">
        <f t="shared" si="5"/>
        <v>1</v>
      </c>
      <c r="W33" s="43">
        <f t="shared" si="4"/>
        <v>1</v>
      </c>
      <c r="X33" t="s">
        <v>337</v>
      </c>
    </row>
    <row r="34" spans="1:24" x14ac:dyDescent="0.25">
      <c r="A34" s="4">
        <v>5</v>
      </c>
      <c r="B34" s="4">
        <v>3</v>
      </c>
      <c r="C34" s="4"/>
      <c r="D34" s="4"/>
      <c r="N34" s="9" t="s">
        <v>20</v>
      </c>
      <c r="O34" s="9" t="s">
        <v>3</v>
      </c>
      <c r="P34" s="9" t="s">
        <v>314</v>
      </c>
      <c r="Q34" s="48"/>
      <c r="R34" s="25"/>
      <c r="T34" s="4">
        <v>30</v>
      </c>
      <c r="U34" s="5">
        <v>24</v>
      </c>
      <c r="V34" s="5">
        <f t="shared" si="5"/>
        <v>6</v>
      </c>
      <c r="W34" s="4">
        <f t="shared" si="4"/>
        <v>6</v>
      </c>
    </row>
    <row r="35" spans="1:24" x14ac:dyDescent="0.25">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25">
      <c r="A36" s="4">
        <v>7</v>
      </c>
      <c r="B36" s="4"/>
      <c r="C36" s="4">
        <v>6</v>
      </c>
      <c r="D36" s="4">
        <v>6</v>
      </c>
      <c r="N36" s="51">
        <v>2</v>
      </c>
      <c r="O36" s="51">
        <v>35</v>
      </c>
      <c r="P36" s="51">
        <f>GCD(N36,O36)</f>
        <v>1</v>
      </c>
      <c r="Q36" s="4"/>
      <c r="T36" s="4">
        <v>32</v>
      </c>
      <c r="U36" s="5">
        <v>24</v>
      </c>
      <c r="V36" s="5">
        <f t="shared" si="5"/>
        <v>8</v>
      </c>
      <c r="W36" s="4">
        <f t="shared" si="4"/>
        <v>16</v>
      </c>
    </row>
    <row r="37" spans="1:24" x14ac:dyDescent="0.25">
      <c r="A37" s="4">
        <v>8</v>
      </c>
      <c r="B37" s="4"/>
      <c r="C37" s="4"/>
      <c r="D37" s="4">
        <v>4</v>
      </c>
      <c r="N37" s="51">
        <v>3</v>
      </c>
      <c r="O37" s="51">
        <v>35</v>
      </c>
      <c r="P37" s="51">
        <f>GCD(N37,O37)</f>
        <v>1</v>
      </c>
      <c r="Q37" s="4"/>
      <c r="T37" s="4">
        <v>33</v>
      </c>
      <c r="U37" s="5">
        <v>24</v>
      </c>
      <c r="V37" s="5">
        <f t="shared" si="5"/>
        <v>3</v>
      </c>
      <c r="W37" s="4">
        <f t="shared" si="4"/>
        <v>21</v>
      </c>
    </row>
    <row r="38" spans="1:24" x14ac:dyDescent="0.25">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25">
      <c r="A39" s="4">
        <v>10</v>
      </c>
      <c r="B39" s="4">
        <v>4</v>
      </c>
      <c r="C39" s="4">
        <v>4</v>
      </c>
      <c r="D39" s="4"/>
      <c r="N39" s="5">
        <v>5</v>
      </c>
      <c r="O39" s="5">
        <v>35</v>
      </c>
      <c r="P39" s="5">
        <f t="shared" si="8"/>
        <v>5</v>
      </c>
      <c r="Q39" s="4"/>
      <c r="T39" s="4">
        <v>35</v>
      </c>
      <c r="U39" s="5">
        <v>24</v>
      </c>
      <c r="V39" s="5">
        <f t="shared" si="5"/>
        <v>1</v>
      </c>
      <c r="W39" s="4">
        <f t="shared" si="4"/>
        <v>7</v>
      </c>
    </row>
    <row r="40" spans="1:24" x14ac:dyDescent="0.25">
      <c r="A40" s="4">
        <v>11</v>
      </c>
      <c r="B40" s="4">
        <f>MOD(POWER(B39,B34),B31)</f>
        <v>1</v>
      </c>
      <c r="C40" s="4"/>
      <c r="D40" s="4">
        <f>MOD(POWER(D36,D38),D33)</f>
        <v>1</v>
      </c>
      <c r="E40" t="s">
        <v>322</v>
      </c>
      <c r="N40" s="51">
        <v>6</v>
      </c>
      <c r="O40" s="51">
        <v>35</v>
      </c>
      <c r="P40" s="51">
        <f t="shared" si="8"/>
        <v>1</v>
      </c>
      <c r="Q40" s="4"/>
    </row>
    <row r="41" spans="1:24" x14ac:dyDescent="0.25">
      <c r="B41" s="4"/>
      <c r="C41" s="4"/>
      <c r="D41" s="4"/>
      <c r="N41" s="5">
        <v>7</v>
      </c>
      <c r="O41" s="5">
        <v>35</v>
      </c>
      <c r="P41" s="5">
        <f t="shared" si="8"/>
        <v>7</v>
      </c>
      <c r="Q41" s="4"/>
      <c r="T41" s="47" t="s">
        <v>330</v>
      </c>
      <c r="U41" s="47"/>
      <c r="V41" s="47"/>
    </row>
    <row r="42" spans="1:24" x14ac:dyDescent="0.25">
      <c r="A42" s="42" t="s">
        <v>291</v>
      </c>
      <c r="B42" s="4"/>
      <c r="C42" s="4"/>
      <c r="D42" s="4"/>
      <c r="N42" s="51">
        <v>8</v>
      </c>
      <c r="O42" s="51">
        <v>35</v>
      </c>
      <c r="P42" s="51">
        <f t="shared" si="8"/>
        <v>1</v>
      </c>
      <c r="Q42" s="4"/>
    </row>
    <row r="43" spans="1:24" x14ac:dyDescent="0.25">
      <c r="B43" s="4"/>
      <c r="C43" s="4"/>
      <c r="D43" s="4"/>
      <c r="N43" s="51">
        <v>9</v>
      </c>
      <c r="O43" s="51">
        <v>35</v>
      </c>
      <c r="P43" s="51">
        <f t="shared" si="8"/>
        <v>1</v>
      </c>
      <c r="Q43" s="4"/>
    </row>
    <row r="44" spans="1:24" x14ac:dyDescent="0.25">
      <c r="A44" s="9" t="s">
        <v>276</v>
      </c>
      <c r="B44" s="9" t="s">
        <v>6</v>
      </c>
      <c r="C44" s="9" t="s">
        <v>8</v>
      </c>
      <c r="D44" s="9" t="s">
        <v>7</v>
      </c>
      <c r="E44" s="39" t="s">
        <v>278</v>
      </c>
      <c r="N44" s="4">
        <v>10</v>
      </c>
      <c r="O44" s="5">
        <v>35</v>
      </c>
      <c r="P44" s="5">
        <f t="shared" si="8"/>
        <v>5</v>
      </c>
      <c r="Q44" s="4"/>
    </row>
    <row r="45" spans="1:24" x14ac:dyDescent="0.25">
      <c r="A45" s="4">
        <v>1</v>
      </c>
      <c r="B45" s="4">
        <v>11</v>
      </c>
      <c r="C45" s="4"/>
      <c r="D45" s="4"/>
      <c r="N45" s="51">
        <v>11</v>
      </c>
      <c r="O45" s="51">
        <v>35</v>
      </c>
      <c r="P45" s="51">
        <f t="shared" si="8"/>
        <v>1</v>
      </c>
      <c r="Q45" s="4"/>
    </row>
    <row r="46" spans="1:24" x14ac:dyDescent="0.25">
      <c r="A46" s="4">
        <v>2</v>
      </c>
      <c r="B46" s="4">
        <v>26</v>
      </c>
      <c r="C46" s="37" t="s">
        <v>275</v>
      </c>
      <c r="N46" s="51">
        <v>12</v>
      </c>
      <c r="O46" s="51">
        <v>35</v>
      </c>
      <c r="P46" s="51">
        <f t="shared" si="8"/>
        <v>1</v>
      </c>
      <c r="Q46" s="4"/>
    </row>
    <row r="47" spans="1:24" x14ac:dyDescent="0.25">
      <c r="A47" s="4">
        <v>3</v>
      </c>
      <c r="B47" s="4"/>
      <c r="C47" s="37" t="s">
        <v>304</v>
      </c>
      <c r="D47" s="4">
        <v>11</v>
      </c>
      <c r="N47" s="51">
        <v>13</v>
      </c>
      <c r="O47" s="51">
        <v>35</v>
      </c>
      <c r="P47" s="51">
        <f t="shared" si="8"/>
        <v>1</v>
      </c>
      <c r="Q47" s="4"/>
    </row>
    <row r="48" spans="1:24" x14ac:dyDescent="0.25">
      <c r="A48" s="4">
        <v>4</v>
      </c>
      <c r="B48" s="4"/>
      <c r="C48" s="4"/>
      <c r="D48" s="4">
        <v>26</v>
      </c>
      <c r="N48" s="4">
        <v>14</v>
      </c>
      <c r="O48" s="5">
        <v>35</v>
      </c>
      <c r="P48" s="5">
        <f t="shared" si="8"/>
        <v>7</v>
      </c>
      <c r="Q48" s="4"/>
    </row>
    <row r="49" spans="1:17" x14ac:dyDescent="0.25">
      <c r="A49" s="4">
        <v>5</v>
      </c>
      <c r="C49" s="4"/>
      <c r="D49" s="50">
        <v>3</v>
      </c>
      <c r="N49" s="5">
        <v>15</v>
      </c>
      <c r="O49" s="5">
        <v>35</v>
      </c>
      <c r="P49" s="5">
        <f t="shared" si="8"/>
        <v>5</v>
      </c>
      <c r="Q49" s="4"/>
    </row>
    <row r="50" spans="1:17" x14ac:dyDescent="0.25">
      <c r="A50" s="4">
        <v>6</v>
      </c>
      <c r="B50" s="4"/>
      <c r="C50" s="37" t="s">
        <v>277</v>
      </c>
      <c r="D50" s="4">
        <f>MOD(D49*D47,D48)</f>
        <v>7</v>
      </c>
      <c r="E50" t="s">
        <v>338</v>
      </c>
      <c r="N50" s="51">
        <v>16</v>
      </c>
      <c r="O50" s="51">
        <v>35</v>
      </c>
      <c r="P50" s="51">
        <f t="shared" si="8"/>
        <v>1</v>
      </c>
      <c r="Q50" s="4"/>
    </row>
    <row r="51" spans="1:17" x14ac:dyDescent="0.25">
      <c r="A51" s="4">
        <v>7</v>
      </c>
      <c r="B51" s="4">
        <f>C51</f>
        <v>7</v>
      </c>
      <c r="C51" s="4">
        <f>D50</f>
        <v>7</v>
      </c>
      <c r="D51" s="4"/>
      <c r="N51" s="51">
        <v>17</v>
      </c>
      <c r="O51" s="51">
        <v>35</v>
      </c>
      <c r="P51" s="51">
        <f t="shared" si="8"/>
        <v>1</v>
      </c>
      <c r="Q51" s="4"/>
    </row>
    <row r="52" spans="1:17" x14ac:dyDescent="0.25">
      <c r="A52" s="4">
        <v>8</v>
      </c>
      <c r="B52" s="4">
        <v>19</v>
      </c>
      <c r="C52" s="4"/>
      <c r="D52" s="4"/>
      <c r="N52" s="51">
        <v>18</v>
      </c>
      <c r="O52" s="51">
        <v>35</v>
      </c>
      <c r="P52" s="51">
        <f t="shared" si="8"/>
        <v>1</v>
      </c>
      <c r="Q52" s="4"/>
    </row>
    <row r="53" spans="1:17" x14ac:dyDescent="0.25">
      <c r="A53" s="4">
        <v>9</v>
      </c>
      <c r="B53" s="50">
        <f>MOD(B51*B52,B46)</f>
        <v>3</v>
      </c>
      <c r="C53" s="4"/>
      <c r="D53" s="4"/>
      <c r="E53" t="s">
        <v>323</v>
      </c>
      <c r="N53" s="51">
        <v>19</v>
      </c>
      <c r="O53" s="51">
        <v>35</v>
      </c>
      <c r="P53" s="51">
        <f t="shared" si="8"/>
        <v>1</v>
      </c>
      <c r="Q53" s="4"/>
    </row>
    <row r="54" spans="1:17" x14ac:dyDescent="0.25">
      <c r="A54" s="4"/>
      <c r="B54" s="4"/>
      <c r="C54" s="4"/>
      <c r="D54" s="4"/>
      <c r="N54" s="5">
        <v>20</v>
      </c>
      <c r="O54" s="5">
        <v>35</v>
      </c>
      <c r="P54" s="5">
        <f t="shared" si="8"/>
        <v>5</v>
      </c>
      <c r="Q54" s="4"/>
    </row>
    <row r="55" spans="1:17" x14ac:dyDescent="0.25">
      <c r="A55" s="42" t="s">
        <v>303</v>
      </c>
      <c r="B55" s="4"/>
      <c r="C55" s="4"/>
      <c r="D55" s="4"/>
      <c r="N55" s="5">
        <v>21</v>
      </c>
      <c r="O55" s="5">
        <v>35</v>
      </c>
      <c r="P55" s="5">
        <f t="shared" si="8"/>
        <v>7</v>
      </c>
      <c r="Q55" s="4"/>
    </row>
    <row r="56" spans="1:17" x14ac:dyDescent="0.25">
      <c r="A56" s="4"/>
      <c r="B56" s="4"/>
      <c r="C56" s="4"/>
      <c r="D56" s="4"/>
      <c r="N56" s="51">
        <v>22</v>
      </c>
      <c r="O56" s="51">
        <v>35</v>
      </c>
      <c r="P56" s="51">
        <f t="shared" si="8"/>
        <v>1</v>
      </c>
      <c r="Q56" s="4"/>
    </row>
    <row r="57" spans="1:17" x14ac:dyDescent="0.25">
      <c r="E57" s="58" t="s">
        <v>311</v>
      </c>
      <c r="F57" s="58"/>
      <c r="N57" s="51">
        <v>23</v>
      </c>
      <c r="O57" s="51">
        <v>35</v>
      </c>
      <c r="P57" s="51">
        <f t="shared" si="8"/>
        <v>1</v>
      </c>
      <c r="Q57" s="4"/>
    </row>
    <row r="58" spans="1:17" x14ac:dyDescent="0.25">
      <c r="A58" s="9" t="s">
        <v>276</v>
      </c>
      <c r="B58" s="9" t="s">
        <v>6</v>
      </c>
      <c r="C58" s="9" t="s">
        <v>8</v>
      </c>
      <c r="D58" s="9" t="s">
        <v>7</v>
      </c>
      <c r="E58" s="38" t="s">
        <v>309</v>
      </c>
      <c r="F58" s="38" t="s">
        <v>310</v>
      </c>
      <c r="G58" s="39" t="s">
        <v>278</v>
      </c>
      <c r="N58" s="51">
        <v>24</v>
      </c>
      <c r="O58" s="51">
        <v>35</v>
      </c>
      <c r="P58" s="51">
        <f t="shared" si="8"/>
        <v>1</v>
      </c>
      <c r="Q58" s="4"/>
    </row>
    <row r="59" spans="1:17" x14ac:dyDescent="0.25">
      <c r="A59" s="4">
        <v>1</v>
      </c>
      <c r="B59" s="4">
        <v>5</v>
      </c>
      <c r="E59" s="4"/>
      <c r="F59" s="4" t="s">
        <v>18</v>
      </c>
      <c r="N59" s="5">
        <v>25</v>
      </c>
      <c r="O59" s="5">
        <v>35</v>
      </c>
      <c r="P59" s="5">
        <f t="shared" si="8"/>
        <v>5</v>
      </c>
      <c r="Q59" s="4"/>
    </row>
    <row r="60" spans="1:17" x14ac:dyDescent="0.25">
      <c r="A60" s="4">
        <v>2</v>
      </c>
      <c r="B60" s="4">
        <v>7</v>
      </c>
      <c r="E60" s="4"/>
      <c r="F60" s="4" t="s">
        <v>19</v>
      </c>
      <c r="N60" s="51">
        <v>26</v>
      </c>
      <c r="O60" s="51">
        <v>35</v>
      </c>
      <c r="P60" s="51">
        <f t="shared" si="8"/>
        <v>1</v>
      </c>
      <c r="Q60" s="4"/>
    </row>
    <row r="61" spans="1:17" x14ac:dyDescent="0.25">
      <c r="A61" s="4">
        <v>3</v>
      </c>
      <c r="B61" s="4">
        <f>B59*B60</f>
        <v>35</v>
      </c>
      <c r="C61" s="37"/>
      <c r="E61" s="4" t="s">
        <v>3</v>
      </c>
      <c r="F61" s="4"/>
      <c r="G61" t="s">
        <v>308</v>
      </c>
      <c r="N61" s="51">
        <v>27</v>
      </c>
      <c r="O61" s="51">
        <v>35</v>
      </c>
      <c r="P61" s="51">
        <f t="shared" si="8"/>
        <v>1</v>
      </c>
      <c r="Q61" s="4"/>
    </row>
    <row r="62" spans="1:17" x14ac:dyDescent="0.25">
      <c r="A62" s="4">
        <v>4</v>
      </c>
      <c r="B62" s="4">
        <f>(B59-1)*(B60-1)</f>
        <v>24</v>
      </c>
      <c r="C62" s="37"/>
      <c r="E62" s="4"/>
      <c r="F62" s="4" t="s">
        <v>315</v>
      </c>
      <c r="G62" t="s">
        <v>313</v>
      </c>
      <c r="N62" s="4">
        <v>28</v>
      </c>
      <c r="O62" s="5">
        <v>35</v>
      </c>
      <c r="P62" s="5">
        <f t="shared" si="8"/>
        <v>7</v>
      </c>
      <c r="Q62" s="4"/>
    </row>
    <row r="63" spans="1:17" x14ac:dyDescent="0.25">
      <c r="A63" s="4">
        <v>5</v>
      </c>
      <c r="B63" s="4">
        <v>5</v>
      </c>
      <c r="C63" s="37" t="s">
        <v>275</v>
      </c>
      <c r="E63" s="4" t="s">
        <v>20</v>
      </c>
      <c r="F63" s="4"/>
      <c r="G63" t="s">
        <v>528</v>
      </c>
      <c r="N63" s="51">
        <v>29</v>
      </c>
      <c r="O63" s="51">
        <v>35</v>
      </c>
      <c r="P63" s="51">
        <f t="shared" si="8"/>
        <v>1</v>
      </c>
      <c r="Q63" s="4"/>
    </row>
    <row r="64" spans="1:17" x14ac:dyDescent="0.25">
      <c r="A64" s="4">
        <v>6</v>
      </c>
      <c r="C64" s="4" t="s">
        <v>526</v>
      </c>
      <c r="D64" s="4">
        <v>5</v>
      </c>
      <c r="E64" s="4" t="s">
        <v>527</v>
      </c>
      <c r="F64" s="4"/>
      <c r="N64" s="4">
        <v>30</v>
      </c>
      <c r="O64" s="5">
        <v>35</v>
      </c>
      <c r="P64" s="5">
        <f t="shared" si="8"/>
        <v>5</v>
      </c>
      <c r="Q64" s="4"/>
    </row>
    <row r="65" spans="1:17" x14ac:dyDescent="0.25">
      <c r="A65" s="4">
        <v>7</v>
      </c>
      <c r="B65" s="4"/>
      <c r="C65" s="37"/>
      <c r="D65" s="4">
        <v>35</v>
      </c>
      <c r="E65" s="4"/>
      <c r="F65" s="4"/>
      <c r="N65" s="51">
        <v>31</v>
      </c>
      <c r="O65" s="51">
        <v>35</v>
      </c>
      <c r="P65" s="51">
        <f t="shared" si="8"/>
        <v>1</v>
      </c>
      <c r="Q65" s="4"/>
    </row>
    <row r="66" spans="1:17" x14ac:dyDescent="0.25">
      <c r="A66" s="4">
        <v>8</v>
      </c>
      <c r="C66" s="4"/>
      <c r="D66" s="33">
        <v>3</v>
      </c>
      <c r="E66" s="4"/>
      <c r="F66" s="4"/>
      <c r="N66" s="51">
        <v>32</v>
      </c>
      <c r="O66" s="51">
        <v>35</v>
      </c>
      <c r="P66" s="51">
        <f t="shared" si="8"/>
        <v>1</v>
      </c>
      <c r="Q66" s="4"/>
    </row>
    <row r="67" spans="1:17" x14ac:dyDescent="0.25">
      <c r="A67" s="4">
        <v>9</v>
      </c>
      <c r="B67" s="4"/>
      <c r="C67" s="37" t="s">
        <v>277</v>
      </c>
      <c r="D67" s="4">
        <v>33</v>
      </c>
      <c r="E67" s="4"/>
      <c r="F67" s="4"/>
      <c r="G67" t="s">
        <v>317</v>
      </c>
      <c r="N67" s="51">
        <v>33</v>
      </c>
      <c r="O67" s="51">
        <v>35</v>
      </c>
      <c r="P67" s="51">
        <f t="shared" si="8"/>
        <v>1</v>
      </c>
      <c r="Q67" s="4"/>
    </row>
    <row r="68" spans="1:17" x14ac:dyDescent="0.25">
      <c r="A68" s="4">
        <v>10</v>
      </c>
      <c r="B68" s="4">
        <v>33</v>
      </c>
      <c r="C68" s="4">
        <v>33</v>
      </c>
      <c r="D68" s="4"/>
      <c r="E68" s="4"/>
      <c r="F68" s="4"/>
      <c r="N68" s="51">
        <v>34</v>
      </c>
      <c r="O68" s="51">
        <v>35</v>
      </c>
      <c r="P68" s="51">
        <f t="shared" si="8"/>
        <v>1</v>
      </c>
      <c r="Q68" s="4"/>
    </row>
    <row r="69" spans="1:17" x14ac:dyDescent="0.25">
      <c r="A69" s="4">
        <v>11</v>
      </c>
      <c r="B69" s="4">
        <v>29</v>
      </c>
      <c r="C69" s="4"/>
      <c r="E69" s="4"/>
      <c r="F69" s="4" t="s">
        <v>21</v>
      </c>
      <c r="G69" t="s">
        <v>318</v>
      </c>
      <c r="N69" s="5">
        <v>35</v>
      </c>
      <c r="O69" s="5">
        <v>35</v>
      </c>
      <c r="P69" s="5">
        <f t="shared" si="8"/>
        <v>35</v>
      </c>
      <c r="Q69" s="4"/>
    </row>
    <row r="70" spans="1:17" x14ac:dyDescent="0.25">
      <c r="A70" s="4">
        <v>12</v>
      </c>
      <c r="B70" s="33">
        <v>3</v>
      </c>
      <c r="C70" s="4"/>
      <c r="G70" t="s">
        <v>319</v>
      </c>
    </row>
    <row r="71" spans="1:17" x14ac:dyDescent="0.25">
      <c r="A71" s="4"/>
      <c r="N71" s="47" t="s">
        <v>359</v>
      </c>
    </row>
    <row r="72" spans="1:17" x14ac:dyDescent="0.25">
      <c r="A72" s="42" t="s">
        <v>312</v>
      </c>
    </row>
    <row r="74" spans="1:17" x14ac:dyDescent="0.25">
      <c r="E74" s="58"/>
      <c r="F74" s="58"/>
    </row>
    <row r="75" spans="1:17" x14ac:dyDescent="0.25">
      <c r="A75" s="9" t="s">
        <v>276</v>
      </c>
      <c r="B75" s="9" t="s">
        <v>6</v>
      </c>
      <c r="C75" s="9" t="s">
        <v>8</v>
      </c>
      <c r="D75" s="9" t="s">
        <v>7</v>
      </c>
      <c r="E75" s="39" t="s">
        <v>278</v>
      </c>
      <c r="F75" s="38"/>
    </row>
    <row r="76" spans="1:17" x14ac:dyDescent="0.25">
      <c r="A76" s="4">
        <v>1</v>
      </c>
      <c r="B76" s="46">
        <v>4</v>
      </c>
      <c r="C76" s="4"/>
      <c r="D76" s="4"/>
      <c r="F76" s="4"/>
    </row>
    <row r="77" spans="1:17" x14ac:dyDescent="0.25">
      <c r="A77" s="4">
        <v>2</v>
      </c>
      <c r="B77" s="4">
        <v>9</v>
      </c>
      <c r="C77" s="37" t="s">
        <v>275</v>
      </c>
      <c r="D77" s="4"/>
      <c r="E77" t="s">
        <v>339</v>
      </c>
      <c r="F77" s="4"/>
    </row>
    <row r="78" spans="1:17" x14ac:dyDescent="0.25">
      <c r="A78" s="4">
        <v>3</v>
      </c>
      <c r="B78" s="4"/>
      <c r="C78" s="37">
        <v>9</v>
      </c>
      <c r="D78" s="4">
        <v>9</v>
      </c>
      <c r="F78" s="4"/>
    </row>
    <row r="79" spans="1:17" x14ac:dyDescent="0.25">
      <c r="A79" s="4">
        <v>4</v>
      </c>
      <c r="B79" s="4"/>
      <c r="C79" s="4"/>
      <c r="D79" s="46">
        <v>4</v>
      </c>
      <c r="E79" t="s">
        <v>340</v>
      </c>
      <c r="F79" s="4"/>
    </row>
    <row r="80" spans="1:17" x14ac:dyDescent="0.25">
      <c r="B80" s="4"/>
      <c r="C80" s="37"/>
      <c r="E80" s="4"/>
      <c r="F80" s="4"/>
    </row>
    <row r="81" spans="1:6" x14ac:dyDescent="0.25">
      <c r="A81" s="47" t="s">
        <v>341</v>
      </c>
      <c r="B81" s="4"/>
      <c r="C81" s="37"/>
      <c r="E81" s="4"/>
      <c r="F81" s="4"/>
    </row>
    <row r="82" spans="1:6" x14ac:dyDescent="0.25">
      <c r="A82" s="4"/>
      <c r="B82" s="4"/>
      <c r="C82" s="4"/>
      <c r="D82" s="4"/>
      <c r="E82" s="4"/>
      <c r="F82" s="4"/>
    </row>
    <row r="83" spans="1:6" x14ac:dyDescent="0.25">
      <c r="A83" s="9" t="s">
        <v>276</v>
      </c>
      <c r="B83" s="9" t="s">
        <v>6</v>
      </c>
      <c r="C83" s="9" t="s">
        <v>8</v>
      </c>
      <c r="D83" s="9" t="s">
        <v>7</v>
      </c>
      <c r="E83" s="39" t="s">
        <v>278</v>
      </c>
      <c r="F83" s="38"/>
    </row>
    <row r="84" spans="1:6" x14ac:dyDescent="0.25">
      <c r="A84" s="4">
        <v>1</v>
      </c>
      <c r="B84" s="4">
        <v>2</v>
      </c>
      <c r="C84" s="37" t="s">
        <v>275</v>
      </c>
      <c r="D84" s="4"/>
      <c r="E84" s="3" t="s">
        <v>344</v>
      </c>
      <c r="F84" s="4"/>
    </row>
    <row r="85" spans="1:6" x14ac:dyDescent="0.25">
      <c r="A85" s="4">
        <v>2</v>
      </c>
      <c r="C85" s="37">
        <v>2</v>
      </c>
      <c r="D85" s="4">
        <v>2</v>
      </c>
      <c r="E85" s="3" t="s">
        <v>344</v>
      </c>
    </row>
    <row r="86" spans="1:6" x14ac:dyDescent="0.25">
      <c r="A86" s="4">
        <v>3</v>
      </c>
      <c r="B86" s="5">
        <v>3</v>
      </c>
      <c r="C86" s="37"/>
      <c r="D86" s="4"/>
      <c r="E86" s="3" t="s">
        <v>345</v>
      </c>
      <c r="F86" s="4"/>
    </row>
    <row r="87" spans="1:6" x14ac:dyDescent="0.25">
      <c r="A87" s="4">
        <v>4</v>
      </c>
      <c r="B87" s="5">
        <f>B86*B84</f>
        <v>6</v>
      </c>
      <c r="C87" s="37" t="s">
        <v>275</v>
      </c>
      <c r="D87" s="4"/>
      <c r="E87" s="3" t="s">
        <v>347</v>
      </c>
      <c r="F87" s="4"/>
    </row>
    <row r="88" spans="1:6" x14ac:dyDescent="0.25">
      <c r="A88" s="4">
        <v>5</v>
      </c>
      <c r="C88" s="37">
        <v>6</v>
      </c>
      <c r="D88" s="4">
        <v>6</v>
      </c>
      <c r="E88" s="3" t="s">
        <v>346</v>
      </c>
    </row>
    <row r="89" spans="1:6" x14ac:dyDescent="0.25">
      <c r="A89" s="4">
        <v>6</v>
      </c>
      <c r="C89" s="37"/>
      <c r="D89" s="4">
        <v>4</v>
      </c>
      <c r="E89" s="3" t="s">
        <v>348</v>
      </c>
    </row>
    <row r="90" spans="1:6" x14ac:dyDescent="0.25">
      <c r="A90" s="4">
        <v>7</v>
      </c>
      <c r="B90" s="5"/>
      <c r="C90" s="37"/>
      <c r="D90" s="4">
        <f>D89*D85</f>
        <v>8</v>
      </c>
      <c r="E90" s="3" t="s">
        <v>349</v>
      </c>
    </row>
    <row r="91" spans="1:6" x14ac:dyDescent="0.25">
      <c r="A91" s="4">
        <v>8</v>
      </c>
      <c r="D91" s="50">
        <v>5</v>
      </c>
      <c r="E91" s="3" t="s">
        <v>350</v>
      </c>
    </row>
    <row r="92" spans="1:6" x14ac:dyDescent="0.25">
      <c r="A92" s="4">
        <v>9</v>
      </c>
      <c r="D92" s="4">
        <f>D89*D88</f>
        <v>24</v>
      </c>
      <c r="E92" s="3" t="s">
        <v>352</v>
      </c>
    </row>
    <row r="93" spans="1:6" x14ac:dyDescent="0.25">
      <c r="A93" s="4">
        <v>10</v>
      </c>
      <c r="B93" s="5"/>
      <c r="C93" s="37" t="s">
        <v>277</v>
      </c>
      <c r="D93" s="4">
        <f>D91+(D89*D88)</f>
        <v>29</v>
      </c>
      <c r="E93" s="3" t="s">
        <v>353</v>
      </c>
    </row>
    <row r="94" spans="1:6" x14ac:dyDescent="0.25">
      <c r="A94" s="4">
        <v>11</v>
      </c>
      <c r="C94" s="37" t="s">
        <v>351</v>
      </c>
      <c r="D94" s="4"/>
      <c r="E94" s="3" t="s">
        <v>354</v>
      </c>
    </row>
    <row r="95" spans="1:6" x14ac:dyDescent="0.25">
      <c r="A95" s="4">
        <v>12</v>
      </c>
      <c r="B95" s="4">
        <v>8</v>
      </c>
      <c r="C95" s="37"/>
      <c r="D95" s="4"/>
      <c r="E95" s="3" t="s">
        <v>349</v>
      </c>
    </row>
    <row r="96" spans="1:6" x14ac:dyDescent="0.25">
      <c r="A96" s="4">
        <v>13</v>
      </c>
      <c r="B96" s="5">
        <v>29</v>
      </c>
      <c r="C96" s="37"/>
      <c r="D96" s="4"/>
      <c r="E96" s="3" t="s">
        <v>353</v>
      </c>
    </row>
    <row r="97" spans="1:6" x14ac:dyDescent="0.25">
      <c r="A97" s="4">
        <v>14</v>
      </c>
      <c r="B97" s="4">
        <f>B86*B95</f>
        <v>24</v>
      </c>
      <c r="C97" s="37"/>
      <c r="D97" s="4"/>
      <c r="E97" s="3" t="s">
        <v>355</v>
      </c>
    </row>
    <row r="98" spans="1:6" x14ac:dyDescent="0.25">
      <c r="A98" s="4">
        <v>15</v>
      </c>
      <c r="B98" s="50">
        <f>B96-B97</f>
        <v>5</v>
      </c>
      <c r="E98" s="3" t="s">
        <v>356</v>
      </c>
    </row>
    <row r="99" spans="1:6" x14ac:dyDescent="0.25">
      <c r="A99" s="4"/>
      <c r="B99" s="5"/>
      <c r="C99" s="37"/>
      <c r="D99" s="4"/>
      <c r="E99" s="3"/>
    </row>
    <row r="100" spans="1:6" x14ac:dyDescent="0.25">
      <c r="A100" s="47" t="s">
        <v>357</v>
      </c>
      <c r="B100" s="5"/>
      <c r="C100" s="37"/>
      <c r="D100" s="4"/>
      <c r="E100" s="3" t="s">
        <v>358</v>
      </c>
    </row>
    <row r="101" spans="1:6" x14ac:dyDescent="0.25">
      <c r="A101" s="4"/>
      <c r="B101" s="5"/>
      <c r="C101" s="37"/>
      <c r="D101" s="4"/>
      <c r="E101" s="3"/>
    </row>
    <row r="102" spans="1:6" x14ac:dyDescent="0.25">
      <c r="A102" s="9" t="s">
        <v>276</v>
      </c>
      <c r="B102" s="9" t="s">
        <v>6</v>
      </c>
      <c r="C102" s="9" t="s">
        <v>8</v>
      </c>
      <c r="D102" s="9" t="s">
        <v>7</v>
      </c>
      <c r="E102" s="39" t="s">
        <v>278</v>
      </c>
    </row>
    <row r="103" spans="1:6" x14ac:dyDescent="0.25">
      <c r="A103" s="4">
        <v>1</v>
      </c>
      <c r="B103" s="4">
        <v>7</v>
      </c>
      <c r="C103" s="37"/>
      <c r="D103" s="4"/>
      <c r="E103" s="3" t="s">
        <v>18</v>
      </c>
      <c r="F103" t="s">
        <v>99</v>
      </c>
    </row>
    <row r="104" spans="1:6" x14ac:dyDescent="0.25">
      <c r="A104" s="4">
        <v>2</v>
      </c>
      <c r="B104" s="4">
        <v>3</v>
      </c>
      <c r="C104" s="4"/>
      <c r="D104" s="4"/>
      <c r="E104" s="3" t="s">
        <v>2</v>
      </c>
      <c r="F104" t="s">
        <v>191</v>
      </c>
    </row>
    <row r="105" spans="1:6" x14ac:dyDescent="0.25">
      <c r="A105" s="4">
        <v>3</v>
      </c>
      <c r="B105" s="4">
        <v>4</v>
      </c>
      <c r="C105" s="4"/>
      <c r="D105" s="4"/>
      <c r="E105" s="3" t="s">
        <v>57</v>
      </c>
      <c r="F105" t="s">
        <v>372</v>
      </c>
    </row>
    <row r="106" spans="1:6" x14ac:dyDescent="0.25">
      <c r="A106" s="4">
        <v>4</v>
      </c>
      <c r="B106" s="4">
        <f>MOD(POWER(B104,B105),B103)</f>
        <v>4</v>
      </c>
      <c r="C106" s="4" t="s">
        <v>275</v>
      </c>
      <c r="D106" s="4"/>
      <c r="E106" s="3" t="s">
        <v>360</v>
      </c>
      <c r="F106" t="s">
        <v>373</v>
      </c>
    </row>
    <row r="107" spans="1:6" x14ac:dyDescent="0.25">
      <c r="A107" s="4">
        <v>5</v>
      </c>
      <c r="B107" s="4"/>
      <c r="C107" s="4">
        <f>B106</f>
        <v>4</v>
      </c>
      <c r="D107" s="4">
        <f>B106</f>
        <v>4</v>
      </c>
      <c r="E107" s="3"/>
    </row>
    <row r="108" spans="1:6" x14ac:dyDescent="0.25">
      <c r="A108" s="4">
        <v>6</v>
      </c>
      <c r="B108" s="4">
        <v>17</v>
      </c>
      <c r="E108" s="3" t="s">
        <v>56</v>
      </c>
      <c r="F108" t="s">
        <v>374</v>
      </c>
    </row>
    <row r="109" spans="1:6" x14ac:dyDescent="0.25">
      <c r="A109" s="4">
        <v>7</v>
      </c>
      <c r="B109" s="4">
        <v>5</v>
      </c>
      <c r="C109" s="4"/>
      <c r="D109" s="4"/>
      <c r="E109" s="3" t="s">
        <v>361</v>
      </c>
      <c r="F109" t="s">
        <v>375</v>
      </c>
    </row>
    <row r="110" spans="1:6" x14ac:dyDescent="0.25">
      <c r="A110" s="4">
        <v>8</v>
      </c>
      <c r="B110" s="4">
        <f>MOD(POWER(B104,B109),B103)</f>
        <v>5</v>
      </c>
      <c r="C110" s="4"/>
      <c r="D110" s="4"/>
      <c r="E110" s="3" t="s">
        <v>363</v>
      </c>
    </row>
    <row r="111" spans="1:6" x14ac:dyDescent="0.25">
      <c r="A111" s="4">
        <v>9</v>
      </c>
      <c r="B111" s="4">
        <f>MOD(5*(B108-(B105*B110)),B103-1)</f>
        <v>3</v>
      </c>
      <c r="C111" s="37" t="s">
        <v>275</v>
      </c>
      <c r="D111" s="4"/>
      <c r="E111" s="3" t="s">
        <v>370</v>
      </c>
      <c r="F111" t="s">
        <v>376</v>
      </c>
    </row>
    <row r="112" spans="1:6" x14ac:dyDescent="0.25">
      <c r="A112" s="4">
        <v>10</v>
      </c>
      <c r="B112" s="4"/>
      <c r="C112" s="4" t="s">
        <v>364</v>
      </c>
      <c r="D112" s="4">
        <f>B110</f>
        <v>5</v>
      </c>
      <c r="E112" s="3" t="s">
        <v>362</v>
      </c>
    </row>
    <row r="113" spans="1:6" x14ac:dyDescent="0.25">
      <c r="A113" s="4">
        <v>11</v>
      </c>
      <c r="B113" s="4"/>
      <c r="C113" s="4"/>
      <c r="D113" s="4">
        <f>B111</f>
        <v>3</v>
      </c>
      <c r="E113" s="3" t="s">
        <v>149</v>
      </c>
    </row>
    <row r="114" spans="1:6" x14ac:dyDescent="0.25">
      <c r="A114" s="4">
        <v>12</v>
      </c>
      <c r="B114" s="4"/>
      <c r="C114" s="4"/>
      <c r="D114" s="52">
        <f>MOD(POWER(B104,B108),B103)</f>
        <v>5</v>
      </c>
      <c r="E114" s="3" t="s">
        <v>365</v>
      </c>
    </row>
    <row r="115" spans="1:6" x14ac:dyDescent="0.25">
      <c r="A115" s="4">
        <v>13</v>
      </c>
      <c r="B115" s="4"/>
      <c r="C115" s="4"/>
      <c r="D115" s="52">
        <f>MOD(POWER(B106,B110),B103)</f>
        <v>2</v>
      </c>
      <c r="E115" s="3" t="s">
        <v>366</v>
      </c>
    </row>
    <row r="116" spans="1:6" x14ac:dyDescent="0.25">
      <c r="A116" s="4">
        <v>14</v>
      </c>
      <c r="B116" s="4"/>
      <c r="C116" s="4"/>
      <c r="D116" s="4">
        <f>MOD(POWER(B110,B111),B103)</f>
        <v>6</v>
      </c>
      <c r="E116" s="3" t="s">
        <v>367</v>
      </c>
    </row>
    <row r="117" spans="1:6" x14ac:dyDescent="0.25">
      <c r="A117" s="4">
        <v>15</v>
      </c>
      <c r="B117" s="4"/>
      <c r="C117" s="4"/>
      <c r="D117" s="4" t="str">
        <f>IF(D114=MOD((D115*D116),B103),"true","false")</f>
        <v>true</v>
      </c>
      <c r="E117" s="3" t="s">
        <v>371</v>
      </c>
    </row>
    <row r="118" spans="1:6" x14ac:dyDescent="0.25">
      <c r="A118" s="4"/>
      <c r="B118" s="4"/>
      <c r="C118" s="4"/>
      <c r="D118" s="4"/>
      <c r="E118" s="3"/>
    </row>
    <row r="119" spans="1:6" x14ac:dyDescent="0.25">
      <c r="A119" s="47" t="s">
        <v>368</v>
      </c>
      <c r="B119" s="4"/>
      <c r="C119" s="4"/>
      <c r="D119" s="4"/>
      <c r="E119" t="s">
        <v>369</v>
      </c>
    </row>
    <row r="120" spans="1:6" x14ac:dyDescent="0.25">
      <c r="A120" s="48"/>
      <c r="B120" s="48"/>
      <c r="C120" s="48"/>
      <c r="D120" s="48"/>
      <c r="E120" s="49"/>
      <c r="F120" s="16"/>
    </row>
    <row r="121" spans="1:6" x14ac:dyDescent="0.25">
      <c r="A121" s="9" t="s">
        <v>276</v>
      </c>
      <c r="B121" s="9" t="s">
        <v>6</v>
      </c>
      <c r="C121" s="9" t="s">
        <v>8</v>
      </c>
      <c r="D121" s="9" t="s">
        <v>7</v>
      </c>
      <c r="E121" s="39" t="s">
        <v>278</v>
      </c>
    </row>
    <row r="122" spans="1:6" x14ac:dyDescent="0.25">
      <c r="A122" s="4">
        <v>1</v>
      </c>
      <c r="B122" s="4">
        <v>2</v>
      </c>
      <c r="C122" s="37" t="s">
        <v>275</v>
      </c>
      <c r="D122" s="4"/>
      <c r="E122" s="3" t="s">
        <v>2</v>
      </c>
      <c r="F122" t="s">
        <v>191</v>
      </c>
    </row>
    <row r="123" spans="1:6" x14ac:dyDescent="0.25">
      <c r="A123" s="4">
        <v>2</v>
      </c>
      <c r="B123" s="4"/>
      <c r="C123" s="37">
        <v>2</v>
      </c>
      <c r="D123" s="4">
        <v>2</v>
      </c>
      <c r="E123" s="3"/>
    </row>
    <row r="124" spans="1:6" x14ac:dyDescent="0.25">
      <c r="A124" s="4">
        <v>3</v>
      </c>
      <c r="B124" s="4">
        <v>3</v>
      </c>
      <c r="C124" s="4"/>
      <c r="D124" s="4"/>
      <c r="E124" s="3" t="s">
        <v>380</v>
      </c>
      <c r="F124" t="s">
        <v>372</v>
      </c>
    </row>
    <row r="125" spans="1:6" x14ac:dyDescent="0.25">
      <c r="A125" s="4">
        <v>4</v>
      </c>
      <c r="B125" s="4">
        <f>B122*B124</f>
        <v>6</v>
      </c>
      <c r="C125" s="37" t="s">
        <v>275</v>
      </c>
      <c r="D125" s="4"/>
      <c r="E125" s="3" t="s">
        <v>381</v>
      </c>
      <c r="F125" t="s">
        <v>377</v>
      </c>
    </row>
    <row r="126" spans="1:6" x14ac:dyDescent="0.25">
      <c r="A126" s="4">
        <v>5</v>
      </c>
      <c r="B126" s="4"/>
      <c r="C126" s="4">
        <v>6</v>
      </c>
      <c r="D126" s="4">
        <v>6</v>
      </c>
      <c r="E126" s="3"/>
    </row>
    <row r="127" spans="1:6" x14ac:dyDescent="0.25">
      <c r="A127" s="4">
        <v>6</v>
      </c>
      <c r="B127" s="4">
        <v>4</v>
      </c>
      <c r="E127" s="3" t="s">
        <v>382</v>
      </c>
      <c r="F127" t="s">
        <v>533</v>
      </c>
    </row>
    <row r="128" spans="1:6" x14ac:dyDescent="0.25">
      <c r="A128" s="4">
        <v>7</v>
      </c>
      <c r="B128" s="4">
        <v>42</v>
      </c>
      <c r="E128" s="3" t="s">
        <v>56</v>
      </c>
      <c r="F128" t="s">
        <v>374</v>
      </c>
    </row>
    <row r="129" spans="1:6" x14ac:dyDescent="0.25">
      <c r="A129" s="4">
        <v>8</v>
      </c>
      <c r="B129" s="4">
        <v>12</v>
      </c>
      <c r="E129" s="3" t="s">
        <v>531</v>
      </c>
      <c r="F129" t="s">
        <v>388</v>
      </c>
    </row>
    <row r="130" spans="1:6" x14ac:dyDescent="0.25">
      <c r="A130" s="4">
        <v>9</v>
      </c>
      <c r="B130" s="4">
        <f>B122*B127</f>
        <v>8</v>
      </c>
      <c r="E130" s="3" t="s">
        <v>379</v>
      </c>
      <c r="F130" t="s">
        <v>390</v>
      </c>
    </row>
    <row r="131" spans="1:6" x14ac:dyDescent="0.25">
      <c r="A131" s="4">
        <v>10</v>
      </c>
      <c r="B131" s="52">
        <f>1/B127*(B129+(B124*B130))</f>
        <v>9</v>
      </c>
      <c r="C131" s="4"/>
      <c r="D131" s="4"/>
      <c r="E131" s="3" t="s">
        <v>540</v>
      </c>
      <c r="F131" t="s">
        <v>376</v>
      </c>
    </row>
    <row r="132" spans="1:6" x14ac:dyDescent="0.25">
      <c r="A132" s="4">
        <v>11</v>
      </c>
      <c r="B132" s="4"/>
      <c r="C132" s="37" t="s">
        <v>275</v>
      </c>
    </row>
    <row r="133" spans="1:6" x14ac:dyDescent="0.25">
      <c r="A133" s="4">
        <v>12</v>
      </c>
      <c r="B133" s="4"/>
      <c r="C133" s="4" t="s">
        <v>532</v>
      </c>
      <c r="D133" s="4">
        <v>42</v>
      </c>
      <c r="E133" s="3" t="s">
        <v>56</v>
      </c>
      <c r="F133" t="s">
        <v>374</v>
      </c>
    </row>
    <row r="134" spans="1:6" x14ac:dyDescent="0.25">
      <c r="A134" s="4">
        <v>13</v>
      </c>
      <c r="B134" s="4"/>
      <c r="C134" s="4"/>
      <c r="D134" s="4">
        <v>12</v>
      </c>
      <c r="E134" s="3" t="s">
        <v>531</v>
      </c>
      <c r="F134" t="s">
        <v>388</v>
      </c>
    </row>
    <row r="135" spans="1:6" x14ac:dyDescent="0.25">
      <c r="A135" s="4">
        <v>14</v>
      </c>
      <c r="B135" s="4"/>
      <c r="C135" s="4"/>
      <c r="D135" s="4">
        <f>B130</f>
        <v>8</v>
      </c>
      <c r="E135" s="3" t="s">
        <v>362</v>
      </c>
      <c r="F135" t="s">
        <v>383</v>
      </c>
    </row>
    <row r="136" spans="1:6" x14ac:dyDescent="0.25">
      <c r="A136" s="4">
        <v>15</v>
      </c>
      <c r="B136" s="4"/>
      <c r="C136" s="4"/>
      <c r="D136" s="4">
        <f>B131</f>
        <v>9</v>
      </c>
      <c r="E136" s="3" t="s">
        <v>149</v>
      </c>
      <c r="F136" t="s">
        <v>376</v>
      </c>
    </row>
    <row r="137" spans="1:6" x14ac:dyDescent="0.25">
      <c r="A137" s="4">
        <v>16</v>
      </c>
      <c r="B137" s="4"/>
      <c r="C137" s="4"/>
      <c r="D137" s="52">
        <f>(1/D136*D134*D123)+(1/D136*D135*D126)</f>
        <v>8</v>
      </c>
      <c r="E137" s="3" t="s">
        <v>391</v>
      </c>
      <c r="F137" t="s">
        <v>398</v>
      </c>
    </row>
    <row r="138" spans="1:6" x14ac:dyDescent="0.25">
      <c r="A138" s="4">
        <v>17</v>
      </c>
      <c r="B138" s="4"/>
      <c r="C138" s="4"/>
      <c r="D138" s="3" t="str">
        <f>IF(D137=D135,"Verified","Invalid")</f>
        <v>Verified</v>
      </c>
      <c r="E138" s="3" t="s">
        <v>534</v>
      </c>
      <c r="F138" t="s">
        <v>384</v>
      </c>
    </row>
    <row r="139" spans="1:6" x14ac:dyDescent="0.25">
      <c r="A139" s="4">
        <v>18</v>
      </c>
      <c r="B139" s="4"/>
      <c r="C139" s="4"/>
      <c r="D139" s="52"/>
      <c r="E139" s="3" t="s">
        <v>535</v>
      </c>
      <c r="F139" t="s">
        <v>393</v>
      </c>
    </row>
    <row r="140" spans="1:6" x14ac:dyDescent="0.25">
      <c r="A140" s="4">
        <v>19</v>
      </c>
      <c r="B140" s="4"/>
      <c r="C140" s="4"/>
      <c r="D140" s="52"/>
      <c r="E140" s="53" t="s">
        <v>536</v>
      </c>
      <c r="F140" t="s">
        <v>392</v>
      </c>
    </row>
    <row r="141" spans="1:6" x14ac:dyDescent="0.25">
      <c r="A141" s="4">
        <v>20</v>
      </c>
      <c r="B141" s="4"/>
      <c r="C141" s="4"/>
      <c r="D141" s="52"/>
      <c r="E141" s="3" t="s">
        <v>537</v>
      </c>
      <c r="F141" t="s">
        <v>394</v>
      </c>
    </row>
    <row r="142" spans="1:6" x14ac:dyDescent="0.25">
      <c r="A142" s="4">
        <v>21</v>
      </c>
      <c r="B142" s="4"/>
      <c r="C142" s="4"/>
      <c r="D142" s="52"/>
      <c r="E142" s="3" t="s">
        <v>538</v>
      </c>
      <c r="F142" t="s">
        <v>395</v>
      </c>
    </row>
    <row r="143" spans="1:6" x14ac:dyDescent="0.25">
      <c r="A143" s="4">
        <v>22</v>
      </c>
      <c r="B143" s="4"/>
      <c r="C143" s="4"/>
      <c r="D143" s="52"/>
      <c r="E143" s="3" t="s">
        <v>539</v>
      </c>
      <c r="F143" t="s">
        <v>396</v>
      </c>
    </row>
    <row r="144" spans="1:6" x14ac:dyDescent="0.25">
      <c r="A144" s="4">
        <v>23</v>
      </c>
      <c r="B144" s="4"/>
      <c r="C144" s="4"/>
      <c r="E144" s="3" t="s">
        <v>540</v>
      </c>
      <c r="F144" t="s">
        <v>397</v>
      </c>
    </row>
    <row r="145" spans="1:5" x14ac:dyDescent="0.25">
      <c r="A145" s="4"/>
      <c r="B145" s="4"/>
      <c r="C145" s="4"/>
      <c r="D145" s="4"/>
      <c r="E145" s="3"/>
    </row>
    <row r="146" spans="1:5" x14ac:dyDescent="0.25">
      <c r="A146" s="47" t="s">
        <v>389</v>
      </c>
      <c r="B146" s="4"/>
      <c r="C146" s="4"/>
      <c r="D146" s="4"/>
      <c r="E146" s="3"/>
    </row>
    <row r="147" spans="1:5" x14ac:dyDescent="0.25">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Q89"/>
  <sheetViews>
    <sheetView tabSelected="1" topLeftCell="A63" workbookViewId="0">
      <selection activeCell="J86" sqref="J86"/>
    </sheetView>
  </sheetViews>
  <sheetFormatPr defaultRowHeight="15" x14ac:dyDescent="0.25"/>
  <cols>
    <col min="1" max="1" width="3.7109375" bestFit="1" customWidth="1"/>
    <col min="2" max="2" width="12" bestFit="1" customWidth="1"/>
    <col min="3" max="6" width="12" customWidth="1"/>
    <col min="7" max="8" width="12" bestFit="1" customWidth="1"/>
    <col min="9" max="9" width="14.140625" bestFit="1" customWidth="1"/>
    <col min="10" max="13" width="11.28515625" bestFit="1" customWidth="1"/>
    <col min="14" max="15" width="12.28515625" bestFit="1" customWidth="1"/>
    <col min="16" max="17" width="14" bestFit="1" customWidth="1"/>
  </cols>
  <sheetData>
    <row r="1" spans="1:17" x14ac:dyDescent="0.25">
      <c r="A1" t="s">
        <v>18</v>
      </c>
      <c r="B1">
        <v>3</v>
      </c>
    </row>
    <row r="2" spans="1:17" x14ac:dyDescent="0.25">
      <c r="A2" t="s">
        <v>19</v>
      </c>
      <c r="B2">
        <v>5</v>
      </c>
    </row>
    <row r="3" spans="1:17" x14ac:dyDescent="0.25">
      <c r="A3" t="s">
        <v>3</v>
      </c>
      <c r="B3">
        <f>B2*B1</f>
        <v>15</v>
      </c>
    </row>
    <row r="4" spans="1:17" x14ac:dyDescent="0.25">
      <c r="A4" t="s">
        <v>315</v>
      </c>
      <c r="B4">
        <f>(B1-1)*(B2-1)</f>
        <v>8</v>
      </c>
    </row>
    <row r="6" spans="1:17" x14ac:dyDescent="0.25">
      <c r="A6" t="s">
        <v>75</v>
      </c>
      <c r="B6" t="s">
        <v>541</v>
      </c>
      <c r="C6" t="s">
        <v>542</v>
      </c>
      <c r="D6" t="s">
        <v>545</v>
      </c>
      <c r="E6" t="s">
        <v>547</v>
      </c>
      <c r="F6" t="s">
        <v>548</v>
      </c>
      <c r="G6" t="s">
        <v>546</v>
      </c>
      <c r="H6" t="s">
        <v>549</v>
      </c>
      <c r="I6" t="s">
        <v>550</v>
      </c>
      <c r="J6" t="s">
        <v>543</v>
      </c>
      <c r="K6" t="s">
        <v>551</v>
      </c>
      <c r="L6" t="s">
        <v>552</v>
      </c>
      <c r="M6" t="s">
        <v>553</v>
      </c>
    </row>
    <row r="7" spans="1:17" x14ac:dyDescent="0.25">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row>
    <row r="8" spans="1:17" x14ac:dyDescent="0.25">
      <c r="A8" s="15">
        <v>2</v>
      </c>
      <c r="B8" s="15">
        <f t="shared" ref="B8:B21" si="0">MOD(POWER($A8,$B$4),$B$3)</f>
        <v>1</v>
      </c>
      <c r="C8" s="15">
        <f t="shared" ref="C8:D40" si="1">MOD(POWER($A8,B$4+1),$B$3)</f>
        <v>2</v>
      </c>
      <c r="D8" s="15">
        <f t="shared" ref="D8:D21" si="2">MOD(POWER($A8,$B$1),$B$1)</f>
        <v>2</v>
      </c>
      <c r="E8" s="15">
        <f t="shared" ref="E8:E21" si="3">MOD(POWER($A8,$B$1),$B$2)</f>
        <v>3</v>
      </c>
      <c r="F8" s="15">
        <f t="shared" ref="F8:F21" si="4">MOD(POWER($A8,$B$2),$B$1)</f>
        <v>2</v>
      </c>
      <c r="G8" s="15">
        <f t="shared" ref="G8:G21" si="5">MOD(POWER($A8,$B$2),$B$2)</f>
        <v>2</v>
      </c>
      <c r="H8" s="15">
        <f t="shared" ref="H8:H21" si="6">MOD(POWER($A8,$B$4),$B$1)</f>
        <v>1</v>
      </c>
      <c r="I8" s="15">
        <f t="shared" ref="I8:I21" si="7">MOD(POWER($A8,$B$4),$B$2)</f>
        <v>1</v>
      </c>
      <c r="J8" s="15">
        <f t="shared" ref="J8:J21" si="8">MOD(POWER($A8,$B$4+1),$B$1)</f>
        <v>2</v>
      </c>
      <c r="K8" s="15">
        <f t="shared" ref="K8:K21" si="9">MOD(POWER($A8,$B$4+1),$B$2)</f>
        <v>2</v>
      </c>
      <c r="L8" s="15">
        <f t="shared" ref="L8:L21" si="10">MOD(POWER($A8,$B$1),$B$3)</f>
        <v>8</v>
      </c>
      <c r="M8" s="15">
        <f t="shared" ref="M8:M21" si="11">MOD(POWER($A8,$B$2),$B$3)</f>
        <v>2</v>
      </c>
    </row>
    <row r="9" spans="1:17" x14ac:dyDescent="0.25">
      <c r="A9" s="59">
        <v>3</v>
      </c>
      <c r="B9" s="59">
        <f t="shared" si="0"/>
        <v>6</v>
      </c>
      <c r="C9" s="59">
        <f t="shared" si="1"/>
        <v>3</v>
      </c>
      <c r="D9" s="59">
        <f t="shared" si="2"/>
        <v>0</v>
      </c>
      <c r="E9" s="59">
        <f t="shared" si="3"/>
        <v>2</v>
      </c>
      <c r="F9" s="59">
        <f t="shared" si="4"/>
        <v>0</v>
      </c>
      <c r="G9" s="59">
        <f t="shared" si="5"/>
        <v>3</v>
      </c>
      <c r="H9" s="59">
        <f t="shared" si="6"/>
        <v>0</v>
      </c>
      <c r="I9" s="59">
        <f t="shared" si="7"/>
        <v>1</v>
      </c>
      <c r="J9" s="59">
        <f t="shared" si="8"/>
        <v>0</v>
      </c>
      <c r="K9" s="59">
        <f t="shared" si="9"/>
        <v>3</v>
      </c>
      <c r="L9" s="59">
        <f t="shared" si="10"/>
        <v>12</v>
      </c>
      <c r="M9" s="59">
        <f t="shared" si="11"/>
        <v>3</v>
      </c>
    </row>
    <row r="10" spans="1:17" x14ac:dyDescent="0.25">
      <c r="A10" s="15">
        <v>4</v>
      </c>
      <c r="B10" s="15">
        <f t="shared" si="0"/>
        <v>1</v>
      </c>
      <c r="C10" s="15">
        <f t="shared" si="1"/>
        <v>4</v>
      </c>
      <c r="D10" s="15">
        <f t="shared" si="2"/>
        <v>1</v>
      </c>
      <c r="E10" s="15">
        <f t="shared" si="3"/>
        <v>4</v>
      </c>
      <c r="F10" s="15">
        <f t="shared" si="4"/>
        <v>1</v>
      </c>
      <c r="G10" s="15">
        <f t="shared" si="5"/>
        <v>4</v>
      </c>
      <c r="H10" s="15">
        <f t="shared" si="6"/>
        <v>1</v>
      </c>
      <c r="I10" s="15">
        <f t="shared" si="7"/>
        <v>1</v>
      </c>
      <c r="J10" s="15">
        <f t="shared" si="8"/>
        <v>1</v>
      </c>
      <c r="K10" s="15">
        <f t="shared" si="9"/>
        <v>4</v>
      </c>
      <c r="L10" s="15">
        <f t="shared" si="10"/>
        <v>4</v>
      </c>
      <c r="M10" s="15">
        <f t="shared" si="11"/>
        <v>4</v>
      </c>
    </row>
    <row r="11" spans="1:17" x14ac:dyDescent="0.25">
      <c r="A11" s="59">
        <v>5</v>
      </c>
      <c r="B11" s="59">
        <f t="shared" si="0"/>
        <v>10</v>
      </c>
      <c r="C11" s="59">
        <f t="shared" si="1"/>
        <v>5</v>
      </c>
      <c r="D11" s="59">
        <f t="shared" si="2"/>
        <v>2</v>
      </c>
      <c r="E11" s="59">
        <f t="shared" si="3"/>
        <v>0</v>
      </c>
      <c r="F11" s="59">
        <f t="shared" si="4"/>
        <v>2</v>
      </c>
      <c r="G11" s="59">
        <f t="shared" si="5"/>
        <v>0</v>
      </c>
      <c r="H11" s="59">
        <f t="shared" si="6"/>
        <v>1</v>
      </c>
      <c r="I11" s="59">
        <f t="shared" si="7"/>
        <v>0</v>
      </c>
      <c r="J11" s="59">
        <f t="shared" si="8"/>
        <v>2</v>
      </c>
      <c r="K11" s="59">
        <f t="shared" si="9"/>
        <v>0</v>
      </c>
      <c r="L11" s="59">
        <f t="shared" si="10"/>
        <v>5</v>
      </c>
      <c r="M11" s="59">
        <f t="shared" si="11"/>
        <v>5</v>
      </c>
    </row>
    <row r="12" spans="1:17" x14ac:dyDescent="0.25">
      <c r="A12" s="15">
        <v>6</v>
      </c>
      <c r="B12" s="15">
        <f t="shared" si="0"/>
        <v>6</v>
      </c>
      <c r="C12" s="15">
        <f t="shared" si="1"/>
        <v>6</v>
      </c>
      <c r="D12" s="15">
        <f t="shared" si="2"/>
        <v>0</v>
      </c>
      <c r="E12" s="15">
        <f t="shared" si="3"/>
        <v>1</v>
      </c>
      <c r="F12" s="15">
        <f t="shared" si="4"/>
        <v>0</v>
      </c>
      <c r="G12" s="15">
        <f t="shared" si="5"/>
        <v>1</v>
      </c>
      <c r="H12" s="15">
        <f t="shared" si="6"/>
        <v>0</v>
      </c>
      <c r="I12" s="15">
        <f t="shared" si="7"/>
        <v>1</v>
      </c>
      <c r="J12" s="15">
        <f t="shared" si="8"/>
        <v>0</v>
      </c>
      <c r="K12" s="15">
        <f t="shared" si="9"/>
        <v>1</v>
      </c>
      <c r="L12" s="15">
        <f t="shared" si="10"/>
        <v>6</v>
      </c>
      <c r="M12" s="15">
        <f t="shared" si="11"/>
        <v>6</v>
      </c>
    </row>
    <row r="13" spans="1:17" x14ac:dyDescent="0.25">
      <c r="A13" s="15">
        <v>7</v>
      </c>
      <c r="B13" s="15">
        <f t="shared" si="0"/>
        <v>1</v>
      </c>
      <c r="C13" s="15">
        <f t="shared" si="1"/>
        <v>7</v>
      </c>
      <c r="D13" s="15">
        <f t="shared" si="2"/>
        <v>1</v>
      </c>
      <c r="E13" s="15">
        <f t="shared" si="3"/>
        <v>3</v>
      </c>
      <c r="F13" s="15">
        <f t="shared" si="4"/>
        <v>1</v>
      </c>
      <c r="G13" s="15">
        <f t="shared" si="5"/>
        <v>2</v>
      </c>
      <c r="H13" s="15">
        <f t="shared" si="6"/>
        <v>1</v>
      </c>
      <c r="I13" s="15">
        <f t="shared" si="7"/>
        <v>1</v>
      </c>
      <c r="J13" s="15">
        <f t="shared" si="8"/>
        <v>1</v>
      </c>
      <c r="K13" s="15">
        <f t="shared" si="9"/>
        <v>2</v>
      </c>
      <c r="L13" s="15">
        <f t="shared" si="10"/>
        <v>13</v>
      </c>
      <c r="M13" s="15">
        <f t="shared" si="11"/>
        <v>7</v>
      </c>
    </row>
    <row r="14" spans="1:17" x14ac:dyDescent="0.25">
      <c r="A14" s="15">
        <v>8</v>
      </c>
      <c r="B14" s="15">
        <f t="shared" si="0"/>
        <v>1</v>
      </c>
      <c r="C14" s="15">
        <f t="shared" si="1"/>
        <v>8</v>
      </c>
      <c r="D14" s="15">
        <f t="shared" si="2"/>
        <v>2</v>
      </c>
      <c r="E14" s="15">
        <f t="shared" si="3"/>
        <v>2</v>
      </c>
      <c r="F14" s="15">
        <f t="shared" si="4"/>
        <v>2</v>
      </c>
      <c r="G14" s="15">
        <f t="shared" si="5"/>
        <v>3</v>
      </c>
      <c r="H14" s="15">
        <f t="shared" si="6"/>
        <v>1</v>
      </c>
      <c r="I14" s="15">
        <f t="shared" si="7"/>
        <v>1</v>
      </c>
      <c r="J14" s="15">
        <f t="shared" si="8"/>
        <v>2</v>
      </c>
      <c r="K14" s="15">
        <f t="shared" si="9"/>
        <v>3</v>
      </c>
      <c r="L14" s="15">
        <f t="shared" si="10"/>
        <v>2</v>
      </c>
      <c r="M14" s="15">
        <f t="shared" si="11"/>
        <v>8</v>
      </c>
    </row>
    <row r="15" spans="1:17" x14ac:dyDescent="0.25">
      <c r="A15" s="15">
        <v>9</v>
      </c>
      <c r="B15" s="15">
        <f t="shared" si="0"/>
        <v>6</v>
      </c>
      <c r="C15" s="15">
        <f t="shared" si="1"/>
        <v>9</v>
      </c>
      <c r="D15" s="15">
        <f t="shared" si="2"/>
        <v>0</v>
      </c>
      <c r="E15" s="15">
        <f t="shared" si="3"/>
        <v>4</v>
      </c>
      <c r="F15" s="15">
        <f t="shared" si="4"/>
        <v>0</v>
      </c>
      <c r="G15" s="15">
        <f t="shared" si="5"/>
        <v>4</v>
      </c>
      <c r="H15" s="15">
        <f t="shared" si="6"/>
        <v>0</v>
      </c>
      <c r="I15" s="15">
        <f t="shared" si="7"/>
        <v>1</v>
      </c>
      <c r="J15" s="15">
        <f t="shared" si="8"/>
        <v>0</v>
      </c>
      <c r="K15" s="15">
        <f t="shared" si="9"/>
        <v>4</v>
      </c>
      <c r="L15" s="15">
        <f t="shared" si="10"/>
        <v>9</v>
      </c>
      <c r="M15" s="15">
        <f t="shared" si="11"/>
        <v>9</v>
      </c>
      <c r="N15" s="2"/>
      <c r="O15" s="2"/>
      <c r="P15" s="2"/>
      <c r="Q15" s="2"/>
    </row>
    <row r="16" spans="1:17" x14ac:dyDescent="0.25">
      <c r="A16" s="15">
        <v>10</v>
      </c>
      <c r="B16" s="15">
        <f t="shared" si="0"/>
        <v>10</v>
      </c>
      <c r="C16" s="15">
        <f t="shared" si="1"/>
        <v>10</v>
      </c>
      <c r="D16" s="15">
        <f t="shared" si="2"/>
        <v>1</v>
      </c>
      <c r="E16" s="15">
        <f t="shared" si="3"/>
        <v>0</v>
      </c>
      <c r="F16" s="15">
        <f t="shared" si="4"/>
        <v>1</v>
      </c>
      <c r="G16" s="15">
        <f t="shared" si="5"/>
        <v>0</v>
      </c>
      <c r="H16" s="15">
        <f t="shared" si="6"/>
        <v>1</v>
      </c>
      <c r="I16" s="15">
        <f t="shared" si="7"/>
        <v>0</v>
      </c>
      <c r="J16" s="15">
        <f t="shared" si="8"/>
        <v>1</v>
      </c>
      <c r="K16" s="15">
        <f t="shared" si="9"/>
        <v>0</v>
      </c>
      <c r="L16" s="15">
        <f t="shared" si="10"/>
        <v>10</v>
      </c>
      <c r="M16" s="15">
        <f t="shared" si="11"/>
        <v>10</v>
      </c>
      <c r="P16" s="15"/>
    </row>
    <row r="17" spans="1:16" x14ac:dyDescent="0.25">
      <c r="A17" s="15">
        <v>11</v>
      </c>
      <c r="B17" s="15">
        <f t="shared" si="0"/>
        <v>1</v>
      </c>
      <c r="C17" s="15">
        <f t="shared" si="1"/>
        <v>11</v>
      </c>
      <c r="D17" s="15">
        <f t="shared" si="2"/>
        <v>2</v>
      </c>
      <c r="E17" s="15">
        <f t="shared" si="3"/>
        <v>1</v>
      </c>
      <c r="F17" s="15">
        <f t="shared" si="4"/>
        <v>2</v>
      </c>
      <c r="G17" s="15">
        <f t="shared" si="5"/>
        <v>1</v>
      </c>
      <c r="H17" s="15">
        <f t="shared" si="6"/>
        <v>1</v>
      </c>
      <c r="I17" s="15">
        <f t="shared" si="7"/>
        <v>1</v>
      </c>
      <c r="J17" s="15">
        <f t="shared" si="8"/>
        <v>2</v>
      </c>
      <c r="K17" s="15">
        <f t="shared" si="9"/>
        <v>1</v>
      </c>
      <c r="L17" s="15">
        <f t="shared" si="10"/>
        <v>11</v>
      </c>
      <c r="M17" s="15">
        <f t="shared" si="11"/>
        <v>11</v>
      </c>
      <c r="P17" s="15"/>
    </row>
    <row r="18" spans="1:16" x14ac:dyDescent="0.25">
      <c r="A18" s="15">
        <v>12</v>
      </c>
      <c r="B18" s="15">
        <f t="shared" si="0"/>
        <v>6</v>
      </c>
      <c r="C18" s="15">
        <f t="shared" si="1"/>
        <v>12</v>
      </c>
      <c r="D18" s="15">
        <f t="shared" si="2"/>
        <v>0</v>
      </c>
      <c r="E18" s="15">
        <f t="shared" si="3"/>
        <v>3</v>
      </c>
      <c r="F18" s="15">
        <f t="shared" si="4"/>
        <v>0</v>
      </c>
      <c r="G18" s="15">
        <f t="shared" si="5"/>
        <v>2</v>
      </c>
      <c r="H18" s="15">
        <f t="shared" si="6"/>
        <v>0</v>
      </c>
      <c r="I18" s="15">
        <f t="shared" si="7"/>
        <v>1</v>
      </c>
      <c r="J18" s="15">
        <f t="shared" si="8"/>
        <v>0</v>
      </c>
      <c r="K18" s="15">
        <f t="shared" si="9"/>
        <v>2</v>
      </c>
      <c r="L18" s="15">
        <f t="shared" si="10"/>
        <v>3</v>
      </c>
      <c r="M18" s="15">
        <f t="shared" si="11"/>
        <v>12</v>
      </c>
      <c r="P18" s="15"/>
    </row>
    <row r="19" spans="1:16" x14ac:dyDescent="0.25">
      <c r="A19" s="15">
        <v>13</v>
      </c>
      <c r="B19" s="15">
        <f t="shared" si="0"/>
        <v>1</v>
      </c>
      <c r="C19" s="15">
        <f t="shared" si="1"/>
        <v>13</v>
      </c>
      <c r="D19" s="15">
        <f t="shared" si="2"/>
        <v>1</v>
      </c>
      <c r="E19" s="15">
        <f t="shared" si="3"/>
        <v>2</v>
      </c>
      <c r="F19" s="15">
        <f t="shared" si="4"/>
        <v>1</v>
      </c>
      <c r="G19" s="15">
        <f t="shared" si="5"/>
        <v>3</v>
      </c>
      <c r="H19" s="15">
        <f t="shared" si="6"/>
        <v>1</v>
      </c>
      <c r="I19" s="15">
        <f t="shared" si="7"/>
        <v>1</v>
      </c>
      <c r="J19" s="15">
        <f t="shared" si="8"/>
        <v>1</v>
      </c>
      <c r="K19" s="15">
        <f t="shared" si="9"/>
        <v>3</v>
      </c>
      <c r="L19" s="15">
        <f t="shared" si="10"/>
        <v>7</v>
      </c>
      <c r="M19" s="15">
        <f t="shared" si="11"/>
        <v>13</v>
      </c>
      <c r="P19" s="15"/>
    </row>
    <row r="20" spans="1:16" x14ac:dyDescent="0.25">
      <c r="A20" s="15">
        <v>14</v>
      </c>
      <c r="B20" s="15">
        <f t="shared" si="0"/>
        <v>1</v>
      </c>
      <c r="C20" s="15">
        <f t="shared" si="1"/>
        <v>14</v>
      </c>
      <c r="D20" s="15">
        <f t="shared" si="2"/>
        <v>2</v>
      </c>
      <c r="E20" s="15">
        <f t="shared" si="3"/>
        <v>4</v>
      </c>
      <c r="F20" s="15">
        <f t="shared" si="4"/>
        <v>2</v>
      </c>
      <c r="G20" s="15">
        <f t="shared" si="5"/>
        <v>4</v>
      </c>
      <c r="H20" s="15">
        <f t="shared" si="6"/>
        <v>1</v>
      </c>
      <c r="I20" s="15">
        <f t="shared" si="7"/>
        <v>1</v>
      </c>
      <c r="J20" s="15">
        <f t="shared" si="8"/>
        <v>2</v>
      </c>
      <c r="K20" s="15">
        <f t="shared" si="9"/>
        <v>4</v>
      </c>
      <c r="L20" s="15">
        <f t="shared" si="10"/>
        <v>14</v>
      </c>
      <c r="M20" s="15">
        <f t="shared" si="11"/>
        <v>14</v>
      </c>
      <c r="P20" s="15"/>
    </row>
    <row r="21" spans="1:16" x14ac:dyDescent="0.25">
      <c r="A21" s="15">
        <v>15</v>
      </c>
      <c r="B21" s="15">
        <f t="shared" si="0"/>
        <v>0</v>
      </c>
      <c r="C21" s="15">
        <f t="shared" si="1"/>
        <v>0</v>
      </c>
      <c r="D21" s="15">
        <f t="shared" si="2"/>
        <v>0</v>
      </c>
      <c r="E21" s="15">
        <f t="shared" si="3"/>
        <v>0</v>
      </c>
      <c r="F21" s="15">
        <f t="shared" si="4"/>
        <v>0</v>
      </c>
      <c r="G21" s="15">
        <f t="shared" si="5"/>
        <v>0</v>
      </c>
      <c r="H21" s="15">
        <f t="shared" si="6"/>
        <v>0</v>
      </c>
      <c r="I21" s="15">
        <f t="shared" si="7"/>
        <v>0</v>
      </c>
      <c r="J21" s="15">
        <f t="shared" si="8"/>
        <v>0</v>
      </c>
      <c r="K21" s="15">
        <f t="shared" si="9"/>
        <v>0</v>
      </c>
      <c r="L21" s="15">
        <f t="shared" si="10"/>
        <v>0</v>
      </c>
      <c r="M21" s="15">
        <f t="shared" si="11"/>
        <v>0</v>
      </c>
      <c r="P21" s="15"/>
    </row>
    <row r="22" spans="1:16" x14ac:dyDescent="0.25">
      <c r="A22" s="15"/>
      <c r="B22" s="15"/>
      <c r="C22" s="15"/>
      <c r="D22" s="15"/>
      <c r="E22" s="15"/>
      <c r="F22" s="15"/>
      <c r="G22" s="15"/>
      <c r="H22" s="15"/>
    </row>
    <row r="23" spans="1:16" x14ac:dyDescent="0.25">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25">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25">
      <c r="A25" s="15">
        <v>2</v>
      </c>
      <c r="B25" s="15">
        <f t="shared" ref="B25:B38" si="12">MOD(POWER($A25,1),$B$3)</f>
        <v>2</v>
      </c>
      <c r="C25" s="15">
        <f t="shared" ref="C25:C38" si="13">MOD(POWER($A25,2),$B$3)</f>
        <v>4</v>
      </c>
      <c r="D25" s="15">
        <f t="shared" ref="D25:D38" si="14">MOD(POWER($A25,3),$B$3)</f>
        <v>8</v>
      </c>
      <c r="E25" s="15">
        <f t="shared" ref="E25:E38" si="15">MOD(POWER($A25,4),$B$3)</f>
        <v>1</v>
      </c>
      <c r="F25" s="15">
        <f t="shared" ref="F25:F38" si="16">MOD(POWER($A25,5),$B$3)</f>
        <v>2</v>
      </c>
      <c r="G25" s="15">
        <f t="shared" ref="G25:G38" si="17">MOD(POWER($A25,6),$B$3)</f>
        <v>4</v>
      </c>
      <c r="H25" s="15">
        <f t="shared" ref="H25:H38" si="18">MOD(POWER($A25,7),$B$3)</f>
        <v>8</v>
      </c>
      <c r="I25" s="15">
        <f t="shared" ref="I25:I38" si="19">MOD(POWER($A25,8),$B$3)</f>
        <v>1</v>
      </c>
      <c r="J25" s="15">
        <f t="shared" ref="J25:J38" si="20">MOD(POWER($A25,9),$B$3)</f>
        <v>2</v>
      </c>
    </row>
    <row r="26" spans="1:16" x14ac:dyDescent="0.25">
      <c r="A26" s="59">
        <v>3</v>
      </c>
      <c r="B26" s="59">
        <f t="shared" si="12"/>
        <v>3</v>
      </c>
      <c r="C26" s="59">
        <f t="shared" si="13"/>
        <v>9</v>
      </c>
      <c r="D26" s="59">
        <f t="shared" si="14"/>
        <v>12</v>
      </c>
      <c r="E26" s="59">
        <f t="shared" si="15"/>
        <v>6</v>
      </c>
      <c r="F26" s="59">
        <f t="shared" si="16"/>
        <v>3</v>
      </c>
      <c r="G26" s="59">
        <f t="shared" si="17"/>
        <v>9</v>
      </c>
      <c r="H26" s="59">
        <f t="shared" si="18"/>
        <v>12</v>
      </c>
      <c r="I26" s="59">
        <f t="shared" si="19"/>
        <v>6</v>
      </c>
      <c r="J26" s="59">
        <f t="shared" si="20"/>
        <v>3</v>
      </c>
    </row>
    <row r="27" spans="1:16" x14ac:dyDescent="0.25">
      <c r="A27" s="15">
        <v>4</v>
      </c>
      <c r="B27" s="15">
        <f t="shared" si="12"/>
        <v>4</v>
      </c>
      <c r="C27" s="15">
        <f t="shared" si="13"/>
        <v>1</v>
      </c>
      <c r="D27" s="15">
        <f t="shared" si="14"/>
        <v>4</v>
      </c>
      <c r="E27" s="15">
        <f t="shared" si="15"/>
        <v>1</v>
      </c>
      <c r="F27" s="15">
        <f t="shared" si="16"/>
        <v>4</v>
      </c>
      <c r="G27" s="15">
        <f t="shared" si="17"/>
        <v>1</v>
      </c>
      <c r="H27" s="15">
        <f t="shared" si="18"/>
        <v>4</v>
      </c>
      <c r="I27" s="15">
        <f t="shared" si="19"/>
        <v>1</v>
      </c>
      <c r="J27" s="15">
        <f t="shared" si="20"/>
        <v>4</v>
      </c>
    </row>
    <row r="28" spans="1:16" x14ac:dyDescent="0.25">
      <c r="A28" s="59">
        <v>5</v>
      </c>
      <c r="B28" s="59">
        <f t="shared" si="12"/>
        <v>5</v>
      </c>
      <c r="C28" s="59">
        <f t="shared" si="13"/>
        <v>10</v>
      </c>
      <c r="D28" s="59">
        <f t="shared" si="14"/>
        <v>5</v>
      </c>
      <c r="E28" s="59">
        <f t="shared" si="15"/>
        <v>10</v>
      </c>
      <c r="F28" s="59">
        <f t="shared" si="16"/>
        <v>5</v>
      </c>
      <c r="G28" s="59">
        <f t="shared" si="17"/>
        <v>10</v>
      </c>
      <c r="H28" s="59">
        <f t="shared" si="18"/>
        <v>5</v>
      </c>
      <c r="I28" s="59">
        <f t="shared" si="19"/>
        <v>10</v>
      </c>
      <c r="J28" s="59">
        <f t="shared" si="20"/>
        <v>5</v>
      </c>
    </row>
    <row r="29" spans="1:16" x14ac:dyDescent="0.25">
      <c r="A29" s="59">
        <v>6</v>
      </c>
      <c r="B29" s="59">
        <f t="shared" si="12"/>
        <v>6</v>
      </c>
      <c r="C29" s="59">
        <f t="shared" si="13"/>
        <v>6</v>
      </c>
      <c r="D29" s="59">
        <f t="shared" si="14"/>
        <v>6</v>
      </c>
      <c r="E29" s="59">
        <f t="shared" si="15"/>
        <v>6</v>
      </c>
      <c r="F29" s="59">
        <f t="shared" si="16"/>
        <v>6</v>
      </c>
      <c r="G29" s="59">
        <f t="shared" si="17"/>
        <v>6</v>
      </c>
      <c r="H29" s="59">
        <f t="shared" si="18"/>
        <v>6</v>
      </c>
      <c r="I29" s="59">
        <f t="shared" si="19"/>
        <v>6</v>
      </c>
      <c r="J29" s="59">
        <f t="shared" si="20"/>
        <v>6</v>
      </c>
    </row>
    <row r="30" spans="1:16" x14ac:dyDescent="0.25">
      <c r="A30" s="15">
        <v>7</v>
      </c>
      <c r="B30" s="15">
        <f t="shared" si="12"/>
        <v>7</v>
      </c>
      <c r="C30" s="15">
        <f t="shared" si="13"/>
        <v>4</v>
      </c>
      <c r="D30" s="15">
        <f t="shared" si="14"/>
        <v>13</v>
      </c>
      <c r="E30" s="15">
        <f t="shared" si="15"/>
        <v>1</v>
      </c>
      <c r="F30" s="15">
        <f t="shared" si="16"/>
        <v>7</v>
      </c>
      <c r="G30" s="15">
        <f t="shared" si="17"/>
        <v>4</v>
      </c>
      <c r="H30" s="15">
        <f t="shared" si="18"/>
        <v>13</v>
      </c>
      <c r="I30" s="15">
        <f t="shared" si="19"/>
        <v>1</v>
      </c>
      <c r="J30" s="15">
        <f t="shared" si="20"/>
        <v>7</v>
      </c>
    </row>
    <row r="31" spans="1:16" x14ac:dyDescent="0.25">
      <c r="A31" s="15">
        <v>8</v>
      </c>
      <c r="B31" s="15">
        <f t="shared" si="12"/>
        <v>8</v>
      </c>
      <c r="C31" s="15">
        <f t="shared" si="13"/>
        <v>4</v>
      </c>
      <c r="D31" s="15">
        <f t="shared" si="14"/>
        <v>2</v>
      </c>
      <c r="E31" s="15">
        <f t="shared" si="15"/>
        <v>1</v>
      </c>
      <c r="F31" s="15">
        <f t="shared" si="16"/>
        <v>8</v>
      </c>
      <c r="G31" s="15">
        <f t="shared" si="17"/>
        <v>4</v>
      </c>
      <c r="H31" s="15">
        <f t="shared" si="18"/>
        <v>2</v>
      </c>
      <c r="I31" s="15">
        <f t="shared" si="19"/>
        <v>1</v>
      </c>
      <c r="J31" s="15">
        <f t="shared" si="20"/>
        <v>8</v>
      </c>
    </row>
    <row r="32" spans="1:16" x14ac:dyDescent="0.25">
      <c r="A32" s="59">
        <v>9</v>
      </c>
      <c r="B32" s="59">
        <f t="shared" si="12"/>
        <v>9</v>
      </c>
      <c r="C32" s="59">
        <f t="shared" si="13"/>
        <v>6</v>
      </c>
      <c r="D32" s="59">
        <f t="shared" si="14"/>
        <v>9</v>
      </c>
      <c r="E32" s="59">
        <f t="shared" si="15"/>
        <v>6</v>
      </c>
      <c r="F32" s="59">
        <f t="shared" si="16"/>
        <v>9</v>
      </c>
      <c r="G32" s="59">
        <f t="shared" si="17"/>
        <v>6</v>
      </c>
      <c r="H32" s="59">
        <f t="shared" si="18"/>
        <v>9</v>
      </c>
      <c r="I32" s="59">
        <f t="shared" si="19"/>
        <v>6</v>
      </c>
      <c r="J32" s="59">
        <f t="shared" si="20"/>
        <v>9</v>
      </c>
    </row>
    <row r="33" spans="1:10" x14ac:dyDescent="0.25">
      <c r="A33" s="59">
        <v>10</v>
      </c>
      <c r="B33" s="59">
        <f t="shared" si="12"/>
        <v>10</v>
      </c>
      <c r="C33" s="59">
        <f t="shared" si="13"/>
        <v>10</v>
      </c>
      <c r="D33" s="59">
        <f t="shared" si="14"/>
        <v>10</v>
      </c>
      <c r="E33" s="59">
        <f t="shared" si="15"/>
        <v>10</v>
      </c>
      <c r="F33" s="59">
        <f t="shared" si="16"/>
        <v>10</v>
      </c>
      <c r="G33" s="59">
        <f t="shared" si="17"/>
        <v>10</v>
      </c>
      <c r="H33" s="59">
        <f t="shared" si="18"/>
        <v>10</v>
      </c>
      <c r="I33" s="59">
        <f t="shared" si="19"/>
        <v>10</v>
      </c>
      <c r="J33" s="59">
        <f t="shared" si="20"/>
        <v>10</v>
      </c>
    </row>
    <row r="34" spans="1:10" x14ac:dyDescent="0.25">
      <c r="A34" s="15">
        <v>11</v>
      </c>
      <c r="B34" s="15">
        <f t="shared" si="12"/>
        <v>11</v>
      </c>
      <c r="C34" s="15">
        <f t="shared" si="13"/>
        <v>1</v>
      </c>
      <c r="D34" s="15">
        <f t="shared" si="14"/>
        <v>11</v>
      </c>
      <c r="E34" s="15">
        <f t="shared" si="15"/>
        <v>1</v>
      </c>
      <c r="F34" s="15">
        <f t="shared" si="16"/>
        <v>11</v>
      </c>
      <c r="G34" s="15">
        <f t="shared" si="17"/>
        <v>1</v>
      </c>
      <c r="H34" s="15">
        <f t="shared" si="18"/>
        <v>11</v>
      </c>
      <c r="I34" s="15">
        <f t="shared" si="19"/>
        <v>1</v>
      </c>
      <c r="J34" s="15">
        <f t="shared" si="20"/>
        <v>11</v>
      </c>
    </row>
    <row r="35" spans="1:10" x14ac:dyDescent="0.25">
      <c r="A35" s="59">
        <v>12</v>
      </c>
      <c r="B35" s="59">
        <f t="shared" si="12"/>
        <v>12</v>
      </c>
      <c r="C35" s="59">
        <f t="shared" si="13"/>
        <v>9</v>
      </c>
      <c r="D35" s="59">
        <f t="shared" si="14"/>
        <v>3</v>
      </c>
      <c r="E35" s="59">
        <f t="shared" si="15"/>
        <v>6</v>
      </c>
      <c r="F35" s="59">
        <f t="shared" si="16"/>
        <v>12</v>
      </c>
      <c r="G35" s="59">
        <f t="shared" si="17"/>
        <v>9</v>
      </c>
      <c r="H35" s="59">
        <f t="shared" si="18"/>
        <v>3</v>
      </c>
      <c r="I35" s="59">
        <f t="shared" si="19"/>
        <v>6</v>
      </c>
      <c r="J35" s="59">
        <f t="shared" si="20"/>
        <v>12</v>
      </c>
    </row>
    <row r="36" spans="1:10" x14ac:dyDescent="0.25">
      <c r="A36" s="15">
        <v>13</v>
      </c>
      <c r="B36" s="15">
        <f t="shared" si="12"/>
        <v>13</v>
      </c>
      <c r="C36" s="15">
        <f t="shared" si="13"/>
        <v>4</v>
      </c>
      <c r="D36" s="15">
        <f t="shared" si="14"/>
        <v>7</v>
      </c>
      <c r="E36" s="15">
        <f t="shared" si="15"/>
        <v>1</v>
      </c>
      <c r="F36" s="15">
        <f t="shared" si="16"/>
        <v>13</v>
      </c>
      <c r="G36" s="15">
        <f t="shared" si="17"/>
        <v>4</v>
      </c>
      <c r="H36" s="15">
        <f t="shared" si="18"/>
        <v>7</v>
      </c>
      <c r="I36" s="15">
        <f t="shared" si="19"/>
        <v>1</v>
      </c>
      <c r="J36" s="15">
        <f t="shared" si="20"/>
        <v>13</v>
      </c>
    </row>
    <row r="37" spans="1:10" x14ac:dyDescent="0.25">
      <c r="A37" s="15">
        <v>14</v>
      </c>
      <c r="B37" s="15">
        <f t="shared" si="12"/>
        <v>14</v>
      </c>
      <c r="C37" s="15">
        <f t="shared" si="13"/>
        <v>1</v>
      </c>
      <c r="D37" s="15">
        <f t="shared" si="14"/>
        <v>14</v>
      </c>
      <c r="E37" s="15">
        <f t="shared" si="15"/>
        <v>1</v>
      </c>
      <c r="F37" s="15">
        <f t="shared" si="16"/>
        <v>14</v>
      </c>
      <c r="G37" s="15">
        <f t="shared" si="17"/>
        <v>1</v>
      </c>
      <c r="H37" s="15">
        <f t="shared" si="18"/>
        <v>14</v>
      </c>
      <c r="I37" s="15">
        <f t="shared" si="19"/>
        <v>1</v>
      </c>
      <c r="J37" s="15">
        <f t="shared" si="20"/>
        <v>14</v>
      </c>
    </row>
    <row r="38" spans="1:10" x14ac:dyDescent="0.25">
      <c r="A38" s="15">
        <v>15</v>
      </c>
      <c r="B38" s="15">
        <f t="shared" si="12"/>
        <v>0</v>
      </c>
      <c r="C38" s="15">
        <f t="shared" si="13"/>
        <v>0</v>
      </c>
      <c r="D38" s="15">
        <f t="shared" si="14"/>
        <v>0</v>
      </c>
      <c r="E38" s="15">
        <f t="shared" si="15"/>
        <v>0</v>
      </c>
      <c r="F38" s="15">
        <f t="shared" si="16"/>
        <v>0</v>
      </c>
      <c r="G38" s="15">
        <f t="shared" si="17"/>
        <v>0</v>
      </c>
      <c r="H38" s="15">
        <f t="shared" si="18"/>
        <v>0</v>
      </c>
      <c r="I38" s="15">
        <f t="shared" si="19"/>
        <v>0</v>
      </c>
      <c r="J38" s="15">
        <f t="shared" si="20"/>
        <v>0</v>
      </c>
    </row>
    <row r="39" spans="1:10" x14ac:dyDescent="0.25">
      <c r="A39" s="2"/>
      <c r="B39" s="2"/>
      <c r="C39" s="2"/>
      <c r="D39" s="2"/>
      <c r="E39" s="2"/>
      <c r="F39" s="2"/>
    </row>
    <row r="40" spans="1:10" x14ac:dyDescent="0.25">
      <c r="A40" t="s">
        <v>75</v>
      </c>
      <c r="B40" s="15" t="s">
        <v>559</v>
      </c>
      <c r="C40" s="15" t="s">
        <v>560</v>
      </c>
      <c r="D40" s="15" t="s">
        <v>545</v>
      </c>
      <c r="E40" s="15" t="s">
        <v>581</v>
      </c>
      <c r="F40" s="15" t="s">
        <v>548</v>
      </c>
      <c r="G40" s="15" t="s">
        <v>582</v>
      </c>
      <c r="H40" s="15" t="s">
        <v>583</v>
      </c>
      <c r="I40" s="15" t="s">
        <v>549</v>
      </c>
      <c r="J40" s="15" t="s">
        <v>543</v>
      </c>
    </row>
    <row r="41" spans="1:10" x14ac:dyDescent="0.25">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25">
      <c r="A42" s="15">
        <v>2</v>
      </c>
      <c r="B42" s="15">
        <f t="shared" ref="B42:B55" si="21">MOD(POWER($A42,1),$B$1)</f>
        <v>2</v>
      </c>
      <c r="C42" s="15">
        <f t="shared" ref="C42:C55" si="22">MOD(POWER($A42,2),$B$1)</f>
        <v>1</v>
      </c>
      <c r="D42" s="15">
        <f t="shared" ref="D42:D55" si="23">MOD(POWER($A42,3),$B$1)</f>
        <v>2</v>
      </c>
      <c r="E42" s="15">
        <f t="shared" ref="E42:E55" si="24">MOD(POWER($A42,4),$B$1)</f>
        <v>1</v>
      </c>
      <c r="F42" s="15">
        <f t="shared" ref="F42:F55" si="25">MOD(POWER($A42,5),$B$1)</f>
        <v>2</v>
      </c>
      <c r="G42" s="15">
        <f t="shared" ref="G42:G55" si="26">MOD(POWER($A42,6),$B$1)</f>
        <v>1</v>
      </c>
      <c r="H42" s="15">
        <f t="shared" ref="H42:H55" si="27">MOD(POWER($A42,7),$B$1)</f>
        <v>2</v>
      </c>
      <c r="I42" s="15">
        <f t="shared" ref="I42:I55" si="28">MOD(POWER($A42,8),$B$1)</f>
        <v>1</v>
      </c>
      <c r="J42" s="15">
        <f t="shared" ref="J42:J55" si="29">MOD(POWER($A42,9),$B$1)</f>
        <v>2</v>
      </c>
    </row>
    <row r="43" spans="1:10" x14ac:dyDescent="0.25">
      <c r="A43" s="60">
        <v>3</v>
      </c>
      <c r="B43" s="15">
        <f t="shared" si="21"/>
        <v>0</v>
      </c>
      <c r="C43" s="15">
        <f t="shared" si="22"/>
        <v>0</v>
      </c>
      <c r="D43" s="15">
        <f t="shared" si="23"/>
        <v>0</v>
      </c>
      <c r="E43" s="15">
        <f t="shared" si="24"/>
        <v>0</v>
      </c>
      <c r="F43" s="15">
        <f t="shared" si="25"/>
        <v>0</v>
      </c>
      <c r="G43" s="15">
        <f t="shared" si="26"/>
        <v>0</v>
      </c>
      <c r="H43" s="15">
        <f t="shared" si="27"/>
        <v>0</v>
      </c>
      <c r="I43" s="15">
        <f t="shared" si="28"/>
        <v>0</v>
      </c>
      <c r="J43" s="15">
        <f t="shared" si="29"/>
        <v>0</v>
      </c>
    </row>
    <row r="44" spans="1:10" x14ac:dyDescent="0.25">
      <c r="A44" s="60">
        <v>4</v>
      </c>
      <c r="B44" s="15">
        <f t="shared" si="21"/>
        <v>1</v>
      </c>
      <c r="C44" s="15">
        <f t="shared" si="22"/>
        <v>1</v>
      </c>
      <c r="D44" s="15">
        <f t="shared" si="23"/>
        <v>1</v>
      </c>
      <c r="E44" s="15">
        <f t="shared" si="24"/>
        <v>1</v>
      </c>
      <c r="F44" s="15">
        <f t="shared" si="25"/>
        <v>1</v>
      </c>
      <c r="G44" s="15">
        <f t="shared" si="26"/>
        <v>1</v>
      </c>
      <c r="H44" s="15">
        <f t="shared" si="27"/>
        <v>1</v>
      </c>
      <c r="I44" s="15">
        <f t="shared" si="28"/>
        <v>1</v>
      </c>
      <c r="J44" s="15">
        <f t="shared" si="29"/>
        <v>1</v>
      </c>
    </row>
    <row r="45" spans="1:10" x14ac:dyDescent="0.25">
      <c r="A45" s="60">
        <v>5</v>
      </c>
      <c r="B45" s="15">
        <f t="shared" si="21"/>
        <v>2</v>
      </c>
      <c r="C45" s="15">
        <f t="shared" si="22"/>
        <v>1</v>
      </c>
      <c r="D45" s="15">
        <f t="shared" si="23"/>
        <v>2</v>
      </c>
      <c r="E45" s="15">
        <f t="shared" si="24"/>
        <v>1</v>
      </c>
      <c r="F45" s="15">
        <f t="shared" si="25"/>
        <v>2</v>
      </c>
      <c r="G45" s="15">
        <f t="shared" si="26"/>
        <v>1</v>
      </c>
      <c r="H45" s="15">
        <f t="shared" si="27"/>
        <v>2</v>
      </c>
      <c r="I45" s="15">
        <f t="shared" si="28"/>
        <v>1</v>
      </c>
      <c r="J45" s="15">
        <f t="shared" si="29"/>
        <v>2</v>
      </c>
    </row>
    <row r="46" spans="1:10" x14ac:dyDescent="0.25">
      <c r="A46" s="60">
        <v>6</v>
      </c>
      <c r="B46" s="15">
        <f t="shared" si="21"/>
        <v>0</v>
      </c>
      <c r="C46" s="15">
        <f t="shared" si="22"/>
        <v>0</v>
      </c>
      <c r="D46" s="15">
        <f t="shared" si="23"/>
        <v>0</v>
      </c>
      <c r="E46" s="15">
        <f t="shared" si="24"/>
        <v>0</v>
      </c>
      <c r="F46" s="15">
        <f t="shared" si="25"/>
        <v>0</v>
      </c>
      <c r="G46" s="15">
        <f t="shared" si="26"/>
        <v>0</v>
      </c>
      <c r="H46" s="15">
        <f t="shared" si="27"/>
        <v>0</v>
      </c>
      <c r="I46" s="15">
        <f t="shared" si="28"/>
        <v>0</v>
      </c>
      <c r="J46" s="15">
        <f t="shared" si="29"/>
        <v>0</v>
      </c>
    </row>
    <row r="47" spans="1:10" x14ac:dyDescent="0.25">
      <c r="A47" s="60">
        <v>7</v>
      </c>
      <c r="B47" s="15">
        <f t="shared" si="21"/>
        <v>1</v>
      </c>
      <c r="C47" s="15">
        <f t="shared" si="22"/>
        <v>1</v>
      </c>
      <c r="D47" s="15">
        <f t="shared" si="23"/>
        <v>1</v>
      </c>
      <c r="E47" s="15">
        <f t="shared" si="24"/>
        <v>1</v>
      </c>
      <c r="F47" s="15">
        <f t="shared" si="25"/>
        <v>1</v>
      </c>
      <c r="G47" s="15">
        <f t="shared" si="26"/>
        <v>1</v>
      </c>
      <c r="H47" s="15">
        <f t="shared" si="27"/>
        <v>1</v>
      </c>
      <c r="I47" s="15">
        <f t="shared" si="28"/>
        <v>1</v>
      </c>
      <c r="J47" s="15">
        <f t="shared" si="29"/>
        <v>1</v>
      </c>
    </row>
    <row r="48" spans="1:10" x14ac:dyDescent="0.25">
      <c r="A48" s="60">
        <v>8</v>
      </c>
      <c r="B48" s="15">
        <f t="shared" si="21"/>
        <v>2</v>
      </c>
      <c r="C48" s="15">
        <f t="shared" si="22"/>
        <v>1</v>
      </c>
      <c r="D48" s="15">
        <f t="shared" si="23"/>
        <v>2</v>
      </c>
      <c r="E48" s="15">
        <f t="shared" si="24"/>
        <v>1</v>
      </c>
      <c r="F48" s="15">
        <f t="shared" si="25"/>
        <v>2</v>
      </c>
      <c r="G48" s="15">
        <f t="shared" si="26"/>
        <v>1</v>
      </c>
      <c r="H48" s="15">
        <f t="shared" si="27"/>
        <v>2</v>
      </c>
      <c r="I48" s="15">
        <f t="shared" si="28"/>
        <v>1</v>
      </c>
      <c r="J48" s="15">
        <f t="shared" si="29"/>
        <v>2</v>
      </c>
    </row>
    <row r="49" spans="1:10" x14ac:dyDescent="0.25">
      <c r="A49" s="60">
        <v>9</v>
      </c>
      <c r="B49" s="15">
        <f t="shared" si="21"/>
        <v>0</v>
      </c>
      <c r="C49" s="15">
        <f t="shared" si="22"/>
        <v>0</v>
      </c>
      <c r="D49" s="15">
        <f t="shared" si="23"/>
        <v>0</v>
      </c>
      <c r="E49" s="15">
        <f t="shared" si="24"/>
        <v>0</v>
      </c>
      <c r="F49" s="15">
        <f t="shared" si="25"/>
        <v>0</v>
      </c>
      <c r="G49" s="15">
        <f t="shared" si="26"/>
        <v>0</v>
      </c>
      <c r="H49" s="15">
        <f t="shared" si="27"/>
        <v>0</v>
      </c>
      <c r="I49" s="15">
        <f t="shared" si="28"/>
        <v>0</v>
      </c>
      <c r="J49" s="15">
        <f t="shared" si="29"/>
        <v>0</v>
      </c>
    </row>
    <row r="50" spans="1:10" x14ac:dyDescent="0.25">
      <c r="A50" s="60">
        <v>10</v>
      </c>
      <c r="B50" s="15">
        <f t="shared" si="21"/>
        <v>1</v>
      </c>
      <c r="C50" s="15">
        <f t="shared" si="22"/>
        <v>1</v>
      </c>
      <c r="D50" s="15">
        <f t="shared" si="23"/>
        <v>1</v>
      </c>
      <c r="E50" s="15">
        <f t="shared" si="24"/>
        <v>1</v>
      </c>
      <c r="F50" s="15">
        <f t="shared" si="25"/>
        <v>1</v>
      </c>
      <c r="G50" s="15">
        <f t="shared" si="26"/>
        <v>1</v>
      </c>
      <c r="H50" s="15">
        <f t="shared" si="27"/>
        <v>1</v>
      </c>
      <c r="I50" s="15">
        <f t="shared" si="28"/>
        <v>1</v>
      </c>
      <c r="J50" s="15">
        <f t="shared" si="29"/>
        <v>1</v>
      </c>
    </row>
    <row r="51" spans="1:10" x14ac:dyDescent="0.25">
      <c r="A51" s="60">
        <v>11</v>
      </c>
      <c r="B51" s="15">
        <f t="shared" si="21"/>
        <v>2</v>
      </c>
      <c r="C51" s="15">
        <f t="shared" si="22"/>
        <v>1</v>
      </c>
      <c r="D51" s="15">
        <f t="shared" si="23"/>
        <v>2</v>
      </c>
      <c r="E51" s="15">
        <f t="shared" si="24"/>
        <v>1</v>
      </c>
      <c r="F51" s="15">
        <f t="shared" si="25"/>
        <v>2</v>
      </c>
      <c r="G51" s="15">
        <f t="shared" si="26"/>
        <v>1</v>
      </c>
      <c r="H51" s="15">
        <f t="shared" si="27"/>
        <v>2</v>
      </c>
      <c r="I51" s="15">
        <f t="shared" si="28"/>
        <v>1</v>
      </c>
      <c r="J51" s="15">
        <f t="shared" si="29"/>
        <v>2</v>
      </c>
    </row>
    <row r="52" spans="1:10" x14ac:dyDescent="0.25">
      <c r="A52" s="60">
        <v>12</v>
      </c>
      <c r="B52" s="15">
        <f t="shared" si="21"/>
        <v>0</v>
      </c>
      <c r="C52" s="15">
        <f t="shared" si="22"/>
        <v>0</v>
      </c>
      <c r="D52" s="15">
        <f t="shared" si="23"/>
        <v>0</v>
      </c>
      <c r="E52" s="15">
        <f t="shared" si="24"/>
        <v>0</v>
      </c>
      <c r="F52" s="15">
        <f t="shared" si="25"/>
        <v>0</v>
      </c>
      <c r="G52" s="15">
        <f t="shared" si="26"/>
        <v>0</v>
      </c>
      <c r="H52" s="15">
        <f t="shared" si="27"/>
        <v>0</v>
      </c>
      <c r="I52" s="15">
        <f t="shared" si="28"/>
        <v>0</v>
      </c>
      <c r="J52" s="15">
        <f t="shared" si="29"/>
        <v>0</v>
      </c>
    </row>
    <row r="53" spans="1:10" x14ac:dyDescent="0.25">
      <c r="A53" s="60">
        <v>13</v>
      </c>
      <c r="B53" s="15">
        <f t="shared" si="21"/>
        <v>1</v>
      </c>
      <c r="C53" s="15">
        <f t="shared" si="22"/>
        <v>1</v>
      </c>
      <c r="D53" s="15">
        <f t="shared" si="23"/>
        <v>1</v>
      </c>
      <c r="E53" s="15">
        <f t="shared" si="24"/>
        <v>1</v>
      </c>
      <c r="F53" s="15">
        <f t="shared" si="25"/>
        <v>1</v>
      </c>
      <c r="G53" s="15">
        <f t="shared" si="26"/>
        <v>1</v>
      </c>
      <c r="H53" s="15">
        <f t="shared" si="27"/>
        <v>1</v>
      </c>
      <c r="I53" s="15">
        <f t="shared" si="28"/>
        <v>1</v>
      </c>
      <c r="J53" s="15">
        <f t="shared" si="29"/>
        <v>1</v>
      </c>
    </row>
    <row r="54" spans="1:10" x14ac:dyDescent="0.25">
      <c r="A54" s="15">
        <v>14</v>
      </c>
      <c r="B54" s="15">
        <f t="shared" si="21"/>
        <v>2</v>
      </c>
      <c r="C54" s="15">
        <f t="shared" si="22"/>
        <v>1</v>
      </c>
      <c r="D54" s="15">
        <f t="shared" si="23"/>
        <v>2</v>
      </c>
      <c r="E54" s="15">
        <f t="shared" si="24"/>
        <v>1</v>
      </c>
      <c r="F54" s="15">
        <f t="shared" si="25"/>
        <v>2</v>
      </c>
      <c r="G54" s="15">
        <f t="shared" si="26"/>
        <v>1</v>
      </c>
      <c r="H54" s="15">
        <f t="shared" si="27"/>
        <v>2</v>
      </c>
      <c r="I54" s="15">
        <f t="shared" si="28"/>
        <v>1</v>
      </c>
      <c r="J54" s="15">
        <f t="shared" si="29"/>
        <v>2</v>
      </c>
    </row>
    <row r="55" spans="1:10" x14ac:dyDescent="0.25">
      <c r="A55" s="15">
        <v>15</v>
      </c>
      <c r="B55" s="15">
        <f t="shared" si="21"/>
        <v>0</v>
      </c>
      <c r="C55" s="15">
        <f t="shared" si="22"/>
        <v>0</v>
      </c>
      <c r="D55" s="15">
        <f t="shared" si="23"/>
        <v>0</v>
      </c>
      <c r="E55" s="15">
        <f t="shared" si="24"/>
        <v>0</v>
      </c>
      <c r="F55" s="15">
        <f t="shared" si="25"/>
        <v>0</v>
      </c>
      <c r="G55" s="15">
        <f t="shared" si="26"/>
        <v>0</v>
      </c>
      <c r="H55" s="15">
        <f t="shared" si="27"/>
        <v>0</v>
      </c>
      <c r="I55" s="15">
        <f t="shared" si="28"/>
        <v>0</v>
      </c>
      <c r="J55" s="15">
        <f t="shared" si="29"/>
        <v>0</v>
      </c>
    </row>
    <row r="57" spans="1:10" x14ac:dyDescent="0.25">
      <c r="A57" t="s">
        <v>75</v>
      </c>
      <c r="B57" s="15" t="s">
        <v>561</v>
      </c>
      <c r="C57" s="15" t="s">
        <v>562</v>
      </c>
      <c r="D57" s="15" t="s">
        <v>547</v>
      </c>
      <c r="E57" s="15" t="s">
        <v>563</v>
      </c>
      <c r="F57" s="15" t="s">
        <v>546</v>
      </c>
      <c r="G57" s="15" t="s">
        <v>584</v>
      </c>
      <c r="H57" s="15" t="s">
        <v>585</v>
      </c>
      <c r="I57" s="15" t="s">
        <v>550</v>
      </c>
      <c r="J57" s="15" t="s">
        <v>544</v>
      </c>
    </row>
    <row r="58" spans="1:10" x14ac:dyDescent="0.25">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25">
      <c r="A59" s="15">
        <v>2</v>
      </c>
      <c r="B59" s="15">
        <f t="shared" ref="B59:B72" si="30">MOD(POWER($A59,1),$B$2)</f>
        <v>2</v>
      </c>
      <c r="C59" s="15">
        <f t="shared" ref="C59:C72" si="31">MOD(POWER($A59,2),$B$2)</f>
        <v>4</v>
      </c>
      <c r="D59" s="15">
        <f t="shared" ref="D59:D72" si="32">MOD(POWER($A59,3),$B$2)</f>
        <v>3</v>
      </c>
      <c r="E59" s="15">
        <f t="shared" ref="E59:E72" si="33">MOD(POWER($A59,4),$B$2)</f>
        <v>1</v>
      </c>
      <c r="F59" s="15">
        <f t="shared" ref="F59:F72" si="34">MOD(POWER($A59,5),$B$2)</f>
        <v>2</v>
      </c>
      <c r="G59" s="15">
        <f t="shared" ref="G59:G72" si="35">MOD(POWER($A59,6),$B$2)</f>
        <v>4</v>
      </c>
      <c r="H59" s="15">
        <f t="shared" ref="H59:H72" si="36">MOD(POWER($A59,7),$B$2)</f>
        <v>3</v>
      </c>
      <c r="I59" s="15">
        <f t="shared" ref="I59:I72" si="37">MOD(POWER($A59,8),$B$2)</f>
        <v>1</v>
      </c>
      <c r="J59" s="15">
        <f t="shared" ref="J59:J72" si="38">MOD(POWER($A59,9),$B$2)</f>
        <v>2</v>
      </c>
    </row>
    <row r="60" spans="1:10" x14ac:dyDescent="0.25">
      <c r="A60" s="60">
        <v>3</v>
      </c>
      <c r="B60" s="15">
        <f t="shared" si="30"/>
        <v>3</v>
      </c>
      <c r="C60" s="15">
        <f t="shared" si="31"/>
        <v>4</v>
      </c>
      <c r="D60" s="15">
        <f t="shared" si="32"/>
        <v>2</v>
      </c>
      <c r="E60" s="15">
        <f t="shared" si="33"/>
        <v>1</v>
      </c>
      <c r="F60" s="15">
        <f t="shared" si="34"/>
        <v>3</v>
      </c>
      <c r="G60" s="15">
        <f t="shared" si="35"/>
        <v>4</v>
      </c>
      <c r="H60" s="15">
        <f t="shared" si="36"/>
        <v>2</v>
      </c>
      <c r="I60" s="15">
        <f t="shared" si="37"/>
        <v>1</v>
      </c>
      <c r="J60" s="15">
        <f t="shared" si="38"/>
        <v>3</v>
      </c>
    </row>
    <row r="61" spans="1:10" x14ac:dyDescent="0.25">
      <c r="A61" s="60">
        <v>4</v>
      </c>
      <c r="B61" s="15">
        <f t="shared" si="30"/>
        <v>4</v>
      </c>
      <c r="C61" s="15">
        <f t="shared" si="31"/>
        <v>1</v>
      </c>
      <c r="D61" s="15">
        <f t="shared" si="32"/>
        <v>4</v>
      </c>
      <c r="E61" s="15">
        <f t="shared" si="33"/>
        <v>1</v>
      </c>
      <c r="F61" s="15">
        <f t="shared" si="34"/>
        <v>4</v>
      </c>
      <c r="G61" s="15">
        <f t="shared" si="35"/>
        <v>1</v>
      </c>
      <c r="H61" s="15">
        <f t="shared" si="36"/>
        <v>4</v>
      </c>
      <c r="I61" s="15">
        <f t="shared" si="37"/>
        <v>1</v>
      </c>
      <c r="J61" s="15">
        <f t="shared" si="38"/>
        <v>4</v>
      </c>
    </row>
    <row r="62" spans="1:10" x14ac:dyDescent="0.25">
      <c r="A62" s="60">
        <v>5</v>
      </c>
      <c r="B62" s="15">
        <f t="shared" si="30"/>
        <v>0</v>
      </c>
      <c r="C62" s="15">
        <f t="shared" si="31"/>
        <v>0</v>
      </c>
      <c r="D62" s="15">
        <f t="shared" si="32"/>
        <v>0</v>
      </c>
      <c r="E62" s="15">
        <f t="shared" si="33"/>
        <v>0</v>
      </c>
      <c r="F62" s="15">
        <f t="shared" si="34"/>
        <v>0</v>
      </c>
      <c r="G62" s="15">
        <f t="shared" si="35"/>
        <v>0</v>
      </c>
      <c r="H62" s="15">
        <f t="shared" si="36"/>
        <v>0</v>
      </c>
      <c r="I62" s="15">
        <f t="shared" si="37"/>
        <v>0</v>
      </c>
      <c r="J62" s="15">
        <f t="shared" si="38"/>
        <v>0</v>
      </c>
    </row>
    <row r="63" spans="1:10" x14ac:dyDescent="0.25">
      <c r="A63" s="60">
        <v>6</v>
      </c>
      <c r="B63" s="15">
        <f t="shared" si="30"/>
        <v>1</v>
      </c>
      <c r="C63" s="15">
        <f t="shared" si="31"/>
        <v>1</v>
      </c>
      <c r="D63" s="15">
        <f t="shared" si="32"/>
        <v>1</v>
      </c>
      <c r="E63" s="15">
        <f t="shared" si="33"/>
        <v>1</v>
      </c>
      <c r="F63" s="15">
        <f t="shared" si="34"/>
        <v>1</v>
      </c>
      <c r="G63" s="15">
        <f t="shared" si="35"/>
        <v>1</v>
      </c>
      <c r="H63" s="15">
        <f t="shared" si="36"/>
        <v>1</v>
      </c>
      <c r="I63" s="15">
        <f t="shared" si="37"/>
        <v>1</v>
      </c>
      <c r="J63" s="15">
        <f t="shared" si="38"/>
        <v>1</v>
      </c>
    </row>
    <row r="64" spans="1:10" x14ac:dyDescent="0.25">
      <c r="A64" s="60">
        <v>7</v>
      </c>
      <c r="B64" s="15">
        <f t="shared" si="30"/>
        <v>2</v>
      </c>
      <c r="C64" s="15">
        <f t="shared" si="31"/>
        <v>4</v>
      </c>
      <c r="D64" s="15">
        <f t="shared" si="32"/>
        <v>3</v>
      </c>
      <c r="E64" s="15">
        <f t="shared" si="33"/>
        <v>1</v>
      </c>
      <c r="F64" s="15">
        <f t="shared" si="34"/>
        <v>2</v>
      </c>
      <c r="G64" s="15">
        <f t="shared" si="35"/>
        <v>4</v>
      </c>
      <c r="H64" s="15">
        <f t="shared" si="36"/>
        <v>3</v>
      </c>
      <c r="I64" s="15">
        <f t="shared" si="37"/>
        <v>1</v>
      </c>
      <c r="J64" s="15">
        <f t="shared" si="38"/>
        <v>2</v>
      </c>
    </row>
    <row r="65" spans="1:17" x14ac:dyDescent="0.25">
      <c r="A65" s="60">
        <v>8</v>
      </c>
      <c r="B65" s="15">
        <f t="shared" si="30"/>
        <v>3</v>
      </c>
      <c r="C65" s="15">
        <f t="shared" si="31"/>
        <v>4</v>
      </c>
      <c r="D65" s="15">
        <f t="shared" si="32"/>
        <v>2</v>
      </c>
      <c r="E65" s="15">
        <f t="shared" si="33"/>
        <v>1</v>
      </c>
      <c r="F65" s="15">
        <f t="shared" si="34"/>
        <v>3</v>
      </c>
      <c r="G65" s="15">
        <f t="shared" si="35"/>
        <v>4</v>
      </c>
      <c r="H65" s="15">
        <f t="shared" si="36"/>
        <v>2</v>
      </c>
      <c r="I65" s="15">
        <f t="shared" si="37"/>
        <v>1</v>
      </c>
      <c r="J65" s="15">
        <f t="shared" si="38"/>
        <v>3</v>
      </c>
    </row>
    <row r="66" spans="1:17" x14ac:dyDescent="0.25">
      <c r="A66" s="60">
        <v>9</v>
      </c>
      <c r="B66" s="15">
        <f t="shared" si="30"/>
        <v>4</v>
      </c>
      <c r="C66" s="15">
        <f t="shared" si="31"/>
        <v>1</v>
      </c>
      <c r="D66" s="15">
        <f t="shared" si="32"/>
        <v>4</v>
      </c>
      <c r="E66" s="15">
        <f t="shared" si="33"/>
        <v>1</v>
      </c>
      <c r="F66" s="15">
        <f t="shared" si="34"/>
        <v>4</v>
      </c>
      <c r="G66" s="15">
        <f t="shared" si="35"/>
        <v>1</v>
      </c>
      <c r="H66" s="15">
        <f t="shared" si="36"/>
        <v>4</v>
      </c>
      <c r="I66" s="15">
        <f t="shared" si="37"/>
        <v>1</v>
      </c>
      <c r="J66" s="15">
        <f t="shared" si="38"/>
        <v>4</v>
      </c>
    </row>
    <row r="67" spans="1:17" x14ac:dyDescent="0.25">
      <c r="A67" s="60">
        <v>10</v>
      </c>
      <c r="B67" s="15">
        <f t="shared" si="30"/>
        <v>0</v>
      </c>
      <c r="C67" s="15">
        <f t="shared" si="31"/>
        <v>0</v>
      </c>
      <c r="D67" s="15">
        <f t="shared" si="32"/>
        <v>0</v>
      </c>
      <c r="E67" s="15">
        <f t="shared" si="33"/>
        <v>0</v>
      </c>
      <c r="F67" s="15">
        <f t="shared" si="34"/>
        <v>0</v>
      </c>
      <c r="G67" s="15">
        <f t="shared" si="35"/>
        <v>0</v>
      </c>
      <c r="H67" s="15">
        <f t="shared" si="36"/>
        <v>0</v>
      </c>
      <c r="I67" s="15">
        <f t="shared" si="37"/>
        <v>0</v>
      </c>
      <c r="J67" s="15">
        <f t="shared" si="38"/>
        <v>0</v>
      </c>
    </row>
    <row r="68" spans="1:17" x14ac:dyDescent="0.25">
      <c r="A68" s="60">
        <v>11</v>
      </c>
      <c r="B68" s="15">
        <f t="shared" si="30"/>
        <v>1</v>
      </c>
      <c r="C68" s="15">
        <f t="shared" si="31"/>
        <v>1</v>
      </c>
      <c r="D68" s="15">
        <f t="shared" si="32"/>
        <v>1</v>
      </c>
      <c r="E68" s="15">
        <f t="shared" si="33"/>
        <v>1</v>
      </c>
      <c r="F68" s="15">
        <f t="shared" si="34"/>
        <v>1</v>
      </c>
      <c r="G68" s="15">
        <f t="shared" si="35"/>
        <v>1</v>
      </c>
      <c r="H68" s="15">
        <f t="shared" si="36"/>
        <v>1</v>
      </c>
      <c r="I68" s="15">
        <f t="shared" si="37"/>
        <v>1</v>
      </c>
      <c r="J68" s="15">
        <f t="shared" si="38"/>
        <v>1</v>
      </c>
    </row>
    <row r="69" spans="1:17" x14ac:dyDescent="0.25">
      <c r="A69" s="60">
        <v>12</v>
      </c>
      <c r="B69" s="15">
        <f t="shared" si="30"/>
        <v>2</v>
      </c>
      <c r="C69" s="15">
        <f t="shared" si="31"/>
        <v>4</v>
      </c>
      <c r="D69" s="15">
        <f t="shared" si="32"/>
        <v>3</v>
      </c>
      <c r="E69" s="15">
        <f t="shared" si="33"/>
        <v>1</v>
      </c>
      <c r="F69" s="15">
        <f t="shared" si="34"/>
        <v>2</v>
      </c>
      <c r="G69" s="15">
        <f t="shared" si="35"/>
        <v>4</v>
      </c>
      <c r="H69" s="15">
        <f t="shared" si="36"/>
        <v>3</v>
      </c>
      <c r="I69" s="15">
        <f t="shared" si="37"/>
        <v>1</v>
      </c>
      <c r="J69" s="15">
        <f t="shared" si="38"/>
        <v>2</v>
      </c>
    </row>
    <row r="70" spans="1:17" x14ac:dyDescent="0.25">
      <c r="A70" s="60">
        <v>13</v>
      </c>
      <c r="B70" s="15">
        <f t="shared" si="30"/>
        <v>3</v>
      </c>
      <c r="C70" s="15">
        <f t="shared" si="31"/>
        <v>4</v>
      </c>
      <c r="D70" s="15">
        <f t="shared" si="32"/>
        <v>2</v>
      </c>
      <c r="E70" s="15">
        <f t="shared" si="33"/>
        <v>1</v>
      </c>
      <c r="F70" s="15">
        <f t="shared" si="34"/>
        <v>3</v>
      </c>
      <c r="G70" s="15">
        <f t="shared" si="35"/>
        <v>4</v>
      </c>
      <c r="H70" s="15">
        <f t="shared" si="36"/>
        <v>2</v>
      </c>
      <c r="I70" s="15">
        <f t="shared" si="37"/>
        <v>1</v>
      </c>
      <c r="J70" s="15">
        <f t="shared" si="38"/>
        <v>3</v>
      </c>
    </row>
    <row r="71" spans="1:17" x14ac:dyDescent="0.25">
      <c r="A71" s="15">
        <v>14</v>
      </c>
      <c r="B71" s="15">
        <f t="shared" si="30"/>
        <v>4</v>
      </c>
      <c r="C71" s="15">
        <f t="shared" si="31"/>
        <v>1</v>
      </c>
      <c r="D71" s="15">
        <f t="shared" si="32"/>
        <v>4</v>
      </c>
      <c r="E71" s="15">
        <f t="shared" si="33"/>
        <v>1</v>
      </c>
      <c r="F71" s="15">
        <f t="shared" si="34"/>
        <v>4</v>
      </c>
      <c r="G71" s="15">
        <f t="shared" si="35"/>
        <v>1</v>
      </c>
      <c r="H71" s="15">
        <f t="shared" si="36"/>
        <v>4</v>
      </c>
      <c r="I71" s="15">
        <f t="shared" si="37"/>
        <v>1</v>
      </c>
      <c r="J71" s="15">
        <f t="shared" si="38"/>
        <v>4</v>
      </c>
    </row>
    <row r="72" spans="1:17" x14ac:dyDescent="0.25">
      <c r="A72" s="15">
        <v>15</v>
      </c>
      <c r="B72" s="15">
        <f t="shared" si="30"/>
        <v>0</v>
      </c>
      <c r="C72" s="15">
        <f t="shared" si="31"/>
        <v>0</v>
      </c>
      <c r="D72" s="15">
        <f t="shared" si="32"/>
        <v>0</v>
      </c>
      <c r="E72" s="15">
        <f t="shared" si="33"/>
        <v>0</v>
      </c>
      <c r="F72" s="15">
        <f t="shared" si="34"/>
        <v>0</v>
      </c>
      <c r="G72" s="15">
        <f t="shared" si="35"/>
        <v>0</v>
      </c>
      <c r="H72" s="15">
        <f t="shared" si="36"/>
        <v>0</v>
      </c>
      <c r="I72" s="15">
        <f t="shared" si="37"/>
        <v>0</v>
      </c>
      <c r="J72" s="15">
        <f t="shared" si="38"/>
        <v>0</v>
      </c>
    </row>
    <row r="74" spans="1:17" x14ac:dyDescent="0.25">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25">
      <c r="A75" s="15">
        <v>1</v>
      </c>
      <c r="B75" s="15">
        <f>MOD(POWER($A75,1),$B$3)</f>
        <v>1</v>
      </c>
      <c r="C75" s="15">
        <f>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MOD(POWER($A75,$B$4+1),$B$1)</f>
        <v>1</v>
      </c>
      <c r="O75" s="15">
        <f>MOD(POWER($A75,$B$4+1),$B$2)</f>
        <v>1</v>
      </c>
      <c r="P75" s="15">
        <f>MOD(POWER($A75,$B$4+1)-$A75,$B$1)</f>
        <v>0</v>
      </c>
      <c r="Q75" s="15">
        <f>MOD(POWER($A75,$B$4+1)-$A75,$B$2)</f>
        <v>0</v>
      </c>
    </row>
    <row r="76" spans="1:17" x14ac:dyDescent="0.25">
      <c r="A76" s="15">
        <v>2</v>
      </c>
      <c r="B76" s="15">
        <f>MOD(POWER($A76,1),$B$3)</f>
        <v>2</v>
      </c>
      <c r="C76" s="15">
        <f>MOD(POWER($A76,2),$B$3)</f>
        <v>4</v>
      </c>
      <c r="D76" s="15">
        <f t="shared" ref="D76:D89" si="39">MOD(POWER($A76,3),$B$3)</f>
        <v>8</v>
      </c>
      <c r="E76" s="15">
        <f t="shared" ref="E76:E89" si="40">MOD(POWER($A76,4),$B$3)</f>
        <v>1</v>
      </c>
      <c r="F76" s="15">
        <f t="shared" ref="F76:F89" si="41">MOD(POWER($A76,5),$B$3)</f>
        <v>2</v>
      </c>
      <c r="G76" s="15">
        <f t="shared" ref="G76:G89" si="42">MOD(POWER($A76,6),$B$3)</f>
        <v>4</v>
      </c>
      <c r="H76" s="15">
        <f t="shared" ref="H76:H89" si="43">MOD(POWER($A76,7),$B$3)</f>
        <v>8</v>
      </c>
      <c r="I76" s="15">
        <f t="shared" ref="I76:I89" si="44">MOD(POWER($A76,8),$B$3)</f>
        <v>1</v>
      </c>
      <c r="J76" s="15">
        <f t="shared" ref="J76:J89" si="45">MOD(POWER($A76,9),$B$3)</f>
        <v>2</v>
      </c>
      <c r="K76" t="s">
        <v>578</v>
      </c>
      <c r="L76" s="15">
        <f t="shared" ref="L76:N89" si="46">MOD(POWER($A76,$B$4),$B$1)</f>
        <v>1</v>
      </c>
      <c r="M76" s="15">
        <f t="shared" ref="M76:O89" si="47">MOD(POWER($A76,$B$4),$B$2)</f>
        <v>1</v>
      </c>
      <c r="N76" s="15">
        <f>MOD(POWER($A76,$B$4+1),$B$1)</f>
        <v>2</v>
      </c>
      <c r="O76" s="15">
        <f t="shared" ref="O76:O89" si="48">MOD(POWER($A76,$B$4+1),$B$2)</f>
        <v>2</v>
      </c>
      <c r="P76" s="15">
        <f t="shared" ref="P76:P89" si="49">MOD(POWER($A76,$B$4+1)-$A76,$B$1)</f>
        <v>0</v>
      </c>
      <c r="Q76" s="15">
        <f t="shared" ref="Q76:Q89" si="50">MOD(POWER($A76,$B$4+1)-$A76,$B$2)</f>
        <v>0</v>
      </c>
    </row>
    <row r="77" spans="1:17" x14ac:dyDescent="0.25">
      <c r="A77" s="60">
        <v>3</v>
      </c>
      <c r="B77" s="15">
        <f>MOD(POWER($A77,1),$B$3)</f>
        <v>3</v>
      </c>
      <c r="C77" s="15">
        <f>MOD(POWER($A77,2),$B$3)</f>
        <v>9</v>
      </c>
      <c r="D77" s="15">
        <f t="shared" si="39"/>
        <v>12</v>
      </c>
      <c r="E77" s="15">
        <f t="shared" si="40"/>
        <v>6</v>
      </c>
      <c r="F77" s="15">
        <f t="shared" si="41"/>
        <v>3</v>
      </c>
      <c r="G77" s="15">
        <f t="shared" si="42"/>
        <v>9</v>
      </c>
      <c r="H77" s="15">
        <f t="shared" si="43"/>
        <v>12</v>
      </c>
      <c r="I77" s="15">
        <f t="shared" si="44"/>
        <v>6</v>
      </c>
      <c r="J77" s="15">
        <f t="shared" si="45"/>
        <v>3</v>
      </c>
      <c r="K77" t="s">
        <v>564</v>
      </c>
      <c r="L77" s="60">
        <f t="shared" si="46"/>
        <v>0</v>
      </c>
      <c r="M77" s="60">
        <f t="shared" si="47"/>
        <v>1</v>
      </c>
      <c r="N77" s="15">
        <f>MOD(POWER($A77,$B$4+1),$B$1)</f>
        <v>0</v>
      </c>
      <c r="O77" s="15">
        <f t="shared" si="48"/>
        <v>3</v>
      </c>
      <c r="P77" s="15">
        <f t="shared" si="49"/>
        <v>0</v>
      </c>
      <c r="Q77" s="15">
        <f t="shared" si="50"/>
        <v>0</v>
      </c>
    </row>
    <row r="78" spans="1:17" x14ac:dyDescent="0.25">
      <c r="A78" s="60">
        <v>4</v>
      </c>
      <c r="B78" s="15">
        <f>MOD(POWER($A78,1),$B$3)</f>
        <v>4</v>
      </c>
      <c r="C78" s="15">
        <f>MOD(POWER($A78,2),$B$3)</f>
        <v>1</v>
      </c>
      <c r="D78" s="15">
        <f t="shared" si="39"/>
        <v>4</v>
      </c>
      <c r="E78" s="15">
        <f t="shared" si="40"/>
        <v>1</v>
      </c>
      <c r="F78" s="15">
        <f t="shared" si="41"/>
        <v>4</v>
      </c>
      <c r="G78" s="15">
        <f t="shared" si="42"/>
        <v>1</v>
      </c>
      <c r="H78" s="15">
        <f t="shared" si="43"/>
        <v>4</v>
      </c>
      <c r="I78" s="15">
        <f t="shared" si="44"/>
        <v>1</v>
      </c>
      <c r="J78" s="15">
        <f t="shared" si="45"/>
        <v>4</v>
      </c>
      <c r="K78" t="s">
        <v>566</v>
      </c>
      <c r="L78" s="15">
        <f t="shared" si="46"/>
        <v>1</v>
      </c>
      <c r="M78" s="15">
        <f t="shared" si="47"/>
        <v>1</v>
      </c>
      <c r="N78" s="15">
        <f>MOD(POWER($A78,$B$4+1),$B$1)</f>
        <v>1</v>
      </c>
      <c r="O78" s="15">
        <f t="shared" si="48"/>
        <v>4</v>
      </c>
      <c r="P78" s="15">
        <f t="shared" si="49"/>
        <v>0</v>
      </c>
      <c r="Q78" s="15">
        <f t="shared" si="50"/>
        <v>0</v>
      </c>
    </row>
    <row r="79" spans="1:17" x14ac:dyDescent="0.25">
      <c r="A79" s="60">
        <v>5</v>
      </c>
      <c r="B79" s="15">
        <f>MOD(POWER($A79,1),$B$3)</f>
        <v>5</v>
      </c>
      <c r="C79" s="15">
        <f>MOD(POWER($A79,2),$B$3)</f>
        <v>10</v>
      </c>
      <c r="D79" s="15">
        <f t="shared" si="39"/>
        <v>5</v>
      </c>
      <c r="E79" s="15">
        <f t="shared" si="40"/>
        <v>10</v>
      </c>
      <c r="F79" s="15">
        <f t="shared" si="41"/>
        <v>5</v>
      </c>
      <c r="G79" s="15">
        <f t="shared" si="42"/>
        <v>10</v>
      </c>
      <c r="H79" s="15">
        <f t="shared" si="43"/>
        <v>5</v>
      </c>
      <c r="I79" s="15">
        <f t="shared" si="44"/>
        <v>10</v>
      </c>
      <c r="J79" s="15">
        <f t="shared" si="45"/>
        <v>5</v>
      </c>
      <c r="K79" t="s">
        <v>567</v>
      </c>
      <c r="L79" s="61">
        <f t="shared" si="46"/>
        <v>1</v>
      </c>
      <c r="M79" s="61">
        <f t="shared" si="47"/>
        <v>0</v>
      </c>
      <c r="N79" s="15">
        <f>MOD(POWER($A79,$B$4+1),$B$1)</f>
        <v>2</v>
      </c>
      <c r="O79" s="15">
        <f t="shared" si="48"/>
        <v>0</v>
      </c>
      <c r="P79" s="15">
        <f t="shared" si="49"/>
        <v>0</v>
      </c>
      <c r="Q79" s="15">
        <f t="shared" si="50"/>
        <v>0</v>
      </c>
    </row>
    <row r="80" spans="1:17" x14ac:dyDescent="0.25">
      <c r="A80" s="60">
        <v>6</v>
      </c>
      <c r="B80" s="15">
        <f>MOD(POWER($A80,1),$B$3)</f>
        <v>6</v>
      </c>
      <c r="C80" s="15">
        <f>MOD(POWER($A80,2),$B$3)</f>
        <v>6</v>
      </c>
      <c r="D80" s="15">
        <f t="shared" si="39"/>
        <v>6</v>
      </c>
      <c r="E80" s="15">
        <f t="shared" si="40"/>
        <v>6</v>
      </c>
      <c r="F80" s="15">
        <f t="shared" si="41"/>
        <v>6</v>
      </c>
      <c r="G80" s="15">
        <f t="shared" si="42"/>
        <v>6</v>
      </c>
      <c r="H80" s="15">
        <f t="shared" si="43"/>
        <v>6</v>
      </c>
      <c r="I80" s="15">
        <f t="shared" si="44"/>
        <v>6</v>
      </c>
      <c r="J80" s="15">
        <f t="shared" si="45"/>
        <v>6</v>
      </c>
      <c r="K80" t="s">
        <v>568</v>
      </c>
      <c r="L80" s="15">
        <f t="shared" si="46"/>
        <v>0</v>
      </c>
      <c r="M80" s="15">
        <f t="shared" si="47"/>
        <v>1</v>
      </c>
      <c r="N80" s="15">
        <f>MOD(POWER($A80,$B$4+1),$B$1)</f>
        <v>0</v>
      </c>
      <c r="O80" s="15">
        <f t="shared" si="48"/>
        <v>1</v>
      </c>
      <c r="P80" s="15">
        <f t="shared" si="49"/>
        <v>0</v>
      </c>
      <c r="Q80" s="15">
        <f t="shared" si="50"/>
        <v>0</v>
      </c>
    </row>
    <row r="81" spans="1:17" x14ac:dyDescent="0.25">
      <c r="A81" s="60">
        <v>7</v>
      </c>
      <c r="B81" s="15">
        <f>MOD(POWER($A81,1),$B$3)</f>
        <v>7</v>
      </c>
      <c r="C81" s="15">
        <f>MOD(POWER($A81,2),$B$3)</f>
        <v>4</v>
      </c>
      <c r="D81" s="15">
        <f t="shared" si="39"/>
        <v>13</v>
      </c>
      <c r="E81" s="15">
        <f t="shared" si="40"/>
        <v>1</v>
      </c>
      <c r="F81" s="15">
        <f t="shared" si="41"/>
        <v>7</v>
      </c>
      <c r="G81" s="15">
        <f t="shared" si="42"/>
        <v>4</v>
      </c>
      <c r="H81" s="15">
        <f t="shared" si="43"/>
        <v>13</v>
      </c>
      <c r="I81" s="15">
        <f t="shared" si="44"/>
        <v>1</v>
      </c>
      <c r="J81" s="15">
        <f t="shared" si="45"/>
        <v>7</v>
      </c>
      <c r="K81" t="s">
        <v>569</v>
      </c>
      <c r="L81" s="15">
        <f t="shared" si="46"/>
        <v>1</v>
      </c>
      <c r="M81" s="15">
        <f t="shared" si="47"/>
        <v>1</v>
      </c>
      <c r="N81" s="15">
        <f>MOD(POWER($A81,$B$4+1),$B$1)</f>
        <v>1</v>
      </c>
      <c r="O81" s="15">
        <f t="shared" si="48"/>
        <v>2</v>
      </c>
      <c r="P81" s="15">
        <f t="shared" si="49"/>
        <v>0</v>
      </c>
      <c r="Q81" s="15">
        <f t="shared" si="50"/>
        <v>0</v>
      </c>
    </row>
    <row r="82" spans="1:17" x14ac:dyDescent="0.25">
      <c r="A82" s="60">
        <v>8</v>
      </c>
      <c r="B82" s="15">
        <f>MOD(POWER($A82,1),$B$3)</f>
        <v>8</v>
      </c>
      <c r="C82" s="15">
        <f>MOD(POWER($A82,2),$B$3)</f>
        <v>4</v>
      </c>
      <c r="D82" s="15">
        <f t="shared" si="39"/>
        <v>2</v>
      </c>
      <c r="E82" s="15">
        <f t="shared" si="40"/>
        <v>1</v>
      </c>
      <c r="F82" s="15">
        <f t="shared" si="41"/>
        <v>8</v>
      </c>
      <c r="G82" s="15">
        <f t="shared" si="42"/>
        <v>4</v>
      </c>
      <c r="H82" s="15">
        <f t="shared" si="43"/>
        <v>2</v>
      </c>
      <c r="I82" s="15">
        <f t="shared" si="44"/>
        <v>1</v>
      </c>
      <c r="J82" s="15">
        <f t="shared" si="45"/>
        <v>8</v>
      </c>
      <c r="K82" t="s">
        <v>570</v>
      </c>
      <c r="L82" s="15">
        <f t="shared" si="46"/>
        <v>1</v>
      </c>
      <c r="M82" s="15">
        <f t="shared" si="47"/>
        <v>1</v>
      </c>
      <c r="N82" s="15">
        <f>MOD(POWER($A82,$B$4+1),$B$1)</f>
        <v>2</v>
      </c>
      <c r="O82" s="15">
        <f t="shared" si="48"/>
        <v>3</v>
      </c>
      <c r="P82" s="15">
        <f t="shared" si="49"/>
        <v>0</v>
      </c>
      <c r="Q82" s="15">
        <f t="shared" si="50"/>
        <v>0</v>
      </c>
    </row>
    <row r="83" spans="1:17" x14ac:dyDescent="0.25">
      <c r="A83" s="60">
        <v>9</v>
      </c>
      <c r="B83" s="15">
        <f>MOD(POWER($A83,1),$B$3)</f>
        <v>9</v>
      </c>
      <c r="C83" s="15">
        <f>MOD(POWER($A83,2),$B$3)</f>
        <v>6</v>
      </c>
      <c r="D83" s="15">
        <f t="shared" si="39"/>
        <v>9</v>
      </c>
      <c r="E83" s="15">
        <f t="shared" si="40"/>
        <v>6</v>
      </c>
      <c r="F83" s="15">
        <f t="shared" si="41"/>
        <v>9</v>
      </c>
      <c r="G83" s="15">
        <f t="shared" si="42"/>
        <v>6</v>
      </c>
      <c r="H83" s="15">
        <f t="shared" si="43"/>
        <v>9</v>
      </c>
      <c r="I83" s="15">
        <f t="shared" si="44"/>
        <v>6</v>
      </c>
      <c r="J83" s="15">
        <f t="shared" si="45"/>
        <v>9</v>
      </c>
      <c r="K83" t="s">
        <v>565</v>
      </c>
      <c r="L83" s="15">
        <f t="shared" si="46"/>
        <v>0</v>
      </c>
      <c r="M83" s="15">
        <f t="shared" si="47"/>
        <v>1</v>
      </c>
      <c r="N83" s="15">
        <f>MOD(POWER($A83,$B$4+1),$B$1)</f>
        <v>0</v>
      </c>
      <c r="O83" s="15">
        <f t="shared" si="48"/>
        <v>4</v>
      </c>
      <c r="P83" s="15">
        <f t="shared" si="49"/>
        <v>0</v>
      </c>
      <c r="Q83" s="15">
        <f t="shared" si="50"/>
        <v>0</v>
      </c>
    </row>
    <row r="84" spans="1:17" x14ac:dyDescent="0.25">
      <c r="A84" s="60">
        <v>10</v>
      </c>
      <c r="B84" s="15">
        <f>MOD(POWER($A84,1),$B$3)</f>
        <v>10</v>
      </c>
      <c r="C84" s="15">
        <f>MOD(POWER($A84,2),$B$3)</f>
        <v>10</v>
      </c>
      <c r="D84" s="15">
        <f t="shared" si="39"/>
        <v>10</v>
      </c>
      <c r="E84" s="15">
        <f t="shared" si="40"/>
        <v>10</v>
      </c>
      <c r="F84" s="15">
        <f t="shared" si="41"/>
        <v>10</v>
      </c>
      <c r="G84" s="15">
        <f t="shared" si="42"/>
        <v>10</v>
      </c>
      <c r="H84" s="15">
        <f t="shared" si="43"/>
        <v>10</v>
      </c>
      <c r="I84" s="15">
        <f t="shared" si="44"/>
        <v>10</v>
      </c>
      <c r="J84" s="15">
        <f t="shared" si="45"/>
        <v>10</v>
      </c>
      <c r="K84" t="s">
        <v>571</v>
      </c>
      <c r="L84" s="15">
        <f t="shared" si="46"/>
        <v>1</v>
      </c>
      <c r="M84" s="15">
        <f t="shared" si="47"/>
        <v>0</v>
      </c>
      <c r="N84" s="15">
        <f>MOD(POWER($A84,$B$4+1),$B$1)</f>
        <v>1</v>
      </c>
      <c r="O84" s="15">
        <f t="shared" si="48"/>
        <v>0</v>
      </c>
      <c r="P84" s="15">
        <f t="shared" si="49"/>
        <v>0</v>
      </c>
      <c r="Q84" s="15">
        <f t="shared" si="50"/>
        <v>0</v>
      </c>
    </row>
    <row r="85" spans="1:17" x14ac:dyDescent="0.25">
      <c r="A85" s="60">
        <v>11</v>
      </c>
      <c r="B85" s="15">
        <f>MOD(POWER($A85,1),$B$3)</f>
        <v>11</v>
      </c>
      <c r="C85" s="15">
        <f>MOD(POWER($A85,2),$B$3)</f>
        <v>1</v>
      </c>
      <c r="D85" s="15">
        <f t="shared" si="39"/>
        <v>11</v>
      </c>
      <c r="E85" s="15">
        <f t="shared" si="40"/>
        <v>1</v>
      </c>
      <c r="F85" s="15">
        <f t="shared" si="41"/>
        <v>11</v>
      </c>
      <c r="G85" s="15">
        <f t="shared" si="42"/>
        <v>1</v>
      </c>
      <c r="H85" s="15">
        <f t="shared" si="43"/>
        <v>11</v>
      </c>
      <c r="I85" s="15">
        <f t="shared" si="44"/>
        <v>1</v>
      </c>
      <c r="J85" s="15">
        <f t="shared" si="45"/>
        <v>11</v>
      </c>
      <c r="K85" t="s">
        <v>572</v>
      </c>
      <c r="L85" s="15">
        <f t="shared" si="46"/>
        <v>1</v>
      </c>
      <c r="M85" s="15">
        <f t="shared" si="47"/>
        <v>1</v>
      </c>
      <c r="N85" s="15">
        <f>MOD(POWER($A85,$B$4+1),$B$1)</f>
        <v>2</v>
      </c>
      <c r="O85" s="15">
        <f t="shared" si="48"/>
        <v>1</v>
      </c>
      <c r="P85" s="15">
        <f t="shared" si="49"/>
        <v>0</v>
      </c>
      <c r="Q85" s="15">
        <f t="shared" si="50"/>
        <v>0</v>
      </c>
    </row>
    <row r="86" spans="1:17" x14ac:dyDescent="0.25">
      <c r="A86" s="60">
        <v>12</v>
      </c>
      <c r="B86" s="15">
        <f>MOD(POWER($A86,1),$B$3)</f>
        <v>12</v>
      </c>
      <c r="C86" s="15">
        <f>MOD(POWER($A86,2),$B$3)</f>
        <v>9</v>
      </c>
      <c r="D86" s="15">
        <f t="shared" si="39"/>
        <v>3</v>
      </c>
      <c r="E86" s="15">
        <f t="shared" si="40"/>
        <v>6</v>
      </c>
      <c r="F86" s="15">
        <f t="shared" si="41"/>
        <v>12</v>
      </c>
      <c r="G86" s="15">
        <f t="shared" si="42"/>
        <v>9</v>
      </c>
      <c r="H86" s="15">
        <f t="shared" si="43"/>
        <v>3</v>
      </c>
      <c r="I86" s="15">
        <f t="shared" si="44"/>
        <v>6</v>
      </c>
      <c r="J86" s="15">
        <f t="shared" si="45"/>
        <v>12</v>
      </c>
      <c r="K86" t="s">
        <v>573</v>
      </c>
      <c r="L86" s="15">
        <f t="shared" si="46"/>
        <v>0</v>
      </c>
      <c r="M86" s="15">
        <f t="shared" si="47"/>
        <v>1</v>
      </c>
      <c r="N86" s="15">
        <f>MOD(POWER($A86,$B$4+1),$B$1)</f>
        <v>0</v>
      </c>
      <c r="O86" s="15">
        <f t="shared" si="48"/>
        <v>2</v>
      </c>
      <c r="P86" s="15">
        <f t="shared" si="49"/>
        <v>0</v>
      </c>
      <c r="Q86" s="15">
        <f t="shared" si="50"/>
        <v>0</v>
      </c>
    </row>
    <row r="87" spans="1:17" x14ac:dyDescent="0.25">
      <c r="A87" s="60">
        <v>13</v>
      </c>
      <c r="B87" s="15">
        <f>MOD(POWER($A87,1),$B$3)</f>
        <v>13</v>
      </c>
      <c r="C87" s="15">
        <f>MOD(POWER($A87,2),$B$3)</f>
        <v>4</v>
      </c>
      <c r="D87" s="15">
        <f t="shared" si="39"/>
        <v>7</v>
      </c>
      <c r="E87" s="15">
        <f t="shared" si="40"/>
        <v>1</v>
      </c>
      <c r="F87" s="15">
        <f t="shared" si="41"/>
        <v>13</v>
      </c>
      <c r="G87" s="15">
        <f t="shared" si="42"/>
        <v>4</v>
      </c>
      <c r="H87" s="15">
        <f t="shared" si="43"/>
        <v>7</v>
      </c>
      <c r="I87" s="15">
        <f t="shared" si="44"/>
        <v>1</v>
      </c>
      <c r="J87" s="15">
        <f t="shared" si="45"/>
        <v>13</v>
      </c>
      <c r="K87" t="s">
        <v>574</v>
      </c>
      <c r="L87" s="15">
        <f t="shared" si="46"/>
        <v>1</v>
      </c>
      <c r="M87" s="15">
        <f t="shared" si="47"/>
        <v>1</v>
      </c>
      <c r="N87" s="15">
        <f>MOD(POWER($A87,$B$4+1),$B$1)</f>
        <v>1</v>
      </c>
      <c r="O87" s="15">
        <f t="shared" si="48"/>
        <v>3</v>
      </c>
      <c r="P87" s="15">
        <f t="shared" si="49"/>
        <v>0</v>
      </c>
      <c r="Q87" s="15">
        <f t="shared" si="50"/>
        <v>0</v>
      </c>
    </row>
    <row r="88" spans="1:17" x14ac:dyDescent="0.25">
      <c r="A88" s="15">
        <v>14</v>
      </c>
      <c r="B88" s="15">
        <f>MOD(POWER($A88,1),$B$3)</f>
        <v>14</v>
      </c>
      <c r="C88" s="15">
        <f>MOD(POWER($A88,2),$B$3)</f>
        <v>1</v>
      </c>
      <c r="D88" s="15">
        <f t="shared" si="39"/>
        <v>14</v>
      </c>
      <c r="E88" s="15">
        <f t="shared" si="40"/>
        <v>1</v>
      </c>
      <c r="F88" s="15">
        <f t="shared" si="41"/>
        <v>14</v>
      </c>
      <c r="G88" s="15">
        <f t="shared" si="42"/>
        <v>1</v>
      </c>
      <c r="H88" s="15">
        <f t="shared" si="43"/>
        <v>14</v>
      </c>
      <c r="I88" s="15">
        <f t="shared" si="44"/>
        <v>1</v>
      </c>
      <c r="J88" s="15">
        <f t="shared" si="45"/>
        <v>14</v>
      </c>
      <c r="K88" t="s">
        <v>575</v>
      </c>
      <c r="L88" s="15">
        <f t="shared" si="46"/>
        <v>1</v>
      </c>
      <c r="M88" s="15">
        <f t="shared" si="47"/>
        <v>1</v>
      </c>
      <c r="N88" s="15">
        <f>MOD(POWER($A88,$B$4+1),$B$1)</f>
        <v>2</v>
      </c>
      <c r="O88" s="15">
        <f t="shared" si="48"/>
        <v>4</v>
      </c>
      <c r="P88" s="15">
        <f t="shared" si="49"/>
        <v>0</v>
      </c>
      <c r="Q88" s="15">
        <f t="shared" si="50"/>
        <v>0</v>
      </c>
    </row>
    <row r="89" spans="1:17" x14ac:dyDescent="0.25">
      <c r="A89" s="15">
        <v>15</v>
      </c>
      <c r="B89" s="15">
        <f>MOD(POWER($A89,1),$B$3)</f>
        <v>0</v>
      </c>
      <c r="C89" s="15">
        <f>MOD(POWER($A89,2),$B$3)</f>
        <v>0</v>
      </c>
      <c r="D89" s="15">
        <f t="shared" si="39"/>
        <v>0</v>
      </c>
      <c r="E89" s="15">
        <f t="shared" si="40"/>
        <v>0</v>
      </c>
      <c r="F89" s="15">
        <f t="shared" si="41"/>
        <v>0</v>
      </c>
      <c r="G89" s="15">
        <f t="shared" si="42"/>
        <v>0</v>
      </c>
      <c r="H89" s="15">
        <f t="shared" si="43"/>
        <v>0</v>
      </c>
      <c r="I89" s="15">
        <f t="shared" si="44"/>
        <v>0</v>
      </c>
      <c r="J89" s="15">
        <f t="shared" si="45"/>
        <v>0</v>
      </c>
      <c r="K89" t="s">
        <v>576</v>
      </c>
      <c r="L89" s="15">
        <f t="shared" si="46"/>
        <v>0</v>
      </c>
      <c r="M89" s="15">
        <f t="shared" si="47"/>
        <v>0</v>
      </c>
      <c r="N89" s="15">
        <f>MOD(POWER($A89,$B$4+1),$B$1)</f>
        <v>0</v>
      </c>
      <c r="O89" s="15">
        <f t="shared" si="48"/>
        <v>0</v>
      </c>
      <c r="P89" s="15">
        <f t="shared" si="49"/>
        <v>0</v>
      </c>
      <c r="Q89" s="15">
        <f t="shared" si="50"/>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40625" defaultRowHeight="15" x14ac:dyDescent="0.25"/>
  <cols>
    <col min="1" max="1" width="8.7109375" customWidth="1"/>
    <col min="2" max="2" width="10" customWidth="1"/>
    <col min="3" max="3" width="8.5703125" customWidth="1"/>
    <col min="4" max="4" width="8.42578125" bestFit="1" customWidth="1"/>
    <col min="5" max="5" width="15" bestFit="1" customWidth="1"/>
    <col min="6" max="6" width="15.7109375" customWidth="1"/>
    <col min="7" max="7" width="31.5703125" customWidth="1"/>
    <col min="8" max="8" width="4" bestFit="1" customWidth="1"/>
    <col min="9" max="9" width="7.5703125" bestFit="1" customWidth="1"/>
    <col min="10" max="10" width="11.85546875" bestFit="1" customWidth="1"/>
    <col min="11" max="11" width="3.140625" customWidth="1"/>
    <col min="12" max="12" width="20.5703125" bestFit="1" customWidth="1"/>
    <col min="13" max="13" width="10.42578125" bestFit="1" customWidth="1"/>
    <col min="14" max="14" width="17.42578125" bestFit="1" customWidth="1"/>
    <col min="15" max="15" width="95.5703125" bestFit="1" customWidth="1"/>
  </cols>
  <sheetData>
    <row r="1" spans="1:15" x14ac:dyDescent="0.25">
      <c r="A1" s="8" t="s">
        <v>274</v>
      </c>
      <c r="B1" s="1"/>
      <c r="C1" s="4"/>
      <c r="D1" s="1"/>
      <c r="E1" s="4"/>
      <c r="F1" s="1"/>
      <c r="G1" s="1"/>
    </row>
    <row r="2" spans="1:15" x14ac:dyDescent="0.25">
      <c r="A2" s="8"/>
      <c r="B2" s="27"/>
      <c r="C2" s="4"/>
      <c r="D2" s="27"/>
      <c r="E2" s="4"/>
      <c r="F2" s="27"/>
      <c r="G2" s="27"/>
    </row>
    <row r="3" spans="1:15" x14ac:dyDescent="0.25">
      <c r="A3" s="1"/>
      <c r="B3" s="1"/>
      <c r="C3" s="1"/>
      <c r="D3" s="1" t="s">
        <v>25</v>
      </c>
      <c r="E3" s="4"/>
      <c r="F3" s="1"/>
      <c r="G3" s="1"/>
    </row>
    <row r="4" spans="1:15" x14ac:dyDescent="0.25">
      <c r="A4" s="55" t="s">
        <v>24</v>
      </c>
      <c r="B4" s="55"/>
      <c r="C4" s="19" t="s">
        <v>99</v>
      </c>
      <c r="D4" s="19" t="s">
        <v>26</v>
      </c>
      <c r="E4" s="19" t="s">
        <v>104</v>
      </c>
      <c r="F4" s="19" t="s">
        <v>105</v>
      </c>
      <c r="G4" s="19"/>
    </row>
    <row r="5" spans="1:15" x14ac:dyDescent="0.25">
      <c r="A5" s="19" t="s">
        <v>23</v>
      </c>
      <c r="B5" s="19" t="s">
        <v>23</v>
      </c>
      <c r="C5" s="19" t="s">
        <v>106</v>
      </c>
      <c r="D5" s="19" t="s">
        <v>23</v>
      </c>
      <c r="E5" s="19" t="s">
        <v>106</v>
      </c>
      <c r="F5" s="19" t="s">
        <v>23</v>
      </c>
      <c r="G5" s="19"/>
      <c r="H5" s="58" t="s">
        <v>116</v>
      </c>
      <c r="I5" s="58"/>
      <c r="J5" s="58"/>
    </row>
    <row r="6" spans="1:15" x14ac:dyDescent="0.25">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25">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25">
      <c r="D8" s="32">
        <f>LCM(A7-1,B7-1)</f>
        <v>12</v>
      </c>
      <c r="F8" s="4">
        <f>MOD(F7,D8)</f>
        <v>5</v>
      </c>
      <c r="H8">
        <v>2</v>
      </c>
      <c r="I8">
        <f t="shared" si="0"/>
        <v>2</v>
      </c>
      <c r="J8" s="7" t="str">
        <f t="shared" si="1"/>
        <v>-</v>
      </c>
      <c r="L8" t="s">
        <v>22</v>
      </c>
      <c r="O8" s="6" t="s">
        <v>27</v>
      </c>
    </row>
    <row r="9" spans="1:15" x14ac:dyDescent="0.25">
      <c r="A9" s="2" t="s">
        <v>124</v>
      </c>
      <c r="E9" s="1"/>
      <c r="G9" s="1"/>
      <c r="H9">
        <v>3</v>
      </c>
      <c r="I9">
        <f t="shared" si="0"/>
        <v>3</v>
      </c>
      <c r="J9" s="7" t="str">
        <f t="shared" si="1"/>
        <v>-</v>
      </c>
      <c r="L9" s="6" t="s">
        <v>32</v>
      </c>
      <c r="M9" s="3" t="s">
        <v>295</v>
      </c>
      <c r="N9" s="3" t="s">
        <v>295</v>
      </c>
      <c r="O9" s="3" t="s">
        <v>28</v>
      </c>
    </row>
    <row r="10" spans="1:15" x14ac:dyDescent="0.25">
      <c r="A10" s="7" t="s">
        <v>35</v>
      </c>
      <c r="B10" t="s">
        <v>125</v>
      </c>
      <c r="C10" s="2"/>
      <c r="E10" s="1"/>
      <c r="H10">
        <v>4</v>
      </c>
      <c r="I10">
        <f t="shared" si="0"/>
        <v>4</v>
      </c>
      <c r="J10" s="7" t="str">
        <f t="shared" si="1"/>
        <v>-</v>
      </c>
      <c r="L10" s="3"/>
      <c r="M10" s="3"/>
      <c r="N10" s="3" t="s">
        <v>30</v>
      </c>
      <c r="O10" t="s">
        <v>33</v>
      </c>
    </row>
    <row r="11" spans="1:15" x14ac:dyDescent="0.25">
      <c r="A11" s="2" t="s">
        <v>126</v>
      </c>
      <c r="H11">
        <v>5</v>
      </c>
      <c r="I11">
        <f t="shared" si="0"/>
        <v>1</v>
      </c>
      <c r="J11" s="7" t="str">
        <f t="shared" si="1"/>
        <v>-</v>
      </c>
      <c r="L11" s="3"/>
      <c r="M11" s="3"/>
      <c r="N11" s="3" t="s">
        <v>296</v>
      </c>
      <c r="O11" s="3" t="s">
        <v>297</v>
      </c>
    </row>
    <row r="12" spans="1:15" x14ac:dyDescent="0.25">
      <c r="A12" s="7" t="s">
        <v>35</v>
      </c>
      <c r="B12" t="s">
        <v>127</v>
      </c>
      <c r="H12">
        <v>6</v>
      </c>
      <c r="I12">
        <f t="shared" si="0"/>
        <v>6</v>
      </c>
      <c r="J12" s="7">
        <f t="shared" si="1"/>
        <v>6</v>
      </c>
      <c r="L12" s="3" t="s">
        <v>299</v>
      </c>
      <c r="M12" s="3" t="s">
        <v>299</v>
      </c>
      <c r="N12" s="3" t="s">
        <v>29</v>
      </c>
      <c r="O12" s="3" t="s">
        <v>298</v>
      </c>
    </row>
    <row r="13" spans="1:15" x14ac:dyDescent="0.25">
      <c r="A13" s="7" t="s">
        <v>36</v>
      </c>
      <c r="B13" t="s">
        <v>139</v>
      </c>
      <c r="C13" s="1"/>
      <c r="F13" s="1"/>
      <c r="G13" s="1"/>
      <c r="H13">
        <v>7</v>
      </c>
      <c r="I13">
        <f t="shared" si="0"/>
        <v>1</v>
      </c>
      <c r="J13" s="7">
        <f t="shared" si="1"/>
        <v>11</v>
      </c>
      <c r="L13" s="3" t="s">
        <v>31</v>
      </c>
      <c r="M13" s="3"/>
      <c r="N13" s="3"/>
      <c r="O13" s="3" t="s">
        <v>301</v>
      </c>
    </row>
    <row r="14" spans="1:15" x14ac:dyDescent="0.25">
      <c r="A14" s="2" t="s">
        <v>128</v>
      </c>
      <c r="H14">
        <v>8</v>
      </c>
      <c r="I14">
        <f t="shared" si="0"/>
        <v>4</v>
      </c>
      <c r="J14" s="7">
        <f t="shared" si="1"/>
        <v>4</v>
      </c>
      <c r="L14" s="3" t="s">
        <v>300</v>
      </c>
      <c r="M14" s="3"/>
      <c r="N14" s="3"/>
      <c r="O14" s="3" t="s">
        <v>302</v>
      </c>
    </row>
    <row r="15" spans="1:15" x14ac:dyDescent="0.25">
      <c r="A15" s="7" t="s">
        <v>35</v>
      </c>
      <c r="B15" t="s">
        <v>129</v>
      </c>
      <c r="H15">
        <v>9</v>
      </c>
      <c r="I15">
        <f t="shared" si="0"/>
        <v>3</v>
      </c>
      <c r="J15" s="7">
        <f t="shared" si="1"/>
        <v>9</v>
      </c>
    </row>
    <row r="16" spans="1:15" x14ac:dyDescent="0.25">
      <c r="A16" s="7" t="s">
        <v>36</v>
      </c>
      <c r="B16" t="s">
        <v>130</v>
      </c>
      <c r="E16" s="1"/>
      <c r="H16">
        <v>10</v>
      </c>
      <c r="I16">
        <f t="shared" si="0"/>
        <v>2</v>
      </c>
      <c r="J16" s="7">
        <f t="shared" si="1"/>
        <v>2</v>
      </c>
      <c r="L16" s="8" t="s">
        <v>39</v>
      </c>
      <c r="M16" s="3"/>
      <c r="N16" s="3"/>
      <c r="O16" s="6"/>
    </row>
    <row r="17" spans="1:15" x14ac:dyDescent="0.25">
      <c r="A17" s="7" t="s">
        <v>37</v>
      </c>
      <c r="B17" t="s">
        <v>137</v>
      </c>
      <c r="E17" s="1"/>
      <c r="H17">
        <v>11</v>
      </c>
      <c r="I17">
        <f t="shared" si="0"/>
        <v>1</v>
      </c>
      <c r="J17" s="7">
        <f t="shared" si="1"/>
        <v>7</v>
      </c>
      <c r="L17" s="3" t="s">
        <v>40</v>
      </c>
      <c r="O17" s="6" t="s">
        <v>42</v>
      </c>
    </row>
    <row r="18" spans="1:15" x14ac:dyDescent="0.25">
      <c r="A18" s="2" t="s">
        <v>131</v>
      </c>
      <c r="H18">
        <v>12</v>
      </c>
      <c r="I18">
        <f t="shared" si="0"/>
        <v>12</v>
      </c>
      <c r="J18" s="7">
        <f t="shared" si="1"/>
        <v>0</v>
      </c>
      <c r="L18" s="3" t="s">
        <v>41</v>
      </c>
      <c r="O18" s="6" t="s">
        <v>44</v>
      </c>
    </row>
    <row r="19" spans="1:15" x14ac:dyDescent="0.25">
      <c r="A19" s="7" t="s">
        <v>35</v>
      </c>
      <c r="B19" t="s">
        <v>132</v>
      </c>
      <c r="H19">
        <v>13</v>
      </c>
      <c r="I19">
        <f t="shared" si="0"/>
        <v>1</v>
      </c>
      <c r="J19" s="7">
        <f t="shared" si="1"/>
        <v>5</v>
      </c>
      <c r="L19" s="3" t="s">
        <v>45</v>
      </c>
      <c r="M19" t="s">
        <v>46</v>
      </c>
      <c r="N19" t="s">
        <v>46</v>
      </c>
      <c r="O19" s="3" t="s">
        <v>52</v>
      </c>
    </row>
    <row r="20" spans="1:15" x14ac:dyDescent="0.25">
      <c r="A20" s="7" t="s">
        <v>36</v>
      </c>
      <c r="B20" t="s">
        <v>133</v>
      </c>
      <c r="H20">
        <v>14</v>
      </c>
      <c r="I20">
        <f t="shared" si="0"/>
        <v>2</v>
      </c>
      <c r="J20" s="7">
        <f t="shared" si="1"/>
        <v>10</v>
      </c>
      <c r="L20" s="3"/>
      <c r="N20" t="s">
        <v>47</v>
      </c>
      <c r="O20" s="3"/>
    </row>
    <row r="21" spans="1:15" x14ac:dyDescent="0.25">
      <c r="A21" s="7" t="s">
        <v>134</v>
      </c>
      <c r="B21" t="s">
        <v>135</v>
      </c>
      <c r="H21">
        <v>15</v>
      </c>
      <c r="I21">
        <f t="shared" si="0"/>
        <v>3</v>
      </c>
      <c r="J21" s="7">
        <f t="shared" si="1"/>
        <v>3</v>
      </c>
      <c r="L21" s="3"/>
      <c r="N21" t="s">
        <v>48</v>
      </c>
      <c r="O21" s="3" t="s">
        <v>43</v>
      </c>
    </row>
    <row r="22" spans="1:15" x14ac:dyDescent="0.25">
      <c r="A22" s="2" t="s">
        <v>34</v>
      </c>
      <c r="H22">
        <v>16</v>
      </c>
      <c r="I22">
        <f t="shared" si="0"/>
        <v>4</v>
      </c>
      <c r="J22" s="7">
        <f t="shared" si="1"/>
        <v>8</v>
      </c>
      <c r="N22" s="3" t="s">
        <v>49</v>
      </c>
    </row>
    <row r="23" spans="1:15" x14ac:dyDescent="0.25">
      <c r="A23" s="7" t="s">
        <v>35</v>
      </c>
      <c r="B23" t="s">
        <v>140</v>
      </c>
      <c r="H23">
        <v>17</v>
      </c>
      <c r="I23">
        <f t="shared" si="0"/>
        <v>1</v>
      </c>
      <c r="J23" s="7">
        <f t="shared" si="1"/>
        <v>1</v>
      </c>
      <c r="L23" s="3"/>
      <c r="M23" s="3"/>
      <c r="N23" s="3" t="s">
        <v>50</v>
      </c>
      <c r="O23" s="3" t="s">
        <v>51</v>
      </c>
    </row>
    <row r="24" spans="1:15" x14ac:dyDescent="0.25">
      <c r="A24" s="7" t="s">
        <v>36</v>
      </c>
      <c r="B24" t="s">
        <v>136</v>
      </c>
      <c r="H24">
        <v>18</v>
      </c>
      <c r="I24">
        <f t="shared" si="0"/>
        <v>6</v>
      </c>
      <c r="J24" s="7">
        <f t="shared" si="1"/>
        <v>6</v>
      </c>
      <c r="N24" s="3"/>
      <c r="O24" s="3"/>
    </row>
    <row r="25" spans="1:15" ht="14.45" customHeight="1" x14ac:dyDescent="0.25">
      <c r="A25" s="7" t="s">
        <v>37</v>
      </c>
      <c r="B25" t="s">
        <v>144</v>
      </c>
      <c r="H25">
        <v>19</v>
      </c>
      <c r="I25">
        <f t="shared" si="0"/>
        <v>1</v>
      </c>
      <c r="J25" s="7">
        <f t="shared" si="1"/>
        <v>11</v>
      </c>
      <c r="L25" s="3"/>
      <c r="M25" s="3"/>
      <c r="N25" s="3"/>
    </row>
    <row r="26" spans="1:15" x14ac:dyDescent="0.25">
      <c r="A26" s="2" t="s">
        <v>141</v>
      </c>
      <c r="H26">
        <v>21</v>
      </c>
      <c r="I26">
        <f t="shared" si="0"/>
        <v>3</v>
      </c>
      <c r="J26" s="7">
        <f t="shared" si="1"/>
        <v>9</v>
      </c>
    </row>
    <row r="27" spans="1:15" x14ac:dyDescent="0.25">
      <c r="A27" s="7" t="s">
        <v>35</v>
      </c>
      <c r="B27" t="s">
        <v>145</v>
      </c>
      <c r="H27">
        <v>22</v>
      </c>
      <c r="I27">
        <f t="shared" si="0"/>
        <v>2</v>
      </c>
      <c r="J27" s="7">
        <f t="shared" si="1"/>
        <v>2</v>
      </c>
    </row>
    <row r="28" spans="1:15" x14ac:dyDescent="0.25">
      <c r="A28" s="7" t="s">
        <v>36</v>
      </c>
      <c r="B28" t="s">
        <v>146</v>
      </c>
      <c r="H28">
        <v>23</v>
      </c>
      <c r="I28">
        <f t="shared" si="0"/>
        <v>1</v>
      </c>
      <c r="J28" s="7">
        <f t="shared" si="1"/>
        <v>7</v>
      </c>
    </row>
    <row r="29" spans="1:15" x14ac:dyDescent="0.25">
      <c r="A29" s="7" t="s">
        <v>37</v>
      </c>
      <c r="B29" t="s">
        <v>147</v>
      </c>
      <c r="H29">
        <v>24</v>
      </c>
      <c r="I29">
        <f t="shared" si="0"/>
        <v>12</v>
      </c>
      <c r="J29" s="7">
        <f t="shared" si="1"/>
        <v>0</v>
      </c>
    </row>
    <row r="30" spans="1:15" x14ac:dyDescent="0.25">
      <c r="A30" s="2" t="s">
        <v>293</v>
      </c>
      <c r="H30">
        <v>25</v>
      </c>
      <c r="I30">
        <f t="shared" si="0"/>
        <v>1</v>
      </c>
      <c r="J30" s="7">
        <f t="shared" si="1"/>
        <v>5</v>
      </c>
    </row>
    <row r="31" spans="1:15" x14ac:dyDescent="0.25">
      <c r="A31" s="7" t="s">
        <v>35</v>
      </c>
      <c r="B31" t="s">
        <v>294</v>
      </c>
      <c r="H31">
        <v>26</v>
      </c>
      <c r="I31">
        <f t="shared" si="0"/>
        <v>2</v>
      </c>
      <c r="J31" s="7">
        <f t="shared" si="1"/>
        <v>10</v>
      </c>
    </row>
    <row r="32" spans="1:15" x14ac:dyDescent="0.25">
      <c r="H32">
        <v>27</v>
      </c>
      <c r="I32">
        <f t="shared" si="0"/>
        <v>3</v>
      </c>
      <c r="J32" s="7">
        <f t="shared" si="1"/>
        <v>3</v>
      </c>
    </row>
    <row r="33" spans="15:15" ht="45" x14ac:dyDescent="0.25">
      <c r="O33" s="11" t="s">
        <v>53</v>
      </c>
    </row>
    <row r="49" spans="1:3" x14ac:dyDescent="0.25">
      <c r="A49" s="7"/>
    </row>
    <row r="50" spans="1:3" x14ac:dyDescent="0.25">
      <c r="A50" s="7"/>
    </row>
    <row r="51" spans="1:3" x14ac:dyDescent="0.25">
      <c r="A51" s="7"/>
    </row>
    <row r="52" spans="1:3" x14ac:dyDescent="0.25">
      <c r="A52" s="7"/>
    </row>
    <row r="53" spans="1:3" x14ac:dyDescent="0.25">
      <c r="A53" s="7"/>
    </row>
    <row r="54" spans="1:3" x14ac:dyDescent="0.25">
      <c r="A54" s="7"/>
    </row>
    <row r="55" spans="1:3" x14ac:dyDescent="0.25">
      <c r="A55" s="7"/>
    </row>
    <row r="56" spans="1:3" x14ac:dyDescent="0.25">
      <c r="A56" s="12"/>
    </row>
    <row r="57" spans="1:3" x14ac:dyDescent="0.25">
      <c r="A57" s="7"/>
    </row>
    <row r="58" spans="1:3" x14ac:dyDescent="0.25">
      <c r="A58" s="7"/>
    </row>
    <row r="59" spans="1:3" x14ac:dyDescent="0.25">
      <c r="A59" s="7"/>
    </row>
    <row r="60" spans="1:3" x14ac:dyDescent="0.25">
      <c r="A60" s="7"/>
    </row>
    <row r="61" spans="1:3" x14ac:dyDescent="0.25">
      <c r="A61" s="7"/>
      <c r="C61" s="24"/>
    </row>
    <row r="62" spans="1:3" x14ac:dyDescent="0.25">
      <c r="A62" s="7"/>
      <c r="B62" s="2"/>
    </row>
    <row r="63" spans="1:3" x14ac:dyDescent="0.25">
      <c r="A63" s="7"/>
    </row>
    <row r="64" spans="1:3" x14ac:dyDescent="0.25">
      <c r="A64" s="7"/>
      <c r="B64" s="2"/>
    </row>
  </sheetData>
  <mergeCells count="2">
    <mergeCell ref="A4:B4"/>
    <mergeCell ref="H5:J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5" x14ac:dyDescent="0.25"/>
  <cols>
    <col min="1" max="4" width="3" bestFit="1" customWidth="1"/>
    <col min="5" max="5" width="2" bestFit="1" customWidth="1"/>
    <col min="6" max="6" width="2.140625" bestFit="1" customWidth="1"/>
    <col min="7" max="7" width="8.85546875" customWidth="1"/>
    <col min="8" max="8" width="2.7109375" bestFit="1" customWidth="1"/>
    <col min="9" max="9" width="3" customWidth="1"/>
    <col min="10" max="10" width="6" bestFit="1" customWidth="1"/>
    <col min="11" max="11" width="11.140625" bestFit="1" customWidth="1"/>
    <col min="12" max="12" width="12" bestFit="1" customWidth="1"/>
    <col min="13" max="13" width="11.28515625" customWidth="1"/>
    <col min="14" max="14" width="7.42578125" bestFit="1" customWidth="1"/>
    <col min="16" max="16" width="3" customWidth="1"/>
    <col min="17" max="17" width="10.85546875" bestFit="1" customWidth="1"/>
    <col min="18" max="18" width="12.7109375" bestFit="1" customWidth="1"/>
    <col min="20" max="25" width="8.85546875" customWidth="1"/>
  </cols>
  <sheetData>
    <row r="1" spans="1:21" x14ac:dyDescent="0.25">
      <c r="J1" s="58" t="s">
        <v>114</v>
      </c>
      <c r="K1" s="58"/>
      <c r="L1" s="58" t="s">
        <v>115</v>
      </c>
      <c r="M1" s="58"/>
    </row>
    <row r="2" spans="1:21" x14ac:dyDescent="0.25">
      <c r="A2" s="58" t="s">
        <v>107</v>
      </c>
      <c r="B2" s="58"/>
      <c r="C2" s="58"/>
      <c r="D2" s="58"/>
      <c r="E2" s="58"/>
      <c r="F2" s="58"/>
      <c r="J2" s="58" t="s">
        <v>110</v>
      </c>
      <c r="K2" s="58"/>
      <c r="L2" s="58" t="s">
        <v>111</v>
      </c>
      <c r="M2" s="58"/>
      <c r="P2" s="58" t="s">
        <v>116</v>
      </c>
      <c r="Q2" s="58"/>
      <c r="R2" s="58"/>
    </row>
    <row r="3" spans="1:21" x14ac:dyDescent="0.25">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7"/>
      <c r="U3" s="57"/>
    </row>
    <row r="4" spans="1:21" x14ac:dyDescent="0.25">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25">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25">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25">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25">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25">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25">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25">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25">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25">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25">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25">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25">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25">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25">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25">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25">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25">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25">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25">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25">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25">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25">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25">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25">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25">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25">
      <c r="P30">
        <v>27</v>
      </c>
      <c r="Q30">
        <f t="shared" ref="Q30:Q35" si="7">GCD(P30,D$4)</f>
        <v>1</v>
      </c>
      <c r="R30" s="7">
        <f t="shared" ref="R30:R35" si="8">IF(P30&lt;=E$4,"-",MOD(P30*E$4,D$4))</f>
        <v>1</v>
      </c>
    </row>
    <row r="31" spans="8:21" x14ac:dyDescent="0.25">
      <c r="P31">
        <v>28</v>
      </c>
      <c r="Q31">
        <f t="shared" si="7"/>
        <v>4</v>
      </c>
      <c r="R31" s="7">
        <f t="shared" si="8"/>
        <v>4</v>
      </c>
    </row>
    <row r="32" spans="8:21" x14ac:dyDescent="0.25">
      <c r="P32">
        <v>29</v>
      </c>
      <c r="Q32">
        <f t="shared" si="7"/>
        <v>1</v>
      </c>
      <c r="R32" s="7">
        <f t="shared" si="8"/>
        <v>7</v>
      </c>
    </row>
    <row r="33" spans="16:18" x14ac:dyDescent="0.25">
      <c r="P33">
        <v>30</v>
      </c>
      <c r="Q33">
        <f t="shared" si="7"/>
        <v>10</v>
      </c>
      <c r="R33" s="7">
        <f t="shared" si="8"/>
        <v>10</v>
      </c>
    </row>
    <row r="34" spans="16:18" x14ac:dyDescent="0.25">
      <c r="P34">
        <v>31</v>
      </c>
      <c r="Q34">
        <f t="shared" si="7"/>
        <v>1</v>
      </c>
      <c r="R34" s="7">
        <f t="shared" si="8"/>
        <v>13</v>
      </c>
    </row>
    <row r="35" spans="16:18" x14ac:dyDescent="0.25">
      <c r="P35">
        <v>32</v>
      </c>
      <c r="Q35">
        <f t="shared" si="7"/>
        <v>4</v>
      </c>
      <c r="R35" s="7">
        <f t="shared" si="8"/>
        <v>16</v>
      </c>
    </row>
    <row r="36" spans="16:18" x14ac:dyDescent="0.25">
      <c r="P36">
        <v>33</v>
      </c>
      <c r="Q36">
        <f t="shared" ref="Q36:Q53" si="9">GCD(P36,D$4)</f>
        <v>1</v>
      </c>
      <c r="R36" s="7">
        <f t="shared" ref="R36:R53" si="10">IF(P36&lt;=E$4,"-",MOD(P36*E$4,D$4))</f>
        <v>19</v>
      </c>
    </row>
    <row r="37" spans="16:18" x14ac:dyDescent="0.25">
      <c r="P37">
        <v>34</v>
      </c>
      <c r="Q37">
        <f t="shared" si="9"/>
        <v>2</v>
      </c>
      <c r="R37" s="7">
        <f t="shared" si="10"/>
        <v>2</v>
      </c>
    </row>
    <row r="38" spans="16:18" x14ac:dyDescent="0.25">
      <c r="P38">
        <v>35</v>
      </c>
      <c r="Q38">
        <f t="shared" si="9"/>
        <v>5</v>
      </c>
      <c r="R38" s="7">
        <f t="shared" si="10"/>
        <v>5</v>
      </c>
    </row>
    <row r="39" spans="16:18" x14ac:dyDescent="0.25">
      <c r="P39">
        <v>36</v>
      </c>
      <c r="Q39">
        <f t="shared" si="9"/>
        <v>4</v>
      </c>
      <c r="R39" s="7">
        <f t="shared" si="10"/>
        <v>8</v>
      </c>
    </row>
    <row r="40" spans="16:18" x14ac:dyDescent="0.25">
      <c r="P40">
        <v>37</v>
      </c>
      <c r="Q40">
        <f t="shared" si="9"/>
        <v>1</v>
      </c>
      <c r="R40" s="7">
        <f t="shared" si="10"/>
        <v>11</v>
      </c>
    </row>
    <row r="41" spans="16:18" x14ac:dyDescent="0.25">
      <c r="P41">
        <v>38</v>
      </c>
      <c r="Q41">
        <f t="shared" si="9"/>
        <v>2</v>
      </c>
      <c r="R41" s="7">
        <f t="shared" si="10"/>
        <v>14</v>
      </c>
    </row>
    <row r="42" spans="16:18" x14ac:dyDescent="0.25">
      <c r="P42">
        <v>39</v>
      </c>
      <c r="Q42">
        <f t="shared" si="9"/>
        <v>1</v>
      </c>
      <c r="R42" s="7">
        <f t="shared" si="10"/>
        <v>17</v>
      </c>
    </row>
    <row r="43" spans="16:18" x14ac:dyDescent="0.25">
      <c r="P43">
        <v>40</v>
      </c>
      <c r="Q43">
        <f t="shared" si="9"/>
        <v>20</v>
      </c>
      <c r="R43" s="7">
        <f t="shared" si="10"/>
        <v>0</v>
      </c>
    </row>
    <row r="44" spans="16:18" x14ac:dyDescent="0.25">
      <c r="P44">
        <v>41</v>
      </c>
      <c r="Q44">
        <f t="shared" si="9"/>
        <v>1</v>
      </c>
      <c r="R44" s="7">
        <f t="shared" si="10"/>
        <v>3</v>
      </c>
    </row>
    <row r="45" spans="16:18" x14ac:dyDescent="0.25">
      <c r="P45">
        <v>42</v>
      </c>
      <c r="Q45">
        <f t="shared" si="9"/>
        <v>2</v>
      </c>
      <c r="R45" s="7">
        <f t="shared" si="10"/>
        <v>6</v>
      </c>
    </row>
    <row r="46" spans="16:18" x14ac:dyDescent="0.25">
      <c r="P46">
        <v>43</v>
      </c>
      <c r="Q46">
        <f t="shared" si="9"/>
        <v>1</v>
      </c>
      <c r="R46" s="7">
        <f t="shared" si="10"/>
        <v>9</v>
      </c>
    </row>
    <row r="47" spans="16:18" x14ac:dyDescent="0.25">
      <c r="P47">
        <v>44</v>
      </c>
      <c r="Q47">
        <f t="shared" si="9"/>
        <v>4</v>
      </c>
      <c r="R47" s="7">
        <f t="shared" si="10"/>
        <v>12</v>
      </c>
    </row>
    <row r="48" spans="16:18" x14ac:dyDescent="0.25">
      <c r="P48">
        <v>45</v>
      </c>
      <c r="Q48">
        <f t="shared" si="9"/>
        <v>5</v>
      </c>
      <c r="R48" s="7">
        <f t="shared" si="10"/>
        <v>15</v>
      </c>
    </row>
    <row r="49" spans="16:18" x14ac:dyDescent="0.25">
      <c r="P49">
        <v>46</v>
      </c>
      <c r="Q49">
        <f t="shared" si="9"/>
        <v>2</v>
      </c>
      <c r="R49" s="7">
        <f t="shared" si="10"/>
        <v>18</v>
      </c>
    </row>
    <row r="50" spans="16:18" x14ac:dyDescent="0.25">
      <c r="P50">
        <v>47</v>
      </c>
      <c r="Q50">
        <f t="shared" si="9"/>
        <v>1</v>
      </c>
      <c r="R50" s="7">
        <f t="shared" si="10"/>
        <v>1</v>
      </c>
    </row>
    <row r="51" spans="16:18" x14ac:dyDescent="0.25">
      <c r="P51">
        <v>48</v>
      </c>
      <c r="Q51">
        <f t="shared" si="9"/>
        <v>4</v>
      </c>
      <c r="R51" s="7">
        <f t="shared" si="10"/>
        <v>4</v>
      </c>
    </row>
    <row r="52" spans="16:18" x14ac:dyDescent="0.25">
      <c r="P52">
        <v>49</v>
      </c>
      <c r="Q52">
        <f t="shared" si="9"/>
        <v>1</v>
      </c>
      <c r="R52" s="7">
        <f t="shared" si="10"/>
        <v>7</v>
      </c>
    </row>
    <row r="53" spans="16:18" x14ac:dyDescent="0.25">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5" x14ac:dyDescent="0.25"/>
  <cols>
    <col min="1" max="1" width="28.85546875" bestFit="1" customWidth="1"/>
    <col min="2" max="2" width="3" bestFit="1" customWidth="1"/>
    <col min="3" max="3" width="22.140625" bestFit="1" customWidth="1"/>
    <col min="4" max="4" width="45.5703125" bestFit="1" customWidth="1"/>
    <col min="5" max="5" width="17.85546875" bestFit="1" customWidth="1"/>
    <col min="6" max="6" width="10.5703125" bestFit="1" customWidth="1"/>
    <col min="7" max="7" width="17.42578125" bestFit="1" customWidth="1"/>
    <col min="8" max="8" width="45.140625" customWidth="1"/>
  </cols>
  <sheetData>
    <row r="1" spans="1:8" x14ac:dyDescent="0.25">
      <c r="A1" t="s">
        <v>183</v>
      </c>
      <c r="B1" t="s">
        <v>67</v>
      </c>
      <c r="C1" t="s">
        <v>156</v>
      </c>
      <c r="E1" s="10" t="s">
        <v>6</v>
      </c>
      <c r="F1" s="10" t="s">
        <v>8</v>
      </c>
      <c r="G1" s="10" t="s">
        <v>7</v>
      </c>
      <c r="H1" s="34"/>
    </row>
    <row r="2" spans="1:8" x14ac:dyDescent="0.25">
      <c r="A2" s="27" t="s">
        <v>157</v>
      </c>
      <c r="C2" t="s">
        <v>166</v>
      </c>
      <c r="F2" t="s">
        <v>208</v>
      </c>
      <c r="G2" t="s">
        <v>210</v>
      </c>
      <c r="H2" s="29" t="s">
        <v>212</v>
      </c>
    </row>
    <row r="3" spans="1:8" x14ac:dyDescent="0.25">
      <c r="A3" t="s">
        <v>184</v>
      </c>
      <c r="B3" t="s">
        <v>149</v>
      </c>
      <c r="C3" t="s">
        <v>158</v>
      </c>
      <c r="G3" t="s">
        <v>209</v>
      </c>
      <c r="H3" s="29" t="s">
        <v>211</v>
      </c>
    </row>
    <row r="4" spans="1:8" ht="30" x14ac:dyDescent="0.25">
      <c r="A4" t="s">
        <v>160</v>
      </c>
      <c r="B4" t="s">
        <v>159</v>
      </c>
      <c r="C4" t="s">
        <v>161</v>
      </c>
      <c r="E4" t="s">
        <v>213</v>
      </c>
      <c r="H4" s="29" t="s">
        <v>214</v>
      </c>
    </row>
    <row r="5" spans="1:8" x14ac:dyDescent="0.25">
      <c r="A5" t="s">
        <v>162</v>
      </c>
      <c r="B5" t="s">
        <v>163</v>
      </c>
      <c r="C5" t="s">
        <v>164</v>
      </c>
      <c r="E5" t="s">
        <v>215</v>
      </c>
      <c r="H5" s="29" t="s">
        <v>216</v>
      </c>
    </row>
    <row r="6" spans="1:8" x14ac:dyDescent="0.25">
      <c r="A6" s="27" t="s">
        <v>165</v>
      </c>
      <c r="C6" t="s">
        <v>167</v>
      </c>
      <c r="F6" t="s">
        <v>63</v>
      </c>
      <c r="G6" t="s">
        <v>217</v>
      </c>
      <c r="H6" s="29" t="s">
        <v>218</v>
      </c>
    </row>
    <row r="7" spans="1:8" x14ac:dyDescent="0.25">
      <c r="A7" t="s">
        <v>148</v>
      </c>
      <c r="B7" t="s">
        <v>149</v>
      </c>
      <c r="C7" t="s">
        <v>168</v>
      </c>
      <c r="E7" t="s">
        <v>219</v>
      </c>
      <c r="F7" t="s">
        <v>64</v>
      </c>
      <c r="H7" s="29" t="s">
        <v>220</v>
      </c>
    </row>
    <row r="8" spans="1:8" x14ac:dyDescent="0.25">
      <c r="A8" t="s">
        <v>170</v>
      </c>
      <c r="B8" t="s">
        <v>159</v>
      </c>
      <c r="C8" t="s">
        <v>169</v>
      </c>
      <c r="G8" t="s">
        <v>221</v>
      </c>
      <c r="H8" s="29" t="s">
        <v>224</v>
      </c>
    </row>
    <row r="9" spans="1:8" x14ac:dyDescent="0.25">
      <c r="A9" t="s">
        <v>171</v>
      </c>
      <c r="B9" t="s">
        <v>163</v>
      </c>
      <c r="C9" t="s">
        <v>164</v>
      </c>
      <c r="E9" t="s">
        <v>222</v>
      </c>
      <c r="H9" s="29" t="s">
        <v>223</v>
      </c>
    </row>
    <row r="10" spans="1:8" ht="30" x14ac:dyDescent="0.25">
      <c r="A10" s="27" t="s">
        <v>172</v>
      </c>
      <c r="H10" s="29" t="s">
        <v>225</v>
      </c>
    </row>
    <row r="11" spans="1:8" x14ac:dyDescent="0.25">
      <c r="A11" t="s">
        <v>173</v>
      </c>
      <c r="C11" t="s">
        <v>174</v>
      </c>
      <c r="H11" s="29" t="s">
        <v>226</v>
      </c>
    </row>
    <row r="12" spans="1:8" x14ac:dyDescent="0.25">
      <c r="A12" t="s">
        <v>175</v>
      </c>
      <c r="C12" t="s">
        <v>176</v>
      </c>
      <c r="H12" s="29"/>
    </row>
    <row r="13" spans="1:8" x14ac:dyDescent="0.25">
      <c r="A13" s="27" t="s">
        <v>177</v>
      </c>
      <c r="H13" s="29"/>
    </row>
    <row r="14" spans="1:8" x14ac:dyDescent="0.25">
      <c r="A14" t="s">
        <v>178</v>
      </c>
      <c r="B14" t="s">
        <v>78</v>
      </c>
      <c r="H14" s="29"/>
    </row>
    <row r="15" spans="1:8" x14ac:dyDescent="0.25">
      <c r="A15" t="s">
        <v>180</v>
      </c>
      <c r="B15" t="s">
        <v>179</v>
      </c>
      <c r="H15" s="29"/>
    </row>
    <row r="16" spans="1:8" x14ac:dyDescent="0.25">
      <c r="A16" t="s">
        <v>182</v>
      </c>
      <c r="B16" t="s">
        <v>79</v>
      </c>
      <c r="C16" t="s">
        <v>181</v>
      </c>
      <c r="D16" t="s">
        <v>193</v>
      </c>
      <c r="H16" s="29"/>
    </row>
    <row r="17" spans="1:8" x14ac:dyDescent="0.25">
      <c r="A17" s="27" t="s">
        <v>185</v>
      </c>
      <c r="H17" s="29"/>
    </row>
    <row r="18" spans="1:8" x14ac:dyDescent="0.25">
      <c r="B18" t="s">
        <v>67</v>
      </c>
      <c r="C18" t="s">
        <v>187</v>
      </c>
      <c r="D18" t="s">
        <v>186</v>
      </c>
      <c r="H18" s="29"/>
    </row>
    <row r="19" spans="1:8" x14ac:dyDescent="0.25">
      <c r="B19" t="s">
        <v>79</v>
      </c>
      <c r="C19" t="s">
        <v>188</v>
      </c>
      <c r="H19" s="29"/>
    </row>
    <row r="20" spans="1:8" x14ac:dyDescent="0.25">
      <c r="B20" t="s">
        <v>78</v>
      </c>
      <c r="C20" t="s">
        <v>188</v>
      </c>
      <c r="H20" s="29"/>
    </row>
    <row r="21" spans="1:8" x14ac:dyDescent="0.25">
      <c r="B21" t="s">
        <v>179</v>
      </c>
      <c r="C21" t="s">
        <v>189</v>
      </c>
      <c r="D21" t="s">
        <v>190</v>
      </c>
      <c r="H21" s="29"/>
    </row>
    <row r="22" spans="1:8" x14ac:dyDescent="0.25">
      <c r="A22" s="27" t="s">
        <v>192</v>
      </c>
      <c r="H22" s="29"/>
    </row>
    <row r="23" spans="1:8" x14ac:dyDescent="0.25">
      <c r="A23" t="s">
        <v>207</v>
      </c>
      <c r="B23" t="s">
        <v>69</v>
      </c>
      <c r="C23" t="s">
        <v>188</v>
      </c>
      <c r="D23" t="s">
        <v>197</v>
      </c>
      <c r="H23" s="29"/>
    </row>
    <row r="24" spans="1:8" x14ac:dyDescent="0.25">
      <c r="A24" t="s">
        <v>194</v>
      </c>
      <c r="B24" t="s">
        <v>3</v>
      </c>
      <c r="C24" t="s">
        <v>195</v>
      </c>
      <c r="D24" t="s">
        <v>196</v>
      </c>
      <c r="H24" s="29"/>
    </row>
    <row r="25" spans="1:8" x14ac:dyDescent="0.25">
      <c r="A25" t="s">
        <v>194</v>
      </c>
      <c r="C25" t="s">
        <v>198</v>
      </c>
      <c r="D25" t="s">
        <v>199</v>
      </c>
    </row>
    <row r="26" spans="1:8" x14ac:dyDescent="0.25">
      <c r="A26" t="s">
        <v>200</v>
      </c>
      <c r="B26" t="s">
        <v>201</v>
      </c>
      <c r="C26" t="s">
        <v>202</v>
      </c>
      <c r="D26" t="s">
        <v>203</v>
      </c>
    </row>
    <row r="27" spans="1:8" x14ac:dyDescent="0.25">
      <c r="A27" s="27" t="s">
        <v>204</v>
      </c>
    </row>
    <row r="28" spans="1:8" x14ac:dyDescent="0.25">
      <c r="A28" t="s">
        <v>205</v>
      </c>
      <c r="B28" t="s">
        <v>18</v>
      </c>
    </row>
    <row r="29" spans="1:8" x14ac:dyDescent="0.25">
      <c r="A29" t="s">
        <v>206</v>
      </c>
      <c r="B29" t="s">
        <v>54</v>
      </c>
    </row>
    <row r="30" spans="1:8" x14ac:dyDescent="0.25">
      <c r="A30" t="s">
        <v>206</v>
      </c>
      <c r="B30" t="s">
        <v>55</v>
      </c>
    </row>
    <row r="31" spans="1:8" x14ac:dyDescent="0.25">
      <c r="A31" t="s">
        <v>207</v>
      </c>
      <c r="B31" t="s">
        <v>69</v>
      </c>
    </row>
    <row r="32" spans="1:8" x14ac:dyDescent="0.25">
      <c r="A32" t="s">
        <v>194</v>
      </c>
      <c r="B32" t="s">
        <v>3</v>
      </c>
    </row>
    <row r="33" spans="1:2" x14ac:dyDescent="0.25">
      <c r="A33" t="s">
        <v>200</v>
      </c>
      <c r="B33" t="s">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4" workbookViewId="0">
      <selection activeCell="D31" sqref="D31"/>
    </sheetView>
  </sheetViews>
  <sheetFormatPr defaultRowHeight="15" x14ac:dyDescent="0.25"/>
  <cols>
    <col min="1" max="1" width="17" bestFit="1" customWidth="1"/>
    <col min="2" max="2" width="5.5703125" bestFit="1" customWidth="1"/>
    <col min="3" max="4" width="23.28515625" bestFit="1" customWidth="1"/>
    <col min="5" max="5" width="11.5703125" bestFit="1" customWidth="1"/>
    <col min="6" max="6" width="9.7109375" bestFit="1" customWidth="1"/>
    <col min="7" max="7" width="9.7109375" customWidth="1"/>
    <col min="8" max="8" width="10.7109375" bestFit="1" customWidth="1"/>
  </cols>
  <sheetData>
    <row r="1" spans="1:8" x14ac:dyDescent="0.25">
      <c r="A1" t="s">
        <v>228</v>
      </c>
      <c r="B1" t="s">
        <v>67</v>
      </c>
      <c r="C1" t="s">
        <v>431</v>
      </c>
    </row>
    <row r="2" spans="1:8" x14ac:dyDescent="0.25">
      <c r="A2" t="s">
        <v>227</v>
      </c>
      <c r="B2" t="s">
        <v>54</v>
      </c>
      <c r="D2" s="3">
        <v>2</v>
      </c>
    </row>
    <row r="3" spans="1:8" x14ac:dyDescent="0.25">
      <c r="A3" t="s">
        <v>227</v>
      </c>
      <c r="B3" t="s">
        <v>55</v>
      </c>
      <c r="D3" s="3">
        <v>2</v>
      </c>
    </row>
    <row r="4" spans="1:8" x14ac:dyDescent="0.25">
      <c r="A4" t="s">
        <v>99</v>
      </c>
      <c r="B4" t="s">
        <v>18</v>
      </c>
      <c r="D4" s="3">
        <v>17</v>
      </c>
    </row>
    <row r="5" spans="1:8" x14ac:dyDescent="0.25">
      <c r="A5" t="s">
        <v>228</v>
      </c>
      <c r="B5" t="s">
        <v>67</v>
      </c>
      <c r="D5" t="s">
        <v>432</v>
      </c>
    </row>
    <row r="6" spans="1:8" x14ac:dyDescent="0.25">
      <c r="A6" t="s">
        <v>191</v>
      </c>
      <c r="B6" t="s">
        <v>69</v>
      </c>
      <c r="C6" t="s">
        <v>427</v>
      </c>
      <c r="D6" t="s">
        <v>150</v>
      </c>
    </row>
    <row r="7" spans="1:8" x14ac:dyDescent="0.25">
      <c r="A7" t="s">
        <v>229</v>
      </c>
      <c r="B7" t="s">
        <v>151</v>
      </c>
      <c r="C7" t="s">
        <v>429</v>
      </c>
      <c r="D7" t="s">
        <v>230</v>
      </c>
    </row>
    <row r="8" spans="1:8" x14ac:dyDescent="0.25">
      <c r="A8" t="s">
        <v>240</v>
      </c>
      <c r="B8" t="s">
        <v>149</v>
      </c>
      <c r="C8" t="s">
        <v>430</v>
      </c>
      <c r="D8" t="s">
        <v>231</v>
      </c>
      <c r="E8" t="s">
        <v>232</v>
      </c>
      <c r="G8">
        <f>9*9</f>
        <v>81</v>
      </c>
      <c r="H8">
        <f>MOD(G8,D$4)</f>
        <v>13</v>
      </c>
    </row>
    <row r="9" spans="1:8" x14ac:dyDescent="0.25">
      <c r="A9" t="s">
        <v>433</v>
      </c>
      <c r="B9" t="s">
        <v>425</v>
      </c>
      <c r="C9" t="s">
        <v>435</v>
      </c>
      <c r="D9" t="s">
        <v>233</v>
      </c>
      <c r="E9" t="s">
        <v>234</v>
      </c>
      <c r="G9">
        <f>169-10</f>
        <v>159</v>
      </c>
      <c r="H9">
        <f>MOD(G9,D$4)</f>
        <v>6</v>
      </c>
    </row>
    <row r="10" spans="1:8" x14ac:dyDescent="0.25">
      <c r="A10" t="s">
        <v>434</v>
      </c>
      <c r="B10" t="s">
        <v>426</v>
      </c>
      <c r="C10" t="s">
        <v>428</v>
      </c>
      <c r="D10" t="s">
        <v>235</v>
      </c>
      <c r="E10" t="s">
        <v>236</v>
      </c>
      <c r="G10">
        <f>65-78-1</f>
        <v>-14</v>
      </c>
      <c r="H10">
        <f>MOD(G10,D$4)</f>
        <v>3</v>
      </c>
    </row>
    <row r="11" spans="1:8" x14ac:dyDescent="0.25">
      <c r="A11" t="s">
        <v>154</v>
      </c>
      <c r="B11" t="s">
        <v>151</v>
      </c>
      <c r="C11" t="s">
        <v>436</v>
      </c>
      <c r="D11" t="s">
        <v>237</v>
      </c>
    </row>
    <row r="12" spans="1:8" x14ac:dyDescent="0.25">
      <c r="A12" t="s">
        <v>242</v>
      </c>
      <c r="B12" t="s">
        <v>238</v>
      </c>
      <c r="C12" t="s">
        <v>437</v>
      </c>
      <c r="D12" t="s">
        <v>239</v>
      </c>
    </row>
    <row r="13" spans="1:8" x14ac:dyDescent="0.25">
      <c r="A13" t="s">
        <v>241</v>
      </c>
      <c r="B13" t="s">
        <v>149</v>
      </c>
      <c r="C13" t="s">
        <v>438</v>
      </c>
      <c r="D13" t="s">
        <v>243</v>
      </c>
      <c r="E13" s="35" t="s">
        <v>244</v>
      </c>
      <c r="G13">
        <f>2*1</f>
        <v>2</v>
      </c>
      <c r="H13">
        <f>MOD(G13,D$4)</f>
        <v>2</v>
      </c>
    </row>
    <row r="14" spans="1:8" x14ac:dyDescent="0.25">
      <c r="A14" t="s">
        <v>464</v>
      </c>
      <c r="B14" t="s">
        <v>440</v>
      </c>
      <c r="C14" t="s">
        <v>439</v>
      </c>
      <c r="D14" t="s">
        <v>245</v>
      </c>
      <c r="E14" t="s">
        <v>443</v>
      </c>
      <c r="G14">
        <f>4-(6+5)</f>
        <v>-7</v>
      </c>
      <c r="H14">
        <f>MOD(G14,D$4)</f>
        <v>10</v>
      </c>
    </row>
    <row r="15" spans="1:8" x14ac:dyDescent="0.25">
      <c r="A15" t="s">
        <v>465</v>
      </c>
      <c r="B15" t="s">
        <v>441</v>
      </c>
      <c r="C15" t="s">
        <v>442</v>
      </c>
      <c r="D15" t="s">
        <v>246</v>
      </c>
      <c r="E15" s="36" t="s">
        <v>247</v>
      </c>
      <c r="G15">
        <f>12-20-3</f>
        <v>-11</v>
      </c>
      <c r="H15">
        <f>MOD(G15,D$4)</f>
        <v>6</v>
      </c>
    </row>
    <row r="16" spans="1:8" x14ac:dyDescent="0.25">
      <c r="A16" t="s">
        <v>154</v>
      </c>
      <c r="B16" t="s">
        <v>238</v>
      </c>
      <c r="C16" t="s">
        <v>444</v>
      </c>
      <c r="D16" t="s">
        <v>248</v>
      </c>
    </row>
    <row r="17" spans="1:10" x14ac:dyDescent="0.25">
      <c r="A17" t="s">
        <v>242</v>
      </c>
      <c r="B17" t="s">
        <v>399</v>
      </c>
      <c r="C17" t="s">
        <v>445</v>
      </c>
      <c r="D17" t="s">
        <v>400</v>
      </c>
    </row>
    <row r="18" spans="1:10" x14ac:dyDescent="0.25">
      <c r="A18" t="s">
        <v>241</v>
      </c>
      <c r="B18" t="s">
        <v>149</v>
      </c>
      <c r="C18" t="s">
        <v>446</v>
      </c>
      <c r="D18" t="s">
        <v>401</v>
      </c>
      <c r="E18" t="s">
        <v>402</v>
      </c>
      <c r="G18">
        <f>5*7</f>
        <v>35</v>
      </c>
      <c r="H18">
        <f>MOD(G18,D$4)</f>
        <v>1</v>
      </c>
    </row>
    <row r="19" spans="1:10" x14ac:dyDescent="0.25">
      <c r="A19" t="s">
        <v>466</v>
      </c>
      <c r="B19" t="s">
        <v>447</v>
      </c>
      <c r="C19" t="s">
        <v>449</v>
      </c>
      <c r="D19" t="s">
        <v>403</v>
      </c>
      <c r="E19" t="s">
        <v>451</v>
      </c>
      <c r="G19">
        <f>1-(10+5)</f>
        <v>-14</v>
      </c>
      <c r="H19">
        <f>MOD(G19,D$4)</f>
        <v>3</v>
      </c>
    </row>
    <row r="20" spans="1:10" x14ac:dyDescent="0.25">
      <c r="A20" t="s">
        <v>467</v>
      </c>
      <c r="B20" t="s">
        <v>448</v>
      </c>
      <c r="C20" t="s">
        <v>450</v>
      </c>
      <c r="D20" t="s">
        <v>404</v>
      </c>
      <c r="E20" s="36" t="s">
        <v>405</v>
      </c>
      <c r="G20">
        <f>10-3-6</f>
        <v>1</v>
      </c>
      <c r="H20">
        <f>MOD(G20,D$4)</f>
        <v>1</v>
      </c>
    </row>
    <row r="21" spans="1:10" x14ac:dyDescent="0.25">
      <c r="A21" t="s">
        <v>154</v>
      </c>
      <c r="B21" t="s">
        <v>399</v>
      </c>
      <c r="C21" t="s">
        <v>453</v>
      </c>
      <c r="D21" t="s">
        <v>406</v>
      </c>
      <c r="J21" t="s">
        <v>410</v>
      </c>
    </row>
    <row r="22" spans="1:10" x14ac:dyDescent="0.25">
      <c r="A22" t="s">
        <v>242</v>
      </c>
      <c r="B22" t="s">
        <v>407</v>
      </c>
      <c r="C22" t="s">
        <v>452</v>
      </c>
      <c r="D22" t="s">
        <v>408</v>
      </c>
      <c r="J22" t="s">
        <v>411</v>
      </c>
    </row>
    <row r="23" spans="1:10" x14ac:dyDescent="0.25">
      <c r="A23" t="s">
        <v>241</v>
      </c>
      <c r="B23" t="s">
        <v>149</v>
      </c>
      <c r="C23" t="s">
        <v>454</v>
      </c>
      <c r="D23" t="s">
        <v>409</v>
      </c>
      <c r="E23" t="s">
        <v>459</v>
      </c>
      <c r="G23">
        <v>0</v>
      </c>
      <c r="H23">
        <f>MOD(G23,D$4)</f>
        <v>0</v>
      </c>
      <c r="J23" t="s">
        <v>412</v>
      </c>
    </row>
    <row r="24" spans="1:10" x14ac:dyDescent="0.25">
      <c r="A24" t="s">
        <v>494</v>
      </c>
      <c r="B24" t="s">
        <v>457</v>
      </c>
      <c r="C24" t="s">
        <v>455</v>
      </c>
      <c r="D24" t="s">
        <v>461</v>
      </c>
      <c r="E24" t="s">
        <v>460</v>
      </c>
      <c r="G24">
        <f>0-(3+5)</f>
        <v>-8</v>
      </c>
      <c r="H24">
        <f>MOD(G24,D$4)</f>
        <v>9</v>
      </c>
      <c r="J24" t="s">
        <v>413</v>
      </c>
    </row>
    <row r="25" spans="1:10" x14ac:dyDescent="0.25">
      <c r="A25" t="s">
        <v>495</v>
      </c>
      <c r="B25" t="s">
        <v>458</v>
      </c>
      <c r="C25" t="s">
        <v>456</v>
      </c>
      <c r="D25" t="s">
        <v>462</v>
      </c>
      <c r="E25" t="s">
        <v>463</v>
      </c>
      <c r="G25">
        <f>0-0-1</f>
        <v>-1</v>
      </c>
      <c r="H25">
        <f>MOD(G25,D$4)</f>
        <v>16</v>
      </c>
      <c r="J25" t="s">
        <v>414</v>
      </c>
    </row>
    <row r="26" spans="1:10" x14ac:dyDescent="0.25">
      <c r="A26" t="s">
        <v>154</v>
      </c>
      <c r="B26" t="s">
        <v>407</v>
      </c>
      <c r="C26" t="s">
        <v>468</v>
      </c>
      <c r="D26" t="s">
        <v>469</v>
      </c>
      <c r="J26" t="s">
        <v>415</v>
      </c>
    </row>
    <row r="27" spans="1:10" x14ac:dyDescent="0.25">
      <c r="A27" t="s">
        <v>242</v>
      </c>
      <c r="B27" t="s">
        <v>470</v>
      </c>
      <c r="C27" t="s">
        <v>473</v>
      </c>
      <c r="D27" t="s">
        <v>477</v>
      </c>
      <c r="J27" t="s">
        <v>416</v>
      </c>
    </row>
    <row r="28" spans="1:10" x14ac:dyDescent="0.25">
      <c r="A28" t="s">
        <v>241</v>
      </c>
      <c r="B28" t="s">
        <v>149</v>
      </c>
      <c r="C28" t="s">
        <v>474</v>
      </c>
      <c r="D28" t="s">
        <v>478</v>
      </c>
      <c r="E28" t="s">
        <v>479</v>
      </c>
      <c r="G28">
        <f>15*13</f>
        <v>195</v>
      </c>
      <c r="H28">
        <f>MOD(G28,D$4)</f>
        <v>8</v>
      </c>
      <c r="J28" t="s">
        <v>417</v>
      </c>
    </row>
    <row r="29" spans="1:10" x14ac:dyDescent="0.25">
      <c r="A29" t="s">
        <v>496</v>
      </c>
      <c r="B29" t="s">
        <v>471</v>
      </c>
      <c r="C29" t="s">
        <v>475</v>
      </c>
      <c r="D29" t="s">
        <v>480</v>
      </c>
      <c r="E29" t="s">
        <v>481</v>
      </c>
      <c r="G29">
        <f>64-(9+5)</f>
        <v>50</v>
      </c>
      <c r="H29">
        <f>MOD(G29,D$4)</f>
        <v>16</v>
      </c>
      <c r="J29" t="s">
        <v>418</v>
      </c>
    </row>
    <row r="30" spans="1:10" x14ac:dyDescent="0.25">
      <c r="A30" t="s">
        <v>497</v>
      </c>
      <c r="B30" t="s">
        <v>472</v>
      </c>
      <c r="C30" t="s">
        <v>476</v>
      </c>
      <c r="D30" t="s">
        <v>482</v>
      </c>
      <c r="E30" t="s">
        <v>483</v>
      </c>
      <c r="G30">
        <f>72-128-16</f>
        <v>-72</v>
      </c>
      <c r="H30">
        <f>MOD(G30,D$4)</f>
        <v>13</v>
      </c>
      <c r="J30" t="s">
        <v>419</v>
      </c>
    </row>
    <row r="31" spans="1:10" x14ac:dyDescent="0.25">
      <c r="A31" t="s">
        <v>154</v>
      </c>
      <c r="B31" t="s">
        <v>470</v>
      </c>
      <c r="C31" t="s">
        <v>486</v>
      </c>
      <c r="D31" t="s">
        <v>484</v>
      </c>
      <c r="J31" t="s">
        <v>420</v>
      </c>
    </row>
    <row r="32" spans="1:10" x14ac:dyDescent="0.25">
      <c r="A32" t="s">
        <v>242</v>
      </c>
      <c r="B32" t="s">
        <v>485</v>
      </c>
      <c r="C32" t="s">
        <v>487</v>
      </c>
      <c r="D32" t="s">
        <v>488</v>
      </c>
      <c r="J32" t="s">
        <v>421</v>
      </c>
    </row>
    <row r="33" spans="1:10" x14ac:dyDescent="0.25">
      <c r="A33" t="s">
        <v>241</v>
      </c>
      <c r="B33" t="s">
        <v>149</v>
      </c>
      <c r="C33" t="s">
        <v>489</v>
      </c>
      <c r="D33" t="s">
        <v>490</v>
      </c>
      <c r="E33" t="s">
        <v>491</v>
      </c>
      <c r="G33">
        <f>12*14</f>
        <v>168</v>
      </c>
      <c r="H33">
        <f>MOD(G33,D$4)</f>
        <v>15</v>
      </c>
      <c r="J33" t="s">
        <v>422</v>
      </c>
    </row>
    <row r="34" spans="1:10" x14ac:dyDescent="0.25">
      <c r="A34" t="s">
        <v>492</v>
      </c>
      <c r="B34" t="s">
        <v>498</v>
      </c>
      <c r="C34" t="s">
        <v>500</v>
      </c>
      <c r="D34" t="s">
        <v>502</v>
      </c>
      <c r="E34" t="s">
        <v>503</v>
      </c>
      <c r="G34">
        <f>225-(16+5)</f>
        <v>204</v>
      </c>
      <c r="H34">
        <f>MOD(G34,D$4)</f>
        <v>0</v>
      </c>
      <c r="J34" t="s">
        <v>423</v>
      </c>
    </row>
    <row r="35" spans="1:10" x14ac:dyDescent="0.25">
      <c r="A35" t="s">
        <v>493</v>
      </c>
      <c r="B35" t="s">
        <v>499</v>
      </c>
      <c r="C35" t="s">
        <v>501</v>
      </c>
      <c r="D35" t="s">
        <v>504</v>
      </c>
      <c r="E35" t="s">
        <v>505</v>
      </c>
      <c r="G35">
        <f>240-0-13</f>
        <v>227</v>
      </c>
      <c r="H35">
        <f>MOD(G35,D$4)</f>
        <v>6</v>
      </c>
      <c r="J35" t="s">
        <v>424</v>
      </c>
    </row>
    <row r="36" spans="1:10" x14ac:dyDescent="0.25">
      <c r="A36" t="s">
        <v>154</v>
      </c>
      <c r="B36" t="s">
        <v>485</v>
      </c>
      <c r="C36" t="s">
        <v>506</v>
      </c>
      <c r="D36" t="s">
        <v>507</v>
      </c>
    </row>
    <row r="37" spans="1:10" x14ac:dyDescent="0.25">
      <c r="A37" t="s">
        <v>242</v>
      </c>
      <c r="B37" t="s">
        <v>508</v>
      </c>
      <c r="C37" t="s">
        <v>509</v>
      </c>
      <c r="D37" t="s">
        <v>510</v>
      </c>
    </row>
    <row r="38" spans="1:10" x14ac:dyDescent="0.25">
      <c r="A38" t="s">
        <v>241</v>
      </c>
      <c r="B38" t="s">
        <v>149</v>
      </c>
      <c r="C38" t="s">
        <v>511</v>
      </c>
      <c r="D38" t="s">
        <v>512</v>
      </c>
      <c r="E38" t="s">
        <v>513</v>
      </c>
      <c r="G38">
        <f>5*10</f>
        <v>50</v>
      </c>
      <c r="H38">
        <f>MOD(G38,D$4)</f>
        <v>16</v>
      </c>
    </row>
    <row r="39" spans="1:10" x14ac:dyDescent="0.25">
      <c r="A39" t="s">
        <v>514</v>
      </c>
      <c r="B39" t="s">
        <v>516</v>
      </c>
      <c r="C39" t="s">
        <v>518</v>
      </c>
      <c r="D39" t="s">
        <v>519</v>
      </c>
      <c r="E39" t="s">
        <v>520</v>
      </c>
      <c r="G39">
        <f>256-5</f>
        <v>251</v>
      </c>
      <c r="H39">
        <f>MOD(G39,D$4)</f>
        <v>13</v>
      </c>
    </row>
    <row r="40" spans="1:10" x14ac:dyDescent="0.25">
      <c r="A40" t="s">
        <v>515</v>
      </c>
      <c r="B40" t="s">
        <v>517</v>
      </c>
      <c r="C40" t="s">
        <v>521</v>
      </c>
      <c r="D40" t="s">
        <v>522</v>
      </c>
      <c r="E40" t="s">
        <v>523</v>
      </c>
      <c r="G40">
        <f>0-208-6</f>
        <v>-214</v>
      </c>
      <c r="H40">
        <f>MOD(G40,D$4)</f>
        <v>7</v>
      </c>
    </row>
    <row r="41" spans="1:10" x14ac:dyDescent="0.25">
      <c r="A41" t="s">
        <v>154</v>
      </c>
      <c r="B41" t="s">
        <v>508</v>
      </c>
      <c r="C41" t="s">
        <v>524</v>
      </c>
      <c r="D41" t="s">
        <v>525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5" x14ac:dyDescent="0.25"/>
  <cols>
    <col min="3" max="3" width="9.7109375" bestFit="1" customWidth="1"/>
  </cols>
  <sheetData>
    <row r="1" spans="1:9" x14ac:dyDescent="0.25">
      <c r="A1" t="s">
        <v>152</v>
      </c>
    </row>
    <row r="2" spans="1:9" x14ac:dyDescent="0.25">
      <c r="A2" t="s">
        <v>153</v>
      </c>
      <c r="B2" t="s">
        <v>99</v>
      </c>
      <c r="C2" t="s">
        <v>155</v>
      </c>
      <c r="D2" t="s">
        <v>95</v>
      </c>
    </row>
    <row r="3" spans="1:9" x14ac:dyDescent="0.25">
      <c r="A3">
        <v>3</v>
      </c>
      <c r="B3">
        <v>10</v>
      </c>
      <c r="C3">
        <f>MOD(A3,B3)</f>
        <v>3</v>
      </c>
      <c r="D3">
        <f>MATCH(1,I3:I40,0)</f>
        <v>7</v>
      </c>
      <c r="H3" s="26">
        <f>A3</f>
        <v>3</v>
      </c>
      <c r="I3" s="26">
        <f t="shared" ref="I3:I40" si="0">MOD(H3,B$3)</f>
        <v>3</v>
      </c>
    </row>
    <row r="4" spans="1:9" x14ac:dyDescent="0.25">
      <c r="H4" s="26">
        <f t="shared" ref="H4:H10" si="1">H3+H$3</f>
        <v>6</v>
      </c>
      <c r="I4" s="26">
        <f t="shared" si="0"/>
        <v>6</v>
      </c>
    </row>
    <row r="5" spans="1:9" x14ac:dyDescent="0.25">
      <c r="H5" s="26">
        <f t="shared" si="1"/>
        <v>9</v>
      </c>
      <c r="I5" s="26">
        <f t="shared" si="0"/>
        <v>9</v>
      </c>
    </row>
    <row r="6" spans="1:9" x14ac:dyDescent="0.25">
      <c r="H6" s="26">
        <f t="shared" si="1"/>
        <v>12</v>
      </c>
      <c r="I6" s="26">
        <f t="shared" si="0"/>
        <v>2</v>
      </c>
    </row>
    <row r="7" spans="1:9" x14ac:dyDescent="0.25">
      <c r="H7" s="26">
        <f t="shared" si="1"/>
        <v>15</v>
      </c>
      <c r="I7" s="26">
        <f t="shared" si="0"/>
        <v>5</v>
      </c>
    </row>
    <row r="8" spans="1:9" x14ac:dyDescent="0.25">
      <c r="H8" s="26">
        <f t="shared" si="1"/>
        <v>18</v>
      </c>
      <c r="I8" s="26">
        <f t="shared" si="0"/>
        <v>8</v>
      </c>
    </row>
    <row r="9" spans="1:9" x14ac:dyDescent="0.25">
      <c r="H9" s="26">
        <f t="shared" si="1"/>
        <v>21</v>
      </c>
      <c r="I9" s="26">
        <f t="shared" si="0"/>
        <v>1</v>
      </c>
    </row>
    <row r="10" spans="1:9" x14ac:dyDescent="0.25">
      <c r="H10" s="26">
        <f t="shared" si="1"/>
        <v>24</v>
      </c>
      <c r="I10" s="26">
        <f t="shared" si="0"/>
        <v>4</v>
      </c>
    </row>
    <row r="11" spans="1:9" x14ac:dyDescent="0.25">
      <c r="H11" s="26">
        <f t="shared" ref="H11:H40" si="2">H10+H$3</f>
        <v>27</v>
      </c>
      <c r="I11" s="26">
        <f t="shared" si="0"/>
        <v>7</v>
      </c>
    </row>
    <row r="12" spans="1:9" x14ac:dyDescent="0.25">
      <c r="H12" s="26">
        <f t="shared" si="2"/>
        <v>30</v>
      </c>
      <c r="I12" s="26">
        <f t="shared" si="0"/>
        <v>0</v>
      </c>
    </row>
    <row r="13" spans="1:9" x14ac:dyDescent="0.25">
      <c r="H13" s="26">
        <f t="shared" si="2"/>
        <v>33</v>
      </c>
      <c r="I13" s="26">
        <f t="shared" si="0"/>
        <v>3</v>
      </c>
    </row>
    <row r="14" spans="1:9" x14ac:dyDescent="0.25">
      <c r="H14" s="26">
        <f t="shared" si="2"/>
        <v>36</v>
      </c>
      <c r="I14" s="26">
        <f t="shared" si="0"/>
        <v>6</v>
      </c>
    </row>
    <row r="15" spans="1:9" x14ac:dyDescent="0.25">
      <c r="H15" s="26">
        <f t="shared" si="2"/>
        <v>39</v>
      </c>
      <c r="I15" s="26">
        <f t="shared" si="0"/>
        <v>9</v>
      </c>
    </row>
    <row r="16" spans="1:9" x14ac:dyDescent="0.25">
      <c r="H16" s="26">
        <f t="shared" si="2"/>
        <v>42</v>
      </c>
      <c r="I16" s="26">
        <f t="shared" si="0"/>
        <v>2</v>
      </c>
    </row>
    <row r="17" spans="8:9" x14ac:dyDescent="0.25">
      <c r="H17" s="26">
        <f t="shared" si="2"/>
        <v>45</v>
      </c>
      <c r="I17" s="26">
        <f t="shared" si="0"/>
        <v>5</v>
      </c>
    </row>
    <row r="18" spans="8:9" x14ac:dyDescent="0.25">
      <c r="H18" s="26">
        <f t="shared" si="2"/>
        <v>48</v>
      </c>
      <c r="I18" s="26">
        <f t="shared" si="0"/>
        <v>8</v>
      </c>
    </row>
    <row r="19" spans="8:9" x14ac:dyDescent="0.25">
      <c r="H19" s="26">
        <f t="shared" si="2"/>
        <v>51</v>
      </c>
      <c r="I19" s="26">
        <f t="shared" si="0"/>
        <v>1</v>
      </c>
    </row>
    <row r="20" spans="8:9" x14ac:dyDescent="0.25">
      <c r="H20" s="26">
        <f t="shared" si="2"/>
        <v>54</v>
      </c>
      <c r="I20" s="26">
        <f t="shared" si="0"/>
        <v>4</v>
      </c>
    </row>
    <row r="21" spans="8:9" x14ac:dyDescent="0.25">
      <c r="H21" s="26">
        <f t="shared" si="2"/>
        <v>57</v>
      </c>
      <c r="I21" s="26">
        <f t="shared" si="0"/>
        <v>7</v>
      </c>
    </row>
    <row r="22" spans="8:9" x14ac:dyDescent="0.25">
      <c r="H22" s="26">
        <f t="shared" si="2"/>
        <v>60</v>
      </c>
      <c r="I22" s="26">
        <f t="shared" si="0"/>
        <v>0</v>
      </c>
    </row>
    <row r="23" spans="8:9" x14ac:dyDescent="0.25">
      <c r="H23" s="26">
        <f t="shared" si="2"/>
        <v>63</v>
      </c>
      <c r="I23" s="26">
        <f t="shared" si="0"/>
        <v>3</v>
      </c>
    </row>
    <row r="24" spans="8:9" x14ac:dyDescent="0.25">
      <c r="H24" s="26">
        <f t="shared" si="2"/>
        <v>66</v>
      </c>
      <c r="I24" s="26">
        <f t="shared" si="0"/>
        <v>6</v>
      </c>
    </row>
    <row r="25" spans="8:9" x14ac:dyDescent="0.25">
      <c r="H25" s="26">
        <f t="shared" si="2"/>
        <v>69</v>
      </c>
      <c r="I25" s="26">
        <f t="shared" si="0"/>
        <v>9</v>
      </c>
    </row>
    <row r="26" spans="8:9" x14ac:dyDescent="0.25">
      <c r="H26" s="26">
        <f t="shared" si="2"/>
        <v>72</v>
      </c>
      <c r="I26" s="26">
        <f t="shared" si="0"/>
        <v>2</v>
      </c>
    </row>
    <row r="27" spans="8:9" x14ac:dyDescent="0.25">
      <c r="H27" s="26">
        <f t="shared" si="2"/>
        <v>75</v>
      </c>
      <c r="I27" s="26">
        <f t="shared" si="0"/>
        <v>5</v>
      </c>
    </row>
    <row r="28" spans="8:9" x14ac:dyDescent="0.25">
      <c r="H28" s="26">
        <f t="shared" si="2"/>
        <v>78</v>
      </c>
      <c r="I28" s="26">
        <f t="shared" si="0"/>
        <v>8</v>
      </c>
    </row>
    <row r="29" spans="8:9" x14ac:dyDescent="0.25">
      <c r="H29" s="26">
        <f t="shared" si="2"/>
        <v>81</v>
      </c>
      <c r="I29" s="26">
        <f t="shared" si="0"/>
        <v>1</v>
      </c>
    </row>
    <row r="30" spans="8:9" x14ac:dyDescent="0.25">
      <c r="H30" s="26">
        <f t="shared" si="2"/>
        <v>84</v>
      </c>
      <c r="I30" s="26">
        <f t="shared" si="0"/>
        <v>4</v>
      </c>
    </row>
    <row r="31" spans="8:9" x14ac:dyDescent="0.25">
      <c r="H31" s="26">
        <f t="shared" si="2"/>
        <v>87</v>
      </c>
      <c r="I31" s="26">
        <f t="shared" si="0"/>
        <v>7</v>
      </c>
    </row>
    <row r="32" spans="8:9" x14ac:dyDescent="0.25">
      <c r="H32" s="26">
        <f t="shared" si="2"/>
        <v>90</v>
      </c>
      <c r="I32" s="26">
        <f t="shared" si="0"/>
        <v>0</v>
      </c>
    </row>
    <row r="33" spans="1:9" x14ac:dyDescent="0.25">
      <c r="H33" s="26">
        <f t="shared" si="2"/>
        <v>93</v>
      </c>
      <c r="I33" s="26">
        <f t="shared" si="0"/>
        <v>3</v>
      </c>
    </row>
    <row r="34" spans="1:9" x14ac:dyDescent="0.25">
      <c r="H34" s="26">
        <f t="shared" si="2"/>
        <v>96</v>
      </c>
      <c r="I34" s="26">
        <f t="shared" si="0"/>
        <v>6</v>
      </c>
    </row>
    <row r="35" spans="1:9" x14ac:dyDescent="0.25">
      <c r="H35" s="26">
        <f t="shared" si="2"/>
        <v>99</v>
      </c>
      <c r="I35" s="26">
        <f t="shared" si="0"/>
        <v>9</v>
      </c>
    </row>
    <row r="36" spans="1:9" x14ac:dyDescent="0.25">
      <c r="H36" s="26">
        <f t="shared" si="2"/>
        <v>102</v>
      </c>
      <c r="I36" s="26">
        <f t="shared" si="0"/>
        <v>2</v>
      </c>
    </row>
    <row r="37" spans="1:9" x14ac:dyDescent="0.25">
      <c r="H37" s="26">
        <f t="shared" si="2"/>
        <v>105</v>
      </c>
      <c r="I37" s="26">
        <f t="shared" si="0"/>
        <v>5</v>
      </c>
    </row>
    <row r="38" spans="1:9" x14ac:dyDescent="0.25">
      <c r="H38" s="26">
        <f t="shared" si="2"/>
        <v>108</v>
      </c>
      <c r="I38" s="26">
        <f t="shared" si="0"/>
        <v>8</v>
      </c>
    </row>
    <row r="39" spans="1:9" x14ac:dyDescent="0.25">
      <c r="H39" s="26">
        <f t="shared" si="2"/>
        <v>111</v>
      </c>
      <c r="I39" s="26">
        <f t="shared" si="0"/>
        <v>1</v>
      </c>
    </row>
    <row r="40" spans="1:9" x14ac:dyDescent="0.25">
      <c r="H40" s="26">
        <f t="shared" si="2"/>
        <v>114</v>
      </c>
      <c r="I40" s="26">
        <f t="shared" si="0"/>
        <v>4</v>
      </c>
    </row>
    <row r="46" spans="1:9" x14ac:dyDescent="0.25">
      <c r="A46">
        <v>1</v>
      </c>
      <c r="B46">
        <f t="shared" ref="B46:B69" si="3">GCD(A46,A$69)</f>
        <v>1</v>
      </c>
      <c r="D46">
        <v>1</v>
      </c>
      <c r="E46">
        <f t="shared" ref="E46:E57" si="4">GCD(D46,D$57)</f>
        <v>1</v>
      </c>
    </row>
    <row r="47" spans="1:9" x14ac:dyDescent="0.25">
      <c r="A47">
        <v>2</v>
      </c>
      <c r="B47">
        <f t="shared" si="3"/>
        <v>2</v>
      </c>
      <c r="D47">
        <v>2</v>
      </c>
      <c r="E47">
        <f t="shared" si="4"/>
        <v>2</v>
      </c>
    </row>
    <row r="48" spans="1:9" x14ac:dyDescent="0.25">
      <c r="A48">
        <v>3</v>
      </c>
      <c r="B48">
        <f t="shared" si="3"/>
        <v>3</v>
      </c>
      <c r="D48">
        <v>3</v>
      </c>
      <c r="E48">
        <f t="shared" si="4"/>
        <v>3</v>
      </c>
    </row>
    <row r="49" spans="1:6" x14ac:dyDescent="0.25">
      <c r="A49">
        <v>4</v>
      </c>
      <c r="B49">
        <f t="shared" si="3"/>
        <v>4</v>
      </c>
      <c r="D49">
        <v>4</v>
      </c>
      <c r="E49">
        <f t="shared" si="4"/>
        <v>4</v>
      </c>
    </row>
    <row r="50" spans="1:6" x14ac:dyDescent="0.25">
      <c r="A50">
        <v>5</v>
      </c>
      <c r="B50">
        <f t="shared" si="3"/>
        <v>1</v>
      </c>
      <c r="D50">
        <v>5</v>
      </c>
      <c r="E50">
        <f t="shared" si="4"/>
        <v>1</v>
      </c>
    </row>
    <row r="51" spans="1:6" x14ac:dyDescent="0.25">
      <c r="A51">
        <v>6</v>
      </c>
      <c r="B51">
        <f t="shared" si="3"/>
        <v>6</v>
      </c>
      <c r="D51">
        <v>6</v>
      </c>
      <c r="E51">
        <f t="shared" si="4"/>
        <v>6</v>
      </c>
    </row>
    <row r="52" spans="1:6" x14ac:dyDescent="0.25">
      <c r="A52">
        <v>7</v>
      </c>
      <c r="B52">
        <f t="shared" si="3"/>
        <v>1</v>
      </c>
      <c r="D52">
        <v>7</v>
      </c>
      <c r="E52">
        <f t="shared" si="4"/>
        <v>1</v>
      </c>
    </row>
    <row r="53" spans="1:6" x14ac:dyDescent="0.25">
      <c r="A53">
        <v>8</v>
      </c>
      <c r="B53">
        <f t="shared" si="3"/>
        <v>8</v>
      </c>
      <c r="D53">
        <v>8</v>
      </c>
      <c r="E53">
        <f t="shared" si="4"/>
        <v>4</v>
      </c>
    </row>
    <row r="54" spans="1:6" x14ac:dyDescent="0.25">
      <c r="A54">
        <v>9</v>
      </c>
      <c r="B54">
        <f t="shared" si="3"/>
        <v>3</v>
      </c>
      <c r="D54">
        <v>9</v>
      </c>
      <c r="E54">
        <f t="shared" si="4"/>
        <v>3</v>
      </c>
    </row>
    <row r="55" spans="1:6" x14ac:dyDescent="0.25">
      <c r="A55">
        <v>10</v>
      </c>
      <c r="B55">
        <f t="shared" si="3"/>
        <v>2</v>
      </c>
      <c r="D55">
        <v>10</v>
      </c>
      <c r="E55">
        <f t="shared" si="4"/>
        <v>2</v>
      </c>
    </row>
    <row r="56" spans="1:6" x14ac:dyDescent="0.25">
      <c r="A56">
        <v>11</v>
      </c>
      <c r="B56">
        <f t="shared" si="3"/>
        <v>1</v>
      </c>
      <c r="D56">
        <v>11</v>
      </c>
      <c r="E56">
        <f t="shared" si="4"/>
        <v>1</v>
      </c>
    </row>
    <row r="57" spans="1:6" x14ac:dyDescent="0.25">
      <c r="A57">
        <v>12</v>
      </c>
      <c r="B57">
        <f t="shared" si="3"/>
        <v>12</v>
      </c>
      <c r="D57">
        <v>12</v>
      </c>
      <c r="E57">
        <f t="shared" si="4"/>
        <v>12</v>
      </c>
      <c r="F57">
        <f>COUNTIF(E46:E57,1)</f>
        <v>4</v>
      </c>
    </row>
    <row r="58" spans="1:6" x14ac:dyDescent="0.25">
      <c r="A58">
        <v>13</v>
      </c>
      <c r="B58">
        <f t="shared" si="3"/>
        <v>1</v>
      </c>
    </row>
    <row r="59" spans="1:6" x14ac:dyDescent="0.25">
      <c r="A59">
        <v>14</v>
      </c>
      <c r="B59">
        <f t="shared" si="3"/>
        <v>2</v>
      </c>
    </row>
    <row r="60" spans="1:6" x14ac:dyDescent="0.25">
      <c r="A60">
        <v>15</v>
      </c>
      <c r="B60">
        <f t="shared" si="3"/>
        <v>3</v>
      </c>
    </row>
    <row r="61" spans="1:6" x14ac:dyDescent="0.25">
      <c r="A61">
        <v>16</v>
      </c>
      <c r="B61">
        <f t="shared" si="3"/>
        <v>8</v>
      </c>
    </row>
    <row r="62" spans="1:6" x14ac:dyDescent="0.25">
      <c r="A62">
        <v>17</v>
      </c>
      <c r="B62">
        <f t="shared" si="3"/>
        <v>1</v>
      </c>
    </row>
    <row r="63" spans="1:6" x14ac:dyDescent="0.25">
      <c r="A63">
        <v>18</v>
      </c>
      <c r="B63">
        <f t="shared" si="3"/>
        <v>6</v>
      </c>
    </row>
    <row r="64" spans="1:6" x14ac:dyDescent="0.25">
      <c r="A64">
        <v>19</v>
      </c>
      <c r="B64">
        <f t="shared" si="3"/>
        <v>1</v>
      </c>
    </row>
    <row r="65" spans="1:2" x14ac:dyDescent="0.25">
      <c r="A65">
        <v>20</v>
      </c>
      <c r="B65">
        <f t="shared" si="3"/>
        <v>4</v>
      </c>
    </row>
    <row r="66" spans="1:2" x14ac:dyDescent="0.25">
      <c r="A66">
        <v>21</v>
      </c>
      <c r="B66">
        <f t="shared" si="3"/>
        <v>3</v>
      </c>
    </row>
    <row r="67" spans="1:2" x14ac:dyDescent="0.25">
      <c r="A67">
        <v>22</v>
      </c>
      <c r="B67">
        <f t="shared" si="3"/>
        <v>2</v>
      </c>
    </row>
    <row r="68" spans="1:2" x14ac:dyDescent="0.25">
      <c r="A68">
        <v>23</v>
      </c>
      <c r="B68">
        <f t="shared" si="3"/>
        <v>1</v>
      </c>
    </row>
    <row r="69" spans="1:2" x14ac:dyDescent="0.25">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Substitution Ciphers</vt:lpstr>
      <vt:lpstr>Diffie-Hellman Key Derivation</vt:lpstr>
      <vt:lpstr>Figures</vt:lpstr>
      <vt:lpstr>Sheet1</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2021-03-30T21:26:12Z</dcterms:modified>
</cp:coreProperties>
</file>